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S:\CALUCHO\"/>
    </mc:Choice>
  </mc:AlternateContent>
  <bookViews>
    <workbookView xWindow="0" yWindow="0" windowWidth="28800" windowHeight="12435" activeTab="2"/>
  </bookViews>
  <sheets>
    <sheet name="GG" sheetId="1" r:id="rId1"/>
    <sheet name="BD GG" sheetId="2" r:id="rId2"/>
    <sheet name="TD GG" sheetId="3" r:id="rId3"/>
    <sheet name="ACUM GG" sheetId="4" r:id="rId4"/>
  </sheets>
  <definedNames>
    <definedName name="_xlnm._FilterDatabase" localSheetId="1" hidden="1">'BD GG'!$A$1:$H$2451</definedName>
    <definedName name="_xlnm.Print_Area" localSheetId="3">'ACUM GG'!$A$30:$H$39</definedName>
    <definedName name="_xlnm.Print_Area" localSheetId="2">'TD GG'!#REF!</definedName>
  </definedNames>
  <calcPr calcId="15251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9" i="4" l="1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Y269" i="4" s="1"/>
  <c r="Y268" i="4"/>
  <c r="Y267" i="4"/>
  <c r="Y266" i="4"/>
  <c r="Y265" i="4"/>
  <c r="Y264" i="4"/>
  <c r="Y263" i="4"/>
  <c r="Y262" i="4"/>
  <c r="Y261" i="4"/>
  <c r="Y260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Y256" i="4" s="1"/>
  <c r="C256" i="4"/>
  <c r="B256" i="4"/>
  <c r="Y255" i="4"/>
  <c r="Y254" i="4"/>
  <c r="Y253" i="4"/>
  <c r="Y252" i="4"/>
  <c r="Y251" i="4"/>
  <c r="Y250" i="4"/>
  <c r="Y249" i="4"/>
  <c r="Y248" i="4"/>
  <c r="Y247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Y243" i="4" s="1"/>
  <c r="Y242" i="4"/>
  <c r="Y241" i="4"/>
  <c r="Y240" i="4"/>
  <c r="Y239" i="4"/>
  <c r="Y238" i="4"/>
  <c r="Y237" i="4"/>
  <c r="Y236" i="4"/>
  <c r="Y235" i="4"/>
  <c r="Y234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Y230" i="4" s="1"/>
  <c r="C230" i="4"/>
  <c r="B230" i="4"/>
  <c r="Y229" i="4"/>
  <c r="Y228" i="4"/>
  <c r="Y227" i="4"/>
  <c r="Y226" i="4"/>
  <c r="Y225" i="4"/>
  <c r="Y224" i="4"/>
  <c r="Y223" i="4"/>
  <c r="Y222" i="4"/>
  <c r="Y221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Y217" i="4" s="1"/>
  <c r="Y216" i="4"/>
  <c r="Y215" i="4"/>
  <c r="Y214" i="4"/>
  <c r="Y213" i="4"/>
  <c r="Y212" i="4"/>
  <c r="Y211" i="4"/>
  <c r="Y210" i="4"/>
  <c r="Y209" i="4"/>
  <c r="Y208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Y204" i="4" s="1"/>
  <c r="C204" i="4"/>
  <c r="B204" i="4"/>
  <c r="Y203" i="4"/>
  <c r="Y202" i="4"/>
  <c r="Y201" i="4"/>
  <c r="Y200" i="4"/>
  <c r="Y199" i="4"/>
  <c r="Y198" i="4"/>
  <c r="Y197" i="4"/>
  <c r="Y196" i="4"/>
  <c r="Y195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Q165" i="4"/>
  <c r="P165" i="4"/>
  <c r="O165" i="4"/>
  <c r="O17" i="4" s="1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R164" i="4"/>
  <c r="R163" i="4"/>
  <c r="R162" i="4"/>
  <c r="R161" i="4"/>
  <c r="R160" i="4"/>
  <c r="R159" i="4"/>
  <c r="R158" i="4"/>
  <c r="R157" i="4"/>
  <c r="R156" i="4"/>
  <c r="R165" i="4" s="1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N113" i="4" s="1"/>
  <c r="N112" i="4"/>
  <c r="N111" i="4"/>
  <c r="N110" i="4"/>
  <c r="N109" i="4"/>
  <c r="N108" i="4"/>
  <c r="N107" i="4"/>
  <c r="N106" i="4"/>
  <c r="N105" i="4"/>
  <c r="N104" i="4"/>
  <c r="L100" i="4"/>
  <c r="K100" i="4"/>
  <c r="K17" i="4" s="1"/>
  <c r="J100" i="4"/>
  <c r="I100" i="4"/>
  <c r="H100" i="4"/>
  <c r="G100" i="4"/>
  <c r="G17" i="4" s="1"/>
  <c r="F100" i="4"/>
  <c r="E100" i="4"/>
  <c r="D100" i="4"/>
  <c r="C100" i="4"/>
  <c r="B100" i="4"/>
  <c r="M99" i="4"/>
  <c r="M98" i="4"/>
  <c r="M97" i="4"/>
  <c r="M96" i="4"/>
  <c r="M95" i="4"/>
  <c r="M94" i="4"/>
  <c r="M93" i="4"/>
  <c r="M92" i="4"/>
  <c r="M91" i="4"/>
  <c r="J87" i="4"/>
  <c r="I87" i="4"/>
  <c r="H87" i="4"/>
  <c r="G87" i="4"/>
  <c r="F87" i="4"/>
  <c r="E87" i="4"/>
  <c r="D87" i="4"/>
  <c r="C87" i="4"/>
  <c r="B87" i="4"/>
  <c r="J75" i="4"/>
  <c r="I75" i="4"/>
  <c r="H75" i="4"/>
  <c r="G75" i="4"/>
  <c r="F75" i="4"/>
  <c r="E75" i="4"/>
  <c r="D75" i="4"/>
  <c r="C75" i="4"/>
  <c r="B75" i="4"/>
  <c r="J66" i="4"/>
  <c r="J78" i="4" s="1"/>
  <c r="J90" i="4" s="1"/>
  <c r="J103" i="4" s="1"/>
  <c r="J116" i="4" s="1"/>
  <c r="J129" i="4" s="1"/>
  <c r="J142" i="4" s="1"/>
  <c r="J155" i="4" s="1"/>
  <c r="J168" i="4" s="1"/>
  <c r="J181" i="4" s="1"/>
  <c r="J194" i="4" s="1"/>
  <c r="J207" i="4" s="1"/>
  <c r="J220" i="4" s="1"/>
  <c r="J233" i="4" s="1"/>
  <c r="J246" i="4" s="1"/>
  <c r="J259" i="4" s="1"/>
  <c r="J63" i="4"/>
  <c r="I63" i="4"/>
  <c r="H63" i="4"/>
  <c r="G63" i="4"/>
  <c r="F63" i="4"/>
  <c r="E63" i="4"/>
  <c r="D63" i="4"/>
  <c r="C63" i="4"/>
  <c r="B63" i="4"/>
  <c r="J54" i="4"/>
  <c r="J51" i="4"/>
  <c r="I51" i="4"/>
  <c r="H51" i="4"/>
  <c r="G51" i="4"/>
  <c r="F51" i="4"/>
  <c r="E51" i="4"/>
  <c r="D51" i="4"/>
  <c r="C51" i="4"/>
  <c r="B51" i="4"/>
  <c r="G39" i="4"/>
  <c r="F39" i="4"/>
  <c r="E39" i="4"/>
  <c r="D39" i="4"/>
  <c r="C39" i="4"/>
  <c r="B39" i="4"/>
  <c r="S17" i="4"/>
  <c r="R17" i="4"/>
  <c r="N17" i="4"/>
  <c r="J17" i="4"/>
  <c r="F17" i="4"/>
  <c r="C17" i="4"/>
  <c r="B17" i="4"/>
  <c r="AE13" i="4"/>
  <c r="AF12" i="4" s="1"/>
  <c r="AG12" i="4" s="1"/>
  <c r="X13" i="4"/>
  <c r="W13" i="4"/>
  <c r="V13" i="4"/>
  <c r="U13" i="4"/>
  <c r="U17" i="4" s="1"/>
  <c r="T13" i="4"/>
  <c r="T17" i="4" s="1"/>
  <c r="S13" i="4"/>
  <c r="R13" i="4"/>
  <c r="Q13" i="4"/>
  <c r="Q17" i="4" s="1"/>
  <c r="P13" i="4"/>
  <c r="P17" i="4" s="1"/>
  <c r="O13" i="4"/>
  <c r="N13" i="4"/>
  <c r="M13" i="4"/>
  <c r="M17" i="4" s="1"/>
  <c r="L13" i="4"/>
  <c r="L17" i="4" s="1"/>
  <c r="K13" i="4"/>
  <c r="J13" i="4"/>
  <c r="I13" i="4"/>
  <c r="I17" i="4" s="1"/>
  <c r="H13" i="4"/>
  <c r="H17" i="4" s="1"/>
  <c r="G13" i="4"/>
  <c r="F13" i="4"/>
  <c r="E13" i="4"/>
  <c r="E17" i="4" s="1"/>
  <c r="D13" i="4"/>
  <c r="D17" i="4" s="1"/>
  <c r="C13" i="4"/>
  <c r="B13" i="4"/>
  <c r="Y12" i="4"/>
  <c r="AF11" i="4"/>
  <c r="AG11" i="4" s="1"/>
  <c r="Y11" i="4"/>
  <c r="AF10" i="4"/>
  <c r="Y10" i="4"/>
  <c r="Y9" i="4"/>
  <c r="Y8" i="4"/>
  <c r="AF7" i="4"/>
  <c r="AG7" i="4" s="1"/>
  <c r="Y7" i="4"/>
  <c r="AF6" i="4"/>
  <c r="Y6" i="4"/>
  <c r="Y5" i="4"/>
  <c r="Y4" i="4"/>
  <c r="AF3" i="4"/>
  <c r="AG3" i="4" s="1"/>
  <c r="H3953" i="2"/>
  <c r="G3953" i="2"/>
  <c r="H3952" i="2"/>
  <c r="G3952" i="2"/>
  <c r="H3951" i="2"/>
  <c r="G3951" i="2"/>
  <c r="H3950" i="2"/>
  <c r="G3950" i="2"/>
  <c r="H3949" i="2"/>
  <c r="G3949" i="2"/>
  <c r="H3948" i="2"/>
  <c r="G3948" i="2"/>
  <c r="H3947" i="2"/>
  <c r="G3947" i="2"/>
  <c r="H3946" i="2"/>
  <c r="G3946" i="2"/>
  <c r="H3945" i="2"/>
  <c r="G3945" i="2"/>
  <c r="H3944" i="2"/>
  <c r="G3944" i="2"/>
  <c r="H3943" i="2"/>
  <c r="G3943" i="2"/>
  <c r="H3942" i="2"/>
  <c r="G3942" i="2"/>
  <c r="H3941" i="2"/>
  <c r="G3941" i="2"/>
  <c r="H3940" i="2"/>
  <c r="G3940" i="2"/>
  <c r="H3939" i="2"/>
  <c r="G3939" i="2"/>
  <c r="H3938" i="2"/>
  <c r="G3938" i="2"/>
  <c r="H3937" i="2"/>
  <c r="G3937" i="2"/>
  <c r="H3936" i="2"/>
  <c r="G3936" i="2"/>
  <c r="H3935" i="2"/>
  <c r="G3935" i="2"/>
  <c r="H3934" i="2"/>
  <c r="G3934" i="2"/>
  <c r="H3933" i="2"/>
  <c r="G3933" i="2"/>
  <c r="H3932" i="2"/>
  <c r="G3932" i="2"/>
  <c r="H3931" i="2"/>
  <c r="G3931" i="2"/>
  <c r="H3930" i="2"/>
  <c r="G3930" i="2"/>
  <c r="H3929" i="2"/>
  <c r="G3929" i="2"/>
  <c r="H3928" i="2"/>
  <c r="G3928" i="2"/>
  <c r="H3927" i="2"/>
  <c r="G3927" i="2"/>
  <c r="H3926" i="2"/>
  <c r="G3926" i="2"/>
  <c r="H3925" i="2"/>
  <c r="G3925" i="2"/>
  <c r="H3924" i="2"/>
  <c r="G3924" i="2"/>
  <c r="H3923" i="2"/>
  <c r="G3923" i="2"/>
  <c r="H3922" i="2"/>
  <c r="G3922" i="2"/>
  <c r="H3921" i="2"/>
  <c r="G3921" i="2"/>
  <c r="H3920" i="2"/>
  <c r="G3920" i="2"/>
  <c r="H3919" i="2"/>
  <c r="G3919" i="2"/>
  <c r="H3918" i="2"/>
  <c r="G3918" i="2"/>
  <c r="H3917" i="2"/>
  <c r="G3917" i="2"/>
  <c r="H3916" i="2"/>
  <c r="G3916" i="2"/>
  <c r="H3915" i="2"/>
  <c r="G3915" i="2"/>
  <c r="H3914" i="2"/>
  <c r="G3914" i="2"/>
  <c r="H3913" i="2"/>
  <c r="G3913" i="2"/>
  <c r="H3912" i="2"/>
  <c r="G3912" i="2"/>
  <c r="H3911" i="2"/>
  <c r="G3911" i="2"/>
  <c r="H3910" i="2"/>
  <c r="G3910" i="2"/>
  <c r="H3909" i="2"/>
  <c r="G3909" i="2"/>
  <c r="H3908" i="2"/>
  <c r="G3908" i="2"/>
  <c r="H3907" i="2"/>
  <c r="G3907" i="2"/>
  <c r="H3906" i="2"/>
  <c r="G3906" i="2"/>
  <c r="H3905" i="2"/>
  <c r="G3905" i="2"/>
  <c r="H3904" i="2"/>
  <c r="G3904" i="2"/>
  <c r="H3903" i="2"/>
  <c r="G3903" i="2"/>
  <c r="H3902" i="2"/>
  <c r="G3902" i="2"/>
  <c r="H3901" i="2"/>
  <c r="G3901" i="2"/>
  <c r="H3900" i="2"/>
  <c r="G3900" i="2"/>
  <c r="H3899" i="2"/>
  <c r="G3899" i="2"/>
  <c r="H3898" i="2"/>
  <c r="G3898" i="2"/>
  <c r="H3897" i="2"/>
  <c r="G3897" i="2"/>
  <c r="H3896" i="2"/>
  <c r="G3896" i="2"/>
  <c r="H3895" i="2"/>
  <c r="G3895" i="2"/>
  <c r="H3894" i="2"/>
  <c r="G3894" i="2"/>
  <c r="H3893" i="2"/>
  <c r="G3893" i="2"/>
  <c r="H3892" i="2"/>
  <c r="G3892" i="2"/>
  <c r="H3891" i="2"/>
  <c r="G3891" i="2"/>
  <c r="H3890" i="2"/>
  <c r="G3890" i="2"/>
  <c r="H3889" i="2"/>
  <c r="G3889" i="2"/>
  <c r="H3888" i="2"/>
  <c r="G3888" i="2"/>
  <c r="H3887" i="2"/>
  <c r="G3887" i="2"/>
  <c r="H3886" i="2"/>
  <c r="G3886" i="2"/>
  <c r="H3885" i="2"/>
  <c r="G3885" i="2"/>
  <c r="H3884" i="2"/>
  <c r="G3884" i="2"/>
  <c r="H3883" i="2"/>
  <c r="G3883" i="2"/>
  <c r="H3882" i="2"/>
  <c r="G3882" i="2"/>
  <c r="H3881" i="2"/>
  <c r="G3881" i="2"/>
  <c r="H3880" i="2"/>
  <c r="G3880" i="2"/>
  <c r="H3879" i="2"/>
  <c r="G3879" i="2"/>
  <c r="H3878" i="2"/>
  <c r="G3878" i="2"/>
  <c r="H3877" i="2"/>
  <c r="G3877" i="2"/>
  <c r="H3876" i="2"/>
  <c r="G3876" i="2"/>
  <c r="H3875" i="2"/>
  <c r="G3875" i="2"/>
  <c r="H3874" i="2"/>
  <c r="G3874" i="2"/>
  <c r="H3873" i="2"/>
  <c r="G3873" i="2"/>
  <c r="H3872" i="2"/>
  <c r="G3872" i="2"/>
  <c r="H3871" i="2"/>
  <c r="G3871" i="2"/>
  <c r="H3870" i="2"/>
  <c r="G3870" i="2"/>
  <c r="H3869" i="2"/>
  <c r="G3869" i="2"/>
  <c r="H3868" i="2"/>
  <c r="G3868" i="2"/>
  <c r="H3867" i="2"/>
  <c r="G3867" i="2"/>
  <c r="H3866" i="2"/>
  <c r="G3866" i="2"/>
  <c r="H3865" i="2"/>
  <c r="G3865" i="2"/>
  <c r="H3864" i="2"/>
  <c r="G3864" i="2"/>
  <c r="H3863" i="2"/>
  <c r="G3863" i="2"/>
  <c r="H3862" i="2"/>
  <c r="G3862" i="2"/>
  <c r="H3861" i="2"/>
  <c r="G3861" i="2"/>
  <c r="H3860" i="2"/>
  <c r="G3860" i="2"/>
  <c r="H3859" i="2"/>
  <c r="G3859" i="2"/>
  <c r="H3858" i="2"/>
  <c r="G3858" i="2"/>
  <c r="H3857" i="2"/>
  <c r="G3857" i="2"/>
  <c r="H3856" i="2"/>
  <c r="G3856" i="2"/>
  <c r="H3855" i="2"/>
  <c r="G3855" i="2"/>
  <c r="H3854" i="2"/>
  <c r="G3854" i="2"/>
  <c r="H3853" i="2"/>
  <c r="G3853" i="2"/>
  <c r="H3852" i="2"/>
  <c r="G3852" i="2"/>
  <c r="H3851" i="2"/>
  <c r="G3851" i="2"/>
  <c r="H3850" i="2"/>
  <c r="G3850" i="2"/>
  <c r="H3849" i="2"/>
  <c r="G3849" i="2"/>
  <c r="H3848" i="2"/>
  <c r="G3848" i="2"/>
  <c r="H3847" i="2"/>
  <c r="G3847" i="2"/>
  <c r="H3846" i="2"/>
  <c r="G3846" i="2"/>
  <c r="H3845" i="2"/>
  <c r="G3845" i="2"/>
  <c r="H3844" i="2"/>
  <c r="G3844" i="2"/>
  <c r="H3843" i="2"/>
  <c r="G3843" i="2"/>
  <c r="H3842" i="2"/>
  <c r="G3842" i="2"/>
  <c r="H3841" i="2"/>
  <c r="G3841" i="2"/>
  <c r="H3840" i="2"/>
  <c r="G3840" i="2"/>
  <c r="H3839" i="2"/>
  <c r="G3839" i="2"/>
  <c r="H3838" i="2"/>
  <c r="G3838" i="2"/>
  <c r="H3837" i="2"/>
  <c r="G3837" i="2"/>
  <c r="H3836" i="2"/>
  <c r="G3836" i="2"/>
  <c r="H3835" i="2"/>
  <c r="G3835" i="2"/>
  <c r="H3834" i="2"/>
  <c r="G3834" i="2"/>
  <c r="H3833" i="2"/>
  <c r="G3833" i="2"/>
  <c r="H3832" i="2"/>
  <c r="G3832" i="2"/>
  <c r="H3831" i="2"/>
  <c r="G3831" i="2"/>
  <c r="H3830" i="2"/>
  <c r="G3830" i="2"/>
  <c r="H3829" i="2"/>
  <c r="G3829" i="2"/>
  <c r="H3828" i="2"/>
  <c r="G3828" i="2"/>
  <c r="H3827" i="2"/>
  <c r="G3827" i="2"/>
  <c r="H3826" i="2"/>
  <c r="G3826" i="2"/>
  <c r="H3825" i="2"/>
  <c r="G3825" i="2"/>
  <c r="H3824" i="2"/>
  <c r="G3824" i="2"/>
  <c r="H3823" i="2"/>
  <c r="G3823" i="2"/>
  <c r="H3822" i="2"/>
  <c r="G3822" i="2"/>
  <c r="H3821" i="2"/>
  <c r="G3821" i="2"/>
  <c r="H3820" i="2"/>
  <c r="G3820" i="2"/>
  <c r="H3819" i="2"/>
  <c r="G3819" i="2"/>
  <c r="H3818" i="2"/>
  <c r="G3818" i="2"/>
  <c r="H3817" i="2"/>
  <c r="G3817" i="2"/>
  <c r="H3816" i="2"/>
  <c r="G3816" i="2"/>
  <c r="H3815" i="2"/>
  <c r="G3815" i="2"/>
  <c r="H3814" i="2"/>
  <c r="G3814" i="2"/>
  <c r="H3813" i="2"/>
  <c r="G3813" i="2"/>
  <c r="H3812" i="2"/>
  <c r="G3812" i="2"/>
  <c r="H3811" i="2"/>
  <c r="G3811" i="2"/>
  <c r="H3810" i="2"/>
  <c r="G3810" i="2"/>
  <c r="H3809" i="2"/>
  <c r="G3809" i="2"/>
  <c r="H3808" i="2"/>
  <c r="G3808" i="2"/>
  <c r="H3807" i="2"/>
  <c r="G3807" i="2"/>
  <c r="H3806" i="2"/>
  <c r="G3806" i="2"/>
  <c r="H3805" i="2"/>
  <c r="G3805" i="2"/>
  <c r="H3804" i="2"/>
  <c r="G3804" i="2"/>
  <c r="H3803" i="2"/>
  <c r="G3803" i="2"/>
  <c r="H3802" i="2"/>
  <c r="G3802" i="2"/>
  <c r="H3801" i="2"/>
  <c r="G3801" i="2"/>
  <c r="H3800" i="2"/>
  <c r="G3800" i="2"/>
  <c r="H3799" i="2"/>
  <c r="G3799" i="2"/>
  <c r="H3798" i="2"/>
  <c r="G3798" i="2"/>
  <c r="H3797" i="2"/>
  <c r="G3797" i="2"/>
  <c r="H3796" i="2"/>
  <c r="G3796" i="2"/>
  <c r="H3795" i="2"/>
  <c r="G3795" i="2"/>
  <c r="H3794" i="2"/>
  <c r="G3794" i="2"/>
  <c r="H3793" i="2"/>
  <c r="G3793" i="2"/>
  <c r="H3792" i="2"/>
  <c r="G3792" i="2"/>
  <c r="H3791" i="2"/>
  <c r="G3791" i="2"/>
  <c r="H3790" i="2"/>
  <c r="G3790" i="2"/>
  <c r="H3789" i="2"/>
  <c r="G3789" i="2"/>
  <c r="H3788" i="2"/>
  <c r="G3788" i="2"/>
  <c r="H3787" i="2"/>
  <c r="G3787" i="2"/>
  <c r="H3786" i="2"/>
  <c r="G3786" i="2"/>
  <c r="H3785" i="2"/>
  <c r="G3785" i="2"/>
  <c r="H3784" i="2"/>
  <c r="G3784" i="2"/>
  <c r="H3783" i="2"/>
  <c r="G3783" i="2"/>
  <c r="H3782" i="2"/>
  <c r="G3782" i="2"/>
  <c r="H3781" i="2"/>
  <c r="G3781" i="2"/>
  <c r="H3780" i="2"/>
  <c r="G3780" i="2"/>
  <c r="H3779" i="2"/>
  <c r="G3779" i="2"/>
  <c r="H3778" i="2"/>
  <c r="G3778" i="2"/>
  <c r="H3777" i="2"/>
  <c r="G3777" i="2"/>
  <c r="H3776" i="2"/>
  <c r="G3776" i="2"/>
  <c r="H3775" i="2"/>
  <c r="G3775" i="2"/>
  <c r="H3774" i="2"/>
  <c r="G3774" i="2"/>
  <c r="H3773" i="2"/>
  <c r="G3773" i="2"/>
  <c r="H3772" i="2"/>
  <c r="G3772" i="2"/>
  <c r="H3771" i="2"/>
  <c r="G3771" i="2"/>
  <c r="H3770" i="2"/>
  <c r="G3770" i="2"/>
  <c r="H3769" i="2"/>
  <c r="G3769" i="2"/>
  <c r="H3768" i="2"/>
  <c r="G3768" i="2"/>
  <c r="H3767" i="2"/>
  <c r="G3767" i="2"/>
  <c r="H3766" i="2"/>
  <c r="G3766" i="2"/>
  <c r="H3765" i="2"/>
  <c r="G3765" i="2"/>
  <c r="H3764" i="2"/>
  <c r="G3764" i="2"/>
  <c r="H3763" i="2"/>
  <c r="G3763" i="2"/>
  <c r="H3762" i="2"/>
  <c r="G3762" i="2"/>
  <c r="H3761" i="2"/>
  <c r="G3761" i="2"/>
  <c r="H3760" i="2"/>
  <c r="G3760" i="2"/>
  <c r="H3759" i="2"/>
  <c r="G3759" i="2"/>
  <c r="H3758" i="2"/>
  <c r="G3758" i="2"/>
  <c r="H3757" i="2"/>
  <c r="G3757" i="2"/>
  <c r="H3756" i="2"/>
  <c r="G3756" i="2"/>
  <c r="H3755" i="2"/>
  <c r="G3755" i="2"/>
  <c r="H3754" i="2"/>
  <c r="G3754" i="2"/>
  <c r="H3753" i="2"/>
  <c r="G3753" i="2"/>
  <c r="H3752" i="2"/>
  <c r="G3752" i="2"/>
  <c r="H3751" i="2"/>
  <c r="G3751" i="2"/>
  <c r="H3750" i="2"/>
  <c r="G3750" i="2"/>
  <c r="H3749" i="2"/>
  <c r="G3749" i="2"/>
  <c r="H3748" i="2"/>
  <c r="G3748" i="2"/>
  <c r="H3747" i="2"/>
  <c r="G3747" i="2"/>
  <c r="H3746" i="2"/>
  <c r="G3746" i="2"/>
  <c r="H3745" i="2"/>
  <c r="G3745" i="2"/>
  <c r="H3744" i="2"/>
  <c r="G3744" i="2"/>
  <c r="H3743" i="2"/>
  <c r="G3743" i="2"/>
  <c r="H3742" i="2"/>
  <c r="G3742" i="2"/>
  <c r="H3741" i="2"/>
  <c r="G3741" i="2"/>
  <c r="H3740" i="2"/>
  <c r="G3740" i="2"/>
  <c r="H3739" i="2"/>
  <c r="G3739" i="2"/>
  <c r="H3738" i="2"/>
  <c r="G3738" i="2"/>
  <c r="H3737" i="2"/>
  <c r="G3737" i="2"/>
  <c r="H3736" i="2"/>
  <c r="G3736" i="2"/>
  <c r="H3735" i="2"/>
  <c r="G3735" i="2"/>
  <c r="H3734" i="2"/>
  <c r="G3734" i="2"/>
  <c r="H3733" i="2"/>
  <c r="G3733" i="2"/>
  <c r="H3732" i="2"/>
  <c r="G3732" i="2"/>
  <c r="H3731" i="2"/>
  <c r="G3731" i="2"/>
  <c r="H3730" i="2"/>
  <c r="G3730" i="2"/>
  <c r="H3729" i="2"/>
  <c r="G3729" i="2"/>
  <c r="H3728" i="2"/>
  <c r="G3728" i="2"/>
  <c r="H3727" i="2"/>
  <c r="G3727" i="2"/>
  <c r="H3726" i="2"/>
  <c r="G3726" i="2"/>
  <c r="H3725" i="2"/>
  <c r="G3725" i="2"/>
  <c r="H3724" i="2"/>
  <c r="G3724" i="2"/>
  <c r="H3723" i="2"/>
  <c r="G3723" i="2"/>
  <c r="H3722" i="2"/>
  <c r="G3722" i="2"/>
  <c r="H3721" i="2"/>
  <c r="G3721" i="2"/>
  <c r="H3720" i="2"/>
  <c r="G3720" i="2"/>
  <c r="H3719" i="2"/>
  <c r="G3719" i="2"/>
  <c r="H3718" i="2"/>
  <c r="G3718" i="2"/>
  <c r="H3717" i="2"/>
  <c r="G3717" i="2"/>
  <c r="H3716" i="2"/>
  <c r="G3716" i="2"/>
  <c r="H3715" i="2"/>
  <c r="G3715" i="2"/>
  <c r="H3714" i="2"/>
  <c r="G3714" i="2"/>
  <c r="H3713" i="2"/>
  <c r="G3713" i="2"/>
  <c r="H3712" i="2"/>
  <c r="G3712" i="2"/>
  <c r="H3711" i="2"/>
  <c r="G3711" i="2"/>
  <c r="H3710" i="2"/>
  <c r="G3710" i="2"/>
  <c r="H3709" i="2"/>
  <c r="G3709" i="2"/>
  <c r="H3708" i="2"/>
  <c r="G3708" i="2"/>
  <c r="H3707" i="2"/>
  <c r="G3707" i="2"/>
  <c r="H3706" i="2"/>
  <c r="G3706" i="2"/>
  <c r="H3705" i="2"/>
  <c r="G3705" i="2"/>
  <c r="H3704" i="2"/>
  <c r="G3704" i="2"/>
  <c r="H3703" i="2"/>
  <c r="G3703" i="2"/>
  <c r="H3702" i="2"/>
  <c r="G3702" i="2"/>
  <c r="H3701" i="2"/>
  <c r="G3701" i="2"/>
  <c r="H3700" i="2"/>
  <c r="G3700" i="2"/>
  <c r="H3699" i="2"/>
  <c r="G3699" i="2"/>
  <c r="H3698" i="2"/>
  <c r="G3698" i="2"/>
  <c r="H3697" i="2"/>
  <c r="G3697" i="2"/>
  <c r="H3696" i="2"/>
  <c r="G3696" i="2"/>
  <c r="H3695" i="2"/>
  <c r="G3695" i="2"/>
  <c r="H3694" i="2"/>
  <c r="G3694" i="2"/>
  <c r="H3693" i="2"/>
  <c r="G3693" i="2"/>
  <c r="H3692" i="2"/>
  <c r="G3692" i="2"/>
  <c r="H3691" i="2"/>
  <c r="G3691" i="2"/>
  <c r="H3690" i="2"/>
  <c r="G3690" i="2"/>
  <c r="H3689" i="2"/>
  <c r="G3689" i="2"/>
  <c r="H3688" i="2"/>
  <c r="G3688" i="2"/>
  <c r="H3687" i="2"/>
  <c r="G3687" i="2"/>
  <c r="H3686" i="2"/>
  <c r="G3686" i="2"/>
  <c r="H3685" i="2"/>
  <c r="G3685" i="2"/>
  <c r="H3684" i="2"/>
  <c r="G3684" i="2"/>
  <c r="H3683" i="2"/>
  <c r="G3683" i="2"/>
  <c r="H3682" i="2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H3602" i="2"/>
  <c r="G3602" i="2"/>
  <c r="H3601" i="2"/>
  <c r="G3601" i="2"/>
  <c r="H3600" i="2"/>
  <c r="G3600" i="2"/>
  <c r="H3599" i="2"/>
  <c r="G3599" i="2"/>
  <c r="H3598" i="2"/>
  <c r="G3598" i="2"/>
  <c r="H3597" i="2"/>
  <c r="G3597" i="2"/>
  <c r="H3596" i="2"/>
  <c r="G3596" i="2"/>
  <c r="H3595" i="2"/>
  <c r="G3595" i="2"/>
  <c r="H3594" i="2"/>
  <c r="G3594" i="2"/>
  <c r="H3593" i="2"/>
  <c r="G3593" i="2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H3578" i="2"/>
  <c r="G3578" i="2"/>
  <c r="H3577" i="2"/>
  <c r="G3577" i="2"/>
  <c r="H3576" i="2"/>
  <c r="G3576" i="2"/>
  <c r="H3575" i="2"/>
  <c r="G3575" i="2"/>
  <c r="H3574" i="2"/>
  <c r="G3574" i="2"/>
  <c r="H3573" i="2"/>
  <c r="G3573" i="2"/>
  <c r="H3572" i="2"/>
  <c r="G3572" i="2"/>
  <c r="H3571" i="2"/>
  <c r="G3571" i="2"/>
  <c r="H3570" i="2"/>
  <c r="G3570" i="2"/>
  <c r="H3569" i="2"/>
  <c r="G3569" i="2"/>
  <c r="H3568" i="2"/>
  <c r="G3568" i="2"/>
  <c r="H3567" i="2"/>
  <c r="G3567" i="2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H3550" i="2"/>
  <c r="G3550" i="2"/>
  <c r="H3549" i="2"/>
  <c r="G3549" i="2"/>
  <c r="H3548" i="2"/>
  <c r="G3548" i="2"/>
  <c r="H3547" i="2"/>
  <c r="G3547" i="2"/>
  <c r="H3546" i="2"/>
  <c r="G3546" i="2"/>
  <c r="H3545" i="2"/>
  <c r="G3545" i="2"/>
  <c r="H3544" i="2"/>
  <c r="G3544" i="2"/>
  <c r="H3543" i="2"/>
  <c r="G3543" i="2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2" i="2"/>
  <c r="G3532" i="2"/>
  <c r="H3531" i="2"/>
  <c r="G3531" i="2"/>
  <c r="H3530" i="2"/>
  <c r="G3530" i="2"/>
  <c r="H3529" i="2"/>
  <c r="G3529" i="2"/>
  <c r="H3528" i="2"/>
  <c r="G3528" i="2"/>
  <c r="H3527" i="2"/>
  <c r="G3527" i="2"/>
  <c r="H3526" i="2"/>
  <c r="G3526" i="2"/>
  <c r="H3525" i="2"/>
  <c r="G3525" i="2"/>
  <c r="H3524" i="2"/>
  <c r="G3524" i="2"/>
  <c r="H3523" i="2"/>
  <c r="G3523" i="2"/>
  <c r="H3522" i="2"/>
  <c r="G3522" i="2"/>
  <c r="H3521" i="2"/>
  <c r="G3521" i="2"/>
  <c r="H3520" i="2"/>
  <c r="G3520" i="2"/>
  <c r="H3519" i="2"/>
  <c r="G3519" i="2"/>
  <c r="H3518" i="2"/>
  <c r="G3518" i="2"/>
  <c r="H3517" i="2"/>
  <c r="G3517" i="2"/>
  <c r="H3516" i="2"/>
  <c r="G3516" i="2"/>
  <c r="H3515" i="2"/>
  <c r="G3515" i="2"/>
  <c r="H3514" i="2"/>
  <c r="G3514" i="2"/>
  <c r="H3513" i="2"/>
  <c r="G3513" i="2"/>
  <c r="H3512" i="2"/>
  <c r="G3512" i="2"/>
  <c r="H3511" i="2"/>
  <c r="G3511" i="2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H3502" i="2"/>
  <c r="G3502" i="2"/>
  <c r="H3501" i="2"/>
  <c r="G3501" i="2"/>
  <c r="H3500" i="2"/>
  <c r="G3500" i="2"/>
  <c r="H3499" i="2"/>
  <c r="G3499" i="2"/>
  <c r="H3498" i="2"/>
  <c r="G3498" i="2"/>
  <c r="H3497" i="2"/>
  <c r="G3497" i="2"/>
  <c r="H3496" i="2"/>
  <c r="G3496" i="2"/>
  <c r="H3495" i="2"/>
  <c r="G3495" i="2"/>
  <c r="H3494" i="2"/>
  <c r="G3494" i="2"/>
  <c r="H3493" i="2"/>
  <c r="G3493" i="2"/>
  <c r="H3492" i="2"/>
  <c r="G3492" i="2"/>
  <c r="H3491" i="2"/>
  <c r="G3491" i="2"/>
  <c r="H3490" i="2"/>
  <c r="G3490" i="2"/>
  <c r="H3489" i="2"/>
  <c r="G3489" i="2"/>
  <c r="H3488" i="2"/>
  <c r="G3488" i="2"/>
  <c r="H3487" i="2"/>
  <c r="G3487" i="2"/>
  <c r="H3486" i="2"/>
  <c r="G3486" i="2"/>
  <c r="H3485" i="2"/>
  <c r="G3485" i="2"/>
  <c r="H3484" i="2"/>
  <c r="G3484" i="2"/>
  <c r="H3483" i="2"/>
  <c r="G3483" i="2"/>
  <c r="H3482" i="2"/>
  <c r="G3482" i="2"/>
  <c r="H3481" i="2"/>
  <c r="G3481" i="2"/>
  <c r="H3480" i="2"/>
  <c r="G3480" i="2"/>
  <c r="H3479" i="2"/>
  <c r="G3479" i="2"/>
  <c r="H3478" i="2"/>
  <c r="G3478" i="2"/>
  <c r="H3477" i="2"/>
  <c r="G3477" i="2"/>
  <c r="H3476" i="2"/>
  <c r="G3476" i="2"/>
  <c r="H3475" i="2"/>
  <c r="G3475" i="2"/>
  <c r="H3474" i="2"/>
  <c r="G3474" i="2"/>
  <c r="H3473" i="2"/>
  <c r="G3473" i="2"/>
  <c r="H3472" i="2"/>
  <c r="G3472" i="2"/>
  <c r="H3471" i="2"/>
  <c r="G3471" i="2"/>
  <c r="H3470" i="2"/>
  <c r="G3470" i="2"/>
  <c r="H3469" i="2"/>
  <c r="G3469" i="2"/>
  <c r="H3468" i="2"/>
  <c r="G3468" i="2"/>
  <c r="H3467" i="2"/>
  <c r="G3467" i="2"/>
  <c r="H3466" i="2"/>
  <c r="G3466" i="2"/>
  <c r="H3465" i="2"/>
  <c r="G3465" i="2"/>
  <c r="H3464" i="2"/>
  <c r="G3464" i="2"/>
  <c r="H3463" i="2"/>
  <c r="G3463" i="2"/>
  <c r="H3462" i="2"/>
  <c r="G3462" i="2"/>
  <c r="H3461" i="2"/>
  <c r="G3461" i="2"/>
  <c r="H3460" i="2"/>
  <c r="G3460" i="2"/>
  <c r="H3459" i="2"/>
  <c r="G3459" i="2"/>
  <c r="H3458" i="2"/>
  <c r="G3458" i="2"/>
  <c r="H3457" i="2"/>
  <c r="G3457" i="2"/>
  <c r="H3456" i="2"/>
  <c r="G3456" i="2"/>
  <c r="H3455" i="2"/>
  <c r="G3455" i="2"/>
  <c r="H3454" i="2"/>
  <c r="G3454" i="2"/>
  <c r="H3453" i="2"/>
  <c r="G3453" i="2"/>
  <c r="H3452" i="2"/>
  <c r="G3452" i="2"/>
  <c r="H3451" i="2"/>
  <c r="G3451" i="2"/>
  <c r="H3450" i="2"/>
  <c r="G3450" i="2"/>
  <c r="H3449" i="2"/>
  <c r="G3449" i="2"/>
  <c r="H3448" i="2"/>
  <c r="G3448" i="2"/>
  <c r="H3447" i="2"/>
  <c r="G3447" i="2"/>
  <c r="H3446" i="2"/>
  <c r="G3446" i="2"/>
  <c r="H3445" i="2"/>
  <c r="G3445" i="2"/>
  <c r="H3444" i="2"/>
  <c r="G3444" i="2"/>
  <c r="H3443" i="2"/>
  <c r="G3443" i="2"/>
  <c r="H3442" i="2"/>
  <c r="G3442" i="2"/>
  <c r="H3441" i="2"/>
  <c r="G3441" i="2"/>
  <c r="H3440" i="2"/>
  <c r="G3440" i="2"/>
  <c r="H3439" i="2"/>
  <c r="G3439" i="2"/>
  <c r="H3438" i="2"/>
  <c r="G3438" i="2"/>
  <c r="H3437" i="2"/>
  <c r="G3437" i="2"/>
  <c r="H3436" i="2"/>
  <c r="G3436" i="2"/>
  <c r="H3435" i="2"/>
  <c r="G3435" i="2"/>
  <c r="H3434" i="2"/>
  <c r="G3434" i="2"/>
  <c r="H3433" i="2"/>
  <c r="G3433" i="2"/>
  <c r="H3432" i="2"/>
  <c r="G3432" i="2"/>
  <c r="H3431" i="2"/>
  <c r="G3431" i="2"/>
  <c r="H3430" i="2"/>
  <c r="G3430" i="2"/>
  <c r="H3429" i="2"/>
  <c r="G3429" i="2"/>
  <c r="H3428" i="2"/>
  <c r="G3428" i="2"/>
  <c r="H3427" i="2"/>
  <c r="G3427" i="2"/>
  <c r="H3426" i="2"/>
  <c r="G3426" i="2"/>
  <c r="H3425" i="2"/>
  <c r="G3425" i="2"/>
  <c r="H3424" i="2"/>
  <c r="G3424" i="2"/>
  <c r="H3423" i="2"/>
  <c r="G3423" i="2"/>
  <c r="H3422" i="2"/>
  <c r="G3422" i="2"/>
  <c r="H3421" i="2"/>
  <c r="G3421" i="2"/>
  <c r="H3420" i="2"/>
  <c r="G3420" i="2"/>
  <c r="H3419" i="2"/>
  <c r="G3419" i="2"/>
  <c r="H3418" i="2"/>
  <c r="G3418" i="2"/>
  <c r="H3417" i="2"/>
  <c r="G3417" i="2"/>
  <c r="H3416" i="2"/>
  <c r="G3416" i="2"/>
  <c r="H3415" i="2"/>
  <c r="G3415" i="2"/>
  <c r="H3414" i="2"/>
  <c r="G3414" i="2"/>
  <c r="H3413" i="2"/>
  <c r="G3413" i="2"/>
  <c r="H3412" i="2"/>
  <c r="G3412" i="2"/>
  <c r="H3411" i="2"/>
  <c r="G3411" i="2"/>
  <c r="H3410" i="2"/>
  <c r="G3410" i="2"/>
  <c r="H3409" i="2"/>
  <c r="G3409" i="2"/>
  <c r="H3408" i="2"/>
  <c r="G3408" i="2"/>
  <c r="H3407" i="2"/>
  <c r="G3407" i="2"/>
  <c r="H3406" i="2"/>
  <c r="G3406" i="2"/>
  <c r="H3405" i="2"/>
  <c r="G3405" i="2"/>
  <c r="H3404" i="2"/>
  <c r="G3404" i="2"/>
  <c r="H3403" i="2"/>
  <c r="G3403" i="2"/>
  <c r="H3402" i="2"/>
  <c r="G3402" i="2"/>
  <c r="H3401" i="2"/>
  <c r="G3401" i="2"/>
  <c r="H3400" i="2"/>
  <c r="G3400" i="2"/>
  <c r="H3399" i="2"/>
  <c r="G3399" i="2"/>
  <c r="H3398" i="2"/>
  <c r="G3398" i="2"/>
  <c r="H3397" i="2"/>
  <c r="G3397" i="2"/>
  <c r="H3396" i="2"/>
  <c r="G3396" i="2"/>
  <c r="H3395" i="2"/>
  <c r="G3395" i="2"/>
  <c r="H3394" i="2"/>
  <c r="G3394" i="2"/>
  <c r="H3393" i="2"/>
  <c r="G3393" i="2"/>
  <c r="H3392" i="2"/>
  <c r="G3392" i="2"/>
  <c r="H3391" i="2"/>
  <c r="G3391" i="2"/>
  <c r="H3390" i="2"/>
  <c r="G3390" i="2"/>
  <c r="H3389" i="2"/>
  <c r="G3389" i="2"/>
  <c r="H3388" i="2"/>
  <c r="G3388" i="2"/>
  <c r="H3387" i="2"/>
  <c r="G3387" i="2"/>
  <c r="H3386" i="2"/>
  <c r="G3386" i="2"/>
  <c r="H3385" i="2"/>
  <c r="G3385" i="2"/>
  <c r="H3384" i="2"/>
  <c r="G3384" i="2"/>
  <c r="H3383" i="2"/>
  <c r="G3383" i="2"/>
  <c r="H3382" i="2"/>
  <c r="G3382" i="2"/>
  <c r="H3381" i="2"/>
  <c r="G3381" i="2"/>
  <c r="H3380" i="2"/>
  <c r="G3380" i="2"/>
  <c r="H3379" i="2"/>
  <c r="G3379" i="2"/>
  <c r="H3378" i="2"/>
  <c r="G3378" i="2"/>
  <c r="H3377" i="2"/>
  <c r="G3377" i="2"/>
  <c r="H3376" i="2"/>
  <c r="G3376" i="2"/>
  <c r="H3375" i="2"/>
  <c r="G3375" i="2"/>
  <c r="H3374" i="2"/>
  <c r="G3374" i="2"/>
  <c r="H3373" i="2"/>
  <c r="G3373" i="2"/>
  <c r="H3372" i="2"/>
  <c r="G3372" i="2"/>
  <c r="H3371" i="2"/>
  <c r="G3371" i="2"/>
  <c r="H3370" i="2"/>
  <c r="G3370" i="2"/>
  <c r="H3369" i="2"/>
  <c r="G3369" i="2"/>
  <c r="H3368" i="2"/>
  <c r="G3368" i="2"/>
  <c r="H3367" i="2"/>
  <c r="G3367" i="2"/>
  <c r="H3366" i="2"/>
  <c r="G3366" i="2"/>
  <c r="H3365" i="2"/>
  <c r="G3365" i="2"/>
  <c r="H3364" i="2"/>
  <c r="G3364" i="2"/>
  <c r="H3363" i="2"/>
  <c r="G3363" i="2"/>
  <c r="H3362" i="2"/>
  <c r="G3362" i="2"/>
  <c r="H3361" i="2"/>
  <c r="G3361" i="2"/>
  <c r="H3360" i="2"/>
  <c r="G3360" i="2"/>
  <c r="H3359" i="2"/>
  <c r="G3359" i="2"/>
  <c r="H3358" i="2"/>
  <c r="G3358" i="2"/>
  <c r="H3357" i="2"/>
  <c r="G3357" i="2"/>
  <c r="H3356" i="2"/>
  <c r="G3356" i="2"/>
  <c r="H3355" i="2"/>
  <c r="G3355" i="2"/>
  <c r="H3354" i="2"/>
  <c r="G3354" i="2"/>
  <c r="H3353" i="2"/>
  <c r="G3353" i="2"/>
  <c r="H3352" i="2"/>
  <c r="G3352" i="2"/>
  <c r="H3351" i="2"/>
  <c r="G3351" i="2"/>
  <c r="H3350" i="2"/>
  <c r="G3350" i="2"/>
  <c r="H3349" i="2"/>
  <c r="G3349" i="2"/>
  <c r="H3348" i="2"/>
  <c r="G3348" i="2"/>
  <c r="H3347" i="2"/>
  <c r="G3347" i="2"/>
  <c r="H3346" i="2"/>
  <c r="G3346" i="2"/>
  <c r="H3345" i="2"/>
  <c r="G3345" i="2"/>
  <c r="H3344" i="2"/>
  <c r="G3344" i="2"/>
  <c r="H3343" i="2"/>
  <c r="G3343" i="2"/>
  <c r="H3342" i="2"/>
  <c r="G3342" i="2"/>
  <c r="H3341" i="2"/>
  <c r="G3341" i="2"/>
  <c r="H3340" i="2"/>
  <c r="G3340" i="2"/>
  <c r="H3339" i="2"/>
  <c r="G3339" i="2"/>
  <c r="H3338" i="2"/>
  <c r="G3338" i="2"/>
  <c r="H3337" i="2"/>
  <c r="G3337" i="2"/>
  <c r="H3336" i="2"/>
  <c r="G3336" i="2"/>
  <c r="H3335" i="2"/>
  <c r="G3335" i="2"/>
  <c r="H3334" i="2"/>
  <c r="G3334" i="2"/>
  <c r="H3333" i="2"/>
  <c r="G3333" i="2"/>
  <c r="H3332" i="2"/>
  <c r="G3332" i="2"/>
  <c r="H3331" i="2"/>
  <c r="G3331" i="2"/>
  <c r="H3330" i="2"/>
  <c r="G3330" i="2"/>
  <c r="H3329" i="2"/>
  <c r="G3329" i="2"/>
  <c r="H3328" i="2"/>
  <c r="G3328" i="2"/>
  <c r="H3327" i="2"/>
  <c r="G3327" i="2"/>
  <c r="H3326" i="2"/>
  <c r="G3326" i="2"/>
  <c r="H3325" i="2"/>
  <c r="G3325" i="2"/>
  <c r="H3324" i="2"/>
  <c r="G3324" i="2"/>
  <c r="H3323" i="2"/>
  <c r="G3323" i="2"/>
  <c r="H3322" i="2"/>
  <c r="G3322" i="2"/>
  <c r="H3321" i="2"/>
  <c r="G3321" i="2"/>
  <c r="H3320" i="2"/>
  <c r="G3320" i="2"/>
  <c r="H3319" i="2"/>
  <c r="G3319" i="2"/>
  <c r="H3318" i="2"/>
  <c r="G3318" i="2"/>
  <c r="H3317" i="2"/>
  <c r="G3317" i="2"/>
  <c r="H3316" i="2"/>
  <c r="G3316" i="2"/>
  <c r="H3315" i="2"/>
  <c r="G3315" i="2"/>
  <c r="H3314" i="2"/>
  <c r="G3314" i="2"/>
  <c r="H3313" i="2"/>
  <c r="G3313" i="2"/>
  <c r="H3312" i="2"/>
  <c r="G3312" i="2"/>
  <c r="H3311" i="2"/>
  <c r="G3311" i="2"/>
  <c r="H3310" i="2"/>
  <c r="G3310" i="2"/>
  <c r="H3309" i="2"/>
  <c r="G3309" i="2"/>
  <c r="H3308" i="2"/>
  <c r="G3308" i="2"/>
  <c r="H3307" i="2"/>
  <c r="G3307" i="2"/>
  <c r="H3306" i="2"/>
  <c r="G3306" i="2"/>
  <c r="H3305" i="2"/>
  <c r="G3305" i="2"/>
  <c r="H3304" i="2"/>
  <c r="G3304" i="2"/>
  <c r="H3303" i="2"/>
  <c r="G3303" i="2"/>
  <c r="H3302" i="2"/>
  <c r="G3302" i="2"/>
  <c r="H3301" i="2"/>
  <c r="G3301" i="2"/>
  <c r="H3300" i="2"/>
  <c r="G3300" i="2"/>
  <c r="H3299" i="2"/>
  <c r="G3299" i="2"/>
  <c r="H3298" i="2"/>
  <c r="G3298" i="2"/>
  <c r="H3297" i="2"/>
  <c r="G3297" i="2"/>
  <c r="H3296" i="2"/>
  <c r="G3296" i="2"/>
  <c r="H3295" i="2"/>
  <c r="G3295" i="2"/>
  <c r="H3294" i="2"/>
  <c r="G3294" i="2"/>
  <c r="H3293" i="2"/>
  <c r="G3293" i="2"/>
  <c r="H3292" i="2"/>
  <c r="G3292" i="2"/>
  <c r="H3291" i="2"/>
  <c r="G3291" i="2"/>
  <c r="H3290" i="2"/>
  <c r="G3290" i="2"/>
  <c r="H3289" i="2"/>
  <c r="G3289" i="2"/>
  <c r="H3288" i="2"/>
  <c r="G3288" i="2"/>
  <c r="H3287" i="2"/>
  <c r="G3287" i="2"/>
  <c r="H3286" i="2"/>
  <c r="G3286" i="2"/>
  <c r="H3285" i="2"/>
  <c r="G3285" i="2"/>
  <c r="H3284" i="2"/>
  <c r="G3284" i="2"/>
  <c r="H3283" i="2"/>
  <c r="G3283" i="2"/>
  <c r="H3282" i="2"/>
  <c r="G3282" i="2"/>
  <c r="H3281" i="2"/>
  <c r="G3281" i="2"/>
  <c r="H3280" i="2"/>
  <c r="G3280" i="2"/>
  <c r="H3279" i="2"/>
  <c r="G3279" i="2"/>
  <c r="H3278" i="2"/>
  <c r="G3278" i="2"/>
  <c r="H3277" i="2"/>
  <c r="G3277" i="2"/>
  <c r="H3276" i="2"/>
  <c r="G3276" i="2"/>
  <c r="H3275" i="2"/>
  <c r="G3275" i="2"/>
  <c r="H3274" i="2"/>
  <c r="G3274" i="2"/>
  <c r="H3273" i="2"/>
  <c r="G3273" i="2"/>
  <c r="H3272" i="2"/>
  <c r="G3272" i="2"/>
  <c r="H3271" i="2"/>
  <c r="G3271" i="2"/>
  <c r="H3270" i="2"/>
  <c r="G3270" i="2"/>
  <c r="H3269" i="2"/>
  <c r="G3269" i="2"/>
  <c r="H3268" i="2"/>
  <c r="G3268" i="2"/>
  <c r="H3267" i="2"/>
  <c r="G3267" i="2"/>
  <c r="H3266" i="2"/>
  <c r="G3266" i="2"/>
  <c r="H3265" i="2"/>
  <c r="G3265" i="2"/>
  <c r="H3264" i="2"/>
  <c r="G3264" i="2"/>
  <c r="H3263" i="2"/>
  <c r="G3263" i="2"/>
  <c r="H3262" i="2"/>
  <c r="G3262" i="2"/>
  <c r="H3261" i="2"/>
  <c r="G3261" i="2"/>
  <c r="H3260" i="2"/>
  <c r="G3260" i="2"/>
  <c r="H3259" i="2"/>
  <c r="G3259" i="2"/>
  <c r="H3258" i="2"/>
  <c r="G3258" i="2"/>
  <c r="H3257" i="2"/>
  <c r="G3257" i="2"/>
  <c r="H3256" i="2"/>
  <c r="G3256" i="2"/>
  <c r="H3255" i="2"/>
  <c r="G3255" i="2"/>
  <c r="H3254" i="2"/>
  <c r="G3254" i="2"/>
  <c r="H3253" i="2"/>
  <c r="G3253" i="2"/>
  <c r="H3252" i="2"/>
  <c r="G3252" i="2"/>
  <c r="H3251" i="2"/>
  <c r="G3251" i="2"/>
  <c r="H3250" i="2"/>
  <c r="G3250" i="2"/>
  <c r="H3249" i="2"/>
  <c r="G3249" i="2"/>
  <c r="H3248" i="2"/>
  <c r="G3248" i="2"/>
  <c r="H3247" i="2"/>
  <c r="G3247" i="2"/>
  <c r="H3246" i="2"/>
  <c r="G3246" i="2"/>
  <c r="H3245" i="2"/>
  <c r="G3245" i="2"/>
  <c r="H3244" i="2"/>
  <c r="G3244" i="2"/>
  <c r="H3243" i="2"/>
  <c r="G3243" i="2"/>
  <c r="H3242" i="2"/>
  <c r="G3242" i="2"/>
  <c r="H3241" i="2"/>
  <c r="G3241" i="2"/>
  <c r="H3240" i="2"/>
  <c r="G3240" i="2"/>
  <c r="H3239" i="2"/>
  <c r="G3239" i="2"/>
  <c r="H3238" i="2"/>
  <c r="G3238" i="2"/>
  <c r="H3237" i="2"/>
  <c r="G3237" i="2"/>
  <c r="H3236" i="2"/>
  <c r="G3236" i="2"/>
  <c r="H3235" i="2"/>
  <c r="G3235" i="2"/>
  <c r="H3234" i="2"/>
  <c r="G3234" i="2"/>
  <c r="H3233" i="2"/>
  <c r="G3233" i="2"/>
  <c r="H3232" i="2"/>
  <c r="G3232" i="2"/>
  <c r="H3231" i="2"/>
  <c r="G3231" i="2"/>
  <c r="H3230" i="2"/>
  <c r="G3230" i="2"/>
  <c r="H3229" i="2"/>
  <c r="G3229" i="2"/>
  <c r="H3228" i="2"/>
  <c r="G3228" i="2"/>
  <c r="H3227" i="2"/>
  <c r="G3227" i="2"/>
  <c r="H3226" i="2"/>
  <c r="G3226" i="2"/>
  <c r="H3225" i="2"/>
  <c r="G3225" i="2"/>
  <c r="H3224" i="2"/>
  <c r="G3224" i="2"/>
  <c r="H3223" i="2"/>
  <c r="G3223" i="2"/>
  <c r="H3222" i="2"/>
  <c r="G3222" i="2"/>
  <c r="H3221" i="2"/>
  <c r="G3221" i="2"/>
  <c r="H3220" i="2"/>
  <c r="G3220" i="2"/>
  <c r="H3219" i="2"/>
  <c r="G3219" i="2"/>
  <c r="H3218" i="2"/>
  <c r="G3218" i="2"/>
  <c r="H3217" i="2"/>
  <c r="G3217" i="2"/>
  <c r="H3216" i="2"/>
  <c r="G3216" i="2"/>
  <c r="H3215" i="2"/>
  <c r="G3215" i="2"/>
  <c r="H3214" i="2"/>
  <c r="G3214" i="2"/>
  <c r="H3213" i="2"/>
  <c r="G3213" i="2"/>
  <c r="H3212" i="2"/>
  <c r="G3212" i="2"/>
  <c r="H3211" i="2"/>
  <c r="G3211" i="2"/>
  <c r="H3210" i="2"/>
  <c r="G3210" i="2"/>
  <c r="H3209" i="2"/>
  <c r="G3209" i="2"/>
  <c r="H3208" i="2"/>
  <c r="G3208" i="2"/>
  <c r="H3207" i="2"/>
  <c r="G3207" i="2"/>
  <c r="H3206" i="2"/>
  <c r="G3206" i="2"/>
  <c r="H3205" i="2"/>
  <c r="G3205" i="2"/>
  <c r="H3204" i="2"/>
  <c r="G3204" i="2"/>
  <c r="H3203" i="2"/>
  <c r="G3203" i="2"/>
  <c r="H3202" i="2"/>
  <c r="G3202" i="2"/>
  <c r="H3201" i="2"/>
  <c r="G3201" i="2"/>
  <c r="H3200" i="2"/>
  <c r="G3200" i="2"/>
  <c r="H3199" i="2"/>
  <c r="G3199" i="2"/>
  <c r="H3198" i="2"/>
  <c r="G3198" i="2"/>
  <c r="H3197" i="2"/>
  <c r="G3197" i="2"/>
  <c r="H3196" i="2"/>
  <c r="G3196" i="2"/>
  <c r="H3195" i="2"/>
  <c r="G3195" i="2"/>
  <c r="H3194" i="2"/>
  <c r="G3194" i="2"/>
  <c r="H3193" i="2"/>
  <c r="G3193" i="2"/>
  <c r="H3192" i="2"/>
  <c r="G3192" i="2"/>
  <c r="H3191" i="2"/>
  <c r="G3191" i="2"/>
  <c r="H3190" i="2"/>
  <c r="G3190" i="2"/>
  <c r="H3189" i="2"/>
  <c r="G3189" i="2"/>
  <c r="H3188" i="2"/>
  <c r="G3188" i="2"/>
  <c r="H3187" i="2"/>
  <c r="G3187" i="2"/>
  <c r="H3186" i="2"/>
  <c r="G3186" i="2"/>
  <c r="H3185" i="2"/>
  <c r="G3185" i="2"/>
  <c r="H3184" i="2"/>
  <c r="G3184" i="2"/>
  <c r="H3183" i="2"/>
  <c r="G3183" i="2"/>
  <c r="H3182" i="2"/>
  <c r="G3182" i="2"/>
  <c r="H3181" i="2"/>
  <c r="G3181" i="2"/>
  <c r="H3180" i="2"/>
  <c r="G3180" i="2"/>
  <c r="H3179" i="2"/>
  <c r="G3179" i="2"/>
  <c r="H3178" i="2"/>
  <c r="G3178" i="2"/>
  <c r="H3177" i="2"/>
  <c r="G3177" i="2"/>
  <c r="H3176" i="2"/>
  <c r="G3176" i="2"/>
  <c r="H3175" i="2"/>
  <c r="G3175" i="2"/>
  <c r="H3174" i="2"/>
  <c r="G3174" i="2"/>
  <c r="H3173" i="2"/>
  <c r="G3173" i="2"/>
  <c r="H3172" i="2"/>
  <c r="G3172" i="2"/>
  <c r="H3171" i="2"/>
  <c r="G3171" i="2"/>
  <c r="H3170" i="2"/>
  <c r="G3170" i="2"/>
  <c r="H3169" i="2"/>
  <c r="G3169" i="2"/>
  <c r="H3168" i="2"/>
  <c r="G3168" i="2"/>
  <c r="H3167" i="2"/>
  <c r="G3167" i="2"/>
  <c r="H3166" i="2"/>
  <c r="G3166" i="2"/>
  <c r="H3165" i="2"/>
  <c r="G3165" i="2"/>
  <c r="H3164" i="2"/>
  <c r="G3164" i="2"/>
  <c r="H3163" i="2"/>
  <c r="G3163" i="2"/>
  <c r="H3162" i="2"/>
  <c r="G3162" i="2"/>
  <c r="H3161" i="2"/>
  <c r="G3161" i="2"/>
  <c r="H3160" i="2"/>
  <c r="G3160" i="2"/>
  <c r="H3159" i="2"/>
  <c r="G3159" i="2"/>
  <c r="H3158" i="2"/>
  <c r="G3158" i="2"/>
  <c r="H3157" i="2"/>
  <c r="G3157" i="2"/>
  <c r="H3156" i="2"/>
  <c r="G3156" i="2"/>
  <c r="H3155" i="2"/>
  <c r="G3155" i="2"/>
  <c r="H3154" i="2"/>
  <c r="G3154" i="2"/>
  <c r="H3153" i="2"/>
  <c r="G3153" i="2"/>
  <c r="H3152" i="2"/>
  <c r="G3152" i="2"/>
  <c r="H3151" i="2"/>
  <c r="G3151" i="2"/>
  <c r="H3150" i="2"/>
  <c r="G3150" i="2"/>
  <c r="H3149" i="2"/>
  <c r="G3149" i="2"/>
  <c r="H3148" i="2"/>
  <c r="G3148" i="2"/>
  <c r="H3147" i="2"/>
  <c r="G3147" i="2"/>
  <c r="H3146" i="2"/>
  <c r="G3146" i="2"/>
  <c r="H3145" i="2"/>
  <c r="G3145" i="2"/>
  <c r="H3144" i="2"/>
  <c r="G3144" i="2"/>
  <c r="H3143" i="2"/>
  <c r="G3143" i="2"/>
  <c r="H3142" i="2"/>
  <c r="G3142" i="2"/>
  <c r="H3141" i="2"/>
  <c r="G3141" i="2"/>
  <c r="H3140" i="2"/>
  <c r="G3140" i="2"/>
  <c r="H3139" i="2"/>
  <c r="G3139" i="2"/>
  <c r="H3138" i="2"/>
  <c r="G3138" i="2"/>
  <c r="H3137" i="2"/>
  <c r="G3137" i="2"/>
  <c r="H3136" i="2"/>
  <c r="G3136" i="2"/>
  <c r="H3135" i="2"/>
  <c r="G3135" i="2"/>
  <c r="H3134" i="2"/>
  <c r="G3134" i="2"/>
  <c r="H3133" i="2"/>
  <c r="G3133" i="2"/>
  <c r="H3132" i="2"/>
  <c r="G3132" i="2"/>
  <c r="H3131" i="2"/>
  <c r="G3131" i="2"/>
  <c r="H3130" i="2"/>
  <c r="G3130" i="2"/>
  <c r="H3129" i="2"/>
  <c r="G3129" i="2"/>
  <c r="H3128" i="2"/>
  <c r="G3128" i="2"/>
  <c r="H3127" i="2"/>
  <c r="G3127" i="2"/>
  <c r="H3126" i="2"/>
  <c r="G3126" i="2"/>
  <c r="H3125" i="2"/>
  <c r="G3125" i="2"/>
  <c r="H3124" i="2"/>
  <c r="G3124" i="2"/>
  <c r="H3123" i="2"/>
  <c r="G3123" i="2"/>
  <c r="H3122" i="2"/>
  <c r="G3122" i="2"/>
  <c r="H3121" i="2"/>
  <c r="G3121" i="2"/>
  <c r="H3120" i="2"/>
  <c r="G3120" i="2"/>
  <c r="H3119" i="2"/>
  <c r="G3119" i="2"/>
  <c r="H3118" i="2"/>
  <c r="G3118" i="2"/>
  <c r="H3117" i="2"/>
  <c r="G3117" i="2"/>
  <c r="H3116" i="2"/>
  <c r="G3116" i="2"/>
  <c r="H3115" i="2"/>
  <c r="G3115" i="2"/>
  <c r="H3114" i="2"/>
  <c r="G3114" i="2"/>
  <c r="H3113" i="2"/>
  <c r="G3113" i="2"/>
  <c r="H3112" i="2"/>
  <c r="G3112" i="2"/>
  <c r="H3111" i="2"/>
  <c r="G3111" i="2"/>
  <c r="H3110" i="2"/>
  <c r="G3110" i="2"/>
  <c r="H3109" i="2"/>
  <c r="G3109" i="2"/>
  <c r="H3108" i="2"/>
  <c r="G3108" i="2"/>
  <c r="H3107" i="2"/>
  <c r="G3107" i="2"/>
  <c r="H3106" i="2"/>
  <c r="G3106" i="2"/>
  <c r="H3105" i="2"/>
  <c r="G3105" i="2"/>
  <c r="H3104" i="2"/>
  <c r="G3104" i="2"/>
  <c r="H3103" i="2"/>
  <c r="G3103" i="2"/>
  <c r="H3102" i="2"/>
  <c r="G3102" i="2"/>
  <c r="H3101" i="2"/>
  <c r="G3101" i="2"/>
  <c r="H3100" i="2"/>
  <c r="G3100" i="2"/>
  <c r="H3099" i="2"/>
  <c r="G3099" i="2"/>
  <c r="H3098" i="2"/>
  <c r="G3098" i="2"/>
  <c r="H3097" i="2"/>
  <c r="G3097" i="2"/>
  <c r="H3096" i="2"/>
  <c r="G3096" i="2"/>
  <c r="H3095" i="2"/>
  <c r="G3095" i="2"/>
  <c r="H3094" i="2"/>
  <c r="G3094" i="2"/>
  <c r="H3093" i="2"/>
  <c r="G3093" i="2"/>
  <c r="H3092" i="2"/>
  <c r="G3092" i="2"/>
  <c r="H3091" i="2"/>
  <c r="G3091" i="2"/>
  <c r="H3090" i="2"/>
  <c r="G3090" i="2"/>
  <c r="H3089" i="2"/>
  <c r="G3089" i="2"/>
  <c r="H3088" i="2"/>
  <c r="G3088" i="2"/>
  <c r="H3087" i="2"/>
  <c r="G3087" i="2"/>
  <c r="H3086" i="2"/>
  <c r="G3086" i="2"/>
  <c r="H3085" i="2"/>
  <c r="G3085" i="2"/>
  <c r="H3084" i="2"/>
  <c r="G3084" i="2"/>
  <c r="H3083" i="2"/>
  <c r="G3083" i="2"/>
  <c r="H3082" i="2"/>
  <c r="G3082" i="2"/>
  <c r="H3081" i="2"/>
  <c r="G3081" i="2"/>
  <c r="H3080" i="2"/>
  <c r="G3080" i="2"/>
  <c r="H3079" i="2"/>
  <c r="G3079" i="2"/>
  <c r="H3078" i="2"/>
  <c r="G3078" i="2"/>
  <c r="H3077" i="2"/>
  <c r="G3077" i="2"/>
  <c r="H3076" i="2"/>
  <c r="G3076" i="2"/>
  <c r="H3075" i="2"/>
  <c r="G3075" i="2"/>
  <c r="H3074" i="2"/>
  <c r="G3074" i="2"/>
  <c r="H3073" i="2"/>
  <c r="G3073" i="2"/>
  <c r="H3072" i="2"/>
  <c r="G3072" i="2"/>
  <c r="H3071" i="2"/>
  <c r="G3071" i="2"/>
  <c r="H3070" i="2"/>
  <c r="G3070" i="2"/>
  <c r="H3069" i="2"/>
  <c r="G3069" i="2"/>
  <c r="H3068" i="2"/>
  <c r="G3068" i="2"/>
  <c r="H3067" i="2"/>
  <c r="G3067" i="2"/>
  <c r="H3066" i="2"/>
  <c r="G3066" i="2"/>
  <c r="H3065" i="2"/>
  <c r="G3065" i="2"/>
  <c r="H3064" i="2"/>
  <c r="G3064" i="2"/>
  <c r="H3063" i="2"/>
  <c r="G3063" i="2"/>
  <c r="H3062" i="2"/>
  <c r="G3062" i="2"/>
  <c r="H3061" i="2"/>
  <c r="G3061" i="2"/>
  <c r="H3060" i="2"/>
  <c r="G3060" i="2"/>
  <c r="H3059" i="2"/>
  <c r="G3059" i="2"/>
  <c r="H3058" i="2"/>
  <c r="G3058" i="2"/>
  <c r="H3057" i="2"/>
  <c r="G3057" i="2"/>
  <c r="H3056" i="2"/>
  <c r="G3056" i="2"/>
  <c r="H3055" i="2"/>
  <c r="G3055" i="2"/>
  <c r="H3054" i="2"/>
  <c r="G3054" i="2"/>
  <c r="H3053" i="2"/>
  <c r="G3053" i="2"/>
  <c r="H3052" i="2"/>
  <c r="G3052" i="2"/>
  <c r="H3051" i="2"/>
  <c r="G3051" i="2"/>
  <c r="H3050" i="2"/>
  <c r="G3050" i="2"/>
  <c r="H3049" i="2"/>
  <c r="G3049" i="2"/>
  <c r="H3048" i="2"/>
  <c r="G3048" i="2"/>
  <c r="H3047" i="2"/>
  <c r="G3047" i="2"/>
  <c r="H3046" i="2"/>
  <c r="G3046" i="2"/>
  <c r="H3045" i="2"/>
  <c r="G3045" i="2"/>
  <c r="H3044" i="2"/>
  <c r="G3044" i="2"/>
  <c r="H3043" i="2"/>
  <c r="G3043" i="2"/>
  <c r="H3042" i="2"/>
  <c r="G3042" i="2"/>
  <c r="H3041" i="2"/>
  <c r="G3041" i="2"/>
  <c r="H3040" i="2"/>
  <c r="G3040" i="2"/>
  <c r="H3039" i="2"/>
  <c r="G3039" i="2"/>
  <c r="H3038" i="2"/>
  <c r="G3038" i="2"/>
  <c r="H3037" i="2"/>
  <c r="G3037" i="2"/>
  <c r="H3036" i="2"/>
  <c r="G3036" i="2"/>
  <c r="H3035" i="2"/>
  <c r="G3035" i="2"/>
  <c r="H3034" i="2"/>
  <c r="G3034" i="2"/>
  <c r="H3033" i="2"/>
  <c r="G3033" i="2"/>
  <c r="H3032" i="2"/>
  <c r="G3032" i="2"/>
  <c r="H3031" i="2"/>
  <c r="G3031" i="2"/>
  <c r="H3030" i="2"/>
  <c r="G3030" i="2"/>
  <c r="H3029" i="2"/>
  <c r="G3029" i="2"/>
  <c r="H3028" i="2"/>
  <c r="G3028" i="2"/>
  <c r="H3027" i="2"/>
  <c r="G3027" i="2"/>
  <c r="H3026" i="2"/>
  <c r="G3026" i="2"/>
  <c r="H3025" i="2"/>
  <c r="G3025" i="2"/>
  <c r="H3024" i="2"/>
  <c r="G3024" i="2"/>
  <c r="H3023" i="2"/>
  <c r="G3023" i="2"/>
  <c r="H3022" i="2"/>
  <c r="G3022" i="2"/>
  <c r="H3021" i="2"/>
  <c r="G3021" i="2"/>
  <c r="H3020" i="2"/>
  <c r="G3020" i="2"/>
  <c r="H3019" i="2"/>
  <c r="G3019" i="2"/>
  <c r="H3018" i="2"/>
  <c r="G3018" i="2"/>
  <c r="H3017" i="2"/>
  <c r="G3017" i="2"/>
  <c r="H3016" i="2"/>
  <c r="G3016" i="2"/>
  <c r="H3015" i="2"/>
  <c r="G3015" i="2"/>
  <c r="H3014" i="2"/>
  <c r="G3014" i="2"/>
  <c r="H3013" i="2"/>
  <c r="G3013" i="2"/>
  <c r="H3012" i="2"/>
  <c r="G3012" i="2"/>
  <c r="H3011" i="2"/>
  <c r="G3011" i="2"/>
  <c r="H3010" i="2"/>
  <c r="G3010" i="2"/>
  <c r="H3009" i="2"/>
  <c r="G3009" i="2"/>
  <c r="H3008" i="2"/>
  <c r="G3008" i="2"/>
  <c r="H3007" i="2"/>
  <c r="G3007" i="2"/>
  <c r="H3006" i="2"/>
  <c r="G3006" i="2"/>
  <c r="H3005" i="2"/>
  <c r="G3005" i="2"/>
  <c r="H3004" i="2"/>
  <c r="G3004" i="2"/>
  <c r="H3003" i="2"/>
  <c r="G3003" i="2"/>
  <c r="H3002" i="2"/>
  <c r="G3002" i="2"/>
  <c r="H3001" i="2"/>
  <c r="G3001" i="2"/>
  <c r="H3000" i="2"/>
  <c r="G3000" i="2"/>
  <c r="H2999" i="2"/>
  <c r="G2999" i="2"/>
  <c r="H2998" i="2"/>
  <c r="G2998" i="2"/>
  <c r="H2997" i="2"/>
  <c r="G2997" i="2"/>
  <c r="H2996" i="2"/>
  <c r="G2996" i="2"/>
  <c r="H2995" i="2"/>
  <c r="G2995" i="2"/>
  <c r="H2994" i="2"/>
  <c r="G2994" i="2"/>
  <c r="H2993" i="2"/>
  <c r="G2993" i="2"/>
  <c r="H2992" i="2"/>
  <c r="G2992" i="2"/>
  <c r="H2991" i="2"/>
  <c r="G2991" i="2"/>
  <c r="H2990" i="2"/>
  <c r="G2990" i="2"/>
  <c r="H2989" i="2"/>
  <c r="G2989" i="2"/>
  <c r="H2988" i="2"/>
  <c r="G2988" i="2"/>
  <c r="H2987" i="2"/>
  <c r="G2987" i="2"/>
  <c r="H2986" i="2"/>
  <c r="G2986" i="2"/>
  <c r="H2985" i="2"/>
  <c r="G2985" i="2"/>
  <c r="H2984" i="2"/>
  <c r="G2984" i="2"/>
  <c r="H2983" i="2"/>
  <c r="G2983" i="2"/>
  <c r="H2982" i="2"/>
  <c r="G2982" i="2"/>
  <c r="H2981" i="2"/>
  <c r="G2981" i="2"/>
  <c r="H2980" i="2"/>
  <c r="G2980" i="2"/>
  <c r="H2979" i="2"/>
  <c r="G2979" i="2"/>
  <c r="H2978" i="2"/>
  <c r="G2978" i="2"/>
  <c r="H2977" i="2"/>
  <c r="G2977" i="2"/>
  <c r="H2976" i="2"/>
  <c r="G2976" i="2"/>
  <c r="H2975" i="2"/>
  <c r="G2975" i="2"/>
  <c r="H2974" i="2"/>
  <c r="G2974" i="2"/>
  <c r="H2973" i="2"/>
  <c r="G2973" i="2"/>
  <c r="H2972" i="2"/>
  <c r="G2972" i="2"/>
  <c r="H2971" i="2"/>
  <c r="G2971" i="2"/>
  <c r="H2970" i="2"/>
  <c r="G2970" i="2"/>
  <c r="H2969" i="2"/>
  <c r="G2969" i="2"/>
  <c r="H2968" i="2"/>
  <c r="G2968" i="2"/>
  <c r="H2967" i="2"/>
  <c r="G2967" i="2"/>
  <c r="H2966" i="2"/>
  <c r="G2966" i="2"/>
  <c r="H2965" i="2"/>
  <c r="G2965" i="2"/>
  <c r="H2964" i="2"/>
  <c r="G2964" i="2"/>
  <c r="H2963" i="2"/>
  <c r="G2963" i="2"/>
  <c r="H2962" i="2"/>
  <c r="G2962" i="2"/>
  <c r="H2961" i="2"/>
  <c r="G2961" i="2"/>
  <c r="H2960" i="2"/>
  <c r="G2960" i="2"/>
  <c r="H2959" i="2"/>
  <c r="G2959" i="2"/>
  <c r="H2958" i="2"/>
  <c r="G2958" i="2"/>
  <c r="H2957" i="2"/>
  <c r="G2957" i="2"/>
  <c r="H2956" i="2"/>
  <c r="G2956" i="2"/>
  <c r="H2955" i="2"/>
  <c r="G2955" i="2"/>
  <c r="H2954" i="2"/>
  <c r="G2954" i="2"/>
  <c r="H2953" i="2"/>
  <c r="G2953" i="2"/>
  <c r="H2952" i="2"/>
  <c r="G2952" i="2"/>
  <c r="H2951" i="2"/>
  <c r="G2951" i="2"/>
  <c r="H2950" i="2"/>
  <c r="G2950" i="2"/>
  <c r="H2949" i="2"/>
  <c r="G2949" i="2"/>
  <c r="H2948" i="2"/>
  <c r="G2948" i="2"/>
  <c r="H2947" i="2"/>
  <c r="G2947" i="2"/>
  <c r="H2946" i="2"/>
  <c r="G2946" i="2"/>
  <c r="H2945" i="2"/>
  <c r="G2945" i="2"/>
  <c r="H2944" i="2"/>
  <c r="G2944" i="2"/>
  <c r="H2943" i="2"/>
  <c r="G2943" i="2"/>
  <c r="H2942" i="2"/>
  <c r="G2942" i="2"/>
  <c r="H2941" i="2"/>
  <c r="G2941" i="2"/>
  <c r="H2940" i="2"/>
  <c r="G2940" i="2"/>
  <c r="H2939" i="2"/>
  <c r="G2939" i="2"/>
  <c r="H2938" i="2"/>
  <c r="G2938" i="2"/>
  <c r="H2937" i="2"/>
  <c r="G2937" i="2"/>
  <c r="H2936" i="2"/>
  <c r="G2936" i="2"/>
  <c r="H2935" i="2"/>
  <c r="G2935" i="2"/>
  <c r="H2934" i="2"/>
  <c r="G2934" i="2"/>
  <c r="H2933" i="2"/>
  <c r="G2933" i="2"/>
  <c r="H2932" i="2"/>
  <c r="G2932" i="2"/>
  <c r="H2931" i="2"/>
  <c r="G2931" i="2"/>
  <c r="H2930" i="2"/>
  <c r="G2930" i="2"/>
  <c r="H2929" i="2"/>
  <c r="G2929" i="2"/>
  <c r="H2928" i="2"/>
  <c r="G2928" i="2"/>
  <c r="H2927" i="2"/>
  <c r="G2927" i="2"/>
  <c r="H2926" i="2"/>
  <c r="G2926" i="2"/>
  <c r="H2925" i="2"/>
  <c r="G2925" i="2"/>
  <c r="H2924" i="2"/>
  <c r="G2924" i="2"/>
  <c r="H2923" i="2"/>
  <c r="G2923" i="2"/>
  <c r="H2922" i="2"/>
  <c r="G2922" i="2"/>
  <c r="H2921" i="2"/>
  <c r="G2921" i="2"/>
  <c r="H2920" i="2"/>
  <c r="G2920" i="2"/>
  <c r="H2919" i="2"/>
  <c r="G2919" i="2"/>
  <c r="H2918" i="2"/>
  <c r="G2918" i="2"/>
  <c r="H2917" i="2"/>
  <c r="G2917" i="2"/>
  <c r="H2916" i="2"/>
  <c r="G2916" i="2"/>
  <c r="H2915" i="2"/>
  <c r="G2915" i="2"/>
  <c r="H2914" i="2"/>
  <c r="G2914" i="2"/>
  <c r="H2913" i="2"/>
  <c r="G2913" i="2"/>
  <c r="H2912" i="2"/>
  <c r="G2912" i="2"/>
  <c r="H2911" i="2"/>
  <c r="G2911" i="2"/>
  <c r="H2910" i="2"/>
  <c r="G2910" i="2"/>
  <c r="H2909" i="2"/>
  <c r="G2909" i="2"/>
  <c r="H2908" i="2"/>
  <c r="G2908" i="2"/>
  <c r="H2907" i="2"/>
  <c r="G2907" i="2"/>
  <c r="H2906" i="2"/>
  <c r="G2906" i="2"/>
  <c r="H2905" i="2"/>
  <c r="G2905" i="2"/>
  <c r="H2904" i="2"/>
  <c r="G2904" i="2"/>
  <c r="H2903" i="2"/>
  <c r="G2903" i="2"/>
  <c r="H2902" i="2"/>
  <c r="G2902" i="2"/>
  <c r="H2901" i="2"/>
  <c r="G2901" i="2"/>
  <c r="H2900" i="2"/>
  <c r="G2900" i="2"/>
  <c r="H2899" i="2"/>
  <c r="G2899" i="2"/>
  <c r="H2898" i="2"/>
  <c r="G2898" i="2"/>
  <c r="H2897" i="2"/>
  <c r="G2897" i="2"/>
  <c r="H2896" i="2"/>
  <c r="G2896" i="2"/>
  <c r="H2895" i="2"/>
  <c r="G2895" i="2"/>
  <c r="H2894" i="2"/>
  <c r="G2894" i="2"/>
  <c r="H2893" i="2"/>
  <c r="G2893" i="2"/>
  <c r="H2892" i="2"/>
  <c r="G2892" i="2"/>
  <c r="H2891" i="2"/>
  <c r="G2891" i="2"/>
  <c r="H2890" i="2"/>
  <c r="G2890" i="2"/>
  <c r="H2889" i="2"/>
  <c r="G2889" i="2"/>
  <c r="H2888" i="2"/>
  <c r="G2888" i="2"/>
  <c r="H2887" i="2"/>
  <c r="G2887" i="2"/>
  <c r="H2886" i="2"/>
  <c r="G2886" i="2"/>
  <c r="H2885" i="2"/>
  <c r="G2885" i="2"/>
  <c r="H2884" i="2"/>
  <c r="G2884" i="2"/>
  <c r="H2883" i="2"/>
  <c r="G2883" i="2"/>
  <c r="H2882" i="2"/>
  <c r="G2882" i="2"/>
  <c r="H2881" i="2"/>
  <c r="G2881" i="2"/>
  <c r="H2880" i="2"/>
  <c r="G2880" i="2"/>
  <c r="H2879" i="2"/>
  <c r="G2879" i="2"/>
  <c r="H2878" i="2"/>
  <c r="G2878" i="2"/>
  <c r="H2877" i="2"/>
  <c r="G2877" i="2"/>
  <c r="H2876" i="2"/>
  <c r="G2876" i="2"/>
  <c r="H2875" i="2"/>
  <c r="G2875" i="2"/>
  <c r="H2874" i="2"/>
  <c r="G2874" i="2"/>
  <c r="H2873" i="2"/>
  <c r="G2873" i="2"/>
  <c r="H2872" i="2"/>
  <c r="G2872" i="2"/>
  <c r="H2871" i="2"/>
  <c r="G2871" i="2"/>
  <c r="H2870" i="2"/>
  <c r="G2870" i="2"/>
  <c r="H2869" i="2"/>
  <c r="G2869" i="2"/>
  <c r="H2868" i="2"/>
  <c r="G2868" i="2"/>
  <c r="H2867" i="2"/>
  <c r="G2867" i="2"/>
  <c r="H2866" i="2"/>
  <c r="G2866" i="2"/>
  <c r="H2865" i="2"/>
  <c r="G2865" i="2"/>
  <c r="H2864" i="2"/>
  <c r="G2864" i="2"/>
  <c r="H2863" i="2"/>
  <c r="G2863" i="2"/>
  <c r="H2862" i="2"/>
  <c r="G2862" i="2"/>
  <c r="H2861" i="2"/>
  <c r="G2861" i="2"/>
  <c r="H2860" i="2"/>
  <c r="G2860" i="2"/>
  <c r="H2859" i="2"/>
  <c r="G2859" i="2"/>
  <c r="H2858" i="2"/>
  <c r="G2858" i="2"/>
  <c r="H2857" i="2"/>
  <c r="G2857" i="2"/>
  <c r="H2856" i="2"/>
  <c r="G2856" i="2"/>
  <c r="H2855" i="2"/>
  <c r="G2855" i="2"/>
  <c r="H2854" i="2"/>
  <c r="G2854" i="2"/>
  <c r="H2853" i="2"/>
  <c r="G2853" i="2"/>
  <c r="H2852" i="2"/>
  <c r="G2852" i="2"/>
  <c r="H2851" i="2"/>
  <c r="G2851" i="2"/>
  <c r="H2850" i="2"/>
  <c r="G2850" i="2"/>
  <c r="H2849" i="2"/>
  <c r="G2849" i="2"/>
  <c r="H2848" i="2"/>
  <c r="G2848" i="2"/>
  <c r="H2847" i="2"/>
  <c r="G2847" i="2"/>
  <c r="H2846" i="2"/>
  <c r="G2846" i="2"/>
  <c r="H2845" i="2"/>
  <c r="G2845" i="2"/>
  <c r="H2844" i="2"/>
  <c r="G2844" i="2"/>
  <c r="H2843" i="2"/>
  <c r="G2843" i="2"/>
  <c r="H2842" i="2"/>
  <c r="G2842" i="2"/>
  <c r="H2841" i="2"/>
  <c r="G2841" i="2"/>
  <c r="H2840" i="2"/>
  <c r="G2840" i="2"/>
  <c r="H2839" i="2"/>
  <c r="G2839" i="2"/>
  <c r="H2838" i="2"/>
  <c r="G2838" i="2"/>
  <c r="H2837" i="2"/>
  <c r="G2837" i="2"/>
  <c r="H2836" i="2"/>
  <c r="G2836" i="2"/>
  <c r="H2835" i="2"/>
  <c r="G2835" i="2"/>
  <c r="H2834" i="2"/>
  <c r="G2834" i="2"/>
  <c r="H2833" i="2"/>
  <c r="G2833" i="2"/>
  <c r="H2832" i="2"/>
  <c r="G2832" i="2"/>
  <c r="H2831" i="2"/>
  <c r="G2831" i="2"/>
  <c r="H2830" i="2"/>
  <c r="G2830" i="2"/>
  <c r="H2829" i="2"/>
  <c r="G2829" i="2"/>
  <c r="H2828" i="2"/>
  <c r="G2828" i="2"/>
  <c r="H2827" i="2"/>
  <c r="G2827" i="2"/>
  <c r="H2826" i="2"/>
  <c r="G2826" i="2"/>
  <c r="H2825" i="2"/>
  <c r="G2825" i="2"/>
  <c r="H2824" i="2"/>
  <c r="G2824" i="2"/>
  <c r="H2823" i="2"/>
  <c r="G2823" i="2"/>
  <c r="H2822" i="2"/>
  <c r="G2822" i="2"/>
  <c r="H2821" i="2"/>
  <c r="G2821" i="2"/>
  <c r="H2820" i="2"/>
  <c r="G2820" i="2"/>
  <c r="H2819" i="2"/>
  <c r="G2819" i="2"/>
  <c r="H2818" i="2"/>
  <c r="G2818" i="2"/>
  <c r="H2817" i="2"/>
  <c r="G2817" i="2"/>
  <c r="H2816" i="2"/>
  <c r="G2816" i="2"/>
  <c r="H2815" i="2"/>
  <c r="G2815" i="2"/>
  <c r="H2814" i="2"/>
  <c r="G2814" i="2"/>
  <c r="H2813" i="2"/>
  <c r="G2813" i="2"/>
  <c r="H2812" i="2"/>
  <c r="G2812" i="2"/>
  <c r="H2811" i="2"/>
  <c r="G2811" i="2"/>
  <c r="H2810" i="2"/>
  <c r="G2810" i="2"/>
  <c r="H2809" i="2"/>
  <c r="G2809" i="2"/>
  <c r="H2808" i="2"/>
  <c r="G2808" i="2"/>
  <c r="H2807" i="2"/>
  <c r="G2807" i="2"/>
  <c r="H2806" i="2"/>
  <c r="G2806" i="2"/>
  <c r="H2805" i="2"/>
  <c r="G2805" i="2"/>
  <c r="H2804" i="2"/>
  <c r="G2804" i="2"/>
  <c r="H2803" i="2"/>
  <c r="G2803" i="2"/>
  <c r="H2802" i="2"/>
  <c r="G2802" i="2"/>
  <c r="H2801" i="2"/>
  <c r="G2801" i="2"/>
  <c r="H2800" i="2"/>
  <c r="G2800" i="2"/>
  <c r="H2799" i="2"/>
  <c r="G2799" i="2"/>
  <c r="H2798" i="2"/>
  <c r="G2798" i="2"/>
  <c r="H2797" i="2"/>
  <c r="G2797" i="2"/>
  <c r="H2796" i="2"/>
  <c r="G2796" i="2"/>
  <c r="H2795" i="2"/>
  <c r="G2795" i="2"/>
  <c r="H2794" i="2"/>
  <c r="G2794" i="2"/>
  <c r="H2793" i="2"/>
  <c r="G2793" i="2"/>
  <c r="H2792" i="2"/>
  <c r="G2792" i="2"/>
  <c r="H2791" i="2"/>
  <c r="G2791" i="2"/>
  <c r="H2790" i="2"/>
  <c r="G2790" i="2"/>
  <c r="H2789" i="2"/>
  <c r="G2789" i="2"/>
  <c r="H2788" i="2"/>
  <c r="G2788" i="2"/>
  <c r="H2787" i="2"/>
  <c r="G2787" i="2"/>
  <c r="H2786" i="2"/>
  <c r="G2786" i="2"/>
  <c r="H2785" i="2"/>
  <c r="G2785" i="2"/>
  <c r="H2784" i="2"/>
  <c r="G2784" i="2"/>
  <c r="H2783" i="2"/>
  <c r="G2783" i="2"/>
  <c r="H2782" i="2"/>
  <c r="G2782" i="2"/>
  <c r="H2781" i="2"/>
  <c r="G2781" i="2"/>
  <c r="H2780" i="2"/>
  <c r="G2780" i="2"/>
  <c r="H2779" i="2"/>
  <c r="G2779" i="2"/>
  <c r="H2778" i="2"/>
  <c r="G2778" i="2"/>
  <c r="H2777" i="2"/>
  <c r="G2777" i="2"/>
  <c r="H2776" i="2"/>
  <c r="G2776" i="2"/>
  <c r="H2775" i="2"/>
  <c r="G2775" i="2"/>
  <c r="H2774" i="2"/>
  <c r="G2774" i="2"/>
  <c r="H2773" i="2"/>
  <c r="G2773" i="2"/>
  <c r="H2772" i="2"/>
  <c r="G2772" i="2"/>
  <c r="H2771" i="2"/>
  <c r="G2771" i="2"/>
  <c r="H2770" i="2"/>
  <c r="G2770" i="2"/>
  <c r="H2769" i="2"/>
  <c r="G2769" i="2"/>
  <c r="H2768" i="2"/>
  <c r="G2768" i="2"/>
  <c r="H2767" i="2"/>
  <c r="G2767" i="2"/>
  <c r="H2766" i="2"/>
  <c r="G2766" i="2"/>
  <c r="H2765" i="2"/>
  <c r="G2765" i="2"/>
  <c r="H2764" i="2"/>
  <c r="G2764" i="2"/>
  <c r="H2763" i="2"/>
  <c r="G2763" i="2"/>
  <c r="H2762" i="2"/>
  <c r="G2762" i="2"/>
  <c r="H2761" i="2"/>
  <c r="G2761" i="2"/>
  <c r="H2760" i="2"/>
  <c r="G2760" i="2"/>
  <c r="H2759" i="2"/>
  <c r="G2759" i="2"/>
  <c r="H2758" i="2"/>
  <c r="G2758" i="2"/>
  <c r="H2757" i="2"/>
  <c r="G2757" i="2"/>
  <c r="H2756" i="2"/>
  <c r="G2756" i="2"/>
  <c r="H2755" i="2"/>
  <c r="G2755" i="2"/>
  <c r="H2754" i="2"/>
  <c r="G2754" i="2"/>
  <c r="H2753" i="2"/>
  <c r="G2753" i="2"/>
  <c r="H2752" i="2"/>
  <c r="G2752" i="2"/>
  <c r="H2751" i="2"/>
  <c r="G2751" i="2"/>
  <c r="H2750" i="2"/>
  <c r="G2750" i="2"/>
  <c r="H2749" i="2"/>
  <c r="G2749" i="2"/>
  <c r="H2748" i="2"/>
  <c r="G2748" i="2"/>
  <c r="H2747" i="2"/>
  <c r="G2747" i="2"/>
  <c r="H2746" i="2"/>
  <c r="G2746" i="2"/>
  <c r="H2745" i="2"/>
  <c r="G2745" i="2"/>
  <c r="H2744" i="2"/>
  <c r="G2744" i="2"/>
  <c r="H2743" i="2"/>
  <c r="G2743" i="2"/>
  <c r="H2742" i="2"/>
  <c r="G2742" i="2"/>
  <c r="H2741" i="2"/>
  <c r="G2741" i="2"/>
  <c r="H2740" i="2"/>
  <c r="G2740" i="2"/>
  <c r="H2739" i="2"/>
  <c r="G2739" i="2"/>
  <c r="H2738" i="2"/>
  <c r="G2738" i="2"/>
  <c r="H2737" i="2"/>
  <c r="G2737" i="2"/>
  <c r="H2736" i="2"/>
  <c r="G2736" i="2"/>
  <c r="H2735" i="2"/>
  <c r="G2735" i="2"/>
  <c r="H2734" i="2"/>
  <c r="G2734" i="2"/>
  <c r="H2733" i="2"/>
  <c r="G2733" i="2"/>
  <c r="H2732" i="2"/>
  <c r="G2732" i="2"/>
  <c r="H2731" i="2"/>
  <c r="G2731" i="2"/>
  <c r="H2730" i="2"/>
  <c r="G2730" i="2"/>
  <c r="H2729" i="2"/>
  <c r="G2729" i="2"/>
  <c r="H2728" i="2"/>
  <c r="G2728" i="2"/>
  <c r="H2727" i="2"/>
  <c r="G2727" i="2"/>
  <c r="H2726" i="2"/>
  <c r="G2726" i="2"/>
  <c r="H2725" i="2"/>
  <c r="G2725" i="2"/>
  <c r="H2724" i="2"/>
  <c r="G2724" i="2"/>
  <c r="H2723" i="2"/>
  <c r="G2723" i="2"/>
  <c r="H2722" i="2"/>
  <c r="G2722" i="2"/>
  <c r="H2721" i="2"/>
  <c r="G2721" i="2"/>
  <c r="H2720" i="2"/>
  <c r="G2720" i="2"/>
  <c r="H2719" i="2"/>
  <c r="G2719" i="2"/>
  <c r="H2718" i="2"/>
  <c r="G2718" i="2"/>
  <c r="H2717" i="2"/>
  <c r="G2717" i="2"/>
  <c r="H2716" i="2"/>
  <c r="G2716" i="2"/>
  <c r="H2715" i="2"/>
  <c r="G2715" i="2"/>
  <c r="H2714" i="2"/>
  <c r="G2714" i="2"/>
  <c r="H2713" i="2"/>
  <c r="G2713" i="2"/>
  <c r="H2712" i="2"/>
  <c r="G2712" i="2"/>
  <c r="H2711" i="2"/>
  <c r="G2711" i="2"/>
  <c r="H2710" i="2"/>
  <c r="G2710" i="2"/>
  <c r="H2709" i="2"/>
  <c r="G2709" i="2"/>
  <c r="H2708" i="2"/>
  <c r="G2708" i="2"/>
  <c r="H2707" i="2"/>
  <c r="G2707" i="2"/>
  <c r="H2706" i="2"/>
  <c r="G2706" i="2"/>
  <c r="H2705" i="2"/>
  <c r="G2705" i="2"/>
  <c r="H2704" i="2"/>
  <c r="G2704" i="2"/>
  <c r="H2703" i="2"/>
  <c r="G2703" i="2"/>
  <c r="H2702" i="2"/>
  <c r="G2702" i="2"/>
  <c r="H2701" i="2"/>
  <c r="G2701" i="2"/>
  <c r="H2700" i="2"/>
  <c r="G2700" i="2"/>
  <c r="H2699" i="2"/>
  <c r="G2699" i="2"/>
  <c r="H2698" i="2"/>
  <c r="G2698" i="2"/>
  <c r="H2697" i="2"/>
  <c r="G2697" i="2"/>
  <c r="H2696" i="2"/>
  <c r="G2696" i="2"/>
  <c r="H2695" i="2"/>
  <c r="G2695" i="2"/>
  <c r="H2694" i="2"/>
  <c r="G2694" i="2"/>
  <c r="H2693" i="2"/>
  <c r="G2693" i="2"/>
  <c r="H2692" i="2"/>
  <c r="G2692" i="2"/>
  <c r="H2691" i="2"/>
  <c r="G2691" i="2"/>
  <c r="H2690" i="2"/>
  <c r="G2690" i="2"/>
  <c r="H2689" i="2"/>
  <c r="G2689" i="2"/>
  <c r="H2688" i="2"/>
  <c r="G2688" i="2"/>
  <c r="H2687" i="2"/>
  <c r="G2687" i="2"/>
  <c r="H2686" i="2"/>
  <c r="G2686" i="2"/>
  <c r="H2685" i="2"/>
  <c r="G2685" i="2"/>
  <c r="H2684" i="2"/>
  <c r="G2684" i="2"/>
  <c r="H2683" i="2"/>
  <c r="G2683" i="2"/>
  <c r="H2682" i="2"/>
  <c r="G2682" i="2"/>
  <c r="H2681" i="2"/>
  <c r="G2681" i="2"/>
  <c r="H2680" i="2"/>
  <c r="G2680" i="2"/>
  <c r="H2679" i="2"/>
  <c r="G2679" i="2"/>
  <c r="H2678" i="2"/>
  <c r="G2678" i="2"/>
  <c r="H2677" i="2"/>
  <c r="G2677" i="2"/>
  <c r="H2676" i="2"/>
  <c r="G2676" i="2"/>
  <c r="H2675" i="2"/>
  <c r="G2675" i="2"/>
  <c r="H2674" i="2"/>
  <c r="G2674" i="2"/>
  <c r="H2673" i="2"/>
  <c r="G2673" i="2"/>
  <c r="H2672" i="2"/>
  <c r="G2672" i="2"/>
  <c r="H2671" i="2"/>
  <c r="G2671" i="2"/>
  <c r="H2670" i="2"/>
  <c r="G2670" i="2"/>
  <c r="H2669" i="2"/>
  <c r="G2669" i="2"/>
  <c r="H2668" i="2"/>
  <c r="G2668" i="2"/>
  <c r="H2667" i="2"/>
  <c r="G2667" i="2"/>
  <c r="H2666" i="2"/>
  <c r="G2666" i="2"/>
  <c r="H2665" i="2"/>
  <c r="G2665" i="2"/>
  <c r="H2664" i="2"/>
  <c r="G2664" i="2"/>
  <c r="H2663" i="2"/>
  <c r="G2663" i="2"/>
  <c r="H2662" i="2"/>
  <c r="G2662" i="2"/>
  <c r="H2661" i="2"/>
  <c r="G2661" i="2"/>
  <c r="H2660" i="2"/>
  <c r="G2660" i="2"/>
  <c r="H2659" i="2"/>
  <c r="G2659" i="2"/>
  <c r="H2658" i="2"/>
  <c r="G2658" i="2"/>
  <c r="H2657" i="2"/>
  <c r="G2657" i="2"/>
  <c r="H2656" i="2"/>
  <c r="G2656" i="2"/>
  <c r="H2655" i="2"/>
  <c r="G2655" i="2"/>
  <c r="H2654" i="2"/>
  <c r="G2654" i="2"/>
  <c r="H2653" i="2"/>
  <c r="G2653" i="2"/>
  <c r="H2652" i="2"/>
  <c r="G2652" i="2"/>
  <c r="H2651" i="2"/>
  <c r="G2651" i="2"/>
  <c r="H2650" i="2"/>
  <c r="G2650" i="2"/>
  <c r="H2649" i="2"/>
  <c r="G2649" i="2"/>
  <c r="H2648" i="2"/>
  <c r="G2648" i="2"/>
  <c r="H2647" i="2"/>
  <c r="G2647" i="2"/>
  <c r="H2646" i="2"/>
  <c r="G2646" i="2"/>
  <c r="H2645" i="2"/>
  <c r="G2645" i="2"/>
  <c r="H2644" i="2"/>
  <c r="G2644" i="2"/>
  <c r="H2643" i="2"/>
  <c r="G2643" i="2"/>
  <c r="H2642" i="2"/>
  <c r="G2642" i="2"/>
  <c r="H2641" i="2"/>
  <c r="G2641" i="2"/>
  <c r="H2640" i="2"/>
  <c r="G2640" i="2"/>
  <c r="H2639" i="2"/>
  <c r="G2639" i="2"/>
  <c r="H2638" i="2"/>
  <c r="G2638" i="2"/>
  <c r="H2637" i="2"/>
  <c r="G2637" i="2"/>
  <c r="H2636" i="2"/>
  <c r="G2636" i="2"/>
  <c r="H2635" i="2"/>
  <c r="G2635" i="2"/>
  <c r="H2634" i="2"/>
  <c r="G2634" i="2"/>
  <c r="H2633" i="2"/>
  <c r="G2633" i="2"/>
  <c r="H2632" i="2"/>
  <c r="G2632" i="2"/>
  <c r="H2631" i="2"/>
  <c r="G2631" i="2"/>
  <c r="H2630" i="2"/>
  <c r="G2630" i="2"/>
  <c r="H2629" i="2"/>
  <c r="G2629" i="2"/>
  <c r="H2628" i="2"/>
  <c r="G2628" i="2"/>
  <c r="H2627" i="2"/>
  <c r="G2627" i="2"/>
  <c r="H2626" i="2"/>
  <c r="G2626" i="2"/>
  <c r="H2625" i="2"/>
  <c r="G2625" i="2"/>
  <c r="H2624" i="2"/>
  <c r="G2624" i="2"/>
  <c r="H2623" i="2"/>
  <c r="G2623" i="2"/>
  <c r="H2622" i="2"/>
  <c r="G2622" i="2"/>
  <c r="H2621" i="2"/>
  <c r="G2621" i="2"/>
  <c r="H2620" i="2"/>
  <c r="G2620" i="2"/>
  <c r="H2619" i="2"/>
  <c r="G2619" i="2"/>
  <c r="H2618" i="2"/>
  <c r="G2618" i="2"/>
  <c r="H2617" i="2"/>
  <c r="G2617" i="2"/>
  <c r="H2616" i="2"/>
  <c r="G2616" i="2"/>
  <c r="H2615" i="2"/>
  <c r="G2615" i="2"/>
  <c r="H2614" i="2"/>
  <c r="G2614" i="2"/>
  <c r="H2613" i="2"/>
  <c r="G2613" i="2"/>
  <c r="H2612" i="2"/>
  <c r="G2612" i="2"/>
  <c r="H2611" i="2"/>
  <c r="G2611" i="2"/>
  <c r="H2610" i="2"/>
  <c r="G2610" i="2"/>
  <c r="H2609" i="2"/>
  <c r="G2609" i="2"/>
  <c r="H2608" i="2"/>
  <c r="G2608" i="2"/>
  <c r="H2607" i="2"/>
  <c r="G2607" i="2"/>
  <c r="H2606" i="2"/>
  <c r="G2606" i="2"/>
  <c r="H2605" i="2"/>
  <c r="G2605" i="2"/>
  <c r="H2604" i="2"/>
  <c r="G2604" i="2"/>
  <c r="H2603" i="2"/>
  <c r="G2603" i="2"/>
  <c r="H2602" i="2"/>
  <c r="G2602" i="2"/>
  <c r="H2601" i="2"/>
  <c r="G2601" i="2"/>
  <c r="H2600" i="2"/>
  <c r="G2600" i="2"/>
  <c r="H2599" i="2"/>
  <c r="G2599" i="2"/>
  <c r="H2598" i="2"/>
  <c r="G2598" i="2"/>
  <c r="H2597" i="2"/>
  <c r="G2597" i="2"/>
  <c r="H2596" i="2"/>
  <c r="G2596" i="2"/>
  <c r="H2595" i="2"/>
  <c r="G2595" i="2"/>
  <c r="H2594" i="2"/>
  <c r="G2594" i="2"/>
  <c r="H2593" i="2"/>
  <c r="G2593" i="2"/>
  <c r="H2592" i="2"/>
  <c r="G2592" i="2"/>
  <c r="H2591" i="2"/>
  <c r="G2591" i="2"/>
  <c r="H2590" i="2"/>
  <c r="G2590" i="2"/>
  <c r="H2589" i="2"/>
  <c r="G2589" i="2"/>
  <c r="H2588" i="2"/>
  <c r="G2588" i="2"/>
  <c r="H2587" i="2"/>
  <c r="G2587" i="2"/>
  <c r="H2586" i="2"/>
  <c r="G2586" i="2"/>
  <c r="H2585" i="2"/>
  <c r="G2585" i="2"/>
  <c r="H2584" i="2"/>
  <c r="G2584" i="2"/>
  <c r="H2583" i="2"/>
  <c r="G2583" i="2"/>
  <c r="H2582" i="2"/>
  <c r="G2582" i="2"/>
  <c r="H2581" i="2"/>
  <c r="G2581" i="2"/>
  <c r="H2580" i="2"/>
  <c r="G2580" i="2"/>
  <c r="H2579" i="2"/>
  <c r="G2579" i="2"/>
  <c r="H2578" i="2"/>
  <c r="G2578" i="2"/>
  <c r="H2577" i="2"/>
  <c r="G2577" i="2"/>
  <c r="H2576" i="2"/>
  <c r="G2576" i="2"/>
  <c r="H2575" i="2"/>
  <c r="G2575" i="2"/>
  <c r="H2574" i="2"/>
  <c r="G2574" i="2"/>
  <c r="H2573" i="2"/>
  <c r="G2573" i="2"/>
  <c r="H2572" i="2"/>
  <c r="G2572" i="2"/>
  <c r="H2571" i="2"/>
  <c r="G2571" i="2"/>
  <c r="H2570" i="2"/>
  <c r="G2570" i="2"/>
  <c r="H2569" i="2"/>
  <c r="G2569" i="2"/>
  <c r="H2568" i="2"/>
  <c r="G2568" i="2"/>
  <c r="H2567" i="2"/>
  <c r="G2567" i="2"/>
  <c r="H2566" i="2"/>
  <c r="G2566" i="2"/>
  <c r="H2565" i="2"/>
  <c r="G2565" i="2"/>
  <c r="H2564" i="2"/>
  <c r="G2564" i="2"/>
  <c r="H2563" i="2"/>
  <c r="G2563" i="2"/>
  <c r="H2562" i="2"/>
  <c r="G2562" i="2"/>
  <c r="H2561" i="2"/>
  <c r="G2561" i="2"/>
  <c r="H2560" i="2"/>
  <c r="G2560" i="2"/>
  <c r="H2559" i="2"/>
  <c r="G2559" i="2"/>
  <c r="H2558" i="2"/>
  <c r="G2558" i="2"/>
  <c r="H2557" i="2"/>
  <c r="G2557" i="2"/>
  <c r="H2556" i="2"/>
  <c r="G2556" i="2"/>
  <c r="H2555" i="2"/>
  <c r="G2555" i="2"/>
  <c r="H2554" i="2"/>
  <c r="G2554" i="2"/>
  <c r="H2553" i="2"/>
  <c r="G2553" i="2"/>
  <c r="H2552" i="2"/>
  <c r="G2552" i="2"/>
  <c r="H2551" i="2"/>
  <c r="G2551" i="2"/>
  <c r="H2550" i="2"/>
  <c r="G2550" i="2"/>
  <c r="H2549" i="2"/>
  <c r="G2549" i="2"/>
  <c r="H2548" i="2"/>
  <c r="G2548" i="2"/>
  <c r="H2547" i="2"/>
  <c r="G2547" i="2"/>
  <c r="H2546" i="2"/>
  <c r="G2546" i="2"/>
  <c r="H2545" i="2"/>
  <c r="G2545" i="2"/>
  <c r="H2544" i="2"/>
  <c r="G2544" i="2"/>
  <c r="H2543" i="2"/>
  <c r="G2543" i="2"/>
  <c r="H2542" i="2"/>
  <c r="G2542" i="2"/>
  <c r="H2541" i="2"/>
  <c r="G2541" i="2"/>
  <c r="H2540" i="2"/>
  <c r="G2540" i="2"/>
  <c r="H2539" i="2"/>
  <c r="G2539" i="2"/>
  <c r="H2538" i="2"/>
  <c r="G2538" i="2"/>
  <c r="H2537" i="2"/>
  <c r="G2537" i="2"/>
  <c r="H2536" i="2"/>
  <c r="G2536" i="2"/>
  <c r="H2535" i="2"/>
  <c r="G2535" i="2"/>
  <c r="H2534" i="2"/>
  <c r="G2534" i="2"/>
  <c r="H2533" i="2"/>
  <c r="G2533" i="2"/>
  <c r="H2532" i="2"/>
  <c r="G2532" i="2"/>
  <c r="H2531" i="2"/>
  <c r="G2531" i="2"/>
  <c r="H2530" i="2"/>
  <c r="G2530" i="2"/>
  <c r="H2529" i="2"/>
  <c r="G2529" i="2"/>
  <c r="H2528" i="2"/>
  <c r="G2528" i="2"/>
  <c r="H2527" i="2"/>
  <c r="G2527" i="2"/>
  <c r="H2526" i="2"/>
  <c r="G2526" i="2"/>
  <c r="H2525" i="2"/>
  <c r="G2525" i="2"/>
  <c r="H2524" i="2"/>
  <c r="G2524" i="2"/>
  <c r="H2523" i="2"/>
  <c r="G2523" i="2"/>
  <c r="H2522" i="2"/>
  <c r="G2522" i="2"/>
  <c r="H2521" i="2"/>
  <c r="G2521" i="2"/>
  <c r="H2520" i="2"/>
  <c r="G2520" i="2"/>
  <c r="H2519" i="2"/>
  <c r="G2519" i="2"/>
  <c r="H2518" i="2"/>
  <c r="G2518" i="2"/>
  <c r="H2517" i="2"/>
  <c r="G2517" i="2"/>
  <c r="H2516" i="2"/>
  <c r="G2516" i="2"/>
  <c r="H2515" i="2"/>
  <c r="G2515" i="2"/>
  <c r="H2514" i="2"/>
  <c r="G2514" i="2"/>
  <c r="H2513" i="2"/>
  <c r="G2513" i="2"/>
  <c r="H2512" i="2"/>
  <c r="G2512" i="2"/>
  <c r="H2511" i="2"/>
  <c r="G2511" i="2"/>
  <c r="H2510" i="2"/>
  <c r="G2510" i="2"/>
  <c r="H2509" i="2"/>
  <c r="G2509" i="2"/>
  <c r="H2508" i="2"/>
  <c r="G2508" i="2"/>
  <c r="H2507" i="2"/>
  <c r="G2507" i="2"/>
  <c r="H2506" i="2"/>
  <c r="G2506" i="2"/>
  <c r="H2505" i="2"/>
  <c r="G2505" i="2"/>
  <c r="H2504" i="2"/>
  <c r="G2504" i="2"/>
  <c r="H2503" i="2"/>
  <c r="G2503" i="2"/>
  <c r="H2502" i="2"/>
  <c r="G2502" i="2"/>
  <c r="H2501" i="2"/>
  <c r="G2501" i="2"/>
  <c r="H2500" i="2"/>
  <c r="G2500" i="2"/>
  <c r="H2499" i="2"/>
  <c r="G2499" i="2"/>
  <c r="H2498" i="2"/>
  <c r="G2498" i="2"/>
  <c r="H2497" i="2"/>
  <c r="G2497" i="2"/>
  <c r="H2496" i="2"/>
  <c r="G2496" i="2"/>
  <c r="H2495" i="2"/>
  <c r="G2495" i="2"/>
  <c r="H2494" i="2"/>
  <c r="G2494" i="2"/>
  <c r="H2493" i="2"/>
  <c r="G2493" i="2"/>
  <c r="H2492" i="2"/>
  <c r="G2492" i="2"/>
  <c r="H2491" i="2"/>
  <c r="G2491" i="2"/>
  <c r="H2490" i="2"/>
  <c r="G2490" i="2"/>
  <c r="H2489" i="2"/>
  <c r="G2489" i="2"/>
  <c r="H2488" i="2"/>
  <c r="G2488" i="2"/>
  <c r="H2487" i="2"/>
  <c r="G2487" i="2"/>
  <c r="H2486" i="2"/>
  <c r="G2486" i="2"/>
  <c r="H2485" i="2"/>
  <c r="G2485" i="2"/>
  <c r="H2484" i="2"/>
  <c r="G2484" i="2"/>
  <c r="H2483" i="2"/>
  <c r="G2483" i="2"/>
  <c r="H2482" i="2"/>
  <c r="G2482" i="2"/>
  <c r="H2481" i="2"/>
  <c r="G2481" i="2"/>
  <c r="H2480" i="2"/>
  <c r="G2480" i="2"/>
  <c r="H2479" i="2"/>
  <c r="G2479" i="2"/>
  <c r="H2478" i="2"/>
  <c r="G2478" i="2"/>
  <c r="H2477" i="2"/>
  <c r="G2477" i="2"/>
  <c r="H2476" i="2"/>
  <c r="G2476" i="2"/>
  <c r="H2475" i="2"/>
  <c r="G2475" i="2"/>
  <c r="H2474" i="2"/>
  <c r="G2474" i="2"/>
  <c r="H2473" i="2"/>
  <c r="G2473" i="2"/>
  <c r="H2472" i="2"/>
  <c r="G2472" i="2"/>
  <c r="H2471" i="2"/>
  <c r="G2471" i="2"/>
  <c r="H2470" i="2"/>
  <c r="G2470" i="2"/>
  <c r="H2469" i="2"/>
  <c r="G2469" i="2"/>
  <c r="H2468" i="2"/>
  <c r="G2468" i="2"/>
  <c r="H2467" i="2"/>
  <c r="G2467" i="2"/>
  <c r="H2466" i="2"/>
  <c r="G2466" i="2"/>
  <c r="H2465" i="2"/>
  <c r="G2465" i="2"/>
  <c r="H2464" i="2"/>
  <c r="G2464" i="2"/>
  <c r="H2463" i="2"/>
  <c r="G2463" i="2"/>
  <c r="H2462" i="2"/>
  <c r="G2462" i="2"/>
  <c r="H2461" i="2"/>
  <c r="G2461" i="2"/>
  <c r="H2460" i="2"/>
  <c r="G2460" i="2"/>
  <c r="H2459" i="2"/>
  <c r="G2459" i="2"/>
  <c r="H2458" i="2"/>
  <c r="G2458" i="2"/>
  <c r="H2457" i="2"/>
  <c r="G2457" i="2"/>
  <c r="H2456" i="2"/>
  <c r="G2456" i="2"/>
  <c r="H2455" i="2"/>
  <c r="G2455" i="2"/>
  <c r="H2454" i="2"/>
  <c r="G2454" i="2"/>
  <c r="H2453" i="2"/>
  <c r="G2453" i="2"/>
  <c r="H2452" i="2"/>
  <c r="G2452" i="2"/>
  <c r="H2451" i="2"/>
  <c r="G2451" i="2"/>
  <c r="H2450" i="2"/>
  <c r="G2450" i="2"/>
  <c r="H2449" i="2"/>
  <c r="G2449" i="2"/>
  <c r="H2448" i="2"/>
  <c r="G2448" i="2"/>
  <c r="H2447" i="2"/>
  <c r="G2447" i="2"/>
  <c r="H2446" i="2"/>
  <c r="G2446" i="2"/>
  <c r="H2445" i="2"/>
  <c r="G2445" i="2"/>
  <c r="H2444" i="2"/>
  <c r="G2444" i="2"/>
  <c r="H2443" i="2"/>
  <c r="G2443" i="2"/>
  <c r="H2442" i="2"/>
  <c r="G2442" i="2"/>
  <c r="H2441" i="2"/>
  <c r="G2441" i="2"/>
  <c r="H2440" i="2"/>
  <c r="G2440" i="2"/>
  <c r="H2439" i="2"/>
  <c r="G2439" i="2"/>
  <c r="H2438" i="2"/>
  <c r="G2438" i="2"/>
  <c r="H2437" i="2"/>
  <c r="G2437" i="2"/>
  <c r="H2436" i="2"/>
  <c r="G2436" i="2"/>
  <c r="H2435" i="2"/>
  <c r="G2435" i="2"/>
  <c r="H2434" i="2"/>
  <c r="G2434" i="2"/>
  <c r="H2433" i="2"/>
  <c r="G2433" i="2"/>
  <c r="H2432" i="2"/>
  <c r="G2432" i="2"/>
  <c r="H2431" i="2"/>
  <c r="G2431" i="2"/>
  <c r="H2430" i="2"/>
  <c r="G2430" i="2"/>
  <c r="H2429" i="2"/>
  <c r="G2429" i="2"/>
  <c r="H2428" i="2"/>
  <c r="G2428" i="2"/>
  <c r="H2427" i="2"/>
  <c r="G2427" i="2"/>
  <c r="H2426" i="2"/>
  <c r="G2426" i="2"/>
  <c r="H2425" i="2"/>
  <c r="G2425" i="2"/>
  <c r="H2424" i="2"/>
  <c r="G2424" i="2"/>
  <c r="H2423" i="2"/>
  <c r="G2423" i="2"/>
  <c r="H2422" i="2"/>
  <c r="G2422" i="2"/>
  <c r="H2421" i="2"/>
  <c r="G2421" i="2"/>
  <c r="H2420" i="2"/>
  <c r="G2420" i="2"/>
  <c r="H2419" i="2"/>
  <c r="G2419" i="2"/>
  <c r="H2418" i="2"/>
  <c r="G2418" i="2"/>
  <c r="H2417" i="2"/>
  <c r="G2417" i="2"/>
  <c r="H2416" i="2"/>
  <c r="G2416" i="2"/>
  <c r="H2415" i="2"/>
  <c r="G2415" i="2"/>
  <c r="H2414" i="2"/>
  <c r="G2414" i="2"/>
  <c r="H2413" i="2"/>
  <c r="G2413" i="2"/>
  <c r="H2412" i="2"/>
  <c r="G2412" i="2"/>
  <c r="H2411" i="2"/>
  <c r="G2411" i="2"/>
  <c r="H2410" i="2"/>
  <c r="G2410" i="2"/>
  <c r="H2409" i="2"/>
  <c r="G2409" i="2"/>
  <c r="H2408" i="2"/>
  <c r="G2408" i="2"/>
  <c r="H2407" i="2"/>
  <c r="G2407" i="2"/>
  <c r="H2406" i="2"/>
  <c r="G2406" i="2"/>
  <c r="H2405" i="2"/>
  <c r="G2405" i="2"/>
  <c r="H2404" i="2"/>
  <c r="G2404" i="2"/>
  <c r="H2403" i="2"/>
  <c r="G2403" i="2"/>
  <c r="H2402" i="2"/>
  <c r="G2402" i="2"/>
  <c r="H2401" i="2"/>
  <c r="G2401" i="2"/>
  <c r="H2400" i="2"/>
  <c r="G2400" i="2"/>
  <c r="H2399" i="2"/>
  <c r="G2399" i="2"/>
  <c r="H2398" i="2"/>
  <c r="G2398" i="2"/>
  <c r="H2397" i="2"/>
  <c r="G2397" i="2"/>
  <c r="H2396" i="2"/>
  <c r="G2396" i="2"/>
  <c r="H2395" i="2"/>
  <c r="G2395" i="2"/>
  <c r="H2394" i="2"/>
  <c r="G2394" i="2"/>
  <c r="H2393" i="2"/>
  <c r="G2393" i="2"/>
  <c r="H2392" i="2"/>
  <c r="G2392" i="2"/>
  <c r="H2391" i="2"/>
  <c r="G2391" i="2"/>
  <c r="H2390" i="2"/>
  <c r="G2390" i="2"/>
  <c r="H2389" i="2"/>
  <c r="G2389" i="2"/>
  <c r="H2388" i="2"/>
  <c r="G2388" i="2"/>
  <c r="H2387" i="2"/>
  <c r="G2387" i="2"/>
  <c r="H2386" i="2"/>
  <c r="G2386" i="2"/>
  <c r="H2385" i="2"/>
  <c r="G2385" i="2"/>
  <c r="H2384" i="2"/>
  <c r="G2384" i="2"/>
  <c r="H2383" i="2"/>
  <c r="G2383" i="2"/>
  <c r="H2382" i="2"/>
  <c r="G2382" i="2"/>
  <c r="H2381" i="2"/>
  <c r="G2381" i="2"/>
  <c r="H2380" i="2"/>
  <c r="G2380" i="2"/>
  <c r="H2379" i="2"/>
  <c r="G2379" i="2"/>
  <c r="H2378" i="2"/>
  <c r="G2378" i="2"/>
  <c r="H2377" i="2"/>
  <c r="G2377" i="2"/>
  <c r="H2376" i="2"/>
  <c r="G2376" i="2"/>
  <c r="H2375" i="2"/>
  <c r="G2375" i="2"/>
  <c r="H2374" i="2"/>
  <c r="G2374" i="2"/>
  <c r="H2373" i="2"/>
  <c r="G2373" i="2"/>
  <c r="H2372" i="2"/>
  <c r="G2372" i="2"/>
  <c r="H2371" i="2"/>
  <c r="G2371" i="2"/>
  <c r="H2370" i="2"/>
  <c r="G2370" i="2"/>
  <c r="H2369" i="2"/>
  <c r="G2369" i="2"/>
  <c r="H2368" i="2"/>
  <c r="G2368" i="2"/>
  <c r="H2367" i="2"/>
  <c r="G2367" i="2"/>
  <c r="H2366" i="2"/>
  <c r="G2366" i="2"/>
  <c r="H2365" i="2"/>
  <c r="G2365" i="2"/>
  <c r="H2364" i="2"/>
  <c r="G2364" i="2"/>
  <c r="H2363" i="2"/>
  <c r="G2363" i="2"/>
  <c r="H2362" i="2"/>
  <c r="G2362" i="2"/>
  <c r="H2361" i="2"/>
  <c r="G2361" i="2"/>
  <c r="H2360" i="2"/>
  <c r="G2360" i="2"/>
  <c r="H2359" i="2"/>
  <c r="G2359" i="2"/>
  <c r="H2358" i="2"/>
  <c r="G2358" i="2"/>
  <c r="H2357" i="2"/>
  <c r="G2357" i="2"/>
  <c r="H2356" i="2"/>
  <c r="G2356" i="2"/>
  <c r="H2355" i="2"/>
  <c r="G2355" i="2"/>
  <c r="H2354" i="2"/>
  <c r="G2354" i="2"/>
  <c r="H2353" i="2"/>
  <c r="G2353" i="2"/>
  <c r="H2352" i="2"/>
  <c r="G2352" i="2"/>
  <c r="H2351" i="2"/>
  <c r="G2351" i="2"/>
  <c r="H2350" i="2"/>
  <c r="G2350" i="2"/>
  <c r="H2349" i="2"/>
  <c r="G2349" i="2"/>
  <c r="H2348" i="2"/>
  <c r="G2348" i="2"/>
  <c r="H2347" i="2"/>
  <c r="G2347" i="2"/>
  <c r="H2346" i="2"/>
  <c r="G2346" i="2"/>
  <c r="H2345" i="2"/>
  <c r="G2345" i="2"/>
  <c r="H2344" i="2"/>
  <c r="G2344" i="2"/>
  <c r="H2343" i="2"/>
  <c r="G2343" i="2"/>
  <c r="H2342" i="2"/>
  <c r="G2342" i="2"/>
  <c r="H2341" i="2"/>
  <c r="G2341" i="2"/>
  <c r="H2340" i="2"/>
  <c r="G2340" i="2"/>
  <c r="H2339" i="2"/>
  <c r="G2339" i="2"/>
  <c r="H2338" i="2"/>
  <c r="G2338" i="2"/>
  <c r="H2337" i="2"/>
  <c r="G2337" i="2"/>
  <c r="H2336" i="2"/>
  <c r="G2336" i="2"/>
  <c r="H2335" i="2"/>
  <c r="G2335" i="2"/>
  <c r="H2334" i="2"/>
  <c r="G2334" i="2"/>
  <c r="H2333" i="2"/>
  <c r="G2333" i="2"/>
  <c r="H2332" i="2"/>
  <c r="G2332" i="2"/>
  <c r="H2331" i="2"/>
  <c r="G2331" i="2"/>
  <c r="H2330" i="2"/>
  <c r="G2330" i="2"/>
  <c r="H2329" i="2"/>
  <c r="G2329" i="2"/>
  <c r="H2328" i="2"/>
  <c r="G2328" i="2"/>
  <c r="H2327" i="2"/>
  <c r="G2327" i="2"/>
  <c r="H2326" i="2"/>
  <c r="G2326" i="2"/>
  <c r="H2325" i="2"/>
  <c r="G2325" i="2"/>
  <c r="H2324" i="2"/>
  <c r="G2324" i="2"/>
  <c r="H2323" i="2"/>
  <c r="G2323" i="2"/>
  <c r="H2322" i="2"/>
  <c r="G2322" i="2"/>
  <c r="H2321" i="2"/>
  <c r="G2321" i="2"/>
  <c r="H2320" i="2"/>
  <c r="G2320" i="2"/>
  <c r="H2319" i="2"/>
  <c r="G2319" i="2"/>
  <c r="H2318" i="2"/>
  <c r="G2318" i="2"/>
  <c r="H2317" i="2"/>
  <c r="G2317" i="2"/>
  <c r="H2316" i="2"/>
  <c r="G2316" i="2"/>
  <c r="H2315" i="2"/>
  <c r="G2315" i="2"/>
  <c r="H2314" i="2"/>
  <c r="G2314" i="2"/>
  <c r="H2313" i="2"/>
  <c r="G2313" i="2"/>
  <c r="H2312" i="2"/>
  <c r="G2312" i="2"/>
  <c r="H2311" i="2"/>
  <c r="G2311" i="2"/>
  <c r="H2310" i="2"/>
  <c r="G2310" i="2"/>
  <c r="H2309" i="2"/>
  <c r="G2309" i="2"/>
  <c r="H2308" i="2"/>
  <c r="G2308" i="2"/>
  <c r="H2307" i="2"/>
  <c r="G2307" i="2"/>
  <c r="H2306" i="2"/>
  <c r="G2306" i="2"/>
  <c r="H2305" i="2"/>
  <c r="G2305" i="2"/>
  <c r="H2304" i="2"/>
  <c r="G2304" i="2"/>
  <c r="H2303" i="2"/>
  <c r="G2303" i="2"/>
  <c r="H2302" i="2"/>
  <c r="G2302" i="2"/>
  <c r="H2301" i="2"/>
  <c r="G2301" i="2"/>
  <c r="H2300" i="2"/>
  <c r="G2300" i="2"/>
  <c r="H2299" i="2"/>
  <c r="G2299" i="2"/>
  <c r="H2298" i="2"/>
  <c r="G2298" i="2"/>
  <c r="H2297" i="2"/>
  <c r="G2297" i="2"/>
  <c r="H2296" i="2"/>
  <c r="G2296" i="2"/>
  <c r="H2295" i="2"/>
  <c r="G2295" i="2"/>
  <c r="H2294" i="2"/>
  <c r="G2294" i="2"/>
  <c r="H2293" i="2"/>
  <c r="G2293" i="2"/>
  <c r="H2292" i="2"/>
  <c r="G2292" i="2"/>
  <c r="H2291" i="2"/>
  <c r="G2291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H2277" i="2"/>
  <c r="G2277" i="2"/>
  <c r="H2276" i="2"/>
  <c r="G2276" i="2"/>
  <c r="H2275" i="2"/>
  <c r="G2275" i="2"/>
  <c r="H2274" i="2"/>
  <c r="G2274" i="2"/>
  <c r="H2273" i="2"/>
  <c r="G2273" i="2"/>
  <c r="H2272" i="2"/>
  <c r="G2272" i="2"/>
  <c r="H2271" i="2"/>
  <c r="G2271" i="2"/>
  <c r="H2270" i="2"/>
  <c r="G2270" i="2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H2253" i="2"/>
  <c r="G2253" i="2"/>
  <c r="H2252" i="2"/>
  <c r="G2252" i="2"/>
  <c r="H2251" i="2"/>
  <c r="G2251" i="2"/>
  <c r="H2250" i="2"/>
  <c r="G2250" i="2"/>
  <c r="H2249" i="2"/>
  <c r="G2249" i="2"/>
  <c r="H2248" i="2"/>
  <c r="G2248" i="2"/>
  <c r="H2247" i="2"/>
  <c r="G2247" i="2"/>
  <c r="H2246" i="2"/>
  <c r="G2246" i="2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H2229" i="2"/>
  <c r="G2229" i="2"/>
  <c r="H2228" i="2"/>
  <c r="G2228" i="2"/>
  <c r="H2227" i="2"/>
  <c r="G2227" i="2"/>
  <c r="H2226" i="2"/>
  <c r="G2226" i="2"/>
  <c r="H2225" i="2"/>
  <c r="G2225" i="2"/>
  <c r="H2224" i="2"/>
  <c r="G2224" i="2"/>
  <c r="H2223" i="2"/>
  <c r="G2223" i="2"/>
  <c r="H2222" i="2"/>
  <c r="G2222" i="2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H2205" i="2"/>
  <c r="G2205" i="2"/>
  <c r="H2204" i="2"/>
  <c r="G2204" i="2"/>
  <c r="H2203" i="2"/>
  <c r="G2203" i="2"/>
  <c r="H2202" i="2"/>
  <c r="G2202" i="2"/>
  <c r="H2201" i="2"/>
  <c r="G2201" i="2"/>
  <c r="H2200" i="2"/>
  <c r="G2200" i="2"/>
  <c r="H2199" i="2"/>
  <c r="G2199" i="2"/>
  <c r="H2198" i="2"/>
  <c r="G2198" i="2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H2181" i="2"/>
  <c r="G2181" i="2"/>
  <c r="H2180" i="2"/>
  <c r="G2180" i="2"/>
  <c r="H2179" i="2"/>
  <c r="G2179" i="2"/>
  <c r="H2178" i="2"/>
  <c r="G2178" i="2"/>
  <c r="H2177" i="2"/>
  <c r="G2177" i="2"/>
  <c r="H2176" i="2"/>
  <c r="G2176" i="2"/>
  <c r="H2175" i="2"/>
  <c r="G2175" i="2"/>
  <c r="H2174" i="2"/>
  <c r="G2174" i="2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H2157" i="2"/>
  <c r="G2157" i="2"/>
  <c r="H2156" i="2"/>
  <c r="G2156" i="2"/>
  <c r="H2155" i="2"/>
  <c r="G2155" i="2"/>
  <c r="H2154" i="2"/>
  <c r="G2154" i="2"/>
  <c r="H2153" i="2"/>
  <c r="G2153" i="2"/>
  <c r="H2152" i="2"/>
  <c r="G2152" i="2"/>
  <c r="H2151" i="2"/>
  <c r="G2151" i="2"/>
  <c r="H2150" i="2"/>
  <c r="G2150" i="2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H2133" i="2"/>
  <c r="G2133" i="2"/>
  <c r="H2132" i="2"/>
  <c r="G2132" i="2"/>
  <c r="H2131" i="2"/>
  <c r="G2131" i="2"/>
  <c r="H2130" i="2"/>
  <c r="G2130" i="2"/>
  <c r="H2129" i="2"/>
  <c r="G2129" i="2"/>
  <c r="H2128" i="2"/>
  <c r="G2128" i="2"/>
  <c r="H2127" i="2"/>
  <c r="G2127" i="2"/>
  <c r="H2126" i="2"/>
  <c r="G2126" i="2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H2109" i="2"/>
  <c r="G2109" i="2"/>
  <c r="H2108" i="2"/>
  <c r="G2108" i="2"/>
  <c r="H2107" i="2"/>
  <c r="G2107" i="2"/>
  <c r="H2106" i="2"/>
  <c r="G2106" i="2"/>
  <c r="H2105" i="2"/>
  <c r="G2105" i="2"/>
  <c r="H2104" i="2"/>
  <c r="G2104" i="2"/>
  <c r="H2103" i="2"/>
  <c r="G2103" i="2"/>
  <c r="H2102" i="2"/>
  <c r="G2102" i="2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H2085" i="2"/>
  <c r="G2085" i="2"/>
  <c r="H2084" i="2"/>
  <c r="G2084" i="2"/>
  <c r="H2083" i="2"/>
  <c r="G2083" i="2"/>
  <c r="H2082" i="2"/>
  <c r="G2082" i="2"/>
  <c r="H2081" i="2"/>
  <c r="G2081" i="2"/>
  <c r="H2080" i="2"/>
  <c r="G2080" i="2"/>
  <c r="H2079" i="2"/>
  <c r="G2079" i="2"/>
  <c r="H2078" i="2"/>
  <c r="G2078" i="2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H2058" i="2"/>
  <c r="G2058" i="2"/>
  <c r="H2057" i="2"/>
  <c r="G2057" i="2"/>
  <c r="H2056" i="2"/>
  <c r="G2056" i="2"/>
  <c r="H2055" i="2"/>
  <c r="G2055" i="2"/>
  <c r="H2054" i="2"/>
  <c r="G2054" i="2"/>
  <c r="H2053" i="2"/>
  <c r="G2053" i="2"/>
  <c r="H2052" i="2"/>
  <c r="G2052" i="2"/>
  <c r="H2051" i="2"/>
  <c r="G2051" i="2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H2034" i="2"/>
  <c r="G2034" i="2"/>
  <c r="H2033" i="2"/>
  <c r="G2033" i="2"/>
  <c r="H2032" i="2"/>
  <c r="G2032" i="2"/>
  <c r="H2031" i="2"/>
  <c r="G2031" i="2"/>
  <c r="H2030" i="2"/>
  <c r="G2030" i="2"/>
  <c r="H2029" i="2"/>
  <c r="G2029" i="2"/>
  <c r="H2028" i="2"/>
  <c r="G2028" i="2"/>
  <c r="H2027" i="2"/>
  <c r="G2027" i="2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H2010" i="2"/>
  <c r="G2010" i="2"/>
  <c r="H2009" i="2"/>
  <c r="G2009" i="2"/>
  <c r="H2008" i="2"/>
  <c r="G2008" i="2"/>
  <c r="H2007" i="2"/>
  <c r="G2007" i="2"/>
  <c r="H2006" i="2"/>
  <c r="G2006" i="2"/>
  <c r="H2005" i="2"/>
  <c r="G2005" i="2"/>
  <c r="H2004" i="2"/>
  <c r="G2004" i="2"/>
  <c r="H2003" i="2"/>
  <c r="G2003" i="2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F1990" i="2"/>
  <c r="H1989" i="2"/>
  <c r="G1989" i="2"/>
  <c r="H1988" i="2"/>
  <c r="G1988" i="2"/>
  <c r="H1987" i="2"/>
  <c r="G1987" i="2"/>
  <c r="H1986" i="2"/>
  <c r="G1986" i="2"/>
  <c r="H1985" i="2"/>
  <c r="G1985" i="2"/>
  <c r="H1984" i="2"/>
  <c r="G1984" i="2"/>
  <c r="H1983" i="2"/>
  <c r="G1983" i="2"/>
  <c r="H1982" i="2"/>
  <c r="G1982" i="2"/>
  <c r="H1981" i="2"/>
  <c r="G1981" i="2"/>
  <c r="H1980" i="2"/>
  <c r="G1980" i="2"/>
  <c r="H1979" i="2"/>
  <c r="G1979" i="2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H1962" i="2"/>
  <c r="G1962" i="2"/>
  <c r="H1961" i="2"/>
  <c r="G1961" i="2"/>
  <c r="H1960" i="2"/>
  <c r="G1960" i="2"/>
  <c r="H1959" i="2"/>
  <c r="G1959" i="2"/>
  <c r="H1958" i="2"/>
  <c r="G1958" i="2"/>
  <c r="H1957" i="2"/>
  <c r="G1957" i="2"/>
  <c r="H1956" i="2"/>
  <c r="G1956" i="2"/>
  <c r="H1955" i="2"/>
  <c r="G1955" i="2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H1938" i="2"/>
  <c r="G1938" i="2"/>
  <c r="H1937" i="2"/>
  <c r="G1937" i="2"/>
  <c r="H1936" i="2"/>
  <c r="G1936" i="2"/>
  <c r="H1935" i="2"/>
  <c r="G1935" i="2"/>
  <c r="H1934" i="2"/>
  <c r="G1934" i="2"/>
  <c r="H1933" i="2"/>
  <c r="G1933" i="2"/>
  <c r="H1932" i="2"/>
  <c r="G1932" i="2"/>
  <c r="H1931" i="2"/>
  <c r="G1931" i="2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H1914" i="2"/>
  <c r="G1914" i="2"/>
  <c r="H1913" i="2"/>
  <c r="G1913" i="2"/>
  <c r="H1912" i="2"/>
  <c r="G1912" i="2"/>
  <c r="H1911" i="2"/>
  <c r="G1911" i="2"/>
  <c r="H1910" i="2"/>
  <c r="G1910" i="2"/>
  <c r="H1909" i="2"/>
  <c r="G1909" i="2"/>
  <c r="H1908" i="2"/>
  <c r="G1908" i="2"/>
  <c r="H1907" i="2"/>
  <c r="G1907" i="2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H1890" i="2"/>
  <c r="G1890" i="2"/>
  <c r="H1889" i="2"/>
  <c r="G1889" i="2"/>
  <c r="H1888" i="2"/>
  <c r="G1888" i="2"/>
  <c r="H1887" i="2"/>
  <c r="G1887" i="2"/>
  <c r="H1886" i="2"/>
  <c r="G1886" i="2"/>
  <c r="H1885" i="2"/>
  <c r="G1885" i="2"/>
  <c r="H1884" i="2"/>
  <c r="G1884" i="2"/>
  <c r="H1883" i="2"/>
  <c r="G1883" i="2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H1866" i="2"/>
  <c r="G1866" i="2"/>
  <c r="H1865" i="2"/>
  <c r="G1865" i="2"/>
  <c r="H1864" i="2"/>
  <c r="G1864" i="2"/>
  <c r="H1863" i="2"/>
  <c r="G1863" i="2"/>
  <c r="H1862" i="2"/>
  <c r="G1862" i="2"/>
  <c r="H1861" i="2"/>
  <c r="G1861" i="2"/>
  <c r="H1860" i="2"/>
  <c r="G1860" i="2"/>
  <c r="H1859" i="2"/>
  <c r="G1859" i="2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H1842" i="2"/>
  <c r="G1842" i="2"/>
  <c r="H1841" i="2"/>
  <c r="G1841" i="2"/>
  <c r="H1840" i="2"/>
  <c r="G1840" i="2"/>
  <c r="H1839" i="2"/>
  <c r="G1839" i="2"/>
  <c r="H1838" i="2"/>
  <c r="G1838" i="2"/>
  <c r="H1837" i="2"/>
  <c r="G1837" i="2"/>
  <c r="H1836" i="2"/>
  <c r="G1836" i="2"/>
  <c r="H1835" i="2"/>
  <c r="G1835" i="2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H1818" i="2"/>
  <c r="G1818" i="2"/>
  <c r="H1817" i="2"/>
  <c r="G1817" i="2"/>
  <c r="H1816" i="2"/>
  <c r="G1816" i="2"/>
  <c r="H1815" i="2"/>
  <c r="G1815" i="2"/>
  <c r="H1814" i="2"/>
  <c r="G1814" i="2"/>
  <c r="H1813" i="2"/>
  <c r="G1813" i="2"/>
  <c r="H1812" i="2"/>
  <c r="G1812" i="2"/>
  <c r="H1811" i="2"/>
  <c r="G1811" i="2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H1794" i="2"/>
  <c r="G1794" i="2"/>
  <c r="H1793" i="2"/>
  <c r="G1793" i="2"/>
  <c r="H1792" i="2"/>
  <c r="G1792" i="2"/>
  <c r="H1791" i="2"/>
  <c r="G1791" i="2"/>
  <c r="H1790" i="2"/>
  <c r="G1790" i="2"/>
  <c r="H1789" i="2"/>
  <c r="G1789" i="2"/>
  <c r="H1788" i="2"/>
  <c r="G1788" i="2"/>
  <c r="H1787" i="2"/>
  <c r="G1787" i="2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H1770" i="2"/>
  <c r="G1770" i="2"/>
  <c r="H1769" i="2"/>
  <c r="G1769" i="2"/>
  <c r="H1768" i="2"/>
  <c r="G1768" i="2"/>
  <c r="H1767" i="2"/>
  <c r="G1767" i="2"/>
  <c r="H1766" i="2"/>
  <c r="G1766" i="2"/>
  <c r="H1765" i="2"/>
  <c r="G1765" i="2"/>
  <c r="H1764" i="2"/>
  <c r="G1764" i="2"/>
  <c r="H1763" i="2"/>
  <c r="G1763" i="2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H1746" i="2"/>
  <c r="G1746" i="2"/>
  <c r="H1745" i="2"/>
  <c r="G1745" i="2"/>
  <c r="H1744" i="2"/>
  <c r="G1744" i="2"/>
  <c r="H1743" i="2"/>
  <c r="G1743" i="2"/>
  <c r="H1742" i="2"/>
  <c r="G1742" i="2"/>
  <c r="H1741" i="2"/>
  <c r="G1741" i="2"/>
  <c r="H1740" i="2"/>
  <c r="G1740" i="2"/>
  <c r="H1739" i="2"/>
  <c r="G1739" i="2"/>
  <c r="H1738" i="2"/>
  <c r="G1738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H1730" i="2"/>
  <c r="G1730" i="2"/>
  <c r="H1729" i="2"/>
  <c r="G1729" i="2"/>
  <c r="H1728" i="2"/>
  <c r="G1728" i="2"/>
  <c r="H1727" i="2"/>
  <c r="G1727" i="2"/>
  <c r="H1726" i="2"/>
  <c r="G1726" i="2"/>
  <c r="H1725" i="2"/>
  <c r="G1725" i="2"/>
  <c r="H1724" i="2"/>
  <c r="G1724" i="2"/>
  <c r="H1723" i="2"/>
  <c r="G1723" i="2"/>
  <c r="H1722" i="2"/>
  <c r="G1722" i="2"/>
  <c r="H1721" i="2"/>
  <c r="G1721" i="2"/>
  <c r="H1720" i="2"/>
  <c r="G1720" i="2"/>
  <c r="H1719" i="2"/>
  <c r="G1719" i="2"/>
  <c r="H1718" i="2"/>
  <c r="G1718" i="2"/>
  <c r="H1717" i="2"/>
  <c r="G1717" i="2"/>
  <c r="H1716" i="2"/>
  <c r="G1716" i="2"/>
  <c r="H1715" i="2"/>
  <c r="G1715" i="2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H1706" i="2"/>
  <c r="G1706" i="2"/>
  <c r="H1705" i="2"/>
  <c r="G1705" i="2"/>
  <c r="H1704" i="2"/>
  <c r="G1704" i="2"/>
  <c r="H1703" i="2"/>
  <c r="G1703" i="2"/>
  <c r="H1702" i="2"/>
  <c r="G1702" i="2"/>
  <c r="H1701" i="2"/>
  <c r="G1701" i="2"/>
  <c r="H1700" i="2"/>
  <c r="G1700" i="2"/>
  <c r="H1699" i="2"/>
  <c r="G1699" i="2"/>
  <c r="H1698" i="2"/>
  <c r="G1698" i="2"/>
  <c r="H1697" i="2"/>
  <c r="G1697" i="2"/>
  <c r="H1696" i="2"/>
  <c r="G1696" i="2"/>
  <c r="H1695" i="2"/>
  <c r="G1695" i="2"/>
  <c r="H1694" i="2"/>
  <c r="G1694" i="2"/>
  <c r="H1693" i="2"/>
  <c r="G1693" i="2"/>
  <c r="H1692" i="2"/>
  <c r="G1692" i="2"/>
  <c r="H1691" i="2"/>
  <c r="G1691" i="2"/>
  <c r="H1690" i="2"/>
  <c r="G1690" i="2"/>
  <c r="H1689" i="2"/>
  <c r="G1689" i="2"/>
  <c r="H1688" i="2"/>
  <c r="G1688" i="2"/>
  <c r="H1687" i="2"/>
  <c r="G1687" i="2"/>
  <c r="H1686" i="2"/>
  <c r="G1686" i="2"/>
  <c r="H1685" i="2"/>
  <c r="G1685" i="2"/>
  <c r="H1684" i="2"/>
  <c r="G1684" i="2"/>
  <c r="H1683" i="2"/>
  <c r="G1683" i="2"/>
  <c r="H1682" i="2"/>
  <c r="G1682" i="2"/>
  <c r="H1681" i="2"/>
  <c r="G1681" i="2"/>
  <c r="H1680" i="2"/>
  <c r="G1680" i="2"/>
  <c r="H1679" i="2"/>
  <c r="G1679" i="2"/>
  <c r="H1678" i="2"/>
  <c r="G1678" i="2"/>
  <c r="H1677" i="2"/>
  <c r="G1677" i="2"/>
  <c r="H1676" i="2"/>
  <c r="G1676" i="2"/>
  <c r="H1675" i="2"/>
  <c r="G1675" i="2"/>
  <c r="H1674" i="2"/>
  <c r="G1674" i="2"/>
  <c r="H1673" i="2"/>
  <c r="G1673" i="2"/>
  <c r="H1672" i="2"/>
  <c r="G1672" i="2"/>
  <c r="H1671" i="2"/>
  <c r="G1671" i="2"/>
  <c r="H1670" i="2"/>
  <c r="G1670" i="2"/>
  <c r="H1669" i="2"/>
  <c r="G1669" i="2"/>
  <c r="H1668" i="2"/>
  <c r="G1668" i="2"/>
  <c r="H1667" i="2"/>
  <c r="G1667" i="2"/>
  <c r="H1666" i="2"/>
  <c r="G1666" i="2"/>
  <c r="H1665" i="2"/>
  <c r="G1665" i="2"/>
  <c r="H1664" i="2"/>
  <c r="G1664" i="2"/>
  <c r="H1663" i="2"/>
  <c r="G1663" i="2"/>
  <c r="H1662" i="2"/>
  <c r="G1662" i="2"/>
  <c r="H1661" i="2"/>
  <c r="G1661" i="2"/>
  <c r="H1660" i="2"/>
  <c r="G1660" i="2"/>
  <c r="H1659" i="2"/>
  <c r="G1659" i="2"/>
  <c r="H1658" i="2"/>
  <c r="G1658" i="2"/>
  <c r="H1657" i="2"/>
  <c r="G1657" i="2"/>
  <c r="H1656" i="2"/>
  <c r="G1656" i="2"/>
  <c r="H1655" i="2"/>
  <c r="G1655" i="2"/>
  <c r="H1654" i="2"/>
  <c r="G1654" i="2"/>
  <c r="H1653" i="2"/>
  <c r="G1653" i="2"/>
  <c r="H1652" i="2"/>
  <c r="G1652" i="2"/>
  <c r="H1651" i="2"/>
  <c r="G1651" i="2"/>
  <c r="H1650" i="2"/>
  <c r="G1650" i="2"/>
  <c r="H1649" i="2"/>
  <c r="G1649" i="2"/>
  <c r="H1648" i="2"/>
  <c r="G1648" i="2"/>
  <c r="H1647" i="2"/>
  <c r="G1647" i="2"/>
  <c r="H1646" i="2"/>
  <c r="G1646" i="2"/>
  <c r="H1645" i="2"/>
  <c r="G1645" i="2"/>
  <c r="H1644" i="2"/>
  <c r="G1644" i="2"/>
  <c r="H1643" i="2"/>
  <c r="G1643" i="2"/>
  <c r="H1642" i="2"/>
  <c r="G1642" i="2"/>
  <c r="H1641" i="2"/>
  <c r="G1641" i="2"/>
  <c r="H1640" i="2"/>
  <c r="G1640" i="2"/>
  <c r="H1639" i="2"/>
  <c r="G1639" i="2"/>
  <c r="H1638" i="2"/>
  <c r="G1638" i="2"/>
  <c r="H1637" i="2"/>
  <c r="G1637" i="2"/>
  <c r="H1636" i="2"/>
  <c r="G1636" i="2"/>
  <c r="H1635" i="2"/>
  <c r="G1635" i="2"/>
  <c r="H1634" i="2"/>
  <c r="G1634" i="2"/>
  <c r="H1633" i="2"/>
  <c r="G1633" i="2"/>
  <c r="H1632" i="2"/>
  <c r="G1632" i="2"/>
  <c r="H1631" i="2"/>
  <c r="G1631" i="2"/>
  <c r="H1630" i="2"/>
  <c r="G1630" i="2"/>
  <c r="H1629" i="2"/>
  <c r="G1629" i="2"/>
  <c r="H1628" i="2"/>
  <c r="G1628" i="2"/>
  <c r="H1627" i="2"/>
  <c r="G1627" i="2"/>
  <c r="H1626" i="2"/>
  <c r="G1626" i="2"/>
  <c r="H1625" i="2"/>
  <c r="G1625" i="2"/>
  <c r="H1624" i="2"/>
  <c r="G1624" i="2"/>
  <c r="H1623" i="2"/>
  <c r="G1623" i="2"/>
  <c r="H1622" i="2"/>
  <c r="G1622" i="2"/>
  <c r="H1621" i="2"/>
  <c r="G1621" i="2"/>
  <c r="H1620" i="2"/>
  <c r="G1620" i="2"/>
  <c r="H1619" i="2"/>
  <c r="G1619" i="2"/>
  <c r="H1618" i="2"/>
  <c r="G1618" i="2"/>
  <c r="H1617" i="2"/>
  <c r="G1617" i="2"/>
  <c r="H1616" i="2"/>
  <c r="G1616" i="2"/>
  <c r="H1615" i="2"/>
  <c r="G1615" i="2"/>
  <c r="H1614" i="2"/>
  <c r="G1614" i="2"/>
  <c r="H1613" i="2"/>
  <c r="G1613" i="2"/>
  <c r="H1612" i="2"/>
  <c r="G1612" i="2"/>
  <c r="H1611" i="2"/>
  <c r="G1611" i="2"/>
  <c r="H1610" i="2"/>
  <c r="G1610" i="2"/>
  <c r="H1609" i="2"/>
  <c r="G1609" i="2"/>
  <c r="H1608" i="2"/>
  <c r="G1608" i="2"/>
  <c r="H1607" i="2"/>
  <c r="G1607" i="2"/>
  <c r="H1606" i="2"/>
  <c r="G1606" i="2"/>
  <c r="H1605" i="2"/>
  <c r="G1605" i="2"/>
  <c r="H1604" i="2"/>
  <c r="G1604" i="2"/>
  <c r="H1603" i="2"/>
  <c r="G1603" i="2"/>
  <c r="H1602" i="2"/>
  <c r="G1602" i="2"/>
  <c r="H1601" i="2"/>
  <c r="G1601" i="2"/>
  <c r="H1600" i="2"/>
  <c r="G1600" i="2"/>
  <c r="H1599" i="2"/>
  <c r="G1599" i="2"/>
  <c r="H1598" i="2"/>
  <c r="G1598" i="2"/>
  <c r="H1597" i="2"/>
  <c r="G1597" i="2"/>
  <c r="H1596" i="2"/>
  <c r="G1596" i="2"/>
  <c r="H1595" i="2"/>
  <c r="G1595" i="2"/>
  <c r="H1594" i="2"/>
  <c r="G1594" i="2"/>
  <c r="H1593" i="2"/>
  <c r="G1593" i="2"/>
  <c r="H1592" i="2"/>
  <c r="G1592" i="2"/>
  <c r="H1591" i="2"/>
  <c r="G1591" i="2"/>
  <c r="H1590" i="2"/>
  <c r="G1590" i="2"/>
  <c r="H1589" i="2"/>
  <c r="G1589" i="2"/>
  <c r="H1588" i="2"/>
  <c r="G1588" i="2"/>
  <c r="H1587" i="2"/>
  <c r="G1587" i="2"/>
  <c r="H1586" i="2"/>
  <c r="G1586" i="2"/>
  <c r="H1585" i="2"/>
  <c r="G1585" i="2"/>
  <c r="H1584" i="2"/>
  <c r="G1584" i="2"/>
  <c r="H1583" i="2"/>
  <c r="G1583" i="2"/>
  <c r="H1582" i="2"/>
  <c r="G1582" i="2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H1575" i="2"/>
  <c r="G1575" i="2"/>
  <c r="H1574" i="2"/>
  <c r="G1574" i="2"/>
  <c r="H1573" i="2"/>
  <c r="G1573" i="2"/>
  <c r="H1572" i="2"/>
  <c r="G1572" i="2"/>
  <c r="H1571" i="2"/>
  <c r="G1571" i="2"/>
  <c r="H1570" i="2"/>
  <c r="G1570" i="2"/>
  <c r="H1569" i="2"/>
  <c r="G1569" i="2"/>
  <c r="H1568" i="2"/>
  <c r="G1568" i="2"/>
  <c r="H1567" i="2"/>
  <c r="G1567" i="2"/>
  <c r="H1566" i="2"/>
  <c r="G1566" i="2"/>
  <c r="H1565" i="2"/>
  <c r="G1565" i="2"/>
  <c r="H1564" i="2"/>
  <c r="G1564" i="2"/>
  <c r="H1563" i="2"/>
  <c r="G1563" i="2"/>
  <c r="H1562" i="2"/>
  <c r="G1562" i="2"/>
  <c r="H1561" i="2"/>
  <c r="G1561" i="2"/>
  <c r="H1560" i="2"/>
  <c r="G1560" i="2"/>
  <c r="H1559" i="2"/>
  <c r="G1559" i="2"/>
  <c r="H1558" i="2"/>
  <c r="G1558" i="2"/>
  <c r="H1557" i="2"/>
  <c r="G1557" i="2"/>
  <c r="H1556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7" i="2"/>
  <c r="G1527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F10234" i="1"/>
  <c r="F9645" i="1"/>
  <c r="F8896" i="1"/>
  <c r="F8146" i="1"/>
  <c r="K8003" i="1"/>
  <c r="F6094" i="1"/>
  <c r="F6077" i="1"/>
  <c r="F5844" i="1"/>
  <c r="G5841" i="1"/>
  <c r="F5742" i="1"/>
  <c r="F4985" i="1"/>
  <c r="F4263" i="1"/>
  <c r="F4264" i="1" s="1"/>
  <c r="F4262" i="1"/>
  <c r="F3997" i="1"/>
  <c r="H3994" i="1"/>
  <c r="H3995" i="1" s="1"/>
  <c r="H3993" i="1"/>
  <c r="H3992" i="1"/>
  <c r="H3915" i="1"/>
  <c r="H3771" i="1"/>
  <c r="H3746" i="1"/>
  <c r="F3472" i="1"/>
  <c r="F2067" i="1"/>
  <c r="F1685" i="1"/>
  <c r="F1683" i="1"/>
  <c r="F380" i="1"/>
  <c r="F382" i="1" s="1"/>
  <c r="Y13" i="4" l="1"/>
  <c r="AF5" i="4"/>
  <c r="AG6" i="4"/>
  <c r="AF9" i="4"/>
  <c r="AG9" i="4" s="1"/>
  <c r="AG10" i="4"/>
  <c r="AF13" i="4"/>
  <c r="AF4" i="4"/>
  <c r="AG4" i="4" s="1"/>
  <c r="AG13" i="4" s="1"/>
  <c r="AG5" i="4"/>
  <c r="AF8" i="4"/>
  <c r="AG8" i="4" s="1"/>
</calcChain>
</file>

<file path=xl/comments1.xml><?xml version="1.0" encoding="utf-8"?>
<comments xmlns="http://schemas.openxmlformats.org/spreadsheetml/2006/main">
  <authors>
    <author>Veronica</author>
  </authors>
  <commentList>
    <comment ref="G661" authorId="0" shapeId="0">
      <text>
        <r>
          <rPr>
            <b/>
            <sz val="9"/>
            <color indexed="81"/>
            <rFont val="Tahoma"/>
            <family val="2"/>
          </rPr>
          <t>ESTO SALIO PARA ENTRAR EN EL CIERRE DE LA APK3-04 QUE YA SE CERRÓ</t>
        </r>
      </text>
    </comment>
    <comment ref="E2028" authorId="0" shapeId="0">
      <text>
        <r>
          <rPr>
            <b/>
            <sz val="9"/>
            <color indexed="81"/>
            <rFont val="Tahoma"/>
            <family val="2"/>
          </rPr>
          <t>Veronica:</t>
        </r>
        <r>
          <rPr>
            <sz val="9"/>
            <color indexed="81"/>
            <rFont val="Tahoma"/>
            <family val="2"/>
          </rPr>
          <t xml:space="preserve">
casa RSI</t>
        </r>
      </text>
    </comment>
    <comment ref="D8886" authorId="0" shapeId="0">
      <text>
        <r>
          <rPr>
            <b/>
            <sz val="9"/>
            <color indexed="81"/>
            <rFont val="Tahoma"/>
            <family val="2"/>
          </rPr>
          <t>ROMAN ALCANTAR
RAMON LEY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Veronica</author>
  </authors>
  <commentList>
    <comment ref="D2999" authorId="0" shapeId="0">
      <text>
        <r>
          <rPr>
            <b/>
            <sz val="9"/>
            <color indexed="81"/>
            <rFont val="Tahoma"/>
            <family val="2"/>
          </rPr>
          <t>ROMAN ALCANTAR
RAMON LEY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Carlos</author>
  </authors>
  <commentList>
    <comment ref="Q14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"/>
            <family val="2"/>
          </rPr>
          <t>No se le cargo este ultimo mes porque se le cargo mucha construccon/adaptacion cuarentenas 1.7 MDP en esta vuelta</t>
        </r>
      </text>
    </comment>
  </commentList>
</comments>
</file>

<file path=xl/sharedStrings.xml><?xml version="1.0" encoding="utf-8"?>
<sst xmlns="http://schemas.openxmlformats.org/spreadsheetml/2006/main" count="47936" uniqueCount="1616">
  <si>
    <t>CONTPAQ i</t>
  </si>
  <si>
    <t>EMPRESAS S DOS SA DE CV 2015</t>
  </si>
  <si>
    <t>Hoja:      1</t>
  </si>
  <si>
    <t>Movimientos Auxiliares por Segmento de Negocio</t>
  </si>
  <si>
    <t>Fecha: 05/Oct/2023</t>
  </si>
  <si>
    <t>del 01/Ene/2023 al 30/Sep/2023</t>
  </si>
  <si>
    <t>Moneda: Peso Mexicano</t>
  </si>
  <si>
    <t>C u e n t a</t>
  </si>
  <si>
    <t>N o m b r e</t>
  </si>
  <si>
    <t>Saldo Inicial</t>
  </si>
  <si>
    <t>Fecha</t>
  </si>
  <si>
    <t>Tipo</t>
  </si>
  <si>
    <t xml:space="preserve">Número </t>
  </si>
  <si>
    <t>C o n c e p t o</t>
  </si>
  <si>
    <t>Ref.</t>
  </si>
  <si>
    <t>Cargos</t>
  </si>
  <si>
    <t>Abonos</t>
  </si>
  <si>
    <t>Saldo</t>
  </si>
  <si>
    <t>132-000-000-000-00</t>
  </si>
  <si>
    <t>APARCERÍA EN PROCESO</t>
  </si>
  <si>
    <t>Saldo inicial:</t>
  </si>
  <si>
    <t xml:space="preserve"> </t>
  </si>
  <si>
    <t>132-001-000-000-00</t>
  </si>
  <si>
    <t>SUELDOS Y SALARIOS</t>
  </si>
  <si>
    <t>Segmento:  100 GG</t>
  </si>
  <si>
    <t>15/Jun/2023</t>
  </si>
  <si>
    <t>Egresos</t>
  </si>
  <si>
    <t>DEP NOM SEM 24 DEL 08 AL 14 DE JUNIO 2023</t>
  </si>
  <si>
    <t>22/Jun/2023</t>
  </si>
  <si>
    <t>DEP NOM SEM 25 DEL 15 AL 21 JUN DEL 2023</t>
  </si>
  <si>
    <t>29/Jun/2023</t>
  </si>
  <si>
    <t>DEP NOM SEM26 DEL 22 AL 28 DE JUN 2023</t>
  </si>
  <si>
    <t>06/Jul/2023</t>
  </si>
  <si>
    <t>DEP NOM SEM 27 DEL 29 JUN AL 05 JULIO 2023</t>
  </si>
  <si>
    <t>13/Jul/2023</t>
  </si>
  <si>
    <t>DEP NOM SEM 28 DEL 06 AL 12 DE JULIO 2023</t>
  </si>
  <si>
    <t>20/Jul/2023</t>
  </si>
  <si>
    <t>DEP NOM SEM 29 DEL 13 AL 19 DE JULIO 2023</t>
  </si>
  <si>
    <t>27/Jul/2023</t>
  </si>
  <si>
    <t>DEP NOM SEM 30 DEL 20 AL 26 DE JULIO 2023</t>
  </si>
  <si>
    <t>31/Jul/2023</t>
  </si>
  <si>
    <t>Diario</t>
  </si>
  <si>
    <t>PROV NOM SEM 31 DEL 27 JUL AL 02 DE AGOSTO DEL 2023</t>
  </si>
  <si>
    <t>10/Ago/2023</t>
  </si>
  <si>
    <t>DEP NOM SEM 32 DEL 03 AL 09 DE AGOST DEL 2023</t>
  </si>
  <si>
    <t>15/Ago/2023</t>
  </si>
  <si>
    <t>DEP QUINC DEL 01 AL 15  DE AGOSTO  2023</t>
  </si>
  <si>
    <t>17/Ago/2023</t>
  </si>
  <si>
    <t>DEP NOM SEM 33 DEL 10 AL 16 AGOSTO DEL 2023</t>
  </si>
  <si>
    <t>24/Ago/2023</t>
  </si>
  <si>
    <t>DEP NOM SEM 34 DEL 17 AL 23 DE AGOSTO DEL 2023</t>
  </si>
  <si>
    <t>30/Ago/2023</t>
  </si>
  <si>
    <t>DEP QUINC DEL 16 AL 31  DE AGOSTO  2023</t>
  </si>
  <si>
    <t>31/Ago/2023</t>
  </si>
  <si>
    <t>DEP NOM SEM 35 DEL 24 AL 30 DE AGOSTO DEL 2023</t>
  </si>
  <si>
    <t>07/Sep/2023</t>
  </si>
  <si>
    <t>DEP NOM SEM 36 DEL 31 AGO AL 06 DE SEPTIEMBRE 2023</t>
  </si>
  <si>
    <t>14/Sep/2023</t>
  </si>
  <si>
    <t>DEP NOM SEM 37 DEL 07 AL 13 DE SEPT 2023</t>
  </si>
  <si>
    <t>15/Sep/2023</t>
  </si>
  <si>
    <t>DEP QUINC DEL 01 AL 15  DE SEPTIEMBRE  2023</t>
  </si>
  <si>
    <t>21/Sep/2023</t>
  </si>
  <si>
    <t>DEP NOM SEM 38 DEL 14 AL 20 DE SEPTEIMBRE 2023</t>
  </si>
  <si>
    <t>28/Sep/2023</t>
  </si>
  <si>
    <t>DEP NOM SEM 39 DEL 21 AL 27 DE SEPT 2023</t>
  </si>
  <si>
    <t>29/Sep/2023</t>
  </si>
  <si>
    <t>DEP QUINC DEL 16 AL 30  DE SEPTIEMBRE  2023</t>
  </si>
  <si>
    <t>Total Seg. GG:</t>
  </si>
  <si>
    <t>Total SUELDOS Y SALARIOS:</t>
  </si>
  <si>
    <t>132-002-000-000-00</t>
  </si>
  <si>
    <t>SEPTIMO DIA</t>
  </si>
  <si>
    <t>Total SEPTIMO DIA:</t>
  </si>
  <si>
    <t>132-003-000-000-00</t>
  </si>
  <si>
    <t>HORAS EXTRAS</t>
  </si>
  <si>
    <t>Total HORAS EXTRAS:</t>
  </si>
  <si>
    <t>132-004-000-000-00</t>
  </si>
  <si>
    <t>PRIMA DOMINICAL</t>
  </si>
  <si>
    <t>Total PRIMA DOMINICAL:</t>
  </si>
  <si>
    <t>132-005-000-000-00</t>
  </si>
  <si>
    <t>DESCANSO TRABAJADO</t>
  </si>
  <si>
    <t>Total DESCANSO TRABAJADO:</t>
  </si>
  <si>
    <t>132-006-000-000-00</t>
  </si>
  <si>
    <t>PREMIO POR ASISTENCIA</t>
  </si>
  <si>
    <t>Total PREMIO POR ASISTENCIA:</t>
  </si>
  <si>
    <t>132-007-000-000-00</t>
  </si>
  <si>
    <t>COMPENSACIÓN</t>
  </si>
  <si>
    <t>Total COMPENSACIÓN:</t>
  </si>
  <si>
    <t>132-008-000-000-00</t>
  </si>
  <si>
    <t>INCENTIVOS</t>
  </si>
  <si>
    <t>Total INCENTIVOS:</t>
  </si>
  <si>
    <t>132-009-000-000-00</t>
  </si>
  <si>
    <t>SEGURO SOCIAL</t>
  </si>
  <si>
    <t>30/Jun/2023</t>
  </si>
  <si>
    <t>PROV IMPTOS MES JUNIO EMPRESAS S DOS SA DE CV</t>
  </si>
  <si>
    <t>PROV IMPTOS MES JULIO EMPRESAS S DOS SA DE CV</t>
  </si>
  <si>
    <t>PROV IMPTOS MES AGOSTO EMPRESAS S DOS SA DE CV</t>
  </si>
  <si>
    <t>30/Sep/2023</t>
  </si>
  <si>
    <t>PROV IMPTOS MES SEPTIEMBRE MPRESAS S DOS SA DE CV</t>
  </si>
  <si>
    <t>Total SEGURO SOCIAL:</t>
  </si>
  <si>
    <t>132-010-000-000-00</t>
  </si>
  <si>
    <t>2% RETIRO</t>
  </si>
  <si>
    <t>Total 2% RETIRO:</t>
  </si>
  <si>
    <t>132-011-000-000-00</t>
  </si>
  <si>
    <t>INFONAVIT</t>
  </si>
  <si>
    <t>Total INFONAVIT:</t>
  </si>
  <si>
    <t>132-012-000-000-00</t>
  </si>
  <si>
    <t>CESANTÍA Y VEJEZ</t>
  </si>
  <si>
    <t>Total CESANTÍA Y VEJEZ:</t>
  </si>
  <si>
    <t>132-013-000-000-00</t>
  </si>
  <si>
    <t>IMPUESTO ESTATAL</t>
  </si>
  <si>
    <t>Total IMPUESTO ESTATAL:</t>
  </si>
  <si>
    <t>132-014-000-000-00</t>
  </si>
  <si>
    <t>AGUINALDOS</t>
  </si>
  <si>
    <t xml:space="preserve">PROV AGUINALDO Y UTILIDADES </t>
  </si>
  <si>
    <t>Total AGUINALDOS:</t>
  </si>
  <si>
    <t>132-015-000-000-00</t>
  </si>
  <si>
    <t>REPARTO DE UTILIDADES</t>
  </si>
  <si>
    <t>Total REPARTO DE UTILIDADES:</t>
  </si>
  <si>
    <t>132-016-000-000-00</t>
  </si>
  <si>
    <t>OBRA CIVIL</t>
  </si>
  <si>
    <t>23/Ago/2023</t>
  </si>
  <si>
    <t>MUEBLES METALICOS RAMIREZ</t>
  </si>
  <si>
    <t>F/6581</t>
  </si>
  <si>
    <t>F/6582</t>
  </si>
  <si>
    <t>JHONSTON BELTRAN GLADYS</t>
  </si>
  <si>
    <t>F/12141</t>
  </si>
  <si>
    <t>F/12160</t>
  </si>
  <si>
    <t>FERRETERIA Y MATERIALES FERRETON SA DE CV</t>
  </si>
  <si>
    <t>F/34817</t>
  </si>
  <si>
    <t>Total OBRA CIVIL:</t>
  </si>
  <si>
    <t>132-017-000-000-00</t>
  </si>
  <si>
    <t>GASOLINA</t>
  </si>
  <si>
    <t>14/Ago/2023</t>
  </si>
  <si>
    <t>AUTO SERVICIO MAS SA DE CV</t>
  </si>
  <si>
    <t>F/12594</t>
  </si>
  <si>
    <t>28/Ago/2023</t>
  </si>
  <si>
    <t>F/12637</t>
  </si>
  <si>
    <t>F/12610</t>
  </si>
  <si>
    <t>F/12655</t>
  </si>
  <si>
    <t>F/12677</t>
  </si>
  <si>
    <t>22/Sep/2023</t>
  </si>
  <si>
    <t>F/12702</t>
  </si>
  <si>
    <t>F/12733</t>
  </si>
  <si>
    <t>F/12742</t>
  </si>
  <si>
    <t>F/12769</t>
  </si>
  <si>
    <t>Total GASOLINA:</t>
  </si>
  <si>
    <t>132-018-000-000-00</t>
  </si>
  <si>
    <t>DIESEL</t>
  </si>
  <si>
    <t>Total DIESEL:</t>
  </si>
  <si>
    <t>132-023-000-000-00</t>
  </si>
  <si>
    <t>VACACIONES</t>
  </si>
  <si>
    <t>Total VACACIONES:</t>
  </si>
  <si>
    <t>132-024-000-000-00</t>
  </si>
  <si>
    <t>PRIMA VACACIONAL</t>
  </si>
  <si>
    <t>Total PRIMA VACACIONAL:</t>
  </si>
  <si>
    <t>132-026-000-000-00</t>
  </si>
  <si>
    <t>INCAPACIDADES PAGADAS</t>
  </si>
  <si>
    <t>Total INCAPACIDADES PAGADAS:</t>
  </si>
  <si>
    <t>132-030-000-000-00</t>
  </si>
  <si>
    <t>DEPRECIACIONES Y AMORTIZACIONES</t>
  </si>
  <si>
    <t>DEPRECIACION DEL MES</t>
  </si>
  <si>
    <t>Total DEPRECIACIONES Y AMORTIZACIONES:</t>
  </si>
  <si>
    <t>Total APARCERÍA EN PROCESO:</t>
  </si>
  <si>
    <t>T o t a l :</t>
  </si>
  <si>
    <t>OK ACT A SEP</t>
  </si>
  <si>
    <t>PENDIENTE DE METER</t>
  </si>
  <si>
    <t>434-003-014-001-00</t>
  </si>
  <si>
    <t>DEPRECIACIONES DE ACTIVOS</t>
  </si>
  <si>
    <t>total</t>
  </si>
  <si>
    <t>contpaq</t>
  </si>
  <si>
    <t>del 01/Oct/2023 al 31/Oct/2023</t>
  </si>
  <si>
    <t>05/Oct/2023</t>
  </si>
  <si>
    <t>DEP NOM SEM 40 DEL 28 SEPT AL 05  DE OCT 2023</t>
  </si>
  <si>
    <t>12/Oct/2023</t>
  </si>
  <si>
    <t>DEP NOM SEM 41 DEL 05 AL 11 DE OCTUBRE 2023</t>
  </si>
  <si>
    <t>13/Oct/2023</t>
  </si>
  <si>
    <t>DEP QUINC DEL 01 AL 15  DE OCTUBRE  2023</t>
  </si>
  <si>
    <t>19/Oct/2023</t>
  </si>
  <si>
    <t>DEP NOM SEM 42 DEL 12 AL 18 DE OCTUBRE 2023</t>
  </si>
  <si>
    <t>26/Oct/2023</t>
  </si>
  <si>
    <t>DEP NOM SEM 43 DEL 19 AL 25 DE OCT DEL 2023</t>
  </si>
  <si>
    <t>30/Oct/2023</t>
  </si>
  <si>
    <t>DEP QUINC DEL 16 AL 31  DE OCTUBRE  2023</t>
  </si>
  <si>
    <t>31/Oct/2023</t>
  </si>
  <si>
    <t>DEP NOM SEM 44 DEL 26 OCT AL 01 DE NOV DEL 2023</t>
  </si>
  <si>
    <t>RECLASIFICACION DE GASTOS GENERAL APARCERIA APK3-04</t>
  </si>
  <si>
    <t>PROV IMPTOS MES OCTUBRE MPRESAS S DOS SA DE CV</t>
  </si>
  <si>
    <t>14/Oct/2023</t>
  </si>
  <si>
    <t>F/12792</t>
  </si>
  <si>
    <t>27/Oct/2023</t>
  </si>
  <si>
    <t>F/12806</t>
  </si>
  <si>
    <t>F/12841</t>
  </si>
  <si>
    <t>F/12872</t>
  </si>
  <si>
    <t>PRONEG SA DE CV</t>
  </si>
  <si>
    <t>F/505379</t>
  </si>
  <si>
    <t>F/444305</t>
  </si>
  <si>
    <t>F/443264</t>
  </si>
  <si>
    <t>132-025-000-000-00</t>
  </si>
  <si>
    <t>MANTO. EQUIPO TRANSPORTE</t>
  </si>
  <si>
    <t>20/Oct/2023</t>
  </si>
  <si>
    <t>DIAZ AVILA FELIX PABLO</t>
  </si>
  <si>
    <t>F/46233</t>
  </si>
  <si>
    <t>F/46359</t>
  </si>
  <si>
    <t>Total MANTO. EQUIPO TRANSPORTE:</t>
  </si>
  <si>
    <t>132-031-000-000-00</t>
  </si>
  <si>
    <t>PRIMA DE ANTIGUEDAD</t>
  </si>
  <si>
    <t>Total PRIMA DE ANTIGUEDAD:</t>
  </si>
  <si>
    <t>del 01/Nov/2023 al 30/Nov/2023</t>
  </si>
  <si>
    <t>09/Nov/2023</t>
  </si>
  <si>
    <t>DEP NOM SEM 45 DEL 02 AL 08 DE NOVIEMBRE 2023</t>
  </si>
  <si>
    <t>15/Nov/2023</t>
  </si>
  <si>
    <t>DEP QUINC DEL 01 AL 15  DE NOVIEMBRE  2023</t>
  </si>
  <si>
    <t>16/Nov/2023</t>
  </si>
  <si>
    <t>DPE NOM SEM 46 09 AL 15 DE NOV DEL 2023</t>
  </si>
  <si>
    <t>23/Nov/2023</t>
  </si>
  <si>
    <t>DEP NOM SEM 4 7DEL 16 AL 22 DE NOVIEMBRE 2023</t>
  </si>
  <si>
    <t>30/Nov/2023</t>
  </si>
  <si>
    <t>DEP QUINC DEL 16 AL 30  DE NOVIEMBRE  2023</t>
  </si>
  <si>
    <t>DEP NOM SEM 48 DEL 23 AL 29 DE NOV DEL 2023</t>
  </si>
  <si>
    <t>PROV IMPTOS MES NOVIEMBRE MPRESAS S DOS SA DE CV</t>
  </si>
  <si>
    <t>11/Nov/2023</t>
  </si>
  <si>
    <t>F/12886</t>
  </si>
  <si>
    <t>17/Nov/2023</t>
  </si>
  <si>
    <t>F/12898</t>
  </si>
  <si>
    <t>24/Nov/2023</t>
  </si>
  <si>
    <t>F/508278</t>
  </si>
  <si>
    <t>F/12921</t>
  </si>
  <si>
    <t>F/12966</t>
  </si>
  <si>
    <t>del 01/Dic/2023 al 31/Dic/2023</t>
  </si>
  <si>
    <t>07/Dic/2023</t>
  </si>
  <si>
    <t>DEP NOM SEM 49 DEL 30 NOV AL 06 DE DICIEMBRE 2023</t>
  </si>
  <si>
    <t>14/Dic/2023</t>
  </si>
  <si>
    <t>DEP NOM SEM 50 DEL 07 AL 13 DE DICIEMBRE 2023</t>
  </si>
  <si>
    <t>15/Dic/2023</t>
  </si>
  <si>
    <t>DEP QUINC DEL 01 AL 15  DE DICIEMBRE  2023</t>
  </si>
  <si>
    <t>21/Dic/2023</t>
  </si>
  <si>
    <t>DEP NOM SEM 51 DEL 14 AL 20 DE DICIEMBRE 2023</t>
  </si>
  <si>
    <t>28/Dic/2023</t>
  </si>
  <si>
    <t>DEP NOM SEM 52 DEL 21 AL 31 DE DICIEMBRE 2023</t>
  </si>
  <si>
    <t>29/Dic/2023</t>
  </si>
  <si>
    <t>DEP QUINC DEL 16 AL 31 DE DICIEMBRE 2023</t>
  </si>
  <si>
    <t>31/Dic/2023</t>
  </si>
  <si>
    <t>RECLASIFICACION CIERRE APARCERIA APK3-05</t>
  </si>
  <si>
    <t>PROV IMPTOS MES DICIEMBRE MPRESAS S DOS SA DE CV</t>
  </si>
  <si>
    <t>ROSAS QUIÑONES RAMON LEOBARDO</t>
  </si>
  <si>
    <t>F/2778</t>
  </si>
  <si>
    <t>HIDRAULICA Y BANDAS SA DE CV</t>
  </si>
  <si>
    <t>F/6538</t>
  </si>
  <si>
    <t>11/Dic/2023</t>
  </si>
  <si>
    <t>F/12983</t>
  </si>
  <si>
    <t>F/510441</t>
  </si>
  <si>
    <t>19/Dic/2023</t>
  </si>
  <si>
    <t>F/300285</t>
  </si>
  <si>
    <t>26/Dic/2023</t>
  </si>
  <si>
    <t>F/13010</t>
  </si>
  <si>
    <t>27/Dic/2023</t>
  </si>
  <si>
    <t>F/513065</t>
  </si>
  <si>
    <t>F/13065</t>
  </si>
  <si>
    <t>132-020-000-000-00</t>
  </si>
  <si>
    <t>VARIOS</t>
  </si>
  <si>
    <t>CS GARUFA JEANS</t>
  </si>
  <si>
    <t>F/6312</t>
  </si>
  <si>
    <t>Total VARIOS:</t>
  </si>
  <si>
    <t>132-033-000-000-00</t>
  </si>
  <si>
    <t>PAPELERIA Y ARTICULOS DE OFICINA</t>
  </si>
  <si>
    <t>GAXIOLA FLORES JESUS OMAR</t>
  </si>
  <si>
    <t>F/61055</t>
  </si>
  <si>
    <t>Total PAPELERIA Y ARTICULOS DE OFICINA:</t>
  </si>
  <si>
    <t>del 01/Ene/2024 al 31/Ene/2024</t>
  </si>
  <si>
    <t>04/Ene/2024</t>
  </si>
  <si>
    <t>DEP NOM SEM 1 DEL 01 AL 03 DE ENERO 2024</t>
  </si>
  <si>
    <t>11/Ene/2024</t>
  </si>
  <si>
    <t>DEP NOM SEM 2 DEL 04 AL 10 DE ENERO 2024</t>
  </si>
  <si>
    <t>15/Ene/2024</t>
  </si>
  <si>
    <t>DEP QUINC DEL 01 AL 15  DE ENERO  2024</t>
  </si>
  <si>
    <t>17/Ene/2024</t>
  </si>
  <si>
    <t>DEP NOM SEM 3 DEL 11 AL 17 DE ENERO 2024</t>
  </si>
  <si>
    <t>25/Ene/2024</t>
  </si>
  <si>
    <t>DEP NOM SEM 4 DEL 18 AL 24 DE ENERO 2024</t>
  </si>
  <si>
    <t>30/Ene/2024</t>
  </si>
  <si>
    <t>DEP NOM QUINC DEL 16 AL 30 ENERO 2024</t>
  </si>
  <si>
    <t>31/Ene/2024</t>
  </si>
  <si>
    <t>DEP NOM SEM 6 DEL 25 AL 31 DE ENERO 2024</t>
  </si>
  <si>
    <t>PROV IMPTOS MES ENERO MPRESAS S DOS SA DE CV</t>
  </si>
  <si>
    <t>12/Ene/2024</t>
  </si>
  <si>
    <t>F/514210</t>
  </si>
  <si>
    <t>F/514838</t>
  </si>
  <si>
    <t>F/13094</t>
  </si>
  <si>
    <t>F/13080</t>
  </si>
  <si>
    <t>F/13121</t>
  </si>
  <si>
    <t>F/517481</t>
  </si>
  <si>
    <t>F/13142</t>
  </si>
  <si>
    <t>26/Ene/2024</t>
  </si>
  <si>
    <t>F/46896</t>
  </si>
  <si>
    <t>del 01/Feb/2024 al 29/Feb/2024</t>
  </si>
  <si>
    <t>07/Feb/2024</t>
  </si>
  <si>
    <t xml:space="preserve">DEP NOM SEM  DEL 01 AL 07 DE FEB </t>
  </si>
  <si>
    <t>14/Feb/2024</t>
  </si>
  <si>
    <t>DEP NOM SEM 7 DEL 08 AL 14 DE FEB 2024</t>
  </si>
  <si>
    <t>15/Feb/2024</t>
  </si>
  <si>
    <t>DEP NOM QUNCE 01 AL 15 DE FEB 2024</t>
  </si>
  <si>
    <t>22/Feb/2024</t>
  </si>
  <si>
    <t>DEP NOM SEM 8 DEL 15 AL 22 DE FEB 2024</t>
  </si>
  <si>
    <t>29/Feb/2024</t>
  </si>
  <si>
    <t>DEP NOM QUINCE DEL 16  AL 29 DE FEBRERO 2024</t>
  </si>
  <si>
    <t>DEP NOM SEM 9 DEL 22 AL 28 DE FEBRERO 2024</t>
  </si>
  <si>
    <t>RECLASIFICACION CIERRE APARCERIA APK3-07</t>
  </si>
  <si>
    <t>RECLASIFICACION CIERRE APARCERIA APK3-06</t>
  </si>
  <si>
    <t>PROV IMPTOS MES FEBRERO MPRESAS S DOS SA DE CV</t>
  </si>
  <si>
    <t>28/Feb/2024</t>
  </si>
  <si>
    <t>23/Feb/2024</t>
  </si>
  <si>
    <t>ROMUALDO ANDUANA QUIÑONES</t>
  </si>
  <si>
    <t>F/10</t>
  </si>
  <si>
    <t>26/Feb/2024</t>
  </si>
  <si>
    <t xml:space="preserve"> ADOLFO ALEJANDRO RAMIREZ GARCIA</t>
  </si>
  <si>
    <t>CERCO BAÑOS FE</t>
  </si>
  <si>
    <t>CERCO CUA 3 FUT ENG</t>
  </si>
  <si>
    <t>CORRAL MERAZ DANIRA ADRIANA</t>
  </si>
  <si>
    <t>F/45319</t>
  </si>
  <si>
    <t>F/36153</t>
  </si>
  <si>
    <t>F/36155</t>
  </si>
  <si>
    <t>F/36156</t>
  </si>
  <si>
    <t>F/36228</t>
  </si>
  <si>
    <t>F/36217</t>
  </si>
  <si>
    <t>FIERRO Y LAMINA DE OCCIDENTE SAPI DE CV</t>
  </si>
  <si>
    <t>F/22402</t>
  </si>
  <si>
    <t>27/Feb/2024</t>
  </si>
  <si>
    <t>F/24019</t>
  </si>
  <si>
    <t>F/57676</t>
  </si>
  <si>
    <t>LAGARDA VAQUERA ALBERTO</t>
  </si>
  <si>
    <t>F/5057</t>
  </si>
  <si>
    <t>F/5048</t>
  </si>
  <si>
    <t>KALISCH FIERRO Y ACEROS SA DE CV</t>
  </si>
  <si>
    <t>F/303693</t>
  </si>
  <si>
    <t>F/303453</t>
  </si>
  <si>
    <t>F/303418</t>
  </si>
  <si>
    <t>F/2815</t>
  </si>
  <si>
    <t>PINTURAS MARTINEZ INDA SA DE CV</t>
  </si>
  <si>
    <t>F/78320</t>
  </si>
  <si>
    <t>F/78291</t>
  </si>
  <si>
    <t>F/78197</t>
  </si>
  <si>
    <t>F/78070</t>
  </si>
  <si>
    <t>F/33495</t>
  </si>
  <si>
    <t>RMR TECNOPARTES SA DE CV</t>
  </si>
  <si>
    <t>F/37669</t>
  </si>
  <si>
    <t>F/305236</t>
  </si>
  <si>
    <t>132-017-007-000-00</t>
  </si>
  <si>
    <t>07.FORD 2000</t>
  </si>
  <si>
    <t>Total 07.FORD 2000:</t>
  </si>
  <si>
    <t>132-017-008-000-00</t>
  </si>
  <si>
    <t>08.FORD 2004</t>
  </si>
  <si>
    <t>16/Feb/2024</t>
  </si>
  <si>
    <t>F/13182</t>
  </si>
  <si>
    <t>F/13176</t>
  </si>
  <si>
    <t>F/13205</t>
  </si>
  <si>
    <t>F/13219</t>
  </si>
  <si>
    <t>Total 08.FORD 2004:</t>
  </si>
  <si>
    <t>132-017-010-000-00</t>
  </si>
  <si>
    <t>10.GASOLINA VARIOS</t>
  </si>
  <si>
    <t>GONZALEZ BREACH JORGE ALBERTO</t>
  </si>
  <si>
    <t>F/7485</t>
  </si>
  <si>
    <t>Total 10.GASOLINA VARIOS:</t>
  </si>
  <si>
    <t>132-017-019-000-00</t>
  </si>
  <si>
    <t>19.JEEP 2014</t>
  </si>
  <si>
    <t>Total 19.JEEP 2014:</t>
  </si>
  <si>
    <t>132-017-022-000-00</t>
  </si>
  <si>
    <t>22.NISSAN PLATA 2017</t>
  </si>
  <si>
    <t>Total 22.NISSAN PLATA 2017:</t>
  </si>
  <si>
    <t>132-017-023-000-00</t>
  </si>
  <si>
    <t>23.ATOS 2011</t>
  </si>
  <si>
    <t>Total 23.ATOS 2011:</t>
  </si>
  <si>
    <t>132-017-026-000-00</t>
  </si>
  <si>
    <t>26.JEEP COMPSS 2018</t>
  </si>
  <si>
    <t>Total 26.JEEP COMPSS 2018:</t>
  </si>
  <si>
    <t>132-017-028-000-00</t>
  </si>
  <si>
    <t>28.TOYOTA 2015</t>
  </si>
  <si>
    <t>Total 28.TOYOTA 2015:</t>
  </si>
  <si>
    <t>132-017-029-000-00</t>
  </si>
  <si>
    <t>29.FIAT 2018</t>
  </si>
  <si>
    <t>Total 29.FIAT 2018:</t>
  </si>
  <si>
    <t>132-017-030-000-00</t>
  </si>
  <si>
    <t>30.RAM 700 SENCILLA</t>
  </si>
  <si>
    <t>Total 30.RAM 700 SENCILLA:</t>
  </si>
  <si>
    <t>132-017-031-000-00</t>
  </si>
  <si>
    <t>31.RAM 700 DOBLE CABINA</t>
  </si>
  <si>
    <t>Total 31.RAM 700 DOBLE CABINA:</t>
  </si>
  <si>
    <t>132-017-033-000-00</t>
  </si>
  <si>
    <t>33.DODGE 2018</t>
  </si>
  <si>
    <t>Total 33.DODGE 2018:</t>
  </si>
  <si>
    <t>132-017-034-000-00</t>
  </si>
  <si>
    <t>34.CHEVROLET SILVERADO 2009</t>
  </si>
  <si>
    <t>Total 34.CHEVROLET SILVERADO 2009:</t>
  </si>
  <si>
    <t>132-017-035-000-00</t>
  </si>
  <si>
    <t>35.NP 300 BCA NISSAN 2017</t>
  </si>
  <si>
    <t>09/Feb/2024</t>
  </si>
  <si>
    <t>F/518922</t>
  </si>
  <si>
    <t>21/Feb/2024</t>
  </si>
  <si>
    <t>F/520423</t>
  </si>
  <si>
    <t>Total 35.NP 300 BCA NISSAN 2017:</t>
  </si>
  <si>
    <t>132-017-036-000-00</t>
  </si>
  <si>
    <t>36.NISSAN ESTAQUITAS 2020</t>
  </si>
  <si>
    <t>Total 36.NISSAN ESTAQUITAS 2020:</t>
  </si>
  <si>
    <t>132-017-038-000-00</t>
  </si>
  <si>
    <t>38.RAM 2500 BCA DOBLE CABINA 2019</t>
  </si>
  <si>
    <t>Total 38.RAM 2500 BCA DOBLE CABINA 2019:</t>
  </si>
  <si>
    <t>132-017-039-000-00</t>
  </si>
  <si>
    <t>39.RAM 2021 CSM</t>
  </si>
  <si>
    <t>Total 39.RAM 2021 CSM:</t>
  </si>
  <si>
    <t>VALENZUELA HEIRAS SAMUEL DE JESUS</t>
  </si>
  <si>
    <t>F/5535</t>
  </si>
  <si>
    <t>INSUMOS NUBIOT SA DE CV</t>
  </si>
  <si>
    <t>F/1631</t>
  </si>
  <si>
    <t>132-021-000-000-00</t>
  </si>
  <si>
    <t>ARTÍCULOS DE LIMPIEZA</t>
  </si>
  <si>
    <t>TRANSCERDO SA DE CV</t>
  </si>
  <si>
    <t>F/2089</t>
  </si>
  <si>
    <t>Total ARTÍCULOS DE LIMPIEZA:</t>
  </si>
  <si>
    <t>132-022-000-000-00</t>
  </si>
  <si>
    <t>MANTENIMIENTO MAQUINARIA Y EQUIPO</t>
  </si>
  <si>
    <t>F/304678</t>
  </si>
  <si>
    <t>MONDACA CORRAL ERIKA JUDITH</t>
  </si>
  <si>
    <t>F/5714</t>
  </si>
  <si>
    <t>Total MANTENIMIENTO MAQUINARIA Y EQUIPO:</t>
  </si>
  <si>
    <t>132-025-007-000-00</t>
  </si>
  <si>
    <t>132-025-030-000-00</t>
  </si>
  <si>
    <t>30.RAM 700 SENCILLA 2018</t>
  </si>
  <si>
    <t>RUIZ HERNANDEZ ELIAS ENRIQUE</t>
  </si>
  <si>
    <t>F/1449</t>
  </si>
  <si>
    <t>AUTOMOTRIZ SONORENSE SA DE CV</t>
  </si>
  <si>
    <t>F/1293</t>
  </si>
  <si>
    <t>F/1375</t>
  </si>
  <si>
    <t>F/47121</t>
  </si>
  <si>
    <t>Total 30.RAM 700 SENCILLA 2018:</t>
  </si>
  <si>
    <t>132-025-031-000-00</t>
  </si>
  <si>
    <t>31.RAM 700 DOBLE CABINA 2018</t>
  </si>
  <si>
    <t>F/1350</t>
  </si>
  <si>
    <t>GARZA MONTIEL ANTONIO</t>
  </si>
  <si>
    <t>F/18753</t>
  </si>
  <si>
    <t>F/1386</t>
  </si>
  <si>
    <t>Total 31.RAM 700 DOBLE CABINA 2018:</t>
  </si>
  <si>
    <t>132-025-035-000-00</t>
  </si>
  <si>
    <t>GALINDO AGUIRRE CELINA</t>
  </si>
  <si>
    <t>F/1693</t>
  </si>
  <si>
    <t>LOPEZ COTA ALEX MARTIN</t>
  </si>
  <si>
    <t>F/564</t>
  </si>
  <si>
    <t>132-025-036-000-00</t>
  </si>
  <si>
    <t>F/47018</t>
  </si>
  <si>
    <t>F/46980</t>
  </si>
  <si>
    <t>132-025-038-000-00</t>
  </si>
  <si>
    <t>F/47037</t>
  </si>
  <si>
    <t>F/3785</t>
  </si>
  <si>
    <t>132-025-039-000-00</t>
  </si>
  <si>
    <t>F/3781</t>
  </si>
  <si>
    <t>132-027-000-000-00</t>
  </si>
  <si>
    <t>GAS</t>
  </si>
  <si>
    <t>DIESGAS SA DE CV</t>
  </si>
  <si>
    <t>F/26404</t>
  </si>
  <si>
    <t>Total GAS:</t>
  </si>
  <si>
    <t>del 01/Mar/2024 al 31/Mar/2024</t>
  </si>
  <si>
    <t>CORRECTO</t>
  </si>
  <si>
    <t>07/Mar/2024</t>
  </si>
  <si>
    <t>DEP NOM SEM 10 DEL 29 FEB AL 06 DE MARZO 2024</t>
  </si>
  <si>
    <t>14/Mar/2024</t>
  </si>
  <si>
    <t>DEP NOM SEM 1107 AL 13 DE MARZO DEL 2024</t>
  </si>
  <si>
    <t>15/Mar/2024</t>
  </si>
  <si>
    <t>DEP NOM QUINCE DEL 01  AL 15 DE MARZO 2024</t>
  </si>
  <si>
    <t>21/Mar/2024</t>
  </si>
  <si>
    <t>DEP NOM SEM 12 DEL 14 AL 20 DE MARZO DEL 2024</t>
  </si>
  <si>
    <t>27/Mar/2024</t>
  </si>
  <si>
    <t>DEP NOM SEM 13 DEL 21 AL 27 DE MARZO DEL 2024</t>
  </si>
  <si>
    <t>DEP NOM QUINCE DEL 16  AL 31 DE MARZO 2024</t>
  </si>
  <si>
    <t>31/Mar/2024</t>
  </si>
  <si>
    <t>PROV IMPTOS MES MARZO EMPRESAS S DOS SA DE CV</t>
  </si>
  <si>
    <t>16/Mar/2024</t>
  </si>
  <si>
    <t>F/24377</t>
  </si>
  <si>
    <t>F/36305</t>
  </si>
  <si>
    <t>01/Mar/2024</t>
  </si>
  <si>
    <t>F/7524</t>
  </si>
  <si>
    <t>08/Mar/2024</t>
  </si>
  <si>
    <t>F/7565</t>
  </si>
  <si>
    <t>F/1268</t>
  </si>
  <si>
    <t>22/Mar/2024</t>
  </si>
  <si>
    <t>F/524195</t>
  </si>
  <si>
    <t>F/7627</t>
  </si>
  <si>
    <t>F/13263</t>
  </si>
  <si>
    <t>F/13297</t>
  </si>
  <si>
    <t>F/13318</t>
  </si>
  <si>
    <t>F/521267</t>
  </si>
  <si>
    <t>F/522408</t>
  </si>
  <si>
    <t>AGROTRANSPORTES SUR DE SONORA SA DE CV</t>
  </si>
  <si>
    <t>F/1348</t>
  </si>
  <si>
    <t>NUEVA WAL MART DE MEXICO S DE RL DE CV</t>
  </si>
  <si>
    <t>F/102071</t>
  </si>
  <si>
    <t>JOSE HIDALGO VELASQUEZ</t>
  </si>
  <si>
    <t>F/718</t>
  </si>
  <si>
    <t>ALEJANDRO CUITRAHUAC FIGUEROA</t>
  </si>
  <si>
    <t>FONDO DE ASEGURAMIENTO GANADERO PORCICULTORES DE SONORA</t>
  </si>
  <si>
    <t>F/1991</t>
  </si>
  <si>
    <t>20/Mar/2024</t>
  </si>
  <si>
    <t>KS COMERCIAL SA DE CV</t>
  </si>
  <si>
    <t>F/55756</t>
  </si>
  <si>
    <t>25/Mar/2024</t>
  </si>
  <si>
    <t>NUTRIKOWI ALIMENTOS SA DE CV</t>
  </si>
  <si>
    <t>F/57510</t>
  </si>
  <si>
    <t>F/58479</t>
  </si>
  <si>
    <t>F/1640</t>
  </si>
  <si>
    <t>BALEROS BANDAS Y TORNILLOS SA DE CV</t>
  </si>
  <si>
    <t>F/476506</t>
  </si>
  <si>
    <t>132-025-010-000-00</t>
  </si>
  <si>
    <t>10.VARIOS</t>
  </si>
  <si>
    <t>GRIEGOS HURTADO JESUS KEYLA SUBAEL</t>
  </si>
  <si>
    <t>F/16</t>
  </si>
  <si>
    <t>23/Mar/2024</t>
  </si>
  <si>
    <t>CENTRO REFACCIONARIO EL CANELO</t>
  </si>
  <si>
    <t>F/2406182</t>
  </si>
  <si>
    <t>F/4081</t>
  </si>
  <si>
    <t>Total 10.VARIOS:</t>
  </si>
  <si>
    <t>132-025-014-000-00</t>
  </si>
  <si>
    <t>14.CHRYSLER 2008</t>
  </si>
  <si>
    <t>F/47177</t>
  </si>
  <si>
    <t>ALVIRA RENDIN MORALES</t>
  </si>
  <si>
    <t>F/53161</t>
  </si>
  <si>
    <t>Total 14.CHRYSLER 2008:</t>
  </si>
  <si>
    <t>132-025-019-000-00</t>
  </si>
  <si>
    <t>F/47178</t>
  </si>
  <si>
    <t>132-025-021-000-00</t>
  </si>
  <si>
    <t>21.CHRYSLER 2015</t>
  </si>
  <si>
    <t>F/47185</t>
  </si>
  <si>
    <t>GONZALEZ CUEVAS ANDRES IVAN</t>
  </si>
  <si>
    <t>Total 21.CHRYSLER 2015:</t>
  </si>
  <si>
    <t>132-025-022-000-00</t>
  </si>
  <si>
    <t>F/47142</t>
  </si>
  <si>
    <t>F/1461</t>
  </si>
  <si>
    <t>132-025-023-000-00</t>
  </si>
  <si>
    <t>F/47184</t>
  </si>
  <si>
    <t>132-025-029-000-00</t>
  </si>
  <si>
    <t>F/47138</t>
  </si>
  <si>
    <t>PRODUCTOS Y SERVICIOS DEL NOROESTE SA DE CV</t>
  </si>
  <si>
    <t>F/150691</t>
  </si>
  <si>
    <t>F/47266</t>
  </si>
  <si>
    <t>F/1424</t>
  </si>
  <si>
    <t>F/47313</t>
  </si>
  <si>
    <t>132-025-033-000-00</t>
  </si>
  <si>
    <t>F/47148</t>
  </si>
  <si>
    <t>F/47096</t>
  </si>
  <si>
    <t>AUTOZONE DE MEXICO S DE RL DE CV</t>
  </si>
  <si>
    <t>F/979560</t>
  </si>
  <si>
    <t>TRUJILLO PEÑUELAS JOSE ANTONIO</t>
  </si>
  <si>
    <t>F/6188</t>
  </si>
  <si>
    <t xml:space="preserve">DEPRECIACION DEL MES </t>
  </si>
  <si>
    <t>DEPRECIACION DEL MES ENE-SEPT</t>
  </si>
  <si>
    <t>12/Mar/2024</t>
  </si>
  <si>
    <t>LUNA MIRANDA SAMUEL DAVID</t>
  </si>
  <si>
    <t>F/10177</t>
  </si>
  <si>
    <t>132-035-000-000-00</t>
  </si>
  <si>
    <t>COMISIONES</t>
  </si>
  <si>
    <t>Total COMISIONES:</t>
  </si>
  <si>
    <t>del 01/Abr/2024 al 30/Abr/2024</t>
  </si>
  <si>
    <t>04/Abr/2024</t>
  </si>
  <si>
    <t>DEP NOM SEM 14 28 MARZO AL 03 DE ABRIL 2024</t>
  </si>
  <si>
    <t>11/Abr/2024</t>
  </si>
  <si>
    <t>DEP NOM SEM 15 DEL 04 AL 11 DE ABRIL 2024</t>
  </si>
  <si>
    <t>15/Abr/2024</t>
  </si>
  <si>
    <t>DISPERC NOM DEL 01 AL 15 DE ABRIL 2024</t>
  </si>
  <si>
    <t>18/Abr/2024</t>
  </si>
  <si>
    <t>DEP NOM SEM 16 DEL 12 AL 17 DE ABRIL 2024</t>
  </si>
  <si>
    <t>25/Abr/2024</t>
  </si>
  <si>
    <t>DEP NOM SEM 17 DEL 18 AL 24 DE ABRIL 2024</t>
  </si>
  <si>
    <t>30/Abr/2024</t>
  </si>
  <si>
    <t>DISPERC NOM DEL 16 AL 30  DE ABRIL 2024</t>
  </si>
  <si>
    <t>PROV IMPTOS MES ABRIL EMPRESAS S DOS SA DE CV</t>
  </si>
  <si>
    <t>PENDIENTE CORREGIR, ERROR EN EL SISTEMA DE NOMINA</t>
  </si>
  <si>
    <t xml:space="preserve">PROV ADMIVOS MES ABRIL EMPRESAS S DOS </t>
  </si>
  <si>
    <t>FINIQUITO  SEM 15 DEL 04 AL 11 DE ABRIL 2024</t>
  </si>
  <si>
    <t>PROV AGUINALDO ADMIVOS MES ABRIL</t>
  </si>
  <si>
    <t>09/Abr/2024</t>
  </si>
  <si>
    <t>F/7680</t>
  </si>
  <si>
    <t>19/Abr/2024</t>
  </si>
  <si>
    <t>F/7697</t>
  </si>
  <si>
    <t>23/Abr/2024</t>
  </si>
  <si>
    <t xml:space="preserve">AUTO SERVICIO MAS </t>
  </si>
  <si>
    <t>F/13383</t>
  </si>
  <si>
    <t>24/Abr/2024</t>
  </si>
  <si>
    <t>F/1336</t>
  </si>
  <si>
    <t>F/13359</t>
  </si>
  <si>
    <t>26/Abr/2024</t>
  </si>
  <si>
    <t>F/7724</t>
  </si>
  <si>
    <t>F/5299666</t>
  </si>
  <si>
    <t>F/13408</t>
  </si>
  <si>
    <t>F/526143</t>
  </si>
  <si>
    <t>08/Abr/2024</t>
  </si>
  <si>
    <t>F/102690</t>
  </si>
  <si>
    <t>F/33801</t>
  </si>
  <si>
    <t>12/Abr/2024</t>
  </si>
  <si>
    <t>PABLO GIL LAMADRID DE LA ROSA</t>
  </si>
  <si>
    <t>F/617</t>
  </si>
  <si>
    <t>F/616</t>
  </si>
  <si>
    <t>ECO SOLUCIONES DEL MAYO SA DE CV</t>
  </si>
  <si>
    <t>F/92</t>
  </si>
  <si>
    <t>AUTOBUSES LOS MAYITOS SA DE CV</t>
  </si>
  <si>
    <t>F/34686</t>
  </si>
  <si>
    <t>F/39124</t>
  </si>
  <si>
    <t>29/Abr/2024</t>
  </si>
  <si>
    <t>VERIFICACIONES CORPA SA DE CV</t>
  </si>
  <si>
    <t>F/14642</t>
  </si>
  <si>
    <t>F/39610</t>
  </si>
  <si>
    <t>05/Abr/2024</t>
  </si>
  <si>
    <t>F/5814</t>
  </si>
  <si>
    <t>EMPRESAS MATCO SA DE CV</t>
  </si>
  <si>
    <t>F/250694</t>
  </si>
  <si>
    <t>F/250695</t>
  </si>
  <si>
    <t>F/250830</t>
  </si>
  <si>
    <t>F/150839</t>
  </si>
  <si>
    <t>F/479673</t>
  </si>
  <si>
    <t>F/249072</t>
  </si>
  <si>
    <t>F/249504</t>
  </si>
  <si>
    <t>PARRA DOUMERC EDUARDO</t>
  </si>
  <si>
    <t>F/6202</t>
  </si>
  <si>
    <t>F/1720</t>
  </si>
  <si>
    <t>F/47447</t>
  </si>
  <si>
    <t>F/47367</t>
  </si>
  <si>
    <t>F/47460</t>
  </si>
  <si>
    <t>132-025-028-000-00</t>
  </si>
  <si>
    <t>SERVICIOS COMERCIALES AMAZON MEXICO</t>
  </si>
  <si>
    <t>F/7089</t>
  </si>
  <si>
    <t>F/1715</t>
  </si>
  <si>
    <t>F/1714</t>
  </si>
  <si>
    <t>F/1486</t>
  </si>
  <si>
    <t>F/1506</t>
  </si>
  <si>
    <t>132-036-000-000-00</t>
  </si>
  <si>
    <t>OTRAS PERCEPCIONES</t>
  </si>
  <si>
    <t>Total OTRAS PERCEPCIONES:</t>
  </si>
  <si>
    <t>132-037-000-000-00</t>
  </si>
  <si>
    <t>FONDO DE AHORRO APORTACION PATRONAL</t>
  </si>
  <si>
    <t>Total FONDO DE AHORRO APORTACION PATRONAL:</t>
  </si>
  <si>
    <t>del 01/May/2024 al 31/May/2024</t>
  </si>
  <si>
    <t>02/May/2024</t>
  </si>
  <si>
    <t xml:space="preserve">DEP NOM SEM 18 DEL 25 AL 01 DE MAYO </t>
  </si>
  <si>
    <t>09/May/2024</t>
  </si>
  <si>
    <t>DEP NOM SEM 19 DEL 02 AL 08 DE MAYO 2024</t>
  </si>
  <si>
    <t>15/May/2024</t>
  </si>
  <si>
    <t>DISPERC NOM DEL 01  AL 15  DE MAYO 2024</t>
  </si>
  <si>
    <t>16/May/2024</t>
  </si>
  <si>
    <t>DEP NOM SEM 20 DEL 09 AL 15 DE MAYO 2024</t>
  </si>
  <si>
    <t>23/May/2024</t>
  </si>
  <si>
    <t>DEP NOM SEM 21 DEL 16 AL 22 DE MAYO 2024</t>
  </si>
  <si>
    <t>30/May/2024</t>
  </si>
  <si>
    <t>DISPERC NOM DEL 16  AL 30  DE MAYO 2024</t>
  </si>
  <si>
    <t>DEP NOM SEM 23 DEL 23 AL 29 DE MAYO 2024</t>
  </si>
  <si>
    <t>31/May/2024</t>
  </si>
  <si>
    <t>RECLASIFICACION CIERRE APARCERIA APK2-35</t>
  </si>
  <si>
    <t>PROV IMPTOS MES MAYO EMPRESAS S DOS SA DE CV</t>
  </si>
  <si>
    <t xml:space="preserve">PROV ADMIVOS MES MAYO EMPRESAS S DOS </t>
  </si>
  <si>
    <t>PROV AGUINALDO MES MAYO</t>
  </si>
  <si>
    <t>21/May/2024</t>
  </si>
  <si>
    <t>F/36919</t>
  </si>
  <si>
    <t>10/May/2024</t>
  </si>
  <si>
    <t>F/7777</t>
  </si>
  <si>
    <t>F/7797</t>
  </si>
  <si>
    <t>F/7827</t>
  </si>
  <si>
    <t>24/May/2024</t>
  </si>
  <si>
    <t>F/13485</t>
  </si>
  <si>
    <t>F/13454</t>
  </si>
  <si>
    <t>F/13525</t>
  </si>
  <si>
    <t>F/7846</t>
  </si>
  <si>
    <t>F/533502</t>
  </si>
  <si>
    <t>AUTO SERVICIOS MAS SA DE CV</t>
  </si>
  <si>
    <t>F/13522</t>
  </si>
  <si>
    <t>F/13496</t>
  </si>
  <si>
    <t>F/13598</t>
  </si>
  <si>
    <t>132-017-021-000-00</t>
  </si>
  <si>
    <t>03/May/2024</t>
  </si>
  <si>
    <t>LEONSIO CHAVEZ RIVERA</t>
  </si>
  <si>
    <t>F/23914</t>
  </si>
  <si>
    <t>F/1588</t>
  </si>
  <si>
    <t>AUTOMOTRIZ SONORENSE S ADE CV</t>
  </si>
  <si>
    <t>F/1583</t>
  </si>
  <si>
    <t>F/1576</t>
  </si>
  <si>
    <t>DHM REFACCIONES SA DE CV</t>
  </si>
  <si>
    <t>F/17692</t>
  </si>
  <si>
    <t>F/4469</t>
  </si>
  <si>
    <t>F/103040</t>
  </si>
  <si>
    <t>08/May/2024</t>
  </si>
  <si>
    <t>F/2035</t>
  </si>
  <si>
    <t>MOLINA OTERO LINDA ESTHER</t>
  </si>
  <si>
    <t>F/24544</t>
  </si>
  <si>
    <t>F/24464</t>
  </si>
  <si>
    <t>27/May/2024</t>
  </si>
  <si>
    <t>F/60308</t>
  </si>
  <si>
    <t>F/60313</t>
  </si>
  <si>
    <t>F/60326</t>
  </si>
  <si>
    <t>F/60309</t>
  </si>
  <si>
    <t>ELECTRONICA AQUA</t>
  </si>
  <si>
    <t>F/43642</t>
  </si>
  <si>
    <t>ASTRACEL SA DE CV.</t>
  </si>
  <si>
    <t>F/10059</t>
  </si>
  <si>
    <t>28/May/2024</t>
  </si>
  <si>
    <t>F/103643</t>
  </si>
  <si>
    <t>F/2213</t>
  </si>
  <si>
    <t>PAGO ALA F/248105 13/04/2024</t>
  </si>
  <si>
    <t>F/248105</t>
  </si>
  <si>
    <t>F/47538</t>
  </si>
  <si>
    <t>MADERO BELTRAN CARLOS ENRIQUE</t>
  </si>
  <si>
    <t>F/15685</t>
  </si>
  <si>
    <t>F/47522</t>
  </si>
  <si>
    <t>F/47530</t>
  </si>
  <si>
    <t>ULISES CHAPA RUIZ</t>
  </si>
  <si>
    <t>F/128</t>
  </si>
  <si>
    <t>RENDON MORALES ALVIRA</t>
  </si>
  <si>
    <t>F/56259</t>
  </si>
  <si>
    <t>F/47545</t>
  </si>
  <si>
    <t>F/47654</t>
  </si>
  <si>
    <t>F/47523</t>
  </si>
  <si>
    <t>132-028-000-000-00</t>
  </si>
  <si>
    <t>RENTAS</t>
  </si>
  <si>
    <t>06/May/2024</t>
  </si>
  <si>
    <t>RICARDO SALIDO IBARRA</t>
  </si>
  <si>
    <t>Total RENTAS:</t>
  </si>
  <si>
    <t>01/May/2024</t>
  </si>
  <si>
    <t>del 01/Jun/2024 al 30/Jun/2024</t>
  </si>
  <si>
    <t>06/Jun/2024</t>
  </si>
  <si>
    <t>DEP NOM SEM 23 DEL 30 MAYO AL 05 DE JUNIO DEL 2024</t>
  </si>
  <si>
    <t>13/Jun/2024</t>
  </si>
  <si>
    <t>DEP NOM SEM 24 DEL 06 AL 12 DE JUNIO DEL 2024</t>
  </si>
  <si>
    <t>15/Jun/2024</t>
  </si>
  <si>
    <t>DISPERC NOM DEL 01  AL 15  DE JUNIO 2024</t>
  </si>
  <si>
    <t>20/Jun/2024</t>
  </si>
  <si>
    <t>DEP NOM SEM 25 DEL  13 AL 19 DE JUNIO 2024</t>
  </si>
  <si>
    <t>27/Jun/2024</t>
  </si>
  <si>
    <t>DEP NOM SEM 26 DEL 20 AL 26 DE JUNIO DEL 2024</t>
  </si>
  <si>
    <t>28/Jun/2024</t>
  </si>
  <si>
    <t>DISPERC NOM DEL 16 AL 30  DE JUNIO 2024</t>
  </si>
  <si>
    <t>30/Jun/2024</t>
  </si>
  <si>
    <t>AJUSTE  DIFERENCIAS IMSS MARZO 2024</t>
  </si>
  <si>
    <t xml:space="preserve">PROV ADMIVOS MES JUNIO EMPRESAS S DOS </t>
  </si>
  <si>
    <t>PROV AGUINALDO MES JUNIO</t>
  </si>
  <si>
    <t>14/Jun/2024</t>
  </si>
  <si>
    <t>F/535169</t>
  </si>
  <si>
    <t>F/7905</t>
  </si>
  <si>
    <t>AUTOSERVICIO MAS SA DE CV</t>
  </si>
  <si>
    <t>F/13543</t>
  </si>
  <si>
    <t>21/Jun/2024</t>
  </si>
  <si>
    <t>F/7933</t>
  </si>
  <si>
    <t>25/Jun/2024</t>
  </si>
  <si>
    <t>F/13557</t>
  </si>
  <si>
    <t>F/13584</t>
  </si>
  <si>
    <t>F/13611</t>
  </si>
  <si>
    <t>F/4550</t>
  </si>
  <si>
    <t xml:space="preserve">NO ES GASOLINA ES EQUIPO EQ. TRANSPORTE </t>
  </si>
  <si>
    <t>F/538162</t>
  </si>
  <si>
    <t>03/Jun/2024</t>
  </si>
  <si>
    <t>F/103726</t>
  </si>
  <si>
    <t>07/Jun/2024</t>
  </si>
  <si>
    <t>F/2049</t>
  </si>
  <si>
    <t>MARTINEZ ALMADA JORGE DE JESUS</t>
  </si>
  <si>
    <t>F/5010</t>
  </si>
  <si>
    <t>F/6080</t>
  </si>
  <si>
    <t>F/26</t>
  </si>
  <si>
    <t>MERCANTIL OCCIDENTAL</t>
  </si>
  <si>
    <t>F/48631</t>
  </si>
  <si>
    <t>F/47709</t>
  </si>
  <si>
    <t>F/1658</t>
  </si>
  <si>
    <t>F/47794</t>
  </si>
  <si>
    <t>132-025-026-000-00</t>
  </si>
  <si>
    <t>26.JEEP COMPASS 2018</t>
  </si>
  <si>
    <t>F/15818</t>
  </si>
  <si>
    <t>Total 26.JEEP COMPASS 2018:</t>
  </si>
  <si>
    <t>F/47804</t>
  </si>
  <si>
    <t>RAMON HUMBERTO CARRIZOSA LOPEZ</t>
  </si>
  <si>
    <t>F/56396</t>
  </si>
  <si>
    <t>F/50313</t>
  </si>
  <si>
    <t>18/Jun/2024</t>
  </si>
  <si>
    <t>F/75275</t>
  </si>
  <si>
    <t>22/Jun/2024</t>
  </si>
  <si>
    <t>F/1642</t>
  </si>
  <si>
    <t>F/47795</t>
  </si>
  <si>
    <t>F/15819</t>
  </si>
  <si>
    <t>10/Jun/2024</t>
  </si>
  <si>
    <t>01/Jun/2024</t>
  </si>
  <si>
    <t>del 01/Jul/2024 al 31/Jul/2024</t>
  </si>
  <si>
    <t>04/Jul/2024</t>
  </si>
  <si>
    <t>DEP NOM SEM 27 DEL 27 JUN AL 03 DE JULIO  2024</t>
  </si>
  <si>
    <t>11/Jul/2024</t>
  </si>
  <si>
    <t>DEP NOM SEM 28 DEL 04 AL 10 DE JULIO 2024</t>
  </si>
  <si>
    <t>15/Jul/2024</t>
  </si>
  <si>
    <t>DISPERC NOM DEL 01  AL 15  DE JULIO 2024</t>
  </si>
  <si>
    <t>18/Jul/2024</t>
  </si>
  <si>
    <t>DEP NOM SEM 29 DEL 11 AL 17 DE JULIO 2024</t>
  </si>
  <si>
    <t>25/Jul/2024</t>
  </si>
  <si>
    <t>DEP NOM SEM 30 DEL 18 AL 24 DE JULIO DEL 2024</t>
  </si>
  <si>
    <t>30/Jul/2024</t>
  </si>
  <si>
    <t>DISPERC NOM DEL 16 AL 30  DE JULIO 2024</t>
  </si>
  <si>
    <t>31/Jul/2024</t>
  </si>
  <si>
    <t>DEP NOM SEM 31 DEL 25 AL 31 DE JULIO 2024</t>
  </si>
  <si>
    <t>RECLASIFICACION CIERRE APARCERIA APK3-08</t>
  </si>
  <si>
    <t xml:space="preserve">PROV ADMIVOS MES JULIO EMPRESAS S DOS </t>
  </si>
  <si>
    <t>PROV AGUINALDO MES JULIO</t>
  </si>
  <si>
    <t>12/Jul/2024</t>
  </si>
  <si>
    <t>F/8001</t>
  </si>
  <si>
    <t>13/Jul/2024</t>
  </si>
  <si>
    <t>F/13632</t>
  </si>
  <si>
    <t>19/Jul/2024</t>
  </si>
  <si>
    <t>F/13646</t>
  </si>
  <si>
    <t>F/8067</t>
  </si>
  <si>
    <t>F/13695</t>
  </si>
  <si>
    <t>F/13674</t>
  </si>
  <si>
    <t>F/13713</t>
  </si>
  <si>
    <t>132-019-000-000-00</t>
  </si>
  <si>
    <t>UNIFORMES Y BOTAS</t>
  </si>
  <si>
    <t>24/Jul/2024</t>
  </si>
  <si>
    <t>CASA LEY</t>
  </si>
  <si>
    <t>F/2015450</t>
  </si>
  <si>
    <t>F/2015532</t>
  </si>
  <si>
    <t>Total UNIFORMES Y BOTAS:</t>
  </si>
  <si>
    <t>03/Jul/2024</t>
  </si>
  <si>
    <t>ASOC DE CERTIFICACION DE SECTOR AGROPECUARIO ALIMENTARIO AC</t>
  </si>
  <si>
    <t>F/559</t>
  </si>
  <si>
    <t>08/Jul/2024</t>
  </si>
  <si>
    <t>RUIZ ROBLES ROSA ANGELICA</t>
  </si>
  <si>
    <t>F/4654</t>
  </si>
  <si>
    <t>F/104331</t>
  </si>
  <si>
    <t>F/39814</t>
  </si>
  <si>
    <t>JOSE ISMAEL FELIX ESQUER</t>
  </si>
  <si>
    <t>F/14335</t>
  </si>
  <si>
    <t>09/Jul/2024</t>
  </si>
  <si>
    <t>F/42218</t>
  </si>
  <si>
    <t>F/42329</t>
  </si>
  <si>
    <t>17/Jul/2024</t>
  </si>
  <si>
    <t>LG ELECTRONICS MEXICO</t>
  </si>
  <si>
    <t>F/697691</t>
  </si>
  <si>
    <t>F/104722</t>
  </si>
  <si>
    <t>F/3598</t>
  </si>
  <si>
    <t>26/Jul/2024</t>
  </si>
  <si>
    <t>TRANSCERDOS</t>
  </si>
  <si>
    <t>F/2271</t>
  </si>
  <si>
    <t>F/41405</t>
  </si>
  <si>
    <t>FARMAPRONTO SONORA SA DE CV</t>
  </si>
  <si>
    <t>F/5984</t>
  </si>
  <si>
    <t>F/43315</t>
  </si>
  <si>
    <t>22/Jul/2024</t>
  </si>
  <si>
    <t>COMERCIALIZADORA SANITARIA</t>
  </si>
  <si>
    <t>F/28085</t>
  </si>
  <si>
    <t>FINIQUITO ANGEL GALAVIZ FLORES</t>
  </si>
  <si>
    <t>05/Jul/2024</t>
  </si>
  <si>
    <t>BAQUI  AUTOMOTRIZ S DE RL DE CV</t>
  </si>
  <si>
    <t>F/35651</t>
  </si>
  <si>
    <t>JOSE RAMON OSUNA MARTINEZ</t>
  </si>
  <si>
    <t>F/47907</t>
  </si>
  <si>
    <t>F/48054</t>
  </si>
  <si>
    <t>F/47966</t>
  </si>
  <si>
    <t>F/19598</t>
  </si>
  <si>
    <t>16/Jul/2024</t>
  </si>
  <si>
    <t>MAYOREO DE AUTOPARTES Y ACEITES</t>
  </si>
  <si>
    <t>F/19871</t>
  </si>
  <si>
    <t>10/Jul/2024</t>
  </si>
  <si>
    <t>F/48824</t>
  </si>
  <si>
    <t>F/1683</t>
  </si>
  <si>
    <t>CARRIZOZA LOPEZ RAMON HUMBERTO</t>
  </si>
  <si>
    <t>F/47856</t>
  </si>
  <si>
    <t>MARTIN EMILIO VEGA SAUCEDA</t>
  </si>
  <si>
    <t>F/6348</t>
  </si>
  <si>
    <t>06/Jul/2024</t>
  </si>
  <si>
    <t>VEGA SAUCEDA MARTIN EMILIO</t>
  </si>
  <si>
    <t>F/6380</t>
  </si>
  <si>
    <t>F/47954</t>
  </si>
  <si>
    <t>AUTOMOTRIZ SONORENSE  SA DE CV</t>
  </si>
  <si>
    <t>29/Jul/2024</t>
  </si>
  <si>
    <t>BODEGA AVANTE DE TEOLOYUCAN</t>
  </si>
  <si>
    <t>F/42981</t>
  </si>
  <si>
    <t>F/47921</t>
  </si>
  <si>
    <t>F/48845</t>
  </si>
  <si>
    <t>F/47962</t>
  </si>
  <si>
    <t>SANCHEZ ARELLANO AMELIA MARGARITA</t>
  </si>
  <si>
    <t>F/9903</t>
  </si>
  <si>
    <t>132-034-000-000-00</t>
  </si>
  <si>
    <t>NO DEDUCIBLES</t>
  </si>
  <si>
    <t>01/Jul/2024</t>
  </si>
  <si>
    <t>CARLOS GUILLERMO SALIDO MORENO</t>
  </si>
  <si>
    <t>CH 6987</t>
  </si>
  <si>
    <t>REPOSICION DE GASTOS</t>
  </si>
  <si>
    <t>CH 6963</t>
  </si>
  <si>
    <t>SERVICIO AIRES ACONDICIONADOS</t>
  </si>
  <si>
    <t>CH 6981</t>
  </si>
  <si>
    <t>JOSE MODESTO PACHECO FELIX PAGO GUIA DE BOVINO</t>
  </si>
  <si>
    <t>Total NO DEDUCIBLES:</t>
  </si>
  <si>
    <t>132-038-000-000-00</t>
  </si>
  <si>
    <t>FLETES, PAQUETERIA Y MENSAJERIA</t>
  </si>
  <si>
    <t>OPERADORA DE SERVICIOS PAQUETEXPRESS SA DE CV</t>
  </si>
  <si>
    <t>F/85928</t>
  </si>
  <si>
    <t>Total FLETES, PAQUETERIA Y MENSAJERIA:</t>
  </si>
  <si>
    <t>del 01/Ago/2024 al 31/Ago/2024</t>
  </si>
  <si>
    <t>08/Ago/2024</t>
  </si>
  <si>
    <t>DEP NOM SEM 32 DEL 01 AL 07 DE AGOSTO DEL 2024</t>
  </si>
  <si>
    <t>15/Ago/2024</t>
  </si>
  <si>
    <t>DEP NOM SEM 33 DEL 08 AL 14 DE AGOSTO DEL 2024</t>
  </si>
  <si>
    <t>DISPERC NOM DEL 01  AL 15  DE AGOSTO 2024</t>
  </si>
  <si>
    <t>22/Ago/2024</t>
  </si>
  <si>
    <t>DEP NOM SEM 34 DEL 15 AL 21 DE AGOSTO DEL 2024</t>
  </si>
  <si>
    <t>29/Ago/2024</t>
  </si>
  <si>
    <t>DEPN NOM SEM 35 DEL 22 AL 28 DE AGOSTO DEL 2024</t>
  </si>
  <si>
    <t>30/Ago/2024</t>
  </si>
  <si>
    <t>DISPERC NOM DEL 16  AL 30  DE AGOSTO 2024</t>
  </si>
  <si>
    <t>31/Ago/2024</t>
  </si>
  <si>
    <t>RECLASIFICACION CIERRE APARCERIA APK2-36.2</t>
  </si>
  <si>
    <t xml:space="preserve">PROV ADMIVOS MES AGOSTO EMPRESAS S DOS </t>
  </si>
  <si>
    <t>PROV AGUINALDO MES AGOSTO</t>
  </si>
  <si>
    <t>23/Ago/2024</t>
  </si>
  <si>
    <t>F/26181</t>
  </si>
  <si>
    <t>01/Ago/2024</t>
  </si>
  <si>
    <t>F/13809</t>
  </si>
  <si>
    <t>16/Ago/2024</t>
  </si>
  <si>
    <t>F/8116</t>
  </si>
  <si>
    <t>24/Ago/2024</t>
  </si>
  <si>
    <t>F/13727</t>
  </si>
  <si>
    <t>F/13747</t>
  </si>
  <si>
    <t>F/545718</t>
  </si>
  <si>
    <t>F/8158</t>
  </si>
  <si>
    <t>F/13785</t>
  </si>
  <si>
    <t>F/13770</t>
  </si>
  <si>
    <t>PRONEG</t>
  </si>
  <si>
    <t>F/546644</t>
  </si>
  <si>
    <t>07/Ago/2024</t>
  </si>
  <si>
    <t>F/41967</t>
  </si>
  <si>
    <t>02/Ago/2024</t>
  </si>
  <si>
    <t>NIEBLAS GASTELUM AMALIA</t>
  </si>
  <si>
    <t>F/3283</t>
  </si>
  <si>
    <t>20/Ago/2024</t>
  </si>
  <si>
    <t>F/256580</t>
  </si>
  <si>
    <t>F/256760</t>
  </si>
  <si>
    <t>F/256736</t>
  </si>
  <si>
    <t>F/256782</t>
  </si>
  <si>
    <t>F/256981</t>
  </si>
  <si>
    <t>F/153391</t>
  </si>
  <si>
    <t>F/6252</t>
  </si>
  <si>
    <t>F/6269</t>
  </si>
  <si>
    <t>F/153658</t>
  </si>
  <si>
    <t>09/Ago/2024</t>
  </si>
  <si>
    <t>F/48076</t>
  </si>
  <si>
    <t>F/48218</t>
  </si>
  <si>
    <t>SALVADOR FRIAS RUIZ</t>
  </si>
  <si>
    <t>F/3</t>
  </si>
  <si>
    <t>AUTOMOTRIZ SONORENSE</t>
  </si>
  <si>
    <t>F/1805</t>
  </si>
  <si>
    <t>10/Ago/2024</t>
  </si>
  <si>
    <t>VEGA SAUCESA MARTIN EMILIO</t>
  </si>
  <si>
    <t>F/6404</t>
  </si>
  <si>
    <t>F/48085</t>
  </si>
  <si>
    <t>26/Ago/2024</t>
  </si>
  <si>
    <t>BODEGA MASTER</t>
  </si>
  <si>
    <t>F/692</t>
  </si>
  <si>
    <t>F/1824</t>
  </si>
  <si>
    <t>F/1561</t>
  </si>
  <si>
    <t>REPARACION RETRO</t>
  </si>
  <si>
    <t>12/Ago/2024</t>
  </si>
  <si>
    <t>CAJA CHICA ALEJANDRO SALIDO MORENO</t>
  </si>
  <si>
    <t>28/Ago/2024</t>
  </si>
  <si>
    <t>CH 7019</t>
  </si>
  <si>
    <t>AUTOTRANSPORTE TUFESA SA DE CV</t>
  </si>
  <si>
    <t>F/150161</t>
  </si>
  <si>
    <t>F/44360</t>
  </si>
  <si>
    <t>F/43877</t>
  </si>
  <si>
    <t>F/44114</t>
  </si>
  <si>
    <t>132-039-000-000-00</t>
  </si>
  <si>
    <t>SEGUROS AUTOS</t>
  </si>
  <si>
    <t>CHUBB SEGUROS MEXICO SA DE CV</t>
  </si>
  <si>
    <t>F/5212347</t>
  </si>
  <si>
    <t>Total SEGUROS AUTOS:</t>
  </si>
  <si>
    <t>del 01/Sep/2024 al 30/Sep/2024</t>
  </si>
  <si>
    <t>05/Sep/2024</t>
  </si>
  <si>
    <t>DEP NOM SEM 36 DEL 29 AGOSTO AL 04 SEPTIEMBRE  DEL 2024</t>
  </si>
  <si>
    <t>13/Sep/2024</t>
  </si>
  <si>
    <t>DEP NOM SEM 37 DEL 05 AL 11 SEPTIEMBRE  DEL 2024</t>
  </si>
  <si>
    <t>DISPERC NOM DEL 01  AL 15  DE SEPTIEMBRE 2024</t>
  </si>
  <si>
    <t>19/Sep/2024</t>
  </si>
  <si>
    <t>DEP NOM SEM 38 DEL 12 AL 19 SEPTIEMBRE 2024</t>
  </si>
  <si>
    <t>26/Sep/2024</t>
  </si>
  <si>
    <t>DEP NOM SEM 39 DEL 19 AL 25  DE SEPTIEMBRE 2024</t>
  </si>
  <si>
    <t>30/Sep/2024</t>
  </si>
  <si>
    <t>DISPERC NOM DEL 16  AL 30  DE SEPTIEMBRE 2024</t>
  </si>
  <si>
    <t>PROV IMPTOS MES SEPTIEMBRE EMPRESAS S DOS SA DE CV</t>
  </si>
  <si>
    <t xml:space="preserve">PROV ADMIVOS MES SEPTIEMBRE MPRESAS S DOS </t>
  </si>
  <si>
    <t>PROV AGUINALDO MES SEPTIEMBRE</t>
  </si>
  <si>
    <t>27/Sep/2024</t>
  </si>
  <si>
    <t>COMERCIALIZADORA AGRICOLA VAZQUEZ SA DE CV</t>
  </si>
  <si>
    <t>F/137285</t>
  </si>
  <si>
    <t>F/19969</t>
  </si>
  <si>
    <t>COSTCO MEXICO</t>
  </si>
  <si>
    <t>F/23957328</t>
  </si>
  <si>
    <t>F/18989</t>
  </si>
  <si>
    <t>24/Sep/2024</t>
  </si>
  <si>
    <t>F/13830</t>
  </si>
  <si>
    <t>12/Sep/2024</t>
  </si>
  <si>
    <t>F/8214</t>
  </si>
  <si>
    <t>F/8259</t>
  </si>
  <si>
    <t>AUTO SERVICIO MAS</t>
  </si>
  <si>
    <t>F/13870</t>
  </si>
  <si>
    <t>F/13843</t>
  </si>
  <si>
    <t>F/13901</t>
  </si>
  <si>
    <t>F/8278</t>
  </si>
  <si>
    <t>F/547637</t>
  </si>
  <si>
    <t>F/49593</t>
  </si>
  <si>
    <t>F/49596</t>
  </si>
  <si>
    <t>06/Sep/2024</t>
  </si>
  <si>
    <t>VALDIVIA URREA GERARDO</t>
  </si>
  <si>
    <t>F/13096</t>
  </si>
  <si>
    <t>11/Sep/2024</t>
  </si>
  <si>
    <t>MIGUEL ANGEL MEZA YEPIZ</t>
  </si>
  <si>
    <t>F/227</t>
  </si>
  <si>
    <t>17/Sep/2024</t>
  </si>
  <si>
    <t>JOSE ISAMEL FELIX ESQUER</t>
  </si>
  <si>
    <t>F/14461</t>
  </si>
  <si>
    <t>18/Sep/2024</t>
  </si>
  <si>
    <t>F/7169</t>
  </si>
  <si>
    <t>F/7168</t>
  </si>
  <si>
    <t>F/2325</t>
  </si>
  <si>
    <t>25/Sep/2024</t>
  </si>
  <si>
    <t>MAPCO MATERIALES SA DE CV</t>
  </si>
  <si>
    <t>F/2069</t>
  </si>
  <si>
    <t>F/44987</t>
  </si>
  <si>
    <t>F/7192</t>
  </si>
  <si>
    <t>PROV FE7C 14/09/2024</t>
  </si>
  <si>
    <t>F/6311</t>
  </si>
  <si>
    <t>MORALES HIGUERA VICTOR</t>
  </si>
  <si>
    <t>F/7078</t>
  </si>
  <si>
    <t>REFACCIONES AUTOMOTRICES DEL VALLE SA DE CV</t>
  </si>
  <si>
    <t>F/122720</t>
  </si>
  <si>
    <t>RODRIGUEZ GONZALEZ RIGOBERTO</t>
  </si>
  <si>
    <t>F/265</t>
  </si>
  <si>
    <t>F/16403</t>
  </si>
  <si>
    <t>F/187754</t>
  </si>
  <si>
    <t>MASLIZ.MX</t>
  </si>
  <si>
    <t>F/121063</t>
  </si>
  <si>
    <t>FORTE GLASS</t>
  </si>
  <si>
    <t>F/3269</t>
  </si>
  <si>
    <t>CHAVEZ RIVERA LEONSIO</t>
  </si>
  <si>
    <t>F/24738</t>
  </si>
  <si>
    <t>F/1848</t>
  </si>
  <si>
    <t>F/77</t>
  </si>
  <si>
    <t>20/Sep/2024</t>
  </si>
  <si>
    <t>F/75</t>
  </si>
  <si>
    <t>F/19971</t>
  </si>
  <si>
    <t>GRUPO LLANTERO SIETE LEGUAS</t>
  </si>
  <si>
    <t>F/1783</t>
  </si>
  <si>
    <t>F/184290</t>
  </si>
  <si>
    <t>09/Sep/2024</t>
  </si>
  <si>
    <t>F/1860</t>
  </si>
  <si>
    <t>132-025-034-000-00</t>
  </si>
  <si>
    <t>F/76</t>
  </si>
  <si>
    <t>04/Sep/2024</t>
  </si>
  <si>
    <t>03/Sep/2024</t>
  </si>
  <si>
    <t>COMPLEMENTOS NOM DIEGO FELIX</t>
  </si>
  <si>
    <t>COMPLEMENTOS NOM VERONICA ALVARADO</t>
  </si>
  <si>
    <t>CH 6790</t>
  </si>
  <si>
    <t>NOMINA</t>
  </si>
  <si>
    <t>CH 6797</t>
  </si>
  <si>
    <t>14/Sep/2024</t>
  </si>
  <si>
    <t>COMPLEMENTOS NOM KARLA DOMINGUEZ</t>
  </si>
  <si>
    <t>REPOSICION DE GASTOS-ALEJANDRO</t>
  </si>
  <si>
    <t>REPOSICION DE GASTOS(SANTOS VARGAS)</t>
  </si>
  <si>
    <t>PAGO FONACOT MES SEPTIEMBRE</t>
  </si>
  <si>
    <t>F/46335</t>
  </si>
  <si>
    <t>F/45718</t>
  </si>
  <si>
    <t>F/87932</t>
  </si>
  <si>
    <t>132-041-000-000-00</t>
  </si>
  <si>
    <t xml:space="preserve">INDEMNIZACION </t>
  </si>
  <si>
    <t>Total INDEMNIZACION :</t>
  </si>
  <si>
    <t>RECLASIFICACION CIERRE APARCERIA APK4-3.1</t>
  </si>
  <si>
    <t>RECLASIFICACION CIERRE APARCERIA APK2-37</t>
  </si>
  <si>
    <t>***</t>
  </si>
  <si>
    <t>del 01/Oct/2024 al 31/Oct/2024</t>
  </si>
  <si>
    <t>02/Oct/2024</t>
  </si>
  <si>
    <t>DEP NOM SEM 40 DEL 26 SEPT AL 02 DE OCTUBRE 2024</t>
  </si>
  <si>
    <t>11/Oct/2024</t>
  </si>
  <si>
    <t>DEP NOM SEM 41 DEL 03 AL 09 DE OCTUBRE 2024</t>
  </si>
  <si>
    <t>15/Oct/2024</t>
  </si>
  <si>
    <t>DISPERC NOM DEL 01  AL 15  DE OCTUBRE 2024</t>
  </si>
  <si>
    <t>17/Oct/2024</t>
  </si>
  <si>
    <t>DEP NOM SEM 42 DEL 10 AL 16 DE OCTUBRE 2024</t>
  </si>
  <si>
    <t>24/Oct/2024</t>
  </si>
  <si>
    <t>DEP NOM SEM 43 DEL 17 AL 23 DE OCTUBRE 2024</t>
  </si>
  <si>
    <t>30/Oct/2024</t>
  </si>
  <si>
    <t>DISPERC NOM DEL 16  AL 30  DE OCTUBRE 2024</t>
  </si>
  <si>
    <t>DEP NOM SEM 44 DEL 24 AL 30 DE OCTUBRE 2024</t>
  </si>
  <si>
    <t>31/Oct/2024</t>
  </si>
  <si>
    <t>PROV IMPTOS MES OCTUBRE EMPRESAS S DOS SA DE CV</t>
  </si>
  <si>
    <t xml:space="preserve">PROV ADMIVOS MES OCTUBRE EMPRESAS S DOS </t>
  </si>
  <si>
    <t>PROV AGUINALDO MES OCTUBRE</t>
  </si>
  <si>
    <t>19/Oct/2024</t>
  </si>
  <si>
    <t>F/38137</t>
  </si>
  <si>
    <t>FERRETERIA KIMURA</t>
  </si>
  <si>
    <t>F/22304</t>
  </si>
  <si>
    <t>SOLUCIONES INTEGRALES REIKER</t>
  </si>
  <si>
    <t>F/2407491</t>
  </si>
  <si>
    <t>01/Oct/2024</t>
  </si>
  <si>
    <t>F/552343</t>
  </si>
  <si>
    <t>F/551380</t>
  </si>
  <si>
    <t>F/13930</t>
  </si>
  <si>
    <t>F/13915</t>
  </si>
  <si>
    <t>18/Oct/2024</t>
  </si>
  <si>
    <t>F/8329</t>
  </si>
  <si>
    <t>22/Oct/2024</t>
  </si>
  <si>
    <t>F/13955</t>
  </si>
  <si>
    <t>25/Oct/2024</t>
  </si>
  <si>
    <t>F/8358</t>
  </si>
  <si>
    <t>JORGE ALBERTO GONZALEZ BREACH</t>
  </si>
  <si>
    <t>F/8377</t>
  </si>
  <si>
    <t>F/13970</t>
  </si>
  <si>
    <t>21/Oct/2024</t>
  </si>
  <si>
    <t>F/553165</t>
  </si>
  <si>
    <t>132-017-040-000-00</t>
  </si>
  <si>
    <t>40.RAM PEUGEOT 2024</t>
  </si>
  <si>
    <t>Total 40.RAM PEUGEOT 2024:</t>
  </si>
  <si>
    <t>F/2379</t>
  </si>
  <si>
    <t>04/Oct/2024</t>
  </si>
  <si>
    <t>CONAGUA</t>
  </si>
  <si>
    <t>F/2962803</t>
  </si>
  <si>
    <t>FIGUEROA GAXIOLA EDUARDO JESUS</t>
  </si>
  <si>
    <t>F/868</t>
  </si>
  <si>
    <t>07/Oct/2024</t>
  </si>
  <si>
    <t>CYBERPUERTA SA DE CV</t>
  </si>
  <si>
    <t>F/123061001</t>
  </si>
  <si>
    <t>BEN MART CAR Y ASOCIADOS</t>
  </si>
  <si>
    <t>F/15548</t>
  </si>
  <si>
    <t>F/15539</t>
  </si>
  <si>
    <t>F/45350</t>
  </si>
  <si>
    <t>F/10804</t>
  </si>
  <si>
    <t>COSTCO</t>
  </si>
  <si>
    <t>F/4659031</t>
  </si>
  <si>
    <t>F/2189</t>
  </si>
  <si>
    <t>F/106207</t>
  </si>
  <si>
    <t>23/Oct/2024</t>
  </si>
  <si>
    <t>F/395608</t>
  </si>
  <si>
    <t>ENTREGAS PUNTUALES</t>
  </si>
  <si>
    <t>F/1556697</t>
  </si>
  <si>
    <t>28/Oct/2024</t>
  </si>
  <si>
    <t>PAGO BANCO SANTANDER AVALUO</t>
  </si>
  <si>
    <t>F/10581</t>
  </si>
  <si>
    <t>CELULAR BENCOMO Y EXTRA</t>
  </si>
  <si>
    <t>F/74373</t>
  </si>
  <si>
    <t>DEREMATE.COM DE MEXICO</t>
  </si>
  <si>
    <t>F/1955211</t>
  </si>
  <si>
    <t>F/88863</t>
  </si>
  <si>
    <t>F/1956</t>
  </si>
  <si>
    <t>F/51162</t>
  </si>
  <si>
    <t>F/260013</t>
  </si>
  <si>
    <t>F/498821</t>
  </si>
  <si>
    <t>F/33</t>
  </si>
  <si>
    <t>F/8314</t>
  </si>
  <si>
    <t>F/19107</t>
  </si>
  <si>
    <t>JESUS OMAR LUNA VALLES</t>
  </si>
  <si>
    <t>F/8976</t>
  </si>
  <si>
    <t>F/9001</t>
  </si>
  <si>
    <t>F/242514</t>
  </si>
  <si>
    <t>F/6</t>
  </si>
  <si>
    <t>F/219284</t>
  </si>
  <si>
    <t>F/49873</t>
  </si>
  <si>
    <t xml:space="preserve"> SALVADOR FRIAS RUIZ</t>
  </si>
  <si>
    <t>F/80</t>
  </si>
  <si>
    <t>F/236336</t>
  </si>
  <si>
    <t>F/5</t>
  </si>
  <si>
    <t>F/2225</t>
  </si>
  <si>
    <t>FILYREF</t>
  </si>
  <si>
    <t>F/2401205</t>
  </si>
  <si>
    <t>F/2401218</t>
  </si>
  <si>
    <t>GILBERTO DIAZ RICARDEZ</t>
  </si>
  <si>
    <t>F/711</t>
  </si>
  <si>
    <t>DISTRIBUCIONES DE AUTOPARTES AMD</t>
  </si>
  <si>
    <t>F/13286</t>
  </si>
  <si>
    <t>F/2227</t>
  </si>
  <si>
    <t>F/244117</t>
  </si>
  <si>
    <t>F/49876</t>
  </si>
  <si>
    <t>F/64143</t>
  </si>
  <si>
    <t>F/1930</t>
  </si>
  <si>
    <t>F/49875</t>
  </si>
  <si>
    <t>F/1965</t>
  </si>
  <si>
    <t>F/20066</t>
  </si>
  <si>
    <t>F/50006</t>
  </si>
  <si>
    <t>F/48485</t>
  </si>
  <si>
    <t>GRUPO AUTOMOTRIZ VMH</t>
  </si>
  <si>
    <t>F/2412895</t>
  </si>
  <si>
    <t>132-025-040-000-00</t>
  </si>
  <si>
    <t>ANGEL VILCHES CORONADO</t>
  </si>
  <si>
    <t>F/456</t>
  </si>
  <si>
    <t>ANA CECILIA ACEVES ROCHA</t>
  </si>
  <si>
    <t>F/273</t>
  </si>
  <si>
    <t>SE PASO A EPK</t>
  </si>
  <si>
    <t>NOMINA DIEGO FELIX</t>
  </si>
  <si>
    <t>03/Oct/2024</t>
  </si>
  <si>
    <t>REPOSICION DE GASTOS VARIOS</t>
  </si>
  <si>
    <t>VARIOS: BASCULA, REPARACION MOTO, SRA LIMPEZA, ETC</t>
  </si>
  <si>
    <t>PAGO DIF INFONAVIT BIM 1 ENERO-FEB</t>
  </si>
  <si>
    <t xml:space="preserve">CARLOS GUILLERO SALIDO MORENO </t>
  </si>
  <si>
    <t>CH 7042</t>
  </si>
  <si>
    <t>F/88090</t>
  </si>
  <si>
    <t>PEUGEOT-CHUBB SEGUROS MEXICO SA DE CV</t>
  </si>
  <si>
    <t>F/5382650</t>
  </si>
  <si>
    <t>SUELDO ASM</t>
  </si>
  <si>
    <t>del 01/Nov/2024 al 30/Nov/2024</t>
  </si>
  <si>
    <t>07/Nov/2024</t>
  </si>
  <si>
    <t>DEP NOM SEM 45 DEL 31 AL  06 DE NOVIEMBRE 2024</t>
  </si>
  <si>
    <t>14/Nov/2024</t>
  </si>
  <si>
    <t>DEP NOM SEM 46 DEL 07 AL 13  DE NOVIEMBRE 2024</t>
  </si>
  <si>
    <t>15/Nov/2024</t>
  </si>
  <si>
    <t>DISPERC NOM DEL 01  AL 15  DE NOVIEMBRE  2024</t>
  </si>
  <si>
    <t>21/Nov/2024</t>
  </si>
  <si>
    <t>DEP NOM SEM 47 DEL 14 AL 20 DE NOVIEMBRE 2024</t>
  </si>
  <si>
    <t>28/Nov/2024</t>
  </si>
  <si>
    <t>DEP NOM SEM 48 DEL 21 AL 27 DE NOVIEMBRE 2024</t>
  </si>
  <si>
    <t>29/Nov/2024</t>
  </si>
  <si>
    <t>DISPERC NOM DEL 16  AL 30  DE NOVIEMBRE  2024</t>
  </si>
  <si>
    <t>30/Nov/2024</t>
  </si>
  <si>
    <t xml:space="preserve">PROV ADMIVOS MES NOVIEMBRE EMPRESAS S DOS </t>
  </si>
  <si>
    <t>PROV AGUINALDO MES NOVIEMBRE</t>
  </si>
  <si>
    <t>11/Nov/2024</t>
  </si>
  <si>
    <t>F/13998</t>
  </si>
  <si>
    <t>13/Nov/2024</t>
  </si>
  <si>
    <t>F/8429</t>
  </si>
  <si>
    <t>22/Nov/2024</t>
  </si>
  <si>
    <t>F/8455</t>
  </si>
  <si>
    <t>26/Nov/2024</t>
  </si>
  <si>
    <t>F/14021</t>
  </si>
  <si>
    <t>F/14031</t>
  </si>
  <si>
    <t>F/14056</t>
  </si>
  <si>
    <t>F/14079</t>
  </si>
  <si>
    <t>06/Nov/2024</t>
  </si>
  <si>
    <t>F/7</t>
  </si>
  <si>
    <t>F/46247</t>
  </si>
  <si>
    <t>F/89297</t>
  </si>
  <si>
    <t>08/Nov/2024</t>
  </si>
  <si>
    <t>F/88952</t>
  </si>
  <si>
    <t>F/2221</t>
  </si>
  <si>
    <t>20/Nov/2024</t>
  </si>
  <si>
    <t>F/399220</t>
  </si>
  <si>
    <t>MARIO ALBERTO BRACAMONTES OBREGON</t>
  </si>
  <si>
    <t>F/4021</t>
  </si>
  <si>
    <t>F/89479</t>
  </si>
  <si>
    <t>F/52438</t>
  </si>
  <si>
    <t>F/152487</t>
  </si>
  <si>
    <t>F/152205</t>
  </si>
  <si>
    <t>F/6485</t>
  </si>
  <si>
    <t>F/6486</t>
  </si>
  <si>
    <t>F/2414</t>
  </si>
  <si>
    <t>27/Nov/2024</t>
  </si>
  <si>
    <t>F/11156</t>
  </si>
  <si>
    <t>F/66839</t>
  </si>
  <si>
    <t>19/Nov/2024</t>
  </si>
  <si>
    <t>F/20</t>
  </si>
  <si>
    <t>F/31</t>
  </si>
  <si>
    <t>F/22</t>
  </si>
  <si>
    <t>F/21</t>
  </si>
  <si>
    <t>F/281969</t>
  </si>
  <si>
    <t>F/48902</t>
  </si>
  <si>
    <t>05/Nov/2024</t>
  </si>
  <si>
    <t>F/11</t>
  </si>
  <si>
    <t>01/Nov/2024</t>
  </si>
  <si>
    <t>CH 7049</t>
  </si>
  <si>
    <t>12/Nov/2024</t>
  </si>
  <si>
    <t>CH 7056</t>
  </si>
  <si>
    <t>NOMINA PEPE MORENO</t>
  </si>
  <si>
    <t>CH 7057</t>
  </si>
  <si>
    <t>16/Nov/2024</t>
  </si>
  <si>
    <t>CH 7067</t>
  </si>
  <si>
    <t>NOMINA ALFREDO QUINTANA</t>
  </si>
  <si>
    <t>CH 7069</t>
  </si>
  <si>
    <t>CH 7074</t>
  </si>
  <si>
    <t>del 01/Dic/2024 al 31/Dic/2024</t>
  </si>
  <si>
    <t>05/Dic/2024</t>
  </si>
  <si>
    <t>DEP NOM SEM 49  DEL 21 AL 27 DE NOVIEMBRE 2024</t>
  </si>
  <si>
    <t>11/Dic/2024</t>
  </si>
  <si>
    <t>DEP SEM 50 DEL 06 AL 11 DE DICIEMBRE 2024</t>
  </si>
  <si>
    <t>13/Dic/2024</t>
  </si>
  <si>
    <t>DISPERC NOM DEL 01  AL 15  DE DICIEMBRE  2024</t>
  </si>
  <si>
    <t>19/Dic/2024</t>
  </si>
  <si>
    <t>DEP NOM SEM 51 DEL 12 AL 18  DE DICIEMBRE 2024</t>
  </si>
  <si>
    <t>27/Dic/2024</t>
  </si>
  <si>
    <t>DEP NOM SEM 52 DEL 19 AL 25  DE DICIEMBRE 2024</t>
  </si>
  <si>
    <t>30/Dic/2024</t>
  </si>
  <si>
    <t>DISPERC NOM DEL 16  AL 31  DE DICIEMBRE  2024</t>
  </si>
  <si>
    <t>DEP SEM 53 DEL 26 AL 31 DE DICIEMBRE 2024</t>
  </si>
  <si>
    <t xml:space="preserve">PROV ADMIVOS MES DICIEMBRE EMPRESAS S DOS </t>
  </si>
  <si>
    <t>PROV AGUINALDO MES DICIEMBRE</t>
  </si>
  <si>
    <t>06/Dic/2024</t>
  </si>
  <si>
    <t>F/8519</t>
  </si>
  <si>
    <t>F/8536</t>
  </si>
  <si>
    <t>23/Dic/2024</t>
  </si>
  <si>
    <t>F/14100</t>
  </si>
  <si>
    <t>F/14121</t>
  </si>
  <si>
    <t>24/Dic/2024</t>
  </si>
  <si>
    <t>F/8582</t>
  </si>
  <si>
    <t>28/Dic/2024</t>
  </si>
  <si>
    <t>F/14148</t>
  </si>
  <si>
    <t>31/Dic/2024</t>
  </si>
  <si>
    <t>F/8601</t>
  </si>
  <si>
    <t>F/14184</t>
  </si>
  <si>
    <t>F/561737</t>
  </si>
  <si>
    <t>132-017-041-000-00</t>
  </si>
  <si>
    <t>COMMANDER 2025</t>
  </si>
  <si>
    <t>Total COMMANDER 2025:</t>
  </si>
  <si>
    <t>03/Dic/2024</t>
  </si>
  <si>
    <t>F/67801</t>
  </si>
  <si>
    <t>FERREHOUSE</t>
  </si>
  <si>
    <t>F/1220</t>
  </si>
  <si>
    <t>12/Dic/2024</t>
  </si>
  <si>
    <t>CIRIA ADILENE GARCIA CORRAL</t>
  </si>
  <si>
    <t>F/12</t>
  </si>
  <si>
    <t>F/107416</t>
  </si>
  <si>
    <t>VICTORIANO FORNES CASTILLO</t>
  </si>
  <si>
    <t>F/22009</t>
  </si>
  <si>
    <t>CARPER DISTRIBUIDORA SA DE CV</t>
  </si>
  <si>
    <t>F/888</t>
  </si>
  <si>
    <t>NOTARIA</t>
  </si>
  <si>
    <t>18/Dic/2024</t>
  </si>
  <si>
    <t>F/14630</t>
  </si>
  <si>
    <t>F/8328</t>
  </si>
  <si>
    <t>F/402590</t>
  </si>
  <si>
    <t>F/9122</t>
  </si>
  <si>
    <t>F/436290</t>
  </si>
  <si>
    <t>F/129</t>
  </si>
  <si>
    <t>ARMENTA GALLEGO KATIA DENISS</t>
  </si>
  <si>
    <t>F/2906</t>
  </si>
  <si>
    <t>20/Dic/2024</t>
  </si>
  <si>
    <t>PEDRO PEREYRA RABAGO</t>
  </si>
  <si>
    <t>F/29472</t>
  </si>
  <si>
    <t>CARRASCO ROMO GABRIELA GUADALUPE</t>
  </si>
  <si>
    <t>F/708</t>
  </si>
  <si>
    <t>F/36</t>
  </si>
  <si>
    <t>F/48</t>
  </si>
  <si>
    <t>F/37</t>
  </si>
  <si>
    <t>ROBERTO JAVIER GONZALEZ RAMOS</t>
  </si>
  <si>
    <t>F/50527</t>
  </si>
  <si>
    <t>F/50592</t>
  </si>
  <si>
    <t>F/1897</t>
  </si>
  <si>
    <t>F/45</t>
  </si>
  <si>
    <t>F/20678</t>
  </si>
  <si>
    <t>F/38</t>
  </si>
  <si>
    <t>F/44</t>
  </si>
  <si>
    <t>F/43</t>
  </si>
  <si>
    <t>HIPERLLANTAS DEL BAJIO</t>
  </si>
  <si>
    <t>F/8416</t>
  </si>
  <si>
    <t>F/5665</t>
  </si>
  <si>
    <t>GONZALEZ BARCENAS MARIA DEL LOURDES</t>
  </si>
  <si>
    <t>01/Dic/2024</t>
  </si>
  <si>
    <t>04/Dic/2024</t>
  </si>
  <si>
    <t>CH 7085</t>
  </si>
  <si>
    <t>DIEGO FELIX</t>
  </si>
  <si>
    <t>DEP NOM SEM 52 DEL 19 AL 25 DE DICIEMBRE 2024</t>
  </si>
  <si>
    <t>CH 7111</t>
  </si>
  <si>
    <t>F/153063</t>
  </si>
  <si>
    <t>F/90038</t>
  </si>
  <si>
    <t>F/89962</t>
  </si>
  <si>
    <t>F/55759</t>
  </si>
  <si>
    <t>F//153213</t>
  </si>
  <si>
    <t>26/Dic/2024</t>
  </si>
  <si>
    <t>F/56458</t>
  </si>
  <si>
    <t>SE PASO A CARGO VUELTAS</t>
  </si>
  <si>
    <t>SE PASO A CARGO EPK's</t>
  </si>
  <si>
    <t>TOTAL</t>
  </si>
  <si>
    <t>del 01/Ene/2025 al 31/Ene/2025</t>
  </si>
  <si>
    <t>09/Ene/2025</t>
  </si>
  <si>
    <t>DEP SEM 1 DEL 01 AL 08 DE ENERO 2025</t>
  </si>
  <si>
    <t>15/Ene/2025</t>
  </si>
  <si>
    <t>DISPERC NOM DEL 01  AL 15  DE ENERO 2025</t>
  </si>
  <si>
    <t>16/Ene/2025</t>
  </si>
  <si>
    <t>DEP SEM 2 DEL 09 AL 15  DE ENERO 2024</t>
  </si>
  <si>
    <t>23/Ene/2025</t>
  </si>
  <si>
    <t>DEP SEM 3 DEL 16  AL 22  DE ENERO 2024</t>
  </si>
  <si>
    <t>30/Ene/2025</t>
  </si>
  <si>
    <t>DISPERC NOM DEL 16  AL 30  DE ENERO 2025</t>
  </si>
  <si>
    <t>DEP SEM 4  DEL 23 AL 29 DE ENERO 2024</t>
  </si>
  <si>
    <t>31/Ene/2025</t>
  </si>
  <si>
    <t>PROV IMPTOS MES ENERO EMPRESAS S DOS SA DE CV</t>
  </si>
  <si>
    <t xml:space="preserve">PROV ADMIVOS MES ENERO EMPRESAS S DOS </t>
  </si>
  <si>
    <t>PROV AGUINALDO MES ENERO</t>
  </si>
  <si>
    <t>10/Ene/2025</t>
  </si>
  <si>
    <t>F/8641</t>
  </si>
  <si>
    <t>13/Ene/2025</t>
  </si>
  <si>
    <t>F/14203</t>
  </si>
  <si>
    <t>24/Ene/2025</t>
  </si>
  <si>
    <t>F/8686</t>
  </si>
  <si>
    <t>25/Ene/2025</t>
  </si>
  <si>
    <t>F/14215</t>
  </si>
  <si>
    <t>F/14236</t>
  </si>
  <si>
    <t>F/14243</t>
  </si>
  <si>
    <t>F/14278</t>
  </si>
  <si>
    <t>RECLASIFICACION DE APK A EPK GASOLINA</t>
  </si>
  <si>
    <t>07/Ene/2025</t>
  </si>
  <si>
    <t>F/405294</t>
  </si>
  <si>
    <t>GOBIERNO DEL ESTADO DE SONORA</t>
  </si>
  <si>
    <t>14/Ene/2025</t>
  </si>
  <si>
    <t>F/81350001</t>
  </si>
  <si>
    <t>22/Ene/2025</t>
  </si>
  <si>
    <t>F/7101</t>
  </si>
  <si>
    <t>MANTEMIENTO</t>
  </si>
  <si>
    <t>20/Ene/2025</t>
  </si>
  <si>
    <t>F/6727</t>
  </si>
  <si>
    <t>F/29632</t>
  </si>
  <si>
    <t>F/81336</t>
  </si>
  <si>
    <t>F/81337</t>
  </si>
  <si>
    <t>F/49323</t>
  </si>
  <si>
    <t>F/51</t>
  </si>
  <si>
    <t>F/54</t>
  </si>
  <si>
    <t>29/Ene/2025</t>
  </si>
  <si>
    <t>ARTURO VALENZUELA GERARDO</t>
  </si>
  <si>
    <t>F/1830</t>
  </si>
  <si>
    <t>F/5850</t>
  </si>
  <si>
    <t>01/Ene/2025</t>
  </si>
  <si>
    <t>08/Ene/2025</t>
  </si>
  <si>
    <t>CARLSO GUILLERMO SALIDO MORENO</t>
  </si>
  <si>
    <t>CH 7126</t>
  </si>
  <si>
    <t>KARLA AMANDA DOMINGUEZ LOPEZ</t>
  </si>
  <si>
    <t>JUAN DIEGO FELIX MORQUECHO</t>
  </si>
  <si>
    <t>F/59741</t>
  </si>
  <si>
    <t>F/154039</t>
  </si>
  <si>
    <t>F/153929</t>
  </si>
  <si>
    <t>del 01/Feb/2025 al 28/Feb/2025</t>
  </si>
  <si>
    <t>07/Feb/2025</t>
  </si>
  <si>
    <t>DEP SEM 5 DEL 30 ENERO AL 05 DE FEBRERO 2025</t>
  </si>
  <si>
    <t>13/Feb/2025</t>
  </si>
  <si>
    <t>DEP SEM 6  DEL 06  ENE AL 12  FEBRERO 2025</t>
  </si>
  <si>
    <t>14/Feb/2025</t>
  </si>
  <si>
    <t>DISPERC NOM DEL 01  AL 15  DE FEBRERO2025</t>
  </si>
  <si>
    <t>20/Feb/2025</t>
  </si>
  <si>
    <t>DEP SEM 7 DEL 13  AL 20 DE FEBRERO 2024</t>
  </si>
  <si>
    <t>27/Feb/2025</t>
  </si>
  <si>
    <t>DEP NOM SEM 8 DEL 20 AL 26 DE FEBRERO 2025</t>
  </si>
  <si>
    <t>28/Feb/2025</t>
  </si>
  <si>
    <t>DISPERC NOM DEL 16  AL 28  DE FEBRERO 2025</t>
  </si>
  <si>
    <t>PROV IMPTOS MES FEBRERO EMPRESAS S DOS SA DE CV</t>
  </si>
  <si>
    <t xml:space="preserve">PROV ADMIVOS MES FEBRERO EMPRESAS S DOS </t>
  </si>
  <si>
    <t>PROV AGUINALDO MES FEBRERO</t>
  </si>
  <si>
    <t>10/Feb/2025</t>
  </si>
  <si>
    <t>F/28160</t>
  </si>
  <si>
    <t>F/8733</t>
  </si>
  <si>
    <t>F/8749</t>
  </si>
  <si>
    <t>19/Feb/2025</t>
  </si>
  <si>
    <t>F/8777</t>
  </si>
  <si>
    <t>25/Feb/2025</t>
  </si>
  <si>
    <t>F/14300</t>
  </si>
  <si>
    <t>F/14308</t>
  </si>
  <si>
    <t>F/8788</t>
  </si>
  <si>
    <t>F/14328</t>
  </si>
  <si>
    <t>F/14350</t>
  </si>
  <si>
    <t>F/569115</t>
  </si>
  <si>
    <t>24/Feb/2025</t>
  </si>
  <si>
    <t>F/69843</t>
  </si>
  <si>
    <t>F/265273</t>
  </si>
  <si>
    <t>F/1915</t>
  </si>
  <si>
    <t>F/59</t>
  </si>
  <si>
    <t>F/2236</t>
  </si>
  <si>
    <t>F/60</t>
  </si>
  <si>
    <t>01/Feb/2025</t>
  </si>
  <si>
    <t>05/Feb/2025</t>
  </si>
  <si>
    <t>CH 7166</t>
  </si>
  <si>
    <t>11/Feb/2025</t>
  </si>
  <si>
    <t>15/Feb/2025</t>
  </si>
  <si>
    <t>26/Feb/2025</t>
  </si>
  <si>
    <t>CH 7189</t>
  </si>
  <si>
    <t>del 01/Mar/2025 al 31/Mar/2025</t>
  </si>
  <si>
    <t>06/Mar/2025</t>
  </si>
  <si>
    <t>DEP SEM 9 DEL 27 FEB AL 05 DE MARZO 2025</t>
  </si>
  <si>
    <t>13/Mar/2025</t>
  </si>
  <si>
    <t>DEP SEM 10 DEL 06  AL 12 DE MARZO 2025</t>
  </si>
  <si>
    <t>14/Mar/2025</t>
  </si>
  <si>
    <t>DISPERC NOM DEL 01  AL 15  DE FEBRERO 2025</t>
  </si>
  <si>
    <t>20/Mar/2025</t>
  </si>
  <si>
    <t>DEP NOM SEM 11 DEL 13 AL 19 DE MARZO 2025</t>
  </si>
  <si>
    <t>27/Mar/2025</t>
  </si>
  <si>
    <t>DEP NOM SEM 12 DEL 20 AL 26 DE MARZO DEL 2024</t>
  </si>
  <si>
    <t>28/Mar/2025</t>
  </si>
  <si>
    <t>DISPERC NOM DEL 16  AL 31  DE MARZO 2025</t>
  </si>
  <si>
    <t>31/Mar/2025</t>
  </si>
  <si>
    <t xml:space="preserve">PROV ADMIVOS MES MARZO EMPRESAS S DOS </t>
  </si>
  <si>
    <t>PROV AGUINALDO MES MARZO</t>
  </si>
  <si>
    <t>05/Mar/2025</t>
  </si>
  <si>
    <t>F/8820</t>
  </si>
  <si>
    <t>F/8825</t>
  </si>
  <si>
    <t>24/Mar/2025</t>
  </si>
  <si>
    <t>F/14369</t>
  </si>
  <si>
    <t>25/Mar/2025</t>
  </si>
  <si>
    <t>F/14404</t>
  </si>
  <si>
    <t>F/14385</t>
  </si>
  <si>
    <t>F/8844</t>
  </si>
  <si>
    <t>F/8852</t>
  </si>
  <si>
    <t>F/14435</t>
  </si>
  <si>
    <t>18/Mar/2025</t>
  </si>
  <si>
    <t>F/6942</t>
  </si>
  <si>
    <t>15/Mar/2025</t>
  </si>
  <si>
    <t>FRANCISCO JAVIER LAMAS LIZARRAGA</t>
  </si>
  <si>
    <t>F/86</t>
  </si>
  <si>
    <t>F/20795</t>
  </si>
  <si>
    <t>F/1933</t>
  </si>
  <si>
    <t>21/Mar/2025</t>
  </si>
  <si>
    <t>F/71</t>
  </si>
  <si>
    <t>F/70</t>
  </si>
  <si>
    <t>12/Mar/2025</t>
  </si>
  <si>
    <t>F/37680</t>
  </si>
  <si>
    <t>F/37687</t>
  </si>
  <si>
    <t>F/69</t>
  </si>
  <si>
    <t>F/72</t>
  </si>
  <si>
    <t>22/Mar/2025</t>
  </si>
  <si>
    <t>F/430864</t>
  </si>
  <si>
    <t>03/Mar/2025</t>
  </si>
  <si>
    <t>F/2247</t>
  </si>
  <si>
    <t>F/20788</t>
  </si>
  <si>
    <t>F/109263</t>
  </si>
  <si>
    <t>JUAN JESUS ORTIZ VALENZUELA</t>
  </si>
  <si>
    <t>F/2343</t>
  </si>
  <si>
    <t>F/6227</t>
  </si>
  <si>
    <t>01/Mar/2025</t>
  </si>
  <si>
    <t>RECLASIFICACION DE CUENTAS</t>
  </si>
  <si>
    <t>CH 7199</t>
  </si>
  <si>
    <t>07/Mar/2025</t>
  </si>
  <si>
    <t>CH 7201</t>
  </si>
  <si>
    <t>CH 7206</t>
  </si>
  <si>
    <t>19/Mar/2025</t>
  </si>
  <si>
    <t>CH 7222</t>
  </si>
  <si>
    <t>SANTOS VARGAS ALCANTAR</t>
  </si>
  <si>
    <t>FECHA</t>
  </si>
  <si>
    <t>EGRESOS</t>
  </si>
  <si>
    <t>FOLIO</t>
  </si>
  <si>
    <t>DESCRIPCION</t>
  </si>
  <si>
    <t>CONCEPTO</t>
  </si>
  <si>
    <t>IMPORTE</t>
  </si>
  <si>
    <t>MES</t>
  </si>
  <si>
    <t>AÑO</t>
  </si>
  <si>
    <t>DEPRECIACIONES</t>
  </si>
  <si>
    <t>EQ. TRANSPORTE</t>
  </si>
  <si>
    <t>SUELDOS ADMINISTRATIVOS</t>
  </si>
  <si>
    <t>ADMON SUELDOS</t>
  </si>
  <si>
    <t>SE TRASPASO ESTE COSTO A EPK'S</t>
  </si>
  <si>
    <t>30/nov/2024</t>
  </si>
  <si>
    <t>GASTOS EN GENERAL</t>
  </si>
  <si>
    <t>2024</t>
  </si>
  <si>
    <t>S IMPORTE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</si>
  <si>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</si>
  <si>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</si>
  <si>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</si>
  <si>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</si>
  <si>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</si>
  <si>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</si>
  <si>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</si>
  <si>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</si>
  <si>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</si>
  <si>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</si>
  <si>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</si>
  <si>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</si>
  <si>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general</t>
  </si>
  <si>
    <t>2025</t>
  </si>
  <si>
    <t>Feb/2025</t>
  </si>
  <si>
    <t>Mar/2025</t>
  </si>
  <si>
    <t>VUELTAS VENDIDA</t>
  </si>
  <si>
    <t>GJA DEST</t>
  </si>
  <si>
    <t>GRANJA ENGORDA (70 DIAS - VTA)</t>
  </si>
  <si>
    <t>FUENTE</t>
  </si>
  <si>
    <t>VUELTA</t>
  </si>
  <si>
    <t>INV. INICIAL</t>
  </si>
  <si>
    <t>%</t>
  </si>
  <si>
    <t>MADERO 3.5K</t>
  </si>
  <si>
    <t>PK4</t>
  </si>
  <si>
    <t>TYL 3.5K</t>
  </si>
  <si>
    <t>BENITO JUAREZ  3.5K</t>
  </si>
  <si>
    <t>PK2-3</t>
  </si>
  <si>
    <t>FERY 18K</t>
  </si>
  <si>
    <t>LUCIA 3.5K</t>
  </si>
  <si>
    <t>TYL 5.6K</t>
  </si>
  <si>
    <t>LUCIA 2.8K + B. JUAREZ 2.8K</t>
  </si>
  <si>
    <t>PK3</t>
  </si>
  <si>
    <t>SA 10K</t>
  </si>
  <si>
    <t>SANTA ANITA 5.5K + POVAMITA 4.5K</t>
  </si>
  <si>
    <t>CEIBA 3.5K</t>
  </si>
  <si>
    <t>YM 9K</t>
  </si>
  <si>
    <t>YORIMAYO 4K + CEIBA 3.5K + JOPO 1.2K</t>
  </si>
  <si>
    <t>PK2</t>
  </si>
  <si>
    <t>YM 4.3K + SA 5.5K</t>
  </si>
  <si>
    <t>YORIMAYO 4.5K + SANTA ANITA 5.5K</t>
  </si>
  <si>
    <t>BENITO JUAREZ 3.5K</t>
  </si>
  <si>
    <t>TYL 3K</t>
  </si>
  <si>
    <t>MADERO 3.5K (BACHOCO)</t>
  </si>
  <si>
    <t>MA 3.5K</t>
  </si>
  <si>
    <t>D.A. 5K</t>
  </si>
  <si>
    <t>DON ARTURO 5K</t>
  </si>
  <si>
    <t>TYL 3.5K + BTY 3.5K</t>
  </si>
  <si>
    <t>BJ 3.5K + BTY 2.3K + JOPO 1.2K</t>
  </si>
  <si>
    <t>JOPO 3.3K</t>
  </si>
  <si>
    <t>FERY 16K</t>
  </si>
  <si>
    <t>SA 4.5K</t>
  </si>
  <si>
    <t>POVAMITA 4.5K</t>
  </si>
  <si>
    <t>TK 10K</t>
  </si>
  <si>
    <t>TK 4K + SA 6K</t>
  </si>
  <si>
    <t>TYL 5.5K</t>
  </si>
  <si>
    <t>LUCIA 2.7K + B. JUAREZ 2.7K</t>
  </si>
  <si>
    <t>GASTOS GENERAL CARGO PROPORCIONAL</t>
  </si>
  <si>
    <t>APK3-04</t>
  </si>
  <si>
    <t>Vendida</t>
  </si>
  <si>
    <t>APK3-05</t>
  </si>
  <si>
    <t>APK4-01</t>
  </si>
  <si>
    <t>APK2-33</t>
  </si>
  <si>
    <t>APK3-06</t>
  </si>
  <si>
    <t>APK3-07</t>
  </si>
  <si>
    <t>APK2-35</t>
  </si>
  <si>
    <t>APK3-08</t>
  </si>
  <si>
    <t>APK2-36.1</t>
  </si>
  <si>
    <t>B. JUAREZ 3.5K + BTY 2.3K + JOPO 1.2K</t>
  </si>
  <si>
    <t>APK2-36.2</t>
  </si>
  <si>
    <t>APK4-3.1</t>
  </si>
  <si>
    <t>APK2-37</t>
  </si>
  <si>
    <t>APK4-3.2</t>
  </si>
  <si>
    <t>TURIKOWI 4K + SANTA ANITA 6K</t>
  </si>
  <si>
    <t>APK2-38</t>
  </si>
  <si>
    <t>APK4-4.1</t>
  </si>
  <si>
    <t>APK4-4.2</t>
  </si>
  <si>
    <t>APK3-13.1</t>
  </si>
  <si>
    <t>APK3-13.2</t>
  </si>
  <si>
    <t>APK2-41</t>
  </si>
  <si>
    <t>YORIMAYO 4K + STA ANITA 5K</t>
  </si>
  <si>
    <t>APK2-41.1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</si>
</sst>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2"/>
      <color indexed="12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1">
    <xf numFmtId="0" fontId="0" fillId="0" borderId="0" xfId="0"/>
    <xf numFmtId="49" fontId="4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center" vertical="top"/>
    </xf>
    <xf numFmtId="43" fontId="0" fillId="0" borderId="0" xfId="1" applyFont="1"/>
    <xf numFmtId="43" fontId="5" fillId="0" borderId="0" xfId="1" applyFont="1" applyAlignment="1">
      <alignment horizontal="right" vertical="top"/>
    </xf>
    <xf numFmtId="49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43" fontId="7" fillId="0" borderId="0" xfId="1" applyFont="1" applyAlignment="1">
      <alignment horizontal="left" vertical="top"/>
    </xf>
    <xf numFmtId="43" fontId="6" fillId="0" borderId="0" xfId="1" applyFont="1" applyAlignment="1">
      <alignment horizontal="right" vertical="top"/>
    </xf>
    <xf numFmtId="49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center" vertical="top"/>
    </xf>
    <xf numFmtId="43" fontId="6" fillId="0" borderId="0" xfId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3" fontId="7" fillId="0" borderId="0" xfId="1" applyFont="1" applyAlignment="1">
      <alignment horizontal="right" vertical="top"/>
    </xf>
    <xf numFmtId="3" fontId="7" fillId="0" borderId="0" xfId="0" applyNumberFormat="1" applyFont="1" applyAlignment="1">
      <alignment horizontal="right" vertical="top"/>
    </xf>
    <xf numFmtId="43" fontId="0" fillId="2" borderId="0" xfId="1" applyFont="1" applyFill="1"/>
    <xf numFmtId="0" fontId="7" fillId="3" borderId="0" xfId="0" applyFont="1" applyFill="1" applyAlignment="1">
      <alignment horizontal="left" vertical="top"/>
    </xf>
    <xf numFmtId="0" fontId="0" fillId="3" borderId="0" xfId="0" applyFill="1"/>
    <xf numFmtId="43" fontId="7" fillId="3" borderId="0" xfId="1" applyFont="1" applyFill="1" applyAlignment="1">
      <alignment horizontal="left" vertical="top"/>
    </xf>
    <xf numFmtId="43" fontId="0" fillId="3" borderId="0" xfId="1" applyFont="1" applyFill="1"/>
    <xf numFmtId="49" fontId="6" fillId="3" borderId="0" xfId="0" applyNumberFormat="1" applyFont="1" applyFill="1" applyAlignment="1">
      <alignment horizontal="left" vertical="top"/>
    </xf>
    <xf numFmtId="49" fontId="7" fillId="3" borderId="0" xfId="0" applyNumberFormat="1" applyFont="1" applyFill="1" applyAlignment="1">
      <alignment horizontal="left" vertical="top"/>
    </xf>
    <xf numFmtId="3" fontId="7" fillId="3" borderId="0" xfId="0" applyNumberFormat="1" applyFont="1" applyFill="1" applyAlignment="1">
      <alignment horizontal="right" vertical="top"/>
    </xf>
    <xf numFmtId="43" fontId="7" fillId="3" borderId="0" xfId="1" applyFont="1" applyFill="1" applyAlignment="1">
      <alignment horizontal="right" vertical="top"/>
    </xf>
    <xf numFmtId="0" fontId="0" fillId="4" borderId="0" xfId="0" applyFill="1"/>
    <xf numFmtId="43" fontId="0" fillId="4" borderId="0" xfId="1" applyFont="1" applyFill="1"/>
    <xf numFmtId="49" fontId="5" fillId="0" borderId="0" xfId="0" applyNumberFormat="1" applyFont="1" applyAlignment="1">
      <alignment horizontal="center" vertical="top"/>
    </xf>
    <xf numFmtId="49" fontId="5" fillId="2" borderId="0" xfId="0" applyNumberFormat="1" applyFont="1" applyFill="1" applyAlignment="1">
      <alignment horizontal="center" vertical="top"/>
    </xf>
    <xf numFmtId="0" fontId="0" fillId="2" borderId="0" xfId="0" applyFill="1"/>
    <xf numFmtId="0" fontId="0" fillId="5" borderId="0" xfId="0" applyFill="1"/>
    <xf numFmtId="43" fontId="0" fillId="5" borderId="0" xfId="1" applyFont="1" applyFill="1"/>
    <xf numFmtId="49" fontId="8" fillId="0" borderId="0" xfId="0" applyNumberFormat="1" applyFont="1" applyAlignment="1">
      <alignment horizontal="center" vertical="top"/>
    </xf>
    <xf numFmtId="43" fontId="7" fillId="0" borderId="0" xfId="1" applyFont="1" applyFill="1" applyAlignment="1">
      <alignment horizontal="left" vertical="top"/>
    </xf>
    <xf numFmtId="43" fontId="7" fillId="0" borderId="0" xfId="1" applyFont="1" applyFill="1" applyAlignment="1">
      <alignment horizontal="right" vertical="top"/>
    </xf>
    <xf numFmtId="49" fontId="7" fillId="0" borderId="0" xfId="0" applyNumberFormat="1" applyFont="1" applyAlignment="1">
      <alignment horizontal="right" vertical="top"/>
    </xf>
    <xf numFmtId="0" fontId="7" fillId="0" borderId="0" xfId="0" applyNumberFormat="1" applyFont="1" applyAlignment="1">
      <alignment horizontal="left" vertical="top"/>
    </xf>
    <xf numFmtId="43" fontId="7" fillId="2" borderId="0" xfId="1" applyFont="1" applyFill="1" applyAlignment="1">
      <alignment horizontal="right" vertical="top"/>
    </xf>
    <xf numFmtId="43" fontId="9" fillId="0" borderId="0" xfId="1" applyFont="1" applyAlignment="1">
      <alignment horizontal="right" vertical="top"/>
    </xf>
    <xf numFmtId="43" fontId="10" fillId="0" borderId="0" xfId="1" applyFont="1" applyAlignment="1">
      <alignment horizontal="right" vertical="top"/>
    </xf>
    <xf numFmtId="0" fontId="0" fillId="6" borderId="0" xfId="0" applyFill="1"/>
    <xf numFmtId="49" fontId="5" fillId="6" borderId="0" xfId="0" applyNumberFormat="1" applyFont="1" applyFill="1" applyAlignment="1">
      <alignment horizontal="center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0" fillId="0" borderId="0" xfId="0" applyFill="1"/>
    <xf numFmtId="43" fontId="0" fillId="0" borderId="0" xfId="1" applyFont="1" applyFill="1"/>
    <xf numFmtId="49" fontId="7" fillId="7" borderId="0" xfId="0" applyNumberFormat="1" applyFont="1" applyFill="1" applyAlignment="1">
      <alignment horizontal="left" vertical="top"/>
    </xf>
    <xf numFmtId="3" fontId="7" fillId="7" borderId="0" xfId="0" applyNumberFormat="1" applyFont="1" applyFill="1" applyAlignment="1">
      <alignment horizontal="right" vertical="top"/>
    </xf>
    <xf numFmtId="43" fontId="7" fillId="7" borderId="0" xfId="1" applyFont="1" applyFill="1" applyAlignment="1">
      <alignment horizontal="right" vertical="top"/>
    </xf>
    <xf numFmtId="0" fontId="7" fillId="7" borderId="0" xfId="0" applyNumberFormat="1" applyFont="1" applyFill="1" applyAlignment="1">
      <alignment horizontal="left" vertical="top"/>
    </xf>
    <xf numFmtId="43" fontId="7" fillId="7" borderId="0" xfId="1" applyFont="1" applyFill="1" applyAlignment="1">
      <alignment horizontal="left" vertical="top"/>
    </xf>
    <xf numFmtId="43" fontId="6" fillId="2" borderId="0" xfId="1" applyFont="1" applyFill="1" applyAlignment="1">
      <alignment horizontal="right" vertical="top"/>
    </xf>
    <xf numFmtId="43" fontId="7" fillId="0" borderId="0" xfId="2" applyFont="1" applyAlignment="1">
      <alignment horizontal="left" vertical="top"/>
    </xf>
    <xf numFmtId="43" fontId="6" fillId="0" borderId="0" xfId="2" applyFont="1" applyAlignment="1">
      <alignment horizontal="right" vertical="top"/>
    </xf>
    <xf numFmtId="43" fontId="7" fillId="0" borderId="0" xfId="2" applyFont="1" applyAlignment="1">
      <alignment horizontal="right" vertical="top"/>
    </xf>
    <xf numFmtId="43" fontId="7" fillId="0" borderId="0" xfId="3" applyFont="1" applyAlignment="1">
      <alignment horizontal="right" vertical="top"/>
    </xf>
    <xf numFmtId="43" fontId="6" fillId="0" borderId="0" xfId="3" applyFont="1" applyAlignment="1">
      <alignment horizontal="right" vertical="top"/>
    </xf>
    <xf numFmtId="43" fontId="7" fillId="0" borderId="0" xfId="3" applyFont="1" applyAlignment="1">
      <alignment horizontal="left" vertical="top"/>
    </xf>
    <xf numFmtId="49" fontId="7" fillId="2" borderId="0" xfId="0" applyNumberFormat="1" applyFont="1" applyFill="1" applyAlignment="1">
      <alignment horizontal="left" vertical="top"/>
    </xf>
    <xf numFmtId="3" fontId="7" fillId="2" borderId="0" xfId="0" applyNumberFormat="1" applyFont="1" applyFill="1" applyAlignment="1">
      <alignment horizontal="right" vertical="top"/>
    </xf>
    <xf numFmtId="0" fontId="7" fillId="2" borderId="0" xfId="0" applyNumberFormat="1" applyFont="1" applyFill="1" applyAlignment="1">
      <alignment horizontal="left" vertical="top"/>
    </xf>
    <xf numFmtId="43" fontId="7" fillId="2" borderId="0" xfId="1" applyFont="1" applyFill="1" applyAlignment="1">
      <alignment horizontal="left" vertical="top"/>
    </xf>
    <xf numFmtId="164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4" fontId="6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 vertical="top"/>
    </xf>
    <xf numFmtId="49" fontId="6" fillId="2" borderId="0" xfId="0" applyNumberFormat="1" applyFont="1" applyFill="1" applyAlignment="1">
      <alignment horizontal="left" vertical="top"/>
    </xf>
    <xf numFmtId="43" fontId="11" fillId="0" borderId="0" xfId="1" applyFont="1"/>
    <xf numFmtId="49" fontId="5" fillId="8" borderId="0" xfId="0" applyNumberFormat="1" applyFont="1" applyFill="1" applyAlignment="1">
      <alignment horizontal="center" vertical="top"/>
    </xf>
    <xf numFmtId="0" fontId="6" fillId="0" borderId="0" xfId="0" applyNumberFormat="1" applyFont="1" applyAlignment="1">
      <alignment horizontal="left" vertical="top"/>
    </xf>
    <xf numFmtId="43" fontId="12" fillId="0" borderId="0" xfId="1" applyFont="1" applyAlignment="1">
      <alignment horizontal="right" vertical="top"/>
    </xf>
    <xf numFmtId="43" fontId="13" fillId="2" borderId="0" xfId="1" applyFont="1" applyFill="1" applyAlignment="1">
      <alignment horizontal="right" vertical="top"/>
    </xf>
    <xf numFmtId="4" fontId="7" fillId="2" borderId="0" xfId="0" applyNumberFormat="1" applyFont="1" applyFill="1" applyAlignment="1">
      <alignment horizontal="right" vertical="top"/>
    </xf>
    <xf numFmtId="4" fontId="0" fillId="0" borderId="0" xfId="0" applyNumberFormat="1"/>
    <xf numFmtId="0" fontId="16" fillId="0" borderId="1" xfId="0" applyFont="1" applyBorder="1" applyAlignment="1">
      <alignment horizontal="center"/>
    </xf>
    <xf numFmtId="43" fontId="16" fillId="0" borderId="1" xfId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 vertical="top"/>
    </xf>
    <xf numFmtId="3" fontId="7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43" fontId="7" fillId="0" borderId="1" xfId="1" applyFont="1" applyFill="1" applyBorder="1" applyAlignment="1">
      <alignment horizontal="right" vertical="top"/>
    </xf>
    <xf numFmtId="0" fontId="11" fillId="0" borderId="1" xfId="0" applyFont="1" applyBorder="1" applyAlignment="1">
      <alignment horizontal="center"/>
    </xf>
    <xf numFmtId="43" fontId="0" fillId="0" borderId="1" xfId="1" applyFont="1" applyFill="1" applyBorder="1"/>
    <xf numFmtId="49" fontId="7" fillId="0" borderId="2" xfId="0" applyNumberFormat="1" applyFont="1" applyBorder="1" applyAlignment="1">
      <alignment horizontal="left" vertical="top"/>
    </xf>
    <xf numFmtId="3" fontId="7" fillId="0" borderId="2" xfId="0" applyNumberFormat="1" applyFont="1" applyBorder="1" applyAlignment="1">
      <alignment horizontal="right" vertical="top"/>
    </xf>
    <xf numFmtId="0" fontId="7" fillId="0" borderId="2" xfId="0" applyFont="1" applyBorder="1" applyAlignment="1">
      <alignment horizontal="left" vertical="top"/>
    </xf>
    <xf numFmtId="4" fontId="7" fillId="0" borderId="2" xfId="0" applyNumberFormat="1" applyFont="1" applyBorder="1" applyAlignment="1">
      <alignment horizontal="right" vertical="top"/>
    </xf>
    <xf numFmtId="0" fontId="11" fillId="0" borderId="2" xfId="0" applyFont="1" applyBorder="1" applyAlignment="1">
      <alignment horizontal="center"/>
    </xf>
    <xf numFmtId="43" fontId="7" fillId="0" borderId="1" xfId="1" applyFont="1" applyBorder="1" applyAlignment="1">
      <alignment horizontal="left" vertical="top"/>
    </xf>
    <xf numFmtId="43" fontId="7" fillId="0" borderId="1" xfId="1" applyFont="1" applyBorder="1" applyAlignment="1">
      <alignment horizontal="right" vertical="top"/>
    </xf>
    <xf numFmtId="0" fontId="0" fillId="0" borderId="0" xfId="0" applyFill="1" applyBorder="1"/>
    <xf numFmtId="0" fontId="0" fillId="3" borderId="1" xfId="0" applyFill="1" applyBorder="1"/>
    <xf numFmtId="43" fontId="0" fillId="0" borderId="0" xfId="0" applyNumberFormat="1"/>
    <xf numFmtId="0" fontId="0" fillId="0" borderId="0" xfId="0" applyBorder="1"/>
    <xf numFmtId="0" fontId="7" fillId="0" borderId="0" xfId="0" applyNumberFormat="1" applyFont="1" applyBorder="1" applyAlignment="1">
      <alignment horizontal="left" vertical="top"/>
    </xf>
    <xf numFmtId="43" fontId="0" fillId="0" borderId="0" xfId="1" applyFont="1" applyFill="1" applyBorder="1"/>
    <xf numFmtId="0" fontId="11" fillId="0" borderId="0" xfId="0" applyFont="1" applyBorder="1" applyAlignment="1">
      <alignment horizontal="center"/>
    </xf>
    <xf numFmtId="0" fontId="7" fillId="0" borderId="1" xfId="0" applyNumberFormat="1" applyFont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/>
    </xf>
    <xf numFmtId="43" fontId="10" fillId="0" borderId="0" xfId="3" applyFont="1" applyAlignment="1">
      <alignment horizontal="right" vertical="top"/>
    </xf>
    <xf numFmtId="43" fontId="7" fillId="0" borderId="1" xfId="3" applyFont="1" applyBorder="1" applyAlignment="1">
      <alignment horizontal="right" vertical="top"/>
    </xf>
    <xf numFmtId="49" fontId="7" fillId="0" borderId="0" xfId="0" applyNumberFormat="1" applyFont="1" applyFill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0" fillId="2" borderId="1" xfId="0" applyFill="1" applyBorder="1"/>
    <xf numFmtId="0" fontId="7" fillId="2" borderId="1" xfId="0" applyNumberFormat="1" applyFont="1" applyFill="1" applyBorder="1" applyAlignment="1">
      <alignment horizontal="left" vertical="top"/>
    </xf>
    <xf numFmtId="43" fontId="1" fillId="2" borderId="1" xfId="1" applyFont="1" applyFill="1" applyBorder="1"/>
    <xf numFmtId="0" fontId="11" fillId="2" borderId="1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left" vertical="top"/>
    </xf>
    <xf numFmtId="3" fontId="7" fillId="0" borderId="0" xfId="0" applyNumberFormat="1" applyFont="1" applyBorder="1" applyAlignment="1">
      <alignment horizontal="right" vertical="top"/>
    </xf>
    <xf numFmtId="43" fontId="7" fillId="0" borderId="0" xfId="1" applyFont="1" applyBorder="1" applyAlignment="1">
      <alignment horizontal="right" vertical="top"/>
    </xf>
    <xf numFmtId="0" fontId="17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3" fontId="0" fillId="0" borderId="0" xfId="0" applyNumberFormat="1"/>
    <xf numFmtId="0" fontId="0" fillId="0" borderId="1" xfId="0" applyBorder="1" applyAlignment="1">
      <alignment horizontal="left"/>
    </xf>
    <xf numFmtId="3" fontId="0" fillId="0" borderId="1" xfId="0" applyNumberFormat="1" applyBorder="1" applyAlignment="1"/>
    <xf numFmtId="3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" fillId="10" borderId="0" xfId="0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11" fillId="10" borderId="0" xfId="0" applyNumberFormat="1" applyFont="1" applyFill="1"/>
    <xf numFmtId="17" fontId="2" fillId="11" borderId="0" xfId="0" applyNumberFormat="1" applyFont="1" applyFill="1"/>
    <xf numFmtId="0" fontId="11" fillId="1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1" fontId="0" fillId="0" borderId="10" xfId="0" applyNumberFormat="1" applyBorder="1" applyAlignment="1">
      <alignment horizontal="center"/>
    </xf>
    <xf numFmtId="9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1" fontId="0" fillId="0" borderId="14" xfId="0" applyNumberFormat="1" applyBorder="1" applyAlignment="1">
      <alignment horizontal="center"/>
    </xf>
    <xf numFmtId="3" fontId="0" fillId="0" borderId="15" xfId="0" applyNumberFormat="1" applyBorder="1"/>
    <xf numFmtId="41" fontId="0" fillId="0" borderId="1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10" borderId="1" xfId="0" applyFont="1" applyFill="1" applyBorder="1" applyAlignment="1">
      <alignment horizontal="left"/>
    </xf>
    <xf numFmtId="3" fontId="11" fillId="10" borderId="1" xfId="0" applyNumberFormat="1" applyFont="1" applyFill="1" applyBorder="1"/>
    <xf numFmtId="3" fontId="11" fillId="10" borderId="19" xfId="0" applyNumberFormat="1" applyFont="1" applyFill="1" applyBorder="1"/>
    <xf numFmtId="41" fontId="2" fillId="0" borderId="0" xfId="0" applyNumberFormat="1" applyFont="1"/>
    <xf numFmtId="164" fontId="0" fillId="0" borderId="0" xfId="0" applyNumberFormat="1"/>
    <xf numFmtId="0" fontId="11" fillId="0" borderId="0" xfId="0" applyFont="1"/>
    <xf numFmtId="0" fontId="2" fillId="12" borderId="0" xfId="0" applyFont="1" applyFill="1"/>
    <xf numFmtId="0" fontId="2" fillId="11" borderId="0" xfId="0" applyFont="1" applyFill="1"/>
    <xf numFmtId="41" fontId="0" fillId="0" borderId="0" xfId="0" applyNumberFormat="1"/>
    <xf numFmtId="41" fontId="0" fillId="0" borderId="15" xfId="0" applyNumberFormat="1" applyBorder="1"/>
    <xf numFmtId="0" fontId="2" fillId="11" borderId="0" xfId="0" applyFont="1" applyFill="1" applyAlignment="1">
      <alignment horizontal="left"/>
    </xf>
    <xf numFmtId="3" fontId="2" fillId="11" borderId="0" xfId="0" applyNumberFormat="1" applyFont="1" applyFill="1"/>
    <xf numFmtId="3" fontId="2" fillId="11" borderId="20" xfId="0" applyNumberFormat="1" applyFont="1" applyFill="1" applyBorder="1"/>
    <xf numFmtId="41" fontId="17" fillId="0" borderId="0" xfId="0" applyNumberFormat="1" applyFont="1"/>
    <xf numFmtId="41" fontId="0" fillId="0" borderId="0" xfId="0" applyNumberFormat="1" applyBorder="1"/>
    <xf numFmtId="0" fontId="2" fillId="0" borderId="0" xfId="0" applyFont="1" applyFill="1"/>
    <xf numFmtId="0" fontId="11" fillId="0" borderId="0" xfId="0" applyFont="1" applyFill="1" applyBorder="1" applyAlignment="1">
      <alignment horizontal="center"/>
    </xf>
    <xf numFmtId="41" fontId="0" fillId="0" borderId="0" xfId="0" applyNumberFormat="1" applyFill="1" applyBorder="1"/>
    <xf numFmtId="3" fontId="2" fillId="0" borderId="0" xfId="0" applyNumberFormat="1" applyFont="1" applyFill="1" applyBorder="1"/>
    <xf numFmtId="41" fontId="0" fillId="0" borderId="0" xfId="0" applyNumberFormat="1" applyAlignment="1">
      <alignment wrapText="1"/>
    </xf>
    <xf numFmtId="41" fontId="0" fillId="0" borderId="0" xfId="0" applyNumberFormat="1" applyFill="1"/>
    <xf numFmtId="41" fontId="0" fillId="13" borderId="0" xfId="0" applyNumberFormat="1" applyFill="1"/>
    <xf numFmtId="4" fontId="7" fillId="0" borderId="1" xfId="0" applyNumberFormat="1" applyFont="1" applyBorder="1" applyAlignment="1">
      <alignment horizontal="right" vertical="top"/>
    </xf>
  </cellXfs>
  <cellStyles count="4">
    <cellStyle name="Millares" xfId="1" builtinId="3"/>
    <cellStyle name="Millares 3" xfId="2"/>
    <cellStyle name="Millares 4" xfId="3"/>
    <cellStyle name="Normal" xfId="0" builtinId="0"/>
  </cellStyles>
  <dxfs count="8">
    <dxf>
      <alignment horizontal="general" readingOrder="0"/>
    </dxf>
    <dxf>
      <alignment horizontal="general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NTABILIDAD/COSTOS%20APARCER&#205;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" refreshedDate="45759.520107523145" createdVersion="5" refreshedVersion="5" minRefreshableVersion="3" recordCount="3953">
  <cacheSource type="worksheet">
    <worksheetSource ref="A1:H1048576" sheet="BD GG" r:id="rId2"/>
  </cacheSource>
  <cacheFields count="8">
    <cacheField name="FECHA" numFmtId="0">
      <sharedItems containsBlank="1"/>
    </cacheField>
    <cacheField name="EGRESOS" numFmtId="0">
      <sharedItems containsBlank="1"/>
    </cacheField>
    <cacheField name="FOLIO" numFmtId="0">
      <sharedItems containsString="0" containsBlank="1" containsNumber="1" containsInteger="1" minValue="1" maxValue="7225"/>
    </cacheField>
    <cacheField name="DESCRIPCION" numFmtId="0">
      <sharedItems containsBlank="1"/>
    </cacheField>
    <cacheField name="CONCEPTO" numFmtId="0">
      <sharedItems containsBlank="1" count="11">
        <s v="SUELDOS Y SALARIOS"/>
        <s v="INCENTIVOS"/>
        <s v="OBRA CIVIL"/>
        <s v="GASOLINA"/>
        <s v="DIESEL"/>
        <s v="DEPRECIACIONES"/>
        <s v="EQ. TRANSPORTE"/>
        <s v="VARIOS"/>
        <s v="ADMON SUELDOS"/>
        <m/>
        <s v="GAS" u="1"/>
      </sharedItems>
    </cacheField>
    <cacheField name="IMPORTE" numFmtId="0">
      <sharedItems containsBlank="1" containsMixedTypes="1" containsNumber="1" minValue="-45000" maxValue="481912.14"/>
    </cacheField>
    <cacheField name="MES" numFmtId="0">
      <sharedItems containsBlank="1" count="16">
        <s v="Jun"/>
        <s v="Jul"/>
        <s v="Ago"/>
        <s v="Sep"/>
        <s v="Oct"/>
        <s v="Nov"/>
        <s v="Dic"/>
        <s v="Ene"/>
        <s v="Feb"/>
        <s v="Mar"/>
        <s v="Abr"/>
        <s v="May"/>
        <s v="Feb/2025"/>
        <s v="Mar/2025"/>
        <s v=""/>
        <m/>
      </sharedItems>
    </cacheField>
    <cacheField name="AÑO" numFmtId="0">
      <sharedItems containsBlank="1" count="5">
        <s v="2023"/>
        <s v="2024"/>
        <s v="2025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3">
  <r>
    <s v="15/Jun/2023"/>
    <s v="Egresos"/>
    <n v="415"/>
    <s v="DEP NOM SEM 24 DEL 08 AL 14 DE JUNIO 2023"/>
    <x v="0"/>
    <n v="13171.62"/>
    <x v="0"/>
    <x v="0"/>
  </r>
  <r>
    <s v="22/Jun/2023"/>
    <s v="Egresos"/>
    <n v="451"/>
    <s v="DEP NOM SEM 25 DEL 15 AL 21 JUN DEL 2023"/>
    <x v="0"/>
    <n v="13171.62"/>
    <x v="0"/>
    <x v="0"/>
  </r>
  <r>
    <s v="29/Jun/2023"/>
    <s v="Egresos"/>
    <n v="491"/>
    <s v="DEP NOM SEM26 DEL 22 AL 28 DE JUN 2023"/>
    <x v="0"/>
    <n v="12799.38"/>
    <x v="0"/>
    <x v="0"/>
  </r>
  <r>
    <s v="06/Jul/2023"/>
    <s v="Egresos"/>
    <n v="315"/>
    <s v="DEP NOM SEM 27 DEL 29 JUN AL 05 JULIO 2023"/>
    <x v="0"/>
    <n v="13171.62"/>
    <x v="1"/>
    <x v="0"/>
  </r>
  <r>
    <s v="13/Jul/2023"/>
    <s v="Egresos"/>
    <n v="349"/>
    <s v="DEP NOM SEM 28 DEL 06 AL 12 DE JULIO 2023"/>
    <x v="0"/>
    <n v="12985.5"/>
    <x v="1"/>
    <x v="0"/>
  </r>
  <r>
    <s v="20/Jul/2023"/>
    <s v="Egresos"/>
    <n v="386"/>
    <s v="DEP NOM SEM 29 DEL 13 AL 19 DE JULIO 2023"/>
    <x v="0"/>
    <n v="14354.49"/>
    <x v="1"/>
    <x v="0"/>
  </r>
  <r>
    <s v="27/Jul/2023"/>
    <s v="Egresos"/>
    <n v="421"/>
    <s v="DEP NOM SEM 30 DEL 20 AL 26 DE JULIO 2023"/>
    <x v="0"/>
    <n v="14556.74"/>
    <x v="1"/>
    <x v="0"/>
  </r>
  <r>
    <s v="31/Jul/2023"/>
    <s v="Diario"/>
    <n v="32"/>
    <s v="PROV NOM SEM 31 DEL 27 JUL AL 02 DE AGOSTO DEL 2023"/>
    <x v="0"/>
    <n v="17011.62"/>
    <x v="1"/>
    <x v="0"/>
  </r>
  <r>
    <s v="10/Ago/2023"/>
    <s v="Egresos"/>
    <n v="347"/>
    <s v="DEP NOM SEM 32 DEL 03 AL 09 DE AGOST DEL 2023"/>
    <x v="0"/>
    <n v="16833.22"/>
    <x v="2"/>
    <x v="0"/>
  </r>
  <r>
    <s v="15/Ago/2023"/>
    <s v="Egresos"/>
    <n v="383"/>
    <s v="DEP QUINC DEL 01 AL 15  DE AGOSTO  2023"/>
    <x v="0"/>
    <n v="18860.23"/>
    <x v="2"/>
    <x v="0"/>
  </r>
  <r>
    <s v="17/Ago/2023"/>
    <s v="Egresos"/>
    <n v="393"/>
    <s v="DEP NOM SEM 33 DEL 10 AL 16 AGOSTO DEL 2023"/>
    <x v="0"/>
    <n v="17011.62"/>
    <x v="2"/>
    <x v="0"/>
  </r>
  <r>
    <s v="24/Ago/2023"/>
    <s v="Egresos"/>
    <n v="449"/>
    <s v="DEP NOM SEM 34 DEL 17 AL 23 DE AGOSTO DEL 2023"/>
    <x v="0"/>
    <n v="17065.5"/>
    <x v="2"/>
    <x v="0"/>
  </r>
  <r>
    <s v="30/Ago/2023"/>
    <s v="Egresos"/>
    <n v="494"/>
    <s v="DEP QUINC DEL 16 AL 31  DE AGOSTO  2023"/>
    <x v="0"/>
    <n v="18860.23"/>
    <x v="2"/>
    <x v="0"/>
  </r>
  <r>
    <s v="31/Ago/2023"/>
    <s v="Egresos"/>
    <n v="509"/>
    <s v="DEP NOM SEM 35 DEL 24 AL 30 DE AGOSTO DEL 2023"/>
    <x v="0"/>
    <n v="17065.5"/>
    <x v="2"/>
    <x v="0"/>
  </r>
  <r>
    <s v="07/Sep/2023"/>
    <s v="Egresos"/>
    <n v="322"/>
    <s v="DEP NOM SEM 36 DEL 31 AGO AL 06 DE SEPTIEMBRE 2023"/>
    <x v="0"/>
    <n v="46256.23"/>
    <x v="3"/>
    <x v="0"/>
  </r>
  <r>
    <s v="14/Sep/2023"/>
    <s v="Egresos"/>
    <n v="394"/>
    <s v="DEP NOM SEM 37 DEL 07 AL 13 DE SEPT 2023"/>
    <x v="0"/>
    <n v="50380.78"/>
    <x v="3"/>
    <x v="0"/>
  </r>
  <r>
    <s v="15/Sep/2023"/>
    <s v="Egresos"/>
    <n v="397"/>
    <s v="DEP QUINC DEL 01 AL 15  DE SEPTIEMBRE  2023"/>
    <x v="0"/>
    <n v="18860.23"/>
    <x v="3"/>
    <x v="0"/>
  </r>
  <r>
    <s v="21/Sep/2023"/>
    <s v="Egresos"/>
    <n v="404"/>
    <s v="DEP NOM SEM 38 DEL 14 AL 20 DE SEPTEIMBRE 2023"/>
    <x v="0"/>
    <n v="51997.66"/>
    <x v="3"/>
    <x v="0"/>
  </r>
  <r>
    <s v="28/Sep/2023"/>
    <s v="Egresos"/>
    <n v="456"/>
    <s v="DEP NOM SEM 39 DEL 21 AL 27 DE SEPT 2023"/>
    <x v="0"/>
    <n v="50829.1"/>
    <x v="3"/>
    <x v="0"/>
  </r>
  <r>
    <s v="29/Sep/2023"/>
    <s v="Egresos"/>
    <n v="467"/>
    <s v="DEP QUINC DEL 16 AL 30  DE SEPTIEMBRE  2023"/>
    <x v="0"/>
    <n v="18860.23"/>
    <x v="3"/>
    <x v="0"/>
  </r>
  <r>
    <s v="15/Jun/2023"/>
    <s v="Egresos"/>
    <n v="415"/>
    <s v="DEP NOM SEM 24 DEL 08 AL 14 DE JUNIO 2023"/>
    <x v="0"/>
    <n v="2195.27"/>
    <x v="0"/>
    <x v="0"/>
  </r>
  <r>
    <s v="22/Jun/2023"/>
    <s v="Egresos"/>
    <n v="451"/>
    <s v="DEP NOM SEM 25 DEL 15 AL 21 JUN DEL 2023"/>
    <x v="0"/>
    <n v="2195.27"/>
    <x v="0"/>
    <x v="0"/>
  </r>
  <r>
    <s v="29/Jun/2023"/>
    <s v="Egresos"/>
    <n v="491"/>
    <s v="DEP NOM SEM26 DEL 22 AL 28 DE JUN 2023"/>
    <x v="0"/>
    <n v="2134.67"/>
    <x v="0"/>
    <x v="0"/>
  </r>
  <r>
    <s v="06/Jul/2023"/>
    <s v="Egresos"/>
    <n v="315"/>
    <s v="DEP NOM SEM 27 DEL 29 JUN AL 05 JULIO 2023"/>
    <x v="0"/>
    <n v="2195.27"/>
    <x v="1"/>
    <x v="0"/>
  </r>
  <r>
    <s v="13/Jul/2023"/>
    <s v="Egresos"/>
    <n v="349"/>
    <s v="DEP NOM SEM 28 DEL 06 AL 12 DE JULIO 2023"/>
    <x v="0"/>
    <n v="2164.9699999999998"/>
    <x v="1"/>
    <x v="0"/>
  </r>
  <r>
    <s v="20/Jul/2023"/>
    <s v="Egresos"/>
    <n v="386"/>
    <s v="DEP NOM SEM 29 DEL 13 AL 19 DE JULIO 2023"/>
    <x v="0"/>
    <n v="2391.42"/>
    <x v="1"/>
    <x v="0"/>
  </r>
  <r>
    <s v="27/Jul/2023"/>
    <s v="Egresos"/>
    <n v="421"/>
    <s v="DEP NOM SEM 30 DEL 20 AL 26 DE JULIO 2023"/>
    <x v="0"/>
    <n v="2426.81"/>
    <x v="1"/>
    <x v="0"/>
  </r>
  <r>
    <s v="31/Jul/2023"/>
    <s v="Diario"/>
    <n v="32"/>
    <s v="PROV NOM SEM 31 DEL 27 JUL AL 02 DE AGOSTO DEL 2023"/>
    <x v="0"/>
    <n v="2835.27"/>
    <x v="1"/>
    <x v="0"/>
  </r>
  <r>
    <s v="10/Ago/2023"/>
    <s v="Egresos"/>
    <n v="347"/>
    <s v="DEP NOM SEM 32 DEL 03 AL 09 DE AGOST DEL 2023"/>
    <x v="0"/>
    <n v="2806.23"/>
    <x v="2"/>
    <x v="0"/>
  </r>
  <r>
    <s v="17/Ago/2023"/>
    <s v="Egresos"/>
    <n v="393"/>
    <s v="DEP NOM SEM 33 DEL 10 AL 16 AGOSTO DEL 2023"/>
    <x v="0"/>
    <n v="2835.27"/>
    <x v="2"/>
    <x v="0"/>
  </r>
  <r>
    <s v="24/Ago/2023"/>
    <s v="Egresos"/>
    <n v="449"/>
    <s v="DEP NOM SEM 34 DEL 17 AL 23 DE AGOSTO DEL 2023"/>
    <x v="0"/>
    <n v="2844.25"/>
    <x v="2"/>
    <x v="0"/>
  </r>
  <r>
    <s v="31/Ago/2023"/>
    <s v="Egresos"/>
    <n v="509"/>
    <s v="DEP NOM SEM 35 DEL 24 AL 30 DE AGOSTO DEL 2023"/>
    <x v="0"/>
    <n v="2844.25"/>
    <x v="2"/>
    <x v="0"/>
  </r>
  <r>
    <s v="07/Sep/2023"/>
    <s v="Egresos"/>
    <n v="322"/>
    <s v="DEP NOM SEM 36 DEL 31 AGO AL 06 DE SEPTIEMBRE 2023"/>
    <x v="0"/>
    <n v="7763.16"/>
    <x v="3"/>
    <x v="0"/>
  </r>
  <r>
    <s v="14/Sep/2023"/>
    <s v="Egresos"/>
    <n v="394"/>
    <s v="DEP NOM SEM 37 DEL 07 AL 13 DE SEPT 2023"/>
    <x v="0"/>
    <n v="8397.52"/>
    <x v="3"/>
    <x v="0"/>
  </r>
  <r>
    <s v="21/Sep/2023"/>
    <s v="Egresos"/>
    <n v="404"/>
    <s v="DEP NOM SEM 38 DEL 14 AL 20 DE SEPTEIMBRE 2023"/>
    <x v="0"/>
    <n v="8665.56"/>
    <x v="3"/>
    <x v="0"/>
  </r>
  <r>
    <s v="28/Sep/2023"/>
    <s v="Egresos"/>
    <n v="456"/>
    <s v="DEP NOM SEM 39 DEL 21 AL 27 DE SEPT 2023"/>
    <x v="0"/>
    <n v="8797.44"/>
    <x v="3"/>
    <x v="0"/>
  </r>
  <r>
    <s v="15/Jun/2023"/>
    <s v="Egresos"/>
    <n v="415"/>
    <s v="DEP NOM SEM 24 DEL 08 AL 14 DE JUNIO 2023"/>
    <x v="0"/>
    <n v="2575.0500000000002"/>
    <x v="0"/>
    <x v="0"/>
  </r>
  <r>
    <s v="22/Jun/2023"/>
    <s v="Egresos"/>
    <n v="451"/>
    <s v="DEP NOM SEM 25 DEL 15 AL 21 JUN DEL 2023"/>
    <x v="0"/>
    <n v="811.59"/>
    <x v="0"/>
    <x v="0"/>
  </r>
  <r>
    <s v="29/Jun/2023"/>
    <s v="Egresos"/>
    <n v="491"/>
    <s v="DEP NOM SEM26 DEL 22 AL 28 DE JUN 2023"/>
    <x v="0"/>
    <n v="1244.42"/>
    <x v="0"/>
    <x v="0"/>
  </r>
  <r>
    <s v="06/Jul/2023"/>
    <s v="Egresos"/>
    <n v="315"/>
    <s v="DEP NOM SEM 27 DEL 29 JUN AL 05 JULIO 2023"/>
    <x v="0"/>
    <n v="398.18"/>
    <x v="1"/>
    <x v="0"/>
  </r>
  <r>
    <s v="27/Jul/2023"/>
    <s v="Egresos"/>
    <n v="421"/>
    <s v="DEP NOM SEM 30 DEL 20 AL 26 DE JULIO 2023"/>
    <x v="0"/>
    <n v="311.16000000000003"/>
    <x v="1"/>
    <x v="0"/>
  </r>
  <r>
    <s v="31/Jul/2023"/>
    <s v="Diario"/>
    <n v="32"/>
    <s v="PROV NOM SEM 31 DEL 27 JUL AL 02 DE AGOSTO DEL 2023"/>
    <x v="0"/>
    <n v="155.58000000000001"/>
    <x v="1"/>
    <x v="0"/>
  </r>
  <r>
    <s v="10/Ago/2023"/>
    <s v="Egresos"/>
    <n v="347"/>
    <s v="DEP NOM SEM 32 DEL 03 AL 09 DE AGOST DEL 2023"/>
    <x v="0"/>
    <n v="155.58000000000001"/>
    <x v="2"/>
    <x v="0"/>
  </r>
  <r>
    <s v="17/Ago/2023"/>
    <s v="Egresos"/>
    <n v="393"/>
    <s v="DEP NOM SEM 33 DEL 10 AL 16 AGOSTO DEL 2023"/>
    <x v="0"/>
    <n v="2028.78"/>
    <x v="2"/>
    <x v="0"/>
  </r>
  <r>
    <s v="24/Ago/2023"/>
    <s v="Egresos"/>
    <n v="449"/>
    <s v="DEP NOM SEM 34 DEL 17 AL 23 DE AGOSTO DEL 2023"/>
    <x v="0"/>
    <n v="162.32"/>
    <x v="2"/>
    <x v="0"/>
  </r>
  <r>
    <s v="31/Ago/2023"/>
    <s v="Egresos"/>
    <n v="509"/>
    <s v="DEP NOM SEM 35 DEL 24 AL 30 DE AGOSTO DEL 2023"/>
    <x v="0"/>
    <n v="1352.64"/>
    <x v="2"/>
    <x v="0"/>
  </r>
  <r>
    <s v="07/Sep/2023"/>
    <s v="Egresos"/>
    <n v="322"/>
    <s v="DEP NOM SEM 36 DEL 31 AGO AL 06 DE SEPTIEMBRE 2023"/>
    <x v="0"/>
    <n v="3312.72"/>
    <x v="3"/>
    <x v="0"/>
  </r>
  <r>
    <s v="14/Sep/2023"/>
    <s v="Egresos"/>
    <n v="394"/>
    <s v="DEP NOM SEM 37 DEL 07 AL 13 DE SEPT 2023"/>
    <x v="0"/>
    <n v="432.85"/>
    <x v="3"/>
    <x v="0"/>
  </r>
  <r>
    <s v="21/Sep/2023"/>
    <s v="Egresos"/>
    <n v="404"/>
    <s v="DEP NOM SEM 38 DEL 14 AL 20 DE SEPTEIMBRE 2023"/>
    <x v="0"/>
    <n v="1282.97"/>
    <x v="3"/>
    <x v="0"/>
  </r>
  <r>
    <s v="28/Sep/2023"/>
    <s v="Egresos"/>
    <n v="456"/>
    <s v="DEP NOM SEM 39 DEL 21 AL 27 DE SEPT 2023"/>
    <x v="0"/>
    <n v="4400.0600000000004"/>
    <x v="3"/>
    <x v="0"/>
  </r>
  <r>
    <s v="15/Jun/2023"/>
    <s v="Egresos"/>
    <n v="415"/>
    <s v="DEP NOM SEM 24 DEL 08 AL 14 DE JUNIO 2023"/>
    <x v="0"/>
    <n v="548.85"/>
    <x v="0"/>
    <x v="0"/>
  </r>
  <r>
    <s v="22/Jun/2023"/>
    <s v="Egresos"/>
    <n v="451"/>
    <s v="DEP NOM SEM 25 DEL 15 AL 21 JUN DEL 2023"/>
    <x v="0"/>
    <n v="548.85"/>
    <x v="0"/>
    <x v="0"/>
  </r>
  <r>
    <s v="29/Jun/2023"/>
    <s v="Egresos"/>
    <n v="491"/>
    <s v="DEP NOM SEM26 DEL 22 AL 28 DE JUN 2023"/>
    <x v="0"/>
    <n v="548.85"/>
    <x v="0"/>
    <x v="0"/>
  </r>
  <r>
    <s v="06/Jul/2023"/>
    <s v="Egresos"/>
    <n v="315"/>
    <s v="DEP NOM SEM 27 DEL 29 JUN AL 05 JULIO 2023"/>
    <x v="0"/>
    <n v="548.85"/>
    <x v="1"/>
    <x v="0"/>
  </r>
  <r>
    <s v="13/Jul/2023"/>
    <s v="Egresos"/>
    <n v="349"/>
    <s v="DEP NOM SEM 28 DEL 06 AL 12 DE JULIO 2023"/>
    <x v="0"/>
    <n v="548.85"/>
    <x v="1"/>
    <x v="0"/>
  </r>
  <r>
    <s v="20/Jul/2023"/>
    <s v="Egresos"/>
    <n v="386"/>
    <s v="DEP NOM SEM 29 DEL 13 AL 19 DE JULIO 2023"/>
    <x v="0"/>
    <n v="571.99"/>
    <x v="1"/>
    <x v="0"/>
  </r>
  <r>
    <s v="27/Jul/2023"/>
    <s v="Egresos"/>
    <n v="421"/>
    <s v="DEP NOM SEM 30 DEL 20 AL 26 DE JULIO 2023"/>
    <x v="0"/>
    <n v="548.85"/>
    <x v="1"/>
    <x v="0"/>
  </r>
  <r>
    <s v="31/Jul/2023"/>
    <s v="Diario"/>
    <n v="32"/>
    <s v="PROV NOM SEM 31 DEL 27 JUL AL 02 DE AGOSTO DEL 2023"/>
    <x v="0"/>
    <n v="708.85"/>
    <x v="1"/>
    <x v="0"/>
  </r>
  <r>
    <s v="10/Ago/2023"/>
    <s v="Egresos"/>
    <n v="347"/>
    <s v="DEP NOM SEM 32 DEL 03 AL 09 DE AGOST DEL 2023"/>
    <x v="0"/>
    <n v="548.85"/>
    <x v="2"/>
    <x v="0"/>
  </r>
  <r>
    <s v="17/Ago/2023"/>
    <s v="Egresos"/>
    <n v="393"/>
    <s v="DEP NOM SEM 33 DEL 10 AL 16 AGOSTO DEL 2023"/>
    <x v="0"/>
    <n v="708.85"/>
    <x v="2"/>
    <x v="0"/>
  </r>
  <r>
    <s v="24/Ago/2023"/>
    <s v="Egresos"/>
    <n v="449"/>
    <s v="DEP NOM SEM 34 DEL 17 AL 23 DE AGOSTO DEL 2023"/>
    <x v="0"/>
    <n v="636.1"/>
    <x v="2"/>
    <x v="0"/>
  </r>
  <r>
    <s v="31/Ago/2023"/>
    <s v="Egresos"/>
    <n v="509"/>
    <s v="DEP NOM SEM 35 DEL 24 AL 30 DE AGOSTO DEL 2023"/>
    <x v="0"/>
    <n v="636.1"/>
    <x v="2"/>
    <x v="0"/>
  </r>
  <r>
    <s v="07/Sep/2023"/>
    <s v="Egresos"/>
    <n v="322"/>
    <s v="DEP NOM SEM 36 DEL 31 AGO AL 06 DE SEPTIEMBRE 2023"/>
    <x v="0"/>
    <n v="1613.98"/>
    <x v="3"/>
    <x v="0"/>
  </r>
  <r>
    <s v="14/Sep/2023"/>
    <s v="Egresos"/>
    <n v="394"/>
    <s v="DEP NOM SEM 37 DEL 07 AL 13 DE SEPT 2023"/>
    <x v="0"/>
    <n v="1591.73"/>
    <x v="3"/>
    <x v="0"/>
  </r>
  <r>
    <s v="21/Sep/2023"/>
    <s v="Egresos"/>
    <n v="404"/>
    <s v="DEP NOM SEM 38 DEL 14 AL 20 DE SEPTEIMBRE 2023"/>
    <x v="0"/>
    <n v="1745.13"/>
    <x v="3"/>
    <x v="0"/>
  </r>
  <r>
    <s v="28/Sep/2023"/>
    <s v="Egresos"/>
    <n v="456"/>
    <s v="DEP NOM SEM 39 DEL 21 AL 27 DE SEPT 2023"/>
    <x v="0"/>
    <n v="1942.78"/>
    <x v="3"/>
    <x v="0"/>
  </r>
  <r>
    <s v="15/Jun/2023"/>
    <s v="Egresos"/>
    <n v="415"/>
    <s v="DEP NOM SEM 24 DEL 08 AL 14 DE JUNIO 2023"/>
    <x v="0"/>
    <n v="2695.1"/>
    <x v="0"/>
    <x v="0"/>
  </r>
  <r>
    <s v="22/Jun/2023"/>
    <s v="Egresos"/>
    <n v="451"/>
    <s v="DEP NOM SEM 25 DEL 15 AL 21 JUN DEL 2023"/>
    <x v="0"/>
    <n v="1396.58"/>
    <x v="0"/>
    <x v="0"/>
  </r>
  <r>
    <s v="29/Jun/2023"/>
    <s v="Egresos"/>
    <n v="491"/>
    <s v="DEP NOM SEM26 DEL 22 AL 28 DE JUN 2023"/>
    <x v="0"/>
    <n v="1396.58"/>
    <x v="0"/>
    <x v="0"/>
  </r>
  <r>
    <s v="06/Jul/2023"/>
    <s v="Egresos"/>
    <n v="315"/>
    <s v="DEP NOM SEM 27 DEL 29 JUN AL 05 JULIO 2023"/>
    <x v="0"/>
    <n v="1396.58"/>
    <x v="1"/>
    <x v="0"/>
  </r>
  <r>
    <s v="13/Jul/2023"/>
    <s v="Egresos"/>
    <n v="349"/>
    <s v="DEP NOM SEM 28 DEL 06 AL 12 DE JULIO 2023"/>
    <x v="0"/>
    <n v="1396.58"/>
    <x v="1"/>
    <x v="0"/>
  </r>
  <r>
    <s v="20/Jul/2023"/>
    <s v="Egresos"/>
    <n v="386"/>
    <s v="DEP NOM SEM 29 DEL 13 AL 19 DE JULIO 2023"/>
    <x v="0"/>
    <n v="1396.58"/>
    <x v="1"/>
    <x v="0"/>
  </r>
  <r>
    <s v="27/Jul/2023"/>
    <s v="Egresos"/>
    <n v="421"/>
    <s v="DEP NOM SEM 30 DEL 20 AL 26 DE JULIO 2023"/>
    <x v="0"/>
    <n v="1396.58"/>
    <x v="1"/>
    <x v="0"/>
  </r>
  <r>
    <s v="31/Jul/2023"/>
    <s v="Diario"/>
    <n v="32"/>
    <s v="PROV NOM SEM 31 DEL 27 JUL AL 02 DE AGOSTO DEL 2023"/>
    <x v="0"/>
    <n v="1396.58"/>
    <x v="1"/>
    <x v="0"/>
  </r>
  <r>
    <s v="10/Ago/2023"/>
    <s v="Egresos"/>
    <n v="347"/>
    <s v="DEP NOM SEM 32 DEL 03 AL 09 DE AGOST DEL 2023"/>
    <x v="0"/>
    <n v="1829.42"/>
    <x v="2"/>
    <x v="0"/>
  </r>
  <r>
    <s v="17/Ago/2023"/>
    <s v="Egresos"/>
    <n v="393"/>
    <s v="DEP NOM SEM 33 DEL 10 AL 16 AGOSTO DEL 2023"/>
    <x v="0"/>
    <n v="2677.14"/>
    <x v="2"/>
    <x v="0"/>
  </r>
  <r>
    <s v="24/Ago/2023"/>
    <s v="Egresos"/>
    <n v="449"/>
    <s v="DEP NOM SEM 34 DEL 17 AL 23 DE AGOSTO DEL 2023"/>
    <x v="0"/>
    <n v="1396.58"/>
    <x v="2"/>
    <x v="0"/>
  </r>
  <r>
    <s v="31/Ago/2023"/>
    <s v="Egresos"/>
    <n v="509"/>
    <s v="DEP NOM SEM 35 DEL 24 AL 30 DE AGOSTO DEL 2023"/>
    <x v="0"/>
    <n v="2695.1"/>
    <x v="2"/>
    <x v="0"/>
  </r>
  <r>
    <s v="07/Sep/2023"/>
    <s v="Egresos"/>
    <n v="322"/>
    <s v="DEP NOM SEM 36 DEL 31 AGO AL 06 DE SEPTIEMBRE 2023"/>
    <x v="0"/>
    <n v="2995.72"/>
    <x v="3"/>
    <x v="0"/>
  </r>
  <r>
    <s v="14/Sep/2023"/>
    <s v="Egresos"/>
    <n v="394"/>
    <s v="DEP NOM SEM 37 DEL 07 AL 13 DE SEPT 2023"/>
    <x v="0"/>
    <n v="5306.4"/>
    <x v="3"/>
    <x v="0"/>
  </r>
  <r>
    <s v="21/Sep/2023"/>
    <s v="Egresos"/>
    <n v="404"/>
    <s v="DEP NOM SEM 38 DEL 14 AL 20 DE SEPTEIMBRE 2023"/>
    <x v="0"/>
    <n v="15529.3"/>
    <x v="3"/>
    <x v="0"/>
  </r>
  <r>
    <s v="28/Sep/2023"/>
    <s v="Egresos"/>
    <n v="456"/>
    <s v="DEP NOM SEM 39 DEL 21 AL 27 DE SEPT 2023"/>
    <x v="0"/>
    <n v="4778.32"/>
    <x v="3"/>
    <x v="0"/>
  </r>
  <r>
    <s v="29/Jun/2023"/>
    <s v="Egresos"/>
    <n v="491"/>
    <s v="DEP NOM SEM26 DEL 22 AL 28 DE JUN 2023"/>
    <x v="0"/>
    <n v="1850.39"/>
    <x v="0"/>
    <x v="0"/>
  </r>
  <r>
    <s v="13/Jul/2023"/>
    <s v="Egresos"/>
    <n v="349"/>
    <s v="DEP NOM SEM 28 DEL 06 AL 12 DE JULIO 2023"/>
    <x v="0"/>
    <n v="7820.77"/>
    <x v="1"/>
    <x v="0"/>
  </r>
  <r>
    <s v="27/Jul/2023"/>
    <s v="Egresos"/>
    <n v="421"/>
    <s v="DEP NOM SEM 30 DEL 20 AL 26 DE JULIO 2023"/>
    <x v="0"/>
    <n v="1850.39"/>
    <x v="1"/>
    <x v="0"/>
  </r>
  <r>
    <s v="24/Ago/2023"/>
    <s v="Egresos"/>
    <n v="449"/>
    <s v="DEP NOM SEM 34 DEL 17 AL 23 DE AGOSTO DEL 2023"/>
    <x v="0"/>
    <n v="1850.39"/>
    <x v="2"/>
    <x v="0"/>
  </r>
  <r>
    <s v="07/Sep/2023"/>
    <s v="Egresos"/>
    <n v="322"/>
    <s v="DEP NOM SEM 36 DEL 31 AGO AL 06 DE SEPTIEMBRE 2023"/>
    <x v="0"/>
    <n v="7751.68"/>
    <x v="3"/>
    <x v="0"/>
  </r>
  <r>
    <s v="14/Sep/2023"/>
    <s v="Egresos"/>
    <n v="394"/>
    <s v="DEP NOM SEM 37 DEL 07 AL 13 DE SEPT 2023"/>
    <x v="0"/>
    <n v="1850.39"/>
    <x v="3"/>
    <x v="0"/>
  </r>
  <r>
    <s v="21/Sep/2023"/>
    <s v="Egresos"/>
    <n v="404"/>
    <s v="DEP NOM SEM 38 DEL 14 AL 20 DE SEPTEIMBRE 2023"/>
    <x v="0"/>
    <n v="1850.39"/>
    <x v="3"/>
    <x v="0"/>
  </r>
  <r>
    <s v="28/Sep/2023"/>
    <s v="Egresos"/>
    <n v="456"/>
    <s v="DEP NOM SEM 39 DEL 21 AL 27 DE SEPT 2023"/>
    <x v="0"/>
    <n v="7324.78"/>
    <x v="3"/>
    <x v="0"/>
  </r>
  <r>
    <s v="15/Jun/2023"/>
    <s v="Egresos"/>
    <n v="415"/>
    <s v="DEP NOM SEM 24 DEL 08 AL 14 DE JUNIO 2023"/>
    <x v="0"/>
    <n v="865.45"/>
    <x v="0"/>
    <x v="0"/>
  </r>
  <r>
    <s v="22/Jun/2023"/>
    <s v="Egresos"/>
    <n v="451"/>
    <s v="DEP NOM SEM 25 DEL 15 AL 21 JUN DEL 2023"/>
    <x v="0"/>
    <n v="600"/>
    <x v="0"/>
    <x v="0"/>
  </r>
  <r>
    <s v="29/Jun/2023"/>
    <s v="Egresos"/>
    <n v="491"/>
    <s v="DEP NOM SEM26 DEL 22 AL 28 DE JUN 2023"/>
    <x v="0"/>
    <n v="600"/>
    <x v="0"/>
    <x v="0"/>
  </r>
  <r>
    <s v="06/Jul/2023"/>
    <s v="Egresos"/>
    <n v="315"/>
    <s v="DEP NOM SEM 27 DEL 29 JUN AL 05 JULIO 2023"/>
    <x v="0"/>
    <n v="600"/>
    <x v="1"/>
    <x v="0"/>
  </r>
  <r>
    <s v="13/Jul/2023"/>
    <s v="Egresos"/>
    <n v="349"/>
    <s v="DEP NOM SEM 28 DEL 06 AL 12 DE JULIO 2023"/>
    <x v="0"/>
    <n v="600"/>
    <x v="1"/>
    <x v="0"/>
  </r>
  <r>
    <s v="20/Jul/2023"/>
    <s v="Egresos"/>
    <n v="386"/>
    <s v="DEP NOM SEM 29 DEL 13 AL 19 DE JULIO 2023"/>
    <x v="0"/>
    <n v="1015.45"/>
    <x v="1"/>
    <x v="0"/>
  </r>
  <r>
    <s v="27/Jul/2023"/>
    <s v="Egresos"/>
    <n v="421"/>
    <s v="DEP NOM SEM 30 DEL 20 AL 26 DE JULIO 2023"/>
    <x v="0"/>
    <n v="720"/>
    <x v="1"/>
    <x v="0"/>
  </r>
  <r>
    <s v="31/Jul/2023"/>
    <s v="Diario"/>
    <n v="32"/>
    <s v="PROV NOM SEM 31 DEL 27 JUL AL 02 DE AGOSTO DEL 2023"/>
    <x v="0"/>
    <n v="930"/>
    <x v="1"/>
    <x v="0"/>
  </r>
  <r>
    <s v="10/Ago/2023"/>
    <s v="Egresos"/>
    <n v="347"/>
    <s v="DEP NOM SEM 32 DEL 03 AL 09 DE AGOST DEL 2023"/>
    <x v="0"/>
    <n v="900"/>
    <x v="2"/>
    <x v="0"/>
  </r>
  <r>
    <s v="17/Ago/2023"/>
    <s v="Egresos"/>
    <n v="393"/>
    <s v="DEP NOM SEM 33 DEL 10 AL 16 AGOSTO DEL 2023"/>
    <x v="0"/>
    <n v="900"/>
    <x v="2"/>
    <x v="0"/>
  </r>
  <r>
    <s v="24/Ago/2023"/>
    <s v="Egresos"/>
    <n v="449"/>
    <s v="DEP NOM SEM 34 DEL 17 AL 23 DE AGOSTO DEL 2023"/>
    <x v="0"/>
    <n v="900"/>
    <x v="2"/>
    <x v="0"/>
  </r>
  <r>
    <s v="31/Ago/2023"/>
    <s v="Egresos"/>
    <n v="509"/>
    <s v="DEP NOM SEM 35 DEL 24 AL 30 DE AGOSTO DEL 2023"/>
    <x v="0"/>
    <n v="954.11"/>
    <x v="2"/>
    <x v="0"/>
  </r>
  <r>
    <s v="07/Sep/2023"/>
    <s v="Egresos"/>
    <n v="322"/>
    <s v="DEP NOM SEM 36 DEL 31 AGO AL 06 DE SEPTIEMBRE 2023"/>
    <x v="0"/>
    <n v="2312.84"/>
    <x v="3"/>
    <x v="0"/>
  </r>
  <r>
    <s v="14/Sep/2023"/>
    <s v="Egresos"/>
    <n v="394"/>
    <s v="DEP NOM SEM 37 DEL 07 AL 13 DE SEPT 2023"/>
    <x v="0"/>
    <n v="2621.06"/>
    <x v="3"/>
    <x v="0"/>
  </r>
  <r>
    <s v="21/Sep/2023"/>
    <s v="Egresos"/>
    <n v="404"/>
    <s v="DEP NOM SEM 38 DEL 14 AL 20 DE SEPTEIMBRE 2023"/>
    <x v="0"/>
    <n v="6966.07"/>
    <x v="3"/>
    <x v="0"/>
  </r>
  <r>
    <s v="28/Sep/2023"/>
    <s v="Egresos"/>
    <n v="456"/>
    <s v="DEP NOM SEM 39 DEL 21 AL 27 DE SEPT 2023"/>
    <x v="0"/>
    <n v="1665.7"/>
    <x v="3"/>
    <x v="0"/>
  </r>
  <r>
    <s v="22/Jun/2023"/>
    <s v="Egresos"/>
    <n v="451"/>
    <s v="DEP NOM SEM 25 DEL 15 AL 21 JUN DEL 2023"/>
    <x v="1"/>
    <n v="4726"/>
    <x v="0"/>
    <x v="0"/>
  </r>
  <r>
    <s v="30/Ago/2023"/>
    <s v="Egresos"/>
    <n v="494"/>
    <s v="DEP QUINC DEL 16 AL 31  DE AGOSTO  2023"/>
    <x v="1"/>
    <n v="8500"/>
    <x v="2"/>
    <x v="0"/>
  </r>
  <r>
    <s v="30/Jun/2023"/>
    <s v="Diario"/>
    <n v="47"/>
    <s v="PROV IMPTOS MES JUNIO EMPRESAS S DOS SA DE CV"/>
    <x v="0"/>
    <n v="7107.19"/>
    <x v="0"/>
    <x v="0"/>
  </r>
  <r>
    <s v="30/Jun/2023"/>
    <s v="Diario"/>
    <n v="47"/>
    <s v="PROV IMPTOS MES JUNIO EMPRESAS S DOS SA DE CV"/>
    <x v="0"/>
    <n v="7107.19"/>
    <x v="0"/>
    <x v="0"/>
  </r>
  <r>
    <s v="31/Jul/2023"/>
    <s v="Diario"/>
    <n v="42"/>
    <s v="PROV IMPTOS MES JULIO EMPRESAS S DOS SA DE CV"/>
    <x v="0"/>
    <n v="15369.12"/>
    <x v="1"/>
    <x v="0"/>
  </r>
  <r>
    <s v="31/Ago/2023"/>
    <s v="Diario"/>
    <n v="45"/>
    <s v="PROV IMPTOS MES AGOSTO EMPRESAS S DOS SA DE CV"/>
    <x v="0"/>
    <n v="17794.490000000002"/>
    <x v="2"/>
    <x v="0"/>
  </r>
  <r>
    <s v="30/Sep/2023"/>
    <s v="Diario"/>
    <n v="44"/>
    <s v="PROV IMPTOS MES SEPTIEMBRE MPRESAS S DOS SA DE CV"/>
    <x v="0"/>
    <n v="53642.17"/>
    <x v="3"/>
    <x v="0"/>
  </r>
  <r>
    <s v="30/Jun/2023"/>
    <s v="Diario"/>
    <n v="47"/>
    <s v="PROV IMPTOS MES JUNIO EMPRESAS S DOS SA DE CV"/>
    <x v="0"/>
    <n v="905.23"/>
    <x v="0"/>
    <x v="0"/>
  </r>
  <r>
    <s v="30/Jun/2023"/>
    <s v="Diario"/>
    <n v="47"/>
    <s v="PROV IMPTOS MES JUNIO EMPRESAS S DOS SA DE CV"/>
    <x v="0"/>
    <n v="905.24"/>
    <x v="0"/>
    <x v="0"/>
  </r>
  <r>
    <s v="31/Jul/2023"/>
    <s v="Diario"/>
    <n v="42"/>
    <s v="PROV IMPTOS MES JULIO EMPRESAS S DOS SA DE CV"/>
    <x v="0"/>
    <n v="1979.2"/>
    <x v="1"/>
    <x v="0"/>
  </r>
  <r>
    <s v="31/Ago/2023"/>
    <s v="Diario"/>
    <n v="45"/>
    <s v="PROV IMPTOS MES AGOSTO EMPRESAS S DOS SA DE CV"/>
    <x v="0"/>
    <n v="2249.77"/>
    <x v="2"/>
    <x v="0"/>
  </r>
  <r>
    <s v="30/Sep/2023"/>
    <s v="Diario"/>
    <n v="44"/>
    <s v="PROV IMPTOS MES SEPTIEMBRE MPRESAS S DOS SA DE CV"/>
    <x v="0"/>
    <n v="6856.19"/>
    <x v="3"/>
    <x v="0"/>
  </r>
  <r>
    <s v="30/Jun/2023"/>
    <s v="Diario"/>
    <n v="47"/>
    <s v="PROV IMPTOS MES JUNIO EMPRESAS S DOS SA DE CV"/>
    <x v="0"/>
    <n v="2263.0700000000002"/>
    <x v="0"/>
    <x v="0"/>
  </r>
  <r>
    <s v="30/Jun/2023"/>
    <s v="Diario"/>
    <n v="47"/>
    <s v="PROV IMPTOS MES JUNIO EMPRESAS S DOS SA DE CV"/>
    <x v="0"/>
    <n v="2263.09"/>
    <x v="0"/>
    <x v="0"/>
  </r>
  <r>
    <s v="31/Jul/2023"/>
    <s v="Diario"/>
    <n v="42"/>
    <s v="PROV IMPTOS MES JULIO EMPRESAS S DOS SA DE CV"/>
    <x v="0"/>
    <n v="4947.9799999999996"/>
    <x v="1"/>
    <x v="0"/>
  </r>
  <r>
    <s v="31/Ago/2023"/>
    <s v="Diario"/>
    <n v="45"/>
    <s v="PROV IMPTOS MES AGOSTO EMPRESAS S DOS SA DE CV"/>
    <x v="0"/>
    <n v="5624.52"/>
    <x v="2"/>
    <x v="0"/>
  </r>
  <r>
    <s v="30/Sep/2023"/>
    <s v="Diario"/>
    <n v="44"/>
    <s v="PROV IMPTOS MES SEPTIEMBRE MPRESAS S DOS SA DE CV"/>
    <x v="0"/>
    <n v="17140.52"/>
    <x v="3"/>
    <x v="0"/>
  </r>
  <r>
    <s v="30/Jun/2023"/>
    <s v="Diario"/>
    <n v="47"/>
    <s v="PROV IMPTOS MES JUNIO EMPRESAS S DOS SA DE CV"/>
    <x v="0"/>
    <n v="1820.5"/>
    <x v="0"/>
    <x v="0"/>
  </r>
  <r>
    <s v="30/Jun/2023"/>
    <s v="Diario"/>
    <n v="47"/>
    <s v="PROV IMPTOS MES JUNIO EMPRESAS S DOS SA DE CV"/>
    <x v="0"/>
    <n v="1820.48"/>
    <x v="0"/>
    <x v="0"/>
  </r>
  <r>
    <s v="31/Jul/2023"/>
    <s v="Diario"/>
    <n v="42"/>
    <s v="PROV IMPTOS MES JULIO EMPRESAS S DOS SA DE CV"/>
    <x v="0"/>
    <n v="3726.7"/>
    <x v="1"/>
    <x v="0"/>
  </r>
  <r>
    <s v="31/Ago/2023"/>
    <s v="Diario"/>
    <n v="45"/>
    <s v="PROV IMPTOS MES AGOSTO EMPRESAS S DOS SA DE CV"/>
    <x v="0"/>
    <n v="4528.3500000000004"/>
    <x v="2"/>
    <x v="0"/>
  </r>
  <r>
    <s v="30/Sep/2023"/>
    <s v="Diario"/>
    <n v="44"/>
    <s v="PROV IMPTOS MES SEPTIEMBRE MPRESAS S DOS SA DE CV"/>
    <x v="0"/>
    <n v="13590.48"/>
    <x v="3"/>
    <x v="0"/>
  </r>
  <r>
    <s v="30/Jun/2023"/>
    <s v="Diario"/>
    <n v="47"/>
    <s v="PROV IMPTOS MES JUNIO EMPRESAS S DOS SA DE CV"/>
    <x v="0"/>
    <n v="1352.34"/>
    <x v="0"/>
    <x v="0"/>
  </r>
  <r>
    <s v="30/Jun/2023"/>
    <s v="Diario"/>
    <n v="47"/>
    <s v="PROV IMPTOS MES JUNIO EMPRESAS S DOS SA DE CV"/>
    <x v="0"/>
    <n v="1352.33"/>
    <x v="0"/>
    <x v="0"/>
  </r>
  <r>
    <s v="31/Jul/2023"/>
    <s v="Diario"/>
    <n v="42"/>
    <s v="PROV IMPTOS MES JULIO EMPRESAS S DOS SA DE CV"/>
    <x v="0"/>
    <n v="3360.44"/>
    <x v="1"/>
    <x v="0"/>
  </r>
  <r>
    <s v="31/Ago/2023"/>
    <s v="Diario"/>
    <n v="45"/>
    <s v="PROV IMPTOS MES AGOSTO EMPRESAS S DOS SA DE CV"/>
    <x v="0"/>
    <n v="4133.13"/>
    <x v="2"/>
    <x v="0"/>
  </r>
  <r>
    <s v="30/Sep/2023"/>
    <s v="Diario"/>
    <n v="44"/>
    <s v="PROV IMPTOS MES SEPTIEMBRE MPRESAS S DOS SA DE CV"/>
    <x v="0"/>
    <n v="11529.01"/>
    <x v="3"/>
    <x v="0"/>
  </r>
  <r>
    <s v="30/Jun/2023"/>
    <s v="Diario"/>
    <n v="48"/>
    <s v="PROV AGUINALDO Y UTILIDADES "/>
    <x v="0"/>
    <n v="1874.53"/>
    <x v="0"/>
    <x v="0"/>
  </r>
  <r>
    <s v="30/Jun/2023"/>
    <s v="Diario"/>
    <n v="48"/>
    <s v="PROV AGUINALDO Y UTILIDADES "/>
    <x v="0"/>
    <n v="1874.53"/>
    <x v="0"/>
    <x v="0"/>
  </r>
  <r>
    <s v="31/Jul/2023"/>
    <s v="Diario"/>
    <n v="43"/>
    <s v="PROV AGUINALDO Y UTILIDADES "/>
    <x v="0"/>
    <n v="4918.26"/>
    <x v="1"/>
    <x v="0"/>
  </r>
  <r>
    <s v="31/Ago/2023"/>
    <s v="Diario"/>
    <n v="46"/>
    <s v="PROV AGUINALDO Y UTILIDADES "/>
    <x v="0"/>
    <n v="4203.2"/>
    <x v="2"/>
    <x v="0"/>
  </r>
  <r>
    <s v="30/Sep/2023"/>
    <s v="Diario"/>
    <n v="45"/>
    <s v="PROV AGUINALDO Y UTILIDADES "/>
    <x v="0"/>
    <n v="14557.66"/>
    <x v="3"/>
    <x v="0"/>
  </r>
  <r>
    <s v="30/Jun/2023"/>
    <s v="Diario"/>
    <n v="48"/>
    <s v="PROV AGUINALDO Y UTILIDADES "/>
    <x v="0"/>
    <n v="1588.58"/>
    <x v="0"/>
    <x v="0"/>
  </r>
  <r>
    <s v="30/Jun/2023"/>
    <s v="Diario"/>
    <n v="48"/>
    <s v="PROV AGUINALDO Y UTILIDADES "/>
    <x v="0"/>
    <n v="1588.58"/>
    <x v="0"/>
    <x v="0"/>
  </r>
  <r>
    <s v="31/Jul/2023"/>
    <s v="Diario"/>
    <n v="43"/>
    <s v="PROV AGUINALDO Y UTILIDADES "/>
    <x v="0"/>
    <n v="4377.46"/>
    <x v="1"/>
    <x v="0"/>
  </r>
  <r>
    <s v="31/Ago/2023"/>
    <s v="Diario"/>
    <n v="46"/>
    <s v="PROV AGUINALDO Y UTILIDADES "/>
    <x v="0"/>
    <n v="4128.25"/>
    <x v="2"/>
    <x v="0"/>
  </r>
  <r>
    <s v="30/Sep/2023"/>
    <s v="Diario"/>
    <n v="45"/>
    <s v="PROV AGUINALDO Y UTILIDADES "/>
    <x v="0"/>
    <n v="12133.32"/>
    <x v="3"/>
    <x v="0"/>
  </r>
  <r>
    <s v="23/Ago/2023"/>
    <s v="Egresos"/>
    <n v="6562"/>
    <s v="MUEBLES METALICOS RAMIREZ"/>
    <x v="2"/>
    <n v="20732.740000000002"/>
    <x v="2"/>
    <x v="0"/>
  </r>
  <r>
    <s v="23/Ago/2023"/>
    <s v="Egresos"/>
    <n v="6562"/>
    <s v="MUEBLES METALICOS RAMIREZ"/>
    <x v="2"/>
    <n v="3103.45"/>
    <x v="2"/>
    <x v="0"/>
  </r>
  <r>
    <s v="29/Sep/2023"/>
    <s v="Diario"/>
    <n v="36"/>
    <s v="JHONSTON BELTRAN GLADYS"/>
    <x v="2"/>
    <n v="4327.59"/>
    <x v="3"/>
    <x v="0"/>
  </r>
  <r>
    <s v="29/Sep/2023"/>
    <s v="Diario"/>
    <n v="36"/>
    <s v="JHONSTON BELTRAN GLADYS"/>
    <x v="2"/>
    <n v="30448.28"/>
    <x v="3"/>
    <x v="0"/>
  </r>
  <r>
    <s v="30/Sep/2023"/>
    <s v="Diario"/>
    <n v="48"/>
    <s v="FERRETERIA Y MATERIALES FERRETON SA DE CV"/>
    <x v="2"/>
    <n v="1169.5899999999999"/>
    <x v="3"/>
    <x v="0"/>
  </r>
  <r>
    <s v="14/Ago/2023"/>
    <s v="Diario"/>
    <n v="9"/>
    <s v="AUTO SERVICIO MAS SA DE CV"/>
    <x v="3"/>
    <n v="1341.32"/>
    <x v="2"/>
    <x v="0"/>
  </r>
  <r>
    <s v="14/Ago/2023"/>
    <s v="Diario"/>
    <n v="9"/>
    <s v="AUTO SERVICIO MAS SA DE CV"/>
    <x v="3"/>
    <n v="2318.88"/>
    <x v="2"/>
    <x v="0"/>
  </r>
  <r>
    <s v="28/Ago/2023"/>
    <s v="Diario"/>
    <n v="28"/>
    <s v="AUTO SERVICIO MAS SA DE CV"/>
    <x v="3"/>
    <n v="2718.79"/>
    <x v="2"/>
    <x v="0"/>
  </r>
  <r>
    <s v="28/Ago/2023"/>
    <s v="Diario"/>
    <n v="28"/>
    <s v="AUTO SERVICIO MAS SA DE CV"/>
    <x v="3"/>
    <n v="1592.08"/>
    <x v="2"/>
    <x v="0"/>
  </r>
  <r>
    <s v="28/Ago/2023"/>
    <s v="Diario"/>
    <n v="29"/>
    <s v="AUTO SERVICIO MAS SA DE CV"/>
    <x v="3"/>
    <n v="2621.78"/>
    <x v="2"/>
    <x v="0"/>
  </r>
  <r>
    <s v="28/Ago/2023"/>
    <s v="Diario"/>
    <n v="29"/>
    <s v="AUTO SERVICIO MAS SA DE CV"/>
    <x v="3"/>
    <n v="2736.39"/>
    <x v="2"/>
    <x v="0"/>
  </r>
  <r>
    <s v="31/Ago/2023"/>
    <s v="Diario"/>
    <n v="38"/>
    <s v="AUTO SERVICIO MAS SA DE CV"/>
    <x v="3"/>
    <n v="3437.78"/>
    <x v="2"/>
    <x v="0"/>
  </r>
  <r>
    <s v="31/Ago/2023"/>
    <s v="Diario"/>
    <n v="53"/>
    <s v="AUTO SERVICIO MAS SA DE CV"/>
    <x v="3"/>
    <n v="1384.16"/>
    <x v="2"/>
    <x v="0"/>
  </r>
  <r>
    <s v="22/Sep/2023"/>
    <s v="Diario"/>
    <n v="26"/>
    <s v="AUTO SERVICIO MAS SA DE CV"/>
    <x v="3"/>
    <n v="3720.53"/>
    <x v="3"/>
    <x v="0"/>
  </r>
  <r>
    <s v="22/Sep/2023"/>
    <s v="Diario"/>
    <n v="28"/>
    <s v="AUTO SERVICIO MAS SA DE CV"/>
    <x v="3"/>
    <n v="2768.6"/>
    <x v="3"/>
    <x v="0"/>
  </r>
  <r>
    <s v="29/Sep/2023"/>
    <s v="Diario"/>
    <n v="38"/>
    <s v="AUTO SERVICIO MAS SA DE CV"/>
    <x v="3"/>
    <n v="2541.2800000000002"/>
    <x v="3"/>
    <x v="0"/>
  </r>
  <r>
    <s v="29/Sep/2023"/>
    <s v="Diario"/>
    <n v="38"/>
    <s v="AUTO SERVICIO MAS SA DE CV"/>
    <x v="3"/>
    <n v="2633.81"/>
    <x v="3"/>
    <x v="0"/>
  </r>
  <r>
    <s v="22/Sep/2023"/>
    <s v="Diario"/>
    <n v="26"/>
    <s v="AUTO SERVICIO MAS SA DE CV"/>
    <x v="4"/>
    <n v="1103.54"/>
    <x v="3"/>
    <x v="0"/>
  </r>
  <r>
    <s v="22/Sep/2023"/>
    <s v="Diario"/>
    <n v="28"/>
    <s v="AUTO SERVICIO MAS SA DE CV"/>
    <x v="4"/>
    <n v="4016.14"/>
    <x v="3"/>
    <x v="0"/>
  </r>
  <r>
    <s v="20/Jul/2023"/>
    <s v="Egresos"/>
    <n v="386"/>
    <s v="DEP NOM SEM 29 DEL 13 AL 19 DE JULIO 2023"/>
    <x v="0"/>
    <n v="1487"/>
    <x v="1"/>
    <x v="0"/>
  </r>
  <r>
    <s v="28/Sep/2023"/>
    <s v="Egresos"/>
    <n v="456"/>
    <s v="DEP NOM SEM 39 DEL 21 AL 27 DE SEPT 2023"/>
    <x v="0"/>
    <n v="7791.12"/>
    <x v="3"/>
    <x v="0"/>
  </r>
  <r>
    <s v="20/Jul/2023"/>
    <s v="Egresos"/>
    <n v="386"/>
    <s v="DEP NOM SEM 29 DEL 13 AL 19 DE JULIO 2023"/>
    <x v="0"/>
    <n v="372"/>
    <x v="1"/>
    <x v="0"/>
  </r>
  <r>
    <s v="28/Sep/2023"/>
    <s v="Egresos"/>
    <n v="456"/>
    <s v="DEP NOM SEM 39 DEL 21 AL 27 DE SEPT 2023"/>
    <x v="0"/>
    <n v="1939.12"/>
    <x v="3"/>
    <x v="0"/>
  </r>
  <r>
    <s v="07/Sep/2023"/>
    <s v="Egresos"/>
    <n v="322"/>
    <s v="DEP NOM SEM 36 DEL 31 AGO AL 06 DE SEPTIEMBRE 2023"/>
    <x v="0"/>
    <n v="323.52999999999997"/>
    <x v="3"/>
    <x v="0"/>
  </r>
  <r>
    <s v="28/Sep/2023"/>
    <s v="Egresos"/>
    <n v="456"/>
    <s v="DEP NOM SEM 39 DEL 21 AL 27 DE SEPT 2023"/>
    <x v="0"/>
    <n v="1367.35"/>
    <x v="3"/>
    <x v="0"/>
  </r>
  <r>
    <s v="30/Sep/2023"/>
    <s v="Diario"/>
    <n v="40"/>
    <s v="DEPRECIACION DEL MES"/>
    <x v="5"/>
    <n v="1020.8"/>
    <x v="3"/>
    <x v="0"/>
  </r>
  <r>
    <s v="30/Sep/2023"/>
    <s v="Diario"/>
    <n v="40"/>
    <s v="DEPRECIACION DEL MES"/>
    <x v="5"/>
    <n v="1526.82"/>
    <x v="3"/>
    <x v="0"/>
  </r>
  <r>
    <s v="30/Sep/2023"/>
    <s v="Diario"/>
    <n v="40"/>
    <s v="DEPRECIACION DEL MES"/>
    <x v="5"/>
    <n v="2699.95"/>
    <x v="3"/>
    <x v="0"/>
  </r>
  <r>
    <s v="30/Sep/2023"/>
    <s v="Diario"/>
    <n v="40"/>
    <s v="DEPRECIACION DEL MES"/>
    <x v="5"/>
    <n v="16699.29"/>
    <x v="3"/>
    <x v="0"/>
  </r>
  <r>
    <s v="30/Sep/2023"/>
    <s v="Diario"/>
    <n v="40"/>
    <s v="DEPRECIACION DEL MES"/>
    <x v="5"/>
    <n v="833.33"/>
    <x v="3"/>
    <x v="0"/>
  </r>
  <r>
    <s v="30/Sep/2023"/>
    <s v="Diario"/>
    <n v="40"/>
    <s v="DEPRECIACION DEL MES"/>
    <x v="5"/>
    <n v="18058.71"/>
    <x v="3"/>
    <x v="0"/>
  </r>
  <r>
    <s v="30/Sep/2023"/>
    <s v="Diario"/>
    <n v="40"/>
    <s v="DEPRECIACION DEL MES"/>
    <x v="5"/>
    <n v="7169.92"/>
    <x v="3"/>
    <x v="0"/>
  </r>
  <r>
    <s v="05/Oct/2023"/>
    <s v="Egresos"/>
    <n v="310"/>
    <s v="DEP NOM SEM 40 DEL 28 SEPT AL 05  DE OCT 2023"/>
    <x v="0"/>
    <n v="50602.22"/>
    <x v="4"/>
    <x v="0"/>
  </r>
  <r>
    <s v="12/Oct/2023"/>
    <s v="Egresos"/>
    <n v="341"/>
    <s v="DEP NOM SEM 41 DEL 05 AL 11 DE OCTUBRE 2023"/>
    <x v="0"/>
    <n v="50544.13"/>
    <x v="4"/>
    <x v="0"/>
  </r>
  <r>
    <s v="13/Oct/2023"/>
    <s v="Egresos"/>
    <n v="344"/>
    <s v="DEP QUINC DEL 01 AL 15  DE OCTUBRE  2023"/>
    <x v="0"/>
    <n v="23545.23"/>
    <x v="4"/>
    <x v="0"/>
  </r>
  <r>
    <s v="19/Oct/2023"/>
    <s v="Egresos"/>
    <n v="383"/>
    <s v="DEP NOM SEM 42 DEL 12 AL 18 DE OCTUBRE 2023"/>
    <x v="0"/>
    <n v="48487.79"/>
    <x v="4"/>
    <x v="0"/>
  </r>
  <r>
    <s v="26/Oct/2023"/>
    <s v="Egresos"/>
    <n v="415"/>
    <s v="DEP NOM SEM 43 DEL 19 AL 25 DE OCT DEL 2023"/>
    <x v="0"/>
    <n v="49723.5"/>
    <x v="4"/>
    <x v="0"/>
  </r>
  <r>
    <s v="30/Oct/2023"/>
    <s v="Egresos"/>
    <n v="442"/>
    <s v="DEP QUINC DEL 16 AL 31  DE OCTUBRE  2023"/>
    <x v="0"/>
    <n v="18860.23"/>
    <x v="4"/>
    <x v="0"/>
  </r>
  <r>
    <s v="31/Oct/2023"/>
    <s v="Egresos"/>
    <n v="453"/>
    <s v="DEP NOM SEM 44 DEL 26 OCT AL 01 DE NOV DEL 2023"/>
    <x v="0"/>
    <n v="48181.02"/>
    <x v="4"/>
    <x v="0"/>
  </r>
  <r>
    <s v="05/Oct/2023"/>
    <s v="Egresos"/>
    <n v="310"/>
    <s v="DEP NOM SEM 40 DEL 28 SEPT AL 05  DE OCT 2023"/>
    <x v="0"/>
    <n v="8433.36"/>
    <x v="4"/>
    <x v="0"/>
  </r>
  <r>
    <s v="12/Oct/2023"/>
    <s v="Egresos"/>
    <n v="341"/>
    <s v="DEP NOM SEM 41 DEL 05 AL 11 DE OCTUBRE 2023"/>
    <x v="0"/>
    <n v="8422.99"/>
    <x v="4"/>
    <x v="0"/>
  </r>
  <r>
    <s v="19/Oct/2023"/>
    <s v="Egresos"/>
    <n v="383"/>
    <s v="DEP NOM SEM 42 DEL 12 AL 18 DE OCTUBRE 2023"/>
    <x v="0"/>
    <n v="8082.02"/>
    <x v="4"/>
    <x v="0"/>
  </r>
  <r>
    <s v="26/Oct/2023"/>
    <s v="Egresos"/>
    <n v="415"/>
    <s v="DEP NOM SEM 43 DEL 19 AL 25 DE OCT DEL 2023"/>
    <x v="0"/>
    <n v="8287.25"/>
    <x v="4"/>
    <x v="0"/>
  </r>
  <r>
    <s v="31/Oct/2023"/>
    <s v="Egresos"/>
    <n v="453"/>
    <s v="DEP NOM SEM 44 DEL 26 OCT AL 01 DE NOV DEL 2023"/>
    <x v="0"/>
    <n v="8028.89"/>
    <x v="4"/>
    <x v="0"/>
  </r>
  <r>
    <s v="05/Oct/2023"/>
    <s v="Egresos"/>
    <n v="310"/>
    <s v="DEP NOM SEM 40 DEL 28 SEPT AL 05  DE OCT 2023"/>
    <x v="0"/>
    <n v="472.51"/>
    <x v="4"/>
    <x v="0"/>
  </r>
  <r>
    <s v="12/Oct/2023"/>
    <s v="Egresos"/>
    <n v="341"/>
    <s v="DEP NOM SEM 41 DEL 05 AL 11 DE OCTUBRE 2023"/>
    <x v="0"/>
    <n v="816.29"/>
    <x v="4"/>
    <x v="0"/>
  </r>
  <r>
    <s v="19/Oct/2023"/>
    <s v="Egresos"/>
    <n v="383"/>
    <s v="DEP NOM SEM 42 DEL 12 AL 18 DE OCTUBRE 2023"/>
    <x v="0"/>
    <n v="3307.95"/>
    <x v="4"/>
    <x v="0"/>
  </r>
  <r>
    <s v="26/Oct/2023"/>
    <s v="Egresos"/>
    <n v="415"/>
    <s v="DEP NOM SEM 43 DEL 19 AL 25 DE OCT DEL 2023"/>
    <x v="0"/>
    <n v="4300.26"/>
    <x v="4"/>
    <x v="0"/>
  </r>
  <r>
    <s v="31/Oct/2023"/>
    <s v="Egresos"/>
    <n v="453"/>
    <s v="DEP NOM SEM 44 DEL 26 OCT AL 01 DE NOV DEL 2023"/>
    <x v="0"/>
    <n v="800.65"/>
    <x v="4"/>
    <x v="0"/>
  </r>
  <r>
    <s v="05/Oct/2023"/>
    <s v="Egresos"/>
    <n v="310"/>
    <s v="DEP NOM SEM 40 DEL 28 SEPT AL 05  DE OCT 2023"/>
    <x v="0"/>
    <n v="1770.45"/>
    <x v="4"/>
    <x v="0"/>
  </r>
  <r>
    <s v="12/Oct/2023"/>
    <s v="Egresos"/>
    <n v="341"/>
    <s v="DEP NOM SEM 41 DEL 05 AL 11 DE OCTUBRE 2023"/>
    <x v="0"/>
    <n v="1676.73"/>
    <x v="4"/>
    <x v="0"/>
  </r>
  <r>
    <s v="19/Oct/2023"/>
    <s v="Egresos"/>
    <n v="383"/>
    <s v="DEP NOM SEM 42 DEL 12 AL 18 DE OCTUBRE 2023"/>
    <x v="0"/>
    <n v="1857.7"/>
    <x v="4"/>
    <x v="0"/>
  </r>
  <r>
    <s v="26/Oct/2023"/>
    <s v="Egresos"/>
    <n v="415"/>
    <s v="DEP NOM SEM 43 DEL 19 AL 25 DE OCT DEL 2023"/>
    <x v="0"/>
    <n v="1697.7"/>
    <x v="4"/>
    <x v="0"/>
  </r>
  <r>
    <s v="31/Oct/2023"/>
    <s v="Egresos"/>
    <n v="453"/>
    <s v="DEP NOM SEM 44 DEL 26 OCT AL 01 DE NOV DEL 2023"/>
    <x v="0"/>
    <n v="1781.51"/>
    <x v="4"/>
    <x v="0"/>
  </r>
  <r>
    <s v="05/Oct/2023"/>
    <s v="Egresos"/>
    <n v="310"/>
    <s v="DEP NOM SEM 40 DEL 28 SEPT AL 05  DE OCT 2023"/>
    <x v="0"/>
    <n v="5136.76"/>
    <x v="4"/>
    <x v="0"/>
  </r>
  <r>
    <s v="12/Oct/2023"/>
    <s v="Egresos"/>
    <n v="341"/>
    <s v="DEP NOM SEM 41 DEL 05 AL 11 DE OCTUBRE 2023"/>
    <x v="0"/>
    <n v="3497.76"/>
    <x v="4"/>
    <x v="0"/>
  </r>
  <r>
    <s v="19/Oct/2023"/>
    <s v="Egresos"/>
    <n v="383"/>
    <s v="DEP NOM SEM 42 DEL 12 AL 18 DE OCTUBRE 2023"/>
    <x v="0"/>
    <n v="3612.02"/>
    <x v="4"/>
    <x v="0"/>
  </r>
  <r>
    <s v="26/Oct/2023"/>
    <s v="Egresos"/>
    <n v="415"/>
    <s v="DEP NOM SEM 43 DEL 19 AL 25 DE OCT DEL 2023"/>
    <x v="0"/>
    <n v="4621.92"/>
    <x v="4"/>
    <x v="0"/>
  </r>
  <r>
    <s v="31/Oct/2023"/>
    <s v="Egresos"/>
    <n v="453"/>
    <s v="DEP NOM SEM 44 DEL 26 OCT AL 01 DE NOV DEL 2023"/>
    <x v="0"/>
    <n v="3331.7"/>
    <x v="4"/>
    <x v="0"/>
  </r>
  <r>
    <s v="05/Oct/2023"/>
    <s v="Egresos"/>
    <n v="310"/>
    <s v="DEP NOM SEM 40 DEL 28 SEPT AL 05  DE OCT 2023"/>
    <x v="0"/>
    <n v="5923.78"/>
    <x v="4"/>
    <x v="0"/>
  </r>
  <r>
    <s v="12/Oct/2023"/>
    <s v="Egresos"/>
    <n v="341"/>
    <s v="DEP NOM SEM 41 DEL 05 AL 11 DE OCTUBRE 2023"/>
    <x v="0"/>
    <n v="7820.77"/>
    <x v="4"/>
    <x v="0"/>
  </r>
  <r>
    <s v="19/Oct/2023"/>
    <s v="Egresos"/>
    <n v="383"/>
    <s v="DEP NOM SEM 42 DEL 12 AL 18 DE OCTUBRE 2023"/>
    <x v="0"/>
    <n v="2565"/>
    <x v="4"/>
    <x v="0"/>
  </r>
  <r>
    <s v="26/Oct/2023"/>
    <s v="Egresos"/>
    <n v="415"/>
    <s v="DEP NOM SEM 43 DEL 19 AL 25 DE OCT DEL 2023"/>
    <x v="0"/>
    <n v="1773.61"/>
    <x v="4"/>
    <x v="0"/>
  </r>
  <r>
    <s v="31/Oct/2023"/>
    <s v="Egresos"/>
    <n v="453"/>
    <s v="DEP NOM SEM 44 DEL 26 OCT AL 01 DE NOV DEL 2023"/>
    <x v="0"/>
    <n v="9481.86"/>
    <x v="4"/>
    <x v="0"/>
  </r>
  <r>
    <s v="05/Oct/2023"/>
    <s v="Egresos"/>
    <n v="310"/>
    <s v="DEP NOM SEM 40 DEL 28 SEPT AL 05  DE OCT 2023"/>
    <x v="0"/>
    <n v="2266.9499999999998"/>
    <x v="4"/>
    <x v="0"/>
  </r>
  <r>
    <s v="12/Oct/2023"/>
    <s v="Egresos"/>
    <n v="341"/>
    <s v="DEP NOM SEM 41 DEL 05 AL 11 DE OCTUBRE 2023"/>
    <x v="0"/>
    <n v="1780"/>
    <x v="4"/>
    <x v="0"/>
  </r>
  <r>
    <s v="19/Oct/2023"/>
    <s v="Egresos"/>
    <n v="383"/>
    <s v="DEP NOM SEM 42 DEL 12 AL 18 DE OCTUBRE 2023"/>
    <x v="0"/>
    <n v="2445.6799999999998"/>
    <x v="4"/>
    <x v="0"/>
  </r>
  <r>
    <s v="26/Oct/2023"/>
    <s v="Egresos"/>
    <n v="415"/>
    <s v="DEP NOM SEM 43 DEL 19 AL 25 DE OCT DEL 2023"/>
    <x v="0"/>
    <n v="2060.33"/>
    <x v="4"/>
    <x v="0"/>
  </r>
  <r>
    <s v="31/Oct/2023"/>
    <s v="Egresos"/>
    <n v="453"/>
    <s v="DEP NOM SEM 44 DEL 26 OCT AL 01 DE NOV DEL 2023"/>
    <x v="0"/>
    <n v="3085.69"/>
    <x v="4"/>
    <x v="0"/>
  </r>
  <r>
    <s v="05/Oct/2023"/>
    <s v="Egresos"/>
    <n v="310"/>
    <s v="DEP NOM SEM 40 DEL 28 SEPT AL 05  DE OCT 2023"/>
    <x v="1"/>
    <n v="4710"/>
    <x v="4"/>
    <x v="0"/>
  </r>
  <r>
    <s v="31/Oct/2023"/>
    <s v="Diario"/>
    <n v="44"/>
    <s v="PROV IMPTOS MES OCTUBRE MPRESAS S DOS SA DE CV"/>
    <x v="0"/>
    <n v="55877.57"/>
    <x v="4"/>
    <x v="0"/>
  </r>
  <r>
    <s v="31/Oct/2023"/>
    <s v="Diario"/>
    <n v="44"/>
    <s v="PROV IMPTOS MES OCTUBRE MPRESAS S DOS SA DE CV"/>
    <x v="0"/>
    <n v="7186.98"/>
    <x v="4"/>
    <x v="0"/>
  </r>
  <r>
    <s v="31/Oct/2023"/>
    <s v="Diario"/>
    <n v="44"/>
    <s v="PROV IMPTOS MES OCTUBRE MPRESAS S DOS SA DE CV"/>
    <x v="0"/>
    <n v="17967.54"/>
    <x v="4"/>
    <x v="0"/>
  </r>
  <r>
    <s v="31/Oct/2023"/>
    <s v="Diario"/>
    <n v="44"/>
    <s v="PROV IMPTOS MES OCTUBRE MPRESAS S DOS SA DE CV"/>
    <x v="0"/>
    <n v="13606.69"/>
    <x v="4"/>
    <x v="0"/>
  </r>
  <r>
    <s v="31/Oct/2023"/>
    <s v="Diario"/>
    <n v="44"/>
    <s v="PROV IMPTOS MES OCTUBRE MPRESAS S DOS SA DE CV"/>
    <x v="0"/>
    <n v="11973.01"/>
    <x v="4"/>
    <x v="0"/>
  </r>
  <r>
    <s v="31/Oct/2023"/>
    <s v="Diario"/>
    <n v="45"/>
    <s v="PROV AGUINALDO Y UTILIDADES "/>
    <x v="0"/>
    <n v="18144.46"/>
    <x v="4"/>
    <x v="0"/>
  </r>
  <r>
    <s v="31/Oct/2023"/>
    <s v="Diario"/>
    <n v="45"/>
    <s v="PROV AGUINALDO Y UTILIDADES "/>
    <x v="0"/>
    <n v="15033.08"/>
    <x v="4"/>
    <x v="0"/>
  </r>
  <r>
    <s v="14/Oct/2023"/>
    <s v="Diario"/>
    <n v="15"/>
    <s v="AUTO SERVICIO MAS SA DE CV"/>
    <x v="3"/>
    <n v="1369.99"/>
    <x v="4"/>
    <x v="0"/>
  </r>
  <r>
    <s v="27/Oct/2023"/>
    <s v="Diario"/>
    <n v="29"/>
    <s v="AUTO SERVICIO MAS SA DE CV"/>
    <x v="3"/>
    <n v="4003.15"/>
    <x v="4"/>
    <x v="0"/>
  </r>
  <r>
    <s v="30/Oct/2023"/>
    <s v="Diario"/>
    <n v="30"/>
    <s v="AUTO SERVICIO MAS SA DE CV"/>
    <x v="3"/>
    <n v="2796.97"/>
    <x v="4"/>
    <x v="0"/>
  </r>
  <r>
    <s v="31/Oct/2023"/>
    <s v="Diario"/>
    <n v="53"/>
    <s v="AUTO SERVICIO MAS SA DE CV"/>
    <x v="3"/>
    <n v="4998.72"/>
    <x v="4"/>
    <x v="0"/>
  </r>
  <r>
    <s v="31/Oct/2023"/>
    <s v="Diario"/>
    <n v="59"/>
    <s v="PRONEG SA DE CV"/>
    <x v="3"/>
    <n v="1665.07"/>
    <x v="4"/>
    <x v="0"/>
  </r>
  <r>
    <s v="31/Oct/2023"/>
    <s v="Diario"/>
    <n v="37"/>
    <s v="PRONEG SA DE CV"/>
    <x v="4"/>
    <n v="5917.75"/>
    <x v="4"/>
    <x v="0"/>
  </r>
  <r>
    <s v="31/Oct/2023"/>
    <s v="Diario"/>
    <n v="37"/>
    <s v="PRONEG SA DE CV"/>
    <x v="4"/>
    <n v="121.41"/>
    <x v="4"/>
    <x v="0"/>
  </r>
  <r>
    <s v="31/Oct/2023"/>
    <s v="Diario"/>
    <n v="37"/>
    <s v="PRONEG SA DE CV"/>
    <x v="4"/>
    <n v="2857.44"/>
    <x v="4"/>
    <x v="0"/>
  </r>
  <r>
    <s v="31/Oct/2023"/>
    <s v="Diario"/>
    <n v="37"/>
    <s v="PRONEG SA DE CV"/>
    <x v="4"/>
    <n v="69.48"/>
    <x v="4"/>
    <x v="0"/>
  </r>
  <r>
    <s v="31/Oct/2023"/>
    <s v="Diario"/>
    <n v="59"/>
    <s v="PRONEG SA DE CV"/>
    <x v="4"/>
    <n v="4221.43"/>
    <x v="4"/>
    <x v="0"/>
  </r>
  <r>
    <s v="31/Oct/2023"/>
    <s v="Diario"/>
    <n v="59"/>
    <s v="PRONEG SA DE CV"/>
    <x v="4"/>
    <n v="128.46"/>
    <x v="4"/>
    <x v="0"/>
  </r>
  <r>
    <s v="12/Oct/2023"/>
    <s v="Egresos"/>
    <n v="341"/>
    <s v="DEP NOM SEM 41 DEL 05 AL 11 DE OCTUBRE 2023"/>
    <x v="0"/>
    <n v="9002.16"/>
    <x v="4"/>
    <x v="0"/>
  </r>
  <r>
    <s v="26/Oct/2023"/>
    <s v="Egresos"/>
    <n v="415"/>
    <s v="DEP NOM SEM 43 DEL 19 AL 25 DE OCT DEL 2023"/>
    <x v="0"/>
    <n v="11066.43"/>
    <x v="4"/>
    <x v="0"/>
  </r>
  <r>
    <s v="12/Oct/2023"/>
    <s v="Egresos"/>
    <n v="341"/>
    <s v="DEP NOM SEM 41 DEL 05 AL 11 DE OCTUBRE 2023"/>
    <x v="0"/>
    <n v="2240.54"/>
    <x v="4"/>
    <x v="0"/>
  </r>
  <r>
    <s v="26/Oct/2023"/>
    <s v="Egresos"/>
    <n v="415"/>
    <s v="DEP NOM SEM 43 DEL 19 AL 25 DE OCT DEL 2023"/>
    <x v="0"/>
    <n v="3067.4"/>
    <x v="4"/>
    <x v="0"/>
  </r>
  <r>
    <s v="20/Oct/2023"/>
    <s v="Egresos"/>
    <n v="395"/>
    <s v="DIAZ AVILA FELIX PABLO"/>
    <x v="6"/>
    <n v="14422.41"/>
    <x v="4"/>
    <x v="0"/>
  </r>
  <r>
    <s v="31/Oct/2023"/>
    <s v="Diario"/>
    <n v="33"/>
    <s v="DIAZ AVILA FELIX PABLO"/>
    <x v="6"/>
    <n v="1275.8599999999999"/>
    <x v="4"/>
    <x v="0"/>
  </r>
  <r>
    <s v="31/Oct/2023"/>
    <s v="Diario"/>
    <n v="10"/>
    <s v="DEPRECIACION DEL MES"/>
    <x v="5"/>
    <n v="1020.8"/>
    <x v="4"/>
    <x v="0"/>
  </r>
  <r>
    <s v="31/Oct/2023"/>
    <s v="Diario"/>
    <n v="10"/>
    <s v="DEPRECIACION DEL MES"/>
    <x v="5"/>
    <n v="1526.82"/>
    <x v="4"/>
    <x v="0"/>
  </r>
  <r>
    <s v="31/Oct/2023"/>
    <s v="Diario"/>
    <n v="10"/>
    <s v="DEPRECIACION DEL MES"/>
    <x v="5"/>
    <n v="2699.95"/>
    <x v="4"/>
    <x v="0"/>
  </r>
  <r>
    <s v="31/Oct/2023"/>
    <s v="Diario"/>
    <n v="10"/>
    <s v="DEPRECIACION DEL MES"/>
    <x v="5"/>
    <n v="2978.33"/>
    <x v="4"/>
    <x v="0"/>
  </r>
  <r>
    <s v="31/Oct/2023"/>
    <s v="Diario"/>
    <n v="10"/>
    <s v="DEPRECIACION DEL MES"/>
    <x v="5"/>
    <n v="16699.29"/>
    <x v="4"/>
    <x v="0"/>
  </r>
  <r>
    <s v="31/Oct/2023"/>
    <s v="Diario"/>
    <n v="10"/>
    <s v="DEPRECIACION DEL MES"/>
    <x v="5"/>
    <n v="833.33"/>
    <x v="4"/>
    <x v="0"/>
  </r>
  <r>
    <s v="31/Oct/2023"/>
    <s v="Diario"/>
    <n v="10"/>
    <s v="DEPRECIACION DEL MES"/>
    <x v="5"/>
    <n v="18058.71"/>
    <x v="4"/>
    <x v="0"/>
  </r>
  <r>
    <s v="31/Oct/2023"/>
    <s v="Diario"/>
    <n v="10"/>
    <s v="DEPRECIACION DEL MES"/>
    <x v="5"/>
    <n v="7169.92"/>
    <x v="4"/>
    <x v="0"/>
  </r>
  <r>
    <s v="26/Oct/2023"/>
    <s v="Egresos"/>
    <n v="415"/>
    <s v="DEP NOM SEM 43 DEL 19 AL 25 DE OCT DEL 2023"/>
    <x v="0"/>
    <n v="1037"/>
    <x v="4"/>
    <x v="0"/>
  </r>
  <r>
    <s v="09/Nov/2023"/>
    <s v="Egresos"/>
    <n v="340"/>
    <s v="DEP NOM SEM 45 DEL 02 AL 08 DE NOVIEMBRE 2023"/>
    <x v="0"/>
    <n v="49332.72"/>
    <x v="5"/>
    <x v="0"/>
  </r>
  <r>
    <s v="15/Nov/2023"/>
    <s v="Egresos"/>
    <n v="372"/>
    <s v="DEP QUINC DEL 01 AL 15  DE NOVIEMBRE  2023"/>
    <x v="0"/>
    <n v="24905.21"/>
    <x v="5"/>
    <x v="0"/>
  </r>
  <r>
    <s v="16/Nov/2023"/>
    <s v="Egresos"/>
    <n v="379"/>
    <s v="DPE NOM SEM 46 09 AL 15 DE NOV DEL 2023"/>
    <x v="0"/>
    <n v="46816.25"/>
    <x v="5"/>
    <x v="0"/>
  </r>
  <r>
    <s v="23/Nov/2023"/>
    <s v="Egresos"/>
    <n v="422"/>
    <s v="DEP NOM SEM 4 7DEL 16 AL 22 DE NOVIEMBRE 2023"/>
    <x v="0"/>
    <n v="46259.98"/>
    <x v="5"/>
    <x v="0"/>
  </r>
  <r>
    <s v="30/Nov/2023"/>
    <s v="Egresos"/>
    <n v="460"/>
    <s v="DEP QUINC DEL 16 AL 30  DE NOVIEMBRE  2023"/>
    <x v="0"/>
    <n v="18860.23"/>
    <x v="5"/>
    <x v="0"/>
  </r>
  <r>
    <s v="30/Nov/2023"/>
    <s v="Egresos"/>
    <n v="462"/>
    <s v="DEP NOM SEM 48 DEL 23 AL 29 DE NOV DEL 2023"/>
    <x v="0"/>
    <n v="47974.31"/>
    <x v="5"/>
    <x v="0"/>
  </r>
  <r>
    <s v="09/Nov/2023"/>
    <s v="Egresos"/>
    <n v="340"/>
    <s v="DEP NOM SEM 45 DEL 02 AL 08 DE NOVIEMBRE 2023"/>
    <x v="0"/>
    <n v="8222.11"/>
    <x v="5"/>
    <x v="0"/>
  </r>
  <r>
    <s v="16/Nov/2023"/>
    <s v="Egresos"/>
    <n v="379"/>
    <s v="DPE NOM SEM 46 09 AL 15 DE NOV DEL 2023"/>
    <x v="0"/>
    <n v="7800.59"/>
    <x v="5"/>
    <x v="0"/>
  </r>
  <r>
    <s v="23/Nov/2023"/>
    <s v="Egresos"/>
    <n v="422"/>
    <s v="DEP NOM SEM 4 7DEL 16 AL 22 DE NOVIEMBRE 2023"/>
    <x v="0"/>
    <n v="7710.36"/>
    <x v="5"/>
    <x v="0"/>
  </r>
  <r>
    <s v="30/Nov/2023"/>
    <s v="Egresos"/>
    <n v="462"/>
    <s v="DEP NOM SEM 48 DEL 23 AL 29 DE NOV DEL 2023"/>
    <x v="0"/>
    <n v="7994.21"/>
    <x v="5"/>
    <x v="0"/>
  </r>
  <r>
    <s v="09/Nov/2023"/>
    <s v="Egresos"/>
    <n v="340"/>
    <s v="DEP NOM SEM 45 DEL 02 AL 08 DE NOVIEMBRE 2023"/>
    <x v="0"/>
    <n v="869.12"/>
    <x v="5"/>
    <x v="0"/>
  </r>
  <r>
    <s v="16/Nov/2023"/>
    <s v="Egresos"/>
    <n v="379"/>
    <s v="DPE NOM SEM 46 09 AL 15 DE NOV DEL 2023"/>
    <x v="0"/>
    <n v="2347.6"/>
    <x v="5"/>
    <x v="0"/>
  </r>
  <r>
    <s v="23/Nov/2023"/>
    <s v="Egresos"/>
    <n v="422"/>
    <s v="DEP NOM SEM 4 7DEL 16 AL 22 DE NOVIEMBRE 2023"/>
    <x v="0"/>
    <n v="2397.09"/>
    <x v="5"/>
    <x v="0"/>
  </r>
  <r>
    <s v="30/Nov/2023"/>
    <s v="Egresos"/>
    <n v="462"/>
    <s v="DEP NOM SEM 48 DEL 23 AL 29 DE NOV DEL 2023"/>
    <x v="0"/>
    <n v="1865.35"/>
    <x v="5"/>
    <x v="0"/>
  </r>
  <r>
    <s v="09/Nov/2023"/>
    <s v="Egresos"/>
    <n v="340"/>
    <s v="DEP NOM SEM 45 DEL 02 AL 08 DE NOVIEMBRE 2023"/>
    <x v="0"/>
    <n v="1814.54"/>
    <x v="5"/>
    <x v="0"/>
  </r>
  <r>
    <s v="16/Nov/2023"/>
    <s v="Egresos"/>
    <n v="379"/>
    <s v="DPE NOM SEM 46 09 AL 15 DE NOV DEL 2023"/>
    <x v="0"/>
    <n v="1495.08"/>
    <x v="5"/>
    <x v="0"/>
  </r>
  <r>
    <s v="23/Nov/2023"/>
    <s v="Egresos"/>
    <n v="422"/>
    <s v="DEP NOM SEM 4 7DEL 16 AL 22 DE NOVIEMBRE 2023"/>
    <x v="0"/>
    <n v="1617.87"/>
    <x v="5"/>
    <x v="0"/>
  </r>
  <r>
    <s v="30/Nov/2023"/>
    <s v="Egresos"/>
    <n v="462"/>
    <s v="DEP NOM SEM 48 DEL 23 AL 29 DE NOV DEL 2023"/>
    <x v="0"/>
    <n v="1372.78"/>
    <x v="5"/>
    <x v="0"/>
  </r>
  <r>
    <s v="09/Nov/2023"/>
    <s v="Egresos"/>
    <n v="340"/>
    <s v="DEP NOM SEM 45 DEL 02 AL 08 DE NOVIEMBRE 2023"/>
    <x v="0"/>
    <n v="12441.32"/>
    <x v="5"/>
    <x v="0"/>
  </r>
  <r>
    <s v="16/Nov/2023"/>
    <s v="Egresos"/>
    <n v="379"/>
    <s v="DPE NOM SEM 46 09 AL 15 DE NOV DEL 2023"/>
    <x v="0"/>
    <n v="3197.14"/>
    <x v="5"/>
    <x v="0"/>
  </r>
  <r>
    <s v="23/Nov/2023"/>
    <s v="Egresos"/>
    <n v="422"/>
    <s v="DEP NOM SEM 4 7DEL 16 AL 22 DE NOVIEMBRE 2023"/>
    <x v="0"/>
    <n v="10733.46"/>
    <x v="5"/>
    <x v="0"/>
  </r>
  <r>
    <s v="30/Nov/2023"/>
    <s v="Egresos"/>
    <n v="462"/>
    <s v="DEP NOM SEM 48 DEL 23 AL 29 DE NOV DEL 2023"/>
    <x v="0"/>
    <n v="3877.14"/>
    <x v="5"/>
    <x v="0"/>
  </r>
  <r>
    <s v="09/Nov/2023"/>
    <s v="Egresos"/>
    <n v="340"/>
    <s v="DEP NOM SEM 45 DEL 02 AL 08 DE NOVIEMBRE 2023"/>
    <x v="0"/>
    <n v="3135.54"/>
    <x v="5"/>
    <x v="0"/>
  </r>
  <r>
    <s v="23/Nov/2023"/>
    <s v="Egresos"/>
    <n v="422"/>
    <s v="DEP NOM SEM 4 7DEL 16 AL 22 DE NOVIEMBRE 2023"/>
    <x v="0"/>
    <n v="4192.75"/>
    <x v="5"/>
    <x v="0"/>
  </r>
  <r>
    <s v="30/Nov/2023"/>
    <s v="Egresos"/>
    <n v="462"/>
    <s v="DEP NOM SEM 48 DEL 23 AL 29 DE NOV DEL 2023"/>
    <x v="0"/>
    <n v="2766.18"/>
    <x v="5"/>
    <x v="0"/>
  </r>
  <r>
    <s v="09/Nov/2023"/>
    <s v="Egresos"/>
    <n v="340"/>
    <s v="DEP NOM SEM 45 DEL 02 AL 08 DE NOVIEMBRE 2023"/>
    <x v="0"/>
    <n v="4062.59"/>
    <x v="5"/>
    <x v="0"/>
  </r>
  <r>
    <s v="16/Nov/2023"/>
    <s v="Egresos"/>
    <n v="379"/>
    <s v="DPE NOM SEM 46 09 AL 15 DE NOV DEL 2023"/>
    <x v="0"/>
    <n v="1214.28"/>
    <x v="5"/>
    <x v="0"/>
  </r>
  <r>
    <s v="23/Nov/2023"/>
    <s v="Egresos"/>
    <n v="422"/>
    <s v="DEP NOM SEM 4 7DEL 16 AL 22 DE NOVIEMBRE 2023"/>
    <x v="0"/>
    <n v="5335.23"/>
    <x v="5"/>
    <x v="0"/>
  </r>
  <r>
    <s v="30/Nov/2023"/>
    <s v="Egresos"/>
    <n v="462"/>
    <s v="DEP NOM SEM 48 DEL 23 AL 29 DE NOV DEL 2023"/>
    <x v="0"/>
    <n v="1300"/>
    <x v="5"/>
    <x v="0"/>
  </r>
  <r>
    <s v="23/Nov/2023"/>
    <s v="Egresos"/>
    <n v="422"/>
    <s v="DEP NOM SEM 4 7DEL 16 AL 22 DE NOVIEMBRE 2023"/>
    <x v="1"/>
    <n v="3880"/>
    <x v="5"/>
    <x v="0"/>
  </r>
  <r>
    <s v="30/Nov/2023"/>
    <s v="Egresos"/>
    <n v="460"/>
    <s v="DEP QUINC DEL 16 AL 30  DE NOVIEMBRE  2023"/>
    <x v="1"/>
    <n v="3500"/>
    <x v="5"/>
    <x v="0"/>
  </r>
  <r>
    <s v="30/Nov/2023"/>
    <s v="Diario"/>
    <n v="36"/>
    <s v="PROV IMPTOS MES NOVIEMBRE MPRESAS S DOS SA DE CV"/>
    <x v="0"/>
    <n v="52596.62"/>
    <x v="5"/>
    <x v="0"/>
  </r>
  <r>
    <s v="30/Nov/2023"/>
    <s v="Diario"/>
    <n v="36"/>
    <s v="PROV IMPTOS MES NOVIEMBRE MPRESAS S DOS SA DE CV"/>
    <x v="0"/>
    <n v="6623.27"/>
    <x v="5"/>
    <x v="0"/>
  </r>
  <r>
    <s v="30/Nov/2023"/>
    <s v="Diario"/>
    <n v="36"/>
    <s v="PROV IMPTOS MES NOVIEMBRE MPRESAS S DOS SA DE CV"/>
    <x v="0"/>
    <n v="16558.240000000002"/>
    <x v="5"/>
    <x v="0"/>
  </r>
  <r>
    <s v="30/Nov/2023"/>
    <s v="Diario"/>
    <n v="36"/>
    <s v="PROV IMPTOS MES NOVIEMBRE MPRESAS S DOS SA DE CV"/>
    <x v="0"/>
    <n v="13379.32"/>
    <x v="5"/>
    <x v="0"/>
  </r>
  <r>
    <s v="30/Nov/2023"/>
    <s v="Diario"/>
    <n v="36"/>
    <s v="PROV IMPTOS MES NOVIEMBRE MPRESAS S DOS SA DE CV"/>
    <x v="0"/>
    <n v="9370.69"/>
    <x v="5"/>
    <x v="0"/>
  </r>
  <r>
    <s v="09/Nov/2023"/>
    <s v="Egresos"/>
    <n v="340"/>
    <s v="DEP NOM SEM 45 DEL 02 AL 08 DE NOVIEMBRE 2023"/>
    <x v="0"/>
    <n v="2108"/>
    <x v="5"/>
    <x v="0"/>
  </r>
  <r>
    <s v="16/Nov/2023"/>
    <s v="Egresos"/>
    <n v="379"/>
    <s v="DPE NOM SEM 46 09 AL 15 DE NOV DEL 2023"/>
    <x v="0"/>
    <n v="778"/>
    <x v="5"/>
    <x v="0"/>
  </r>
  <r>
    <s v="30/Nov/2023"/>
    <s v="Diario"/>
    <n v="37"/>
    <s v="PROV AGUINALDO Y UTILIDADES "/>
    <x v="0"/>
    <n v="13495.67"/>
    <x v="5"/>
    <x v="0"/>
  </r>
  <r>
    <s v="30/Nov/2023"/>
    <s v="Diario"/>
    <n v="37"/>
    <s v="PROV AGUINALDO Y UTILIDADES "/>
    <x v="0"/>
    <n v="11561.92"/>
    <x v="5"/>
    <x v="0"/>
  </r>
  <r>
    <s v="11/Nov/2023"/>
    <s v="Diario"/>
    <n v="10"/>
    <s v="AUTO SERVICIO MAS SA DE CV"/>
    <x v="3"/>
    <n v="1340.99"/>
    <x v="5"/>
    <x v="0"/>
  </r>
  <r>
    <s v="17/Nov/2023"/>
    <s v="Diario"/>
    <n v="16"/>
    <s v="AUTO SERVICIO MAS SA DE CV"/>
    <x v="3"/>
    <n v="2526.16"/>
    <x v="5"/>
    <x v="0"/>
  </r>
  <r>
    <s v="24/Nov/2023"/>
    <s v="Diario"/>
    <n v="22"/>
    <s v="PRONEG SA DE CV"/>
    <x v="3"/>
    <n v="1297.94"/>
    <x v="5"/>
    <x v="0"/>
  </r>
  <r>
    <s v="24/Nov/2023"/>
    <s v="Diario"/>
    <n v="22"/>
    <s v="AUTO SERVICIO MAS SA DE CV"/>
    <x v="3"/>
    <n v="2350.06"/>
    <x v="5"/>
    <x v="0"/>
  </r>
  <r>
    <s v="30/Nov/2023"/>
    <s v="Diario"/>
    <n v="47"/>
    <s v="AUTO SERVICIO MAS SA DE CV"/>
    <x v="3"/>
    <n v="1431.8"/>
    <x v="5"/>
    <x v="0"/>
  </r>
  <r>
    <s v="09/Nov/2023"/>
    <s v="Egresos"/>
    <n v="340"/>
    <s v="DEP NOM SEM 45 DEL 02 AL 08 DE NOVIEMBRE 2023"/>
    <x v="0"/>
    <n v="7456.6"/>
    <x v="5"/>
    <x v="0"/>
  </r>
  <r>
    <s v="16/Nov/2023"/>
    <s v="Egresos"/>
    <n v="379"/>
    <s v="DPE NOM SEM 46 09 AL 15 DE NOV DEL 2023"/>
    <x v="0"/>
    <n v="835"/>
    <x v="5"/>
    <x v="0"/>
  </r>
  <r>
    <s v="30/Nov/2023"/>
    <s v="Egresos"/>
    <n v="462"/>
    <s v="DEP NOM SEM 48 DEL 23 AL 29 DE NOV DEL 2023"/>
    <x v="0"/>
    <n v="1999"/>
    <x v="5"/>
    <x v="0"/>
  </r>
  <r>
    <s v="09/Nov/2023"/>
    <s v="Egresos"/>
    <n v="340"/>
    <s v="DEP NOM SEM 45 DEL 02 AL 08 DE NOVIEMBRE 2023"/>
    <x v="0"/>
    <n v="1875.19"/>
    <x v="5"/>
    <x v="0"/>
  </r>
  <r>
    <s v="16/Nov/2023"/>
    <s v="Egresos"/>
    <n v="379"/>
    <s v="DPE NOM SEM 46 09 AL 15 DE NOV DEL 2023"/>
    <x v="0"/>
    <n v="282"/>
    <x v="5"/>
    <x v="0"/>
  </r>
  <r>
    <s v="30/Nov/2023"/>
    <s v="Egresos"/>
    <n v="462"/>
    <s v="DEP NOM SEM 48 DEL 23 AL 29 DE NOV DEL 2023"/>
    <x v="0"/>
    <n v="499.56"/>
    <x v="5"/>
    <x v="0"/>
  </r>
  <r>
    <s v="30/Nov/2023"/>
    <s v="Diario"/>
    <n v="42"/>
    <s v="DEPRECIACION DEL MES"/>
    <x v="5"/>
    <n v="107.74"/>
    <x v="5"/>
    <x v="0"/>
  </r>
  <r>
    <s v="30/Nov/2023"/>
    <s v="Diario"/>
    <n v="42"/>
    <s v="DEPRECIACION DEL MES"/>
    <x v="5"/>
    <n v="1020.8"/>
    <x v="5"/>
    <x v="0"/>
  </r>
  <r>
    <s v="30/Nov/2023"/>
    <s v="Diario"/>
    <n v="42"/>
    <s v="DEPRECIACION DEL MES"/>
    <x v="5"/>
    <n v="1526.82"/>
    <x v="5"/>
    <x v="0"/>
  </r>
  <r>
    <s v="30/Nov/2023"/>
    <s v="Diario"/>
    <n v="42"/>
    <s v="DEPRECIACION DEL MES"/>
    <x v="5"/>
    <n v="2699.95"/>
    <x v="5"/>
    <x v="0"/>
  </r>
  <r>
    <s v="30/Nov/2023"/>
    <s v="Diario"/>
    <n v="42"/>
    <s v="DEPRECIACION DEL MES"/>
    <x v="5"/>
    <n v="2978.33"/>
    <x v="5"/>
    <x v="0"/>
  </r>
  <r>
    <s v="30/Nov/2023"/>
    <s v="Diario"/>
    <n v="42"/>
    <s v="DEPRECIACION DEL MES"/>
    <x v="5"/>
    <n v="16699.29"/>
    <x v="5"/>
    <x v="0"/>
  </r>
  <r>
    <s v="30/Nov/2023"/>
    <s v="Diario"/>
    <n v="42"/>
    <s v="DEPRECIACION DEL MES"/>
    <x v="5"/>
    <n v="833.33"/>
    <x v="5"/>
    <x v="0"/>
  </r>
  <r>
    <s v="30/Nov/2023"/>
    <s v="Diario"/>
    <n v="42"/>
    <s v="DEPRECIACION DEL MES"/>
    <x v="5"/>
    <n v="18058.71"/>
    <x v="5"/>
    <x v="0"/>
  </r>
  <r>
    <s v="30/Nov/2023"/>
    <s v="Diario"/>
    <n v="42"/>
    <s v="DEPRECIACION DEL MES"/>
    <x v="5"/>
    <n v="7169.92"/>
    <x v="5"/>
    <x v="0"/>
  </r>
  <r>
    <s v="30/Nov/2023"/>
    <s v="Diario"/>
    <n v="42"/>
    <s v="DEPRECIACION DEL MES"/>
    <x v="5"/>
    <n v="95.98"/>
    <x v="5"/>
    <x v="0"/>
  </r>
  <r>
    <s v="30/Nov/2023"/>
    <s v="Diario"/>
    <n v="42"/>
    <s v="DEPRECIACION DEL MES"/>
    <x v="5"/>
    <n v="95.98"/>
    <x v="5"/>
    <x v="0"/>
  </r>
  <r>
    <s v="30/Nov/2023"/>
    <s v="Egresos"/>
    <n v="462"/>
    <s v="DEP NOM SEM 48 DEL 23 AL 29 DE NOV DEL 2023"/>
    <x v="0"/>
    <n v="921"/>
    <x v="5"/>
    <x v="0"/>
  </r>
  <r>
    <s v="07/Dic/2023"/>
    <s v="Egresos"/>
    <n v="312"/>
    <s v="DEP NOM SEM 49 DEL 30 NOV AL 06 DE DICIEMBRE 2023"/>
    <x v="0"/>
    <n v="45514.11"/>
    <x v="6"/>
    <x v="0"/>
  </r>
  <r>
    <s v="14/Dic/2023"/>
    <s v="Egresos"/>
    <n v="341"/>
    <s v="DEP NOM SEM 50 DEL 07 AL 13 DE DICIEMBRE 2023"/>
    <x v="0"/>
    <n v="43618.26"/>
    <x v="6"/>
    <x v="0"/>
  </r>
  <r>
    <s v="15/Dic/2023"/>
    <s v="Egresos"/>
    <n v="346"/>
    <s v="DEP QUINC DEL 01 AL 15  DE DICIEMBRE  2023"/>
    <x v="0"/>
    <n v="24905.21"/>
    <x v="6"/>
    <x v="0"/>
  </r>
  <r>
    <s v="21/Dic/2023"/>
    <s v="Egresos"/>
    <n v="403"/>
    <s v="DEP NOM SEM 51 DEL 14 AL 20 DE DICIEMBRE 2023"/>
    <x v="0"/>
    <n v="43432.14"/>
    <x v="6"/>
    <x v="0"/>
  </r>
  <r>
    <s v="28/Dic/2023"/>
    <s v="Egresos"/>
    <n v="451"/>
    <s v="DEP NOM SEM 52 DEL 21 AL 31 DE DICIEMBRE 2023"/>
    <x v="0"/>
    <n v="67440.95"/>
    <x v="6"/>
    <x v="0"/>
  </r>
  <r>
    <s v="29/Dic/2023"/>
    <s v="Egresos"/>
    <n v="461"/>
    <s v="DEP QUINC DEL 16 AL 31 DE DICIEMBRE 2023"/>
    <x v="0"/>
    <n v="24905.21"/>
    <x v="6"/>
    <x v="0"/>
  </r>
  <r>
    <s v="07/Dic/2023"/>
    <s v="Egresos"/>
    <n v="312"/>
    <s v="DEP NOM SEM 49 DEL 30 NOV AL 06 DE DICIEMBRE 2023"/>
    <x v="0"/>
    <n v="7585.68"/>
    <x v="6"/>
    <x v="0"/>
  </r>
  <r>
    <s v="14/Dic/2023"/>
    <s v="Egresos"/>
    <n v="341"/>
    <s v="DEP NOM SEM 50 DEL 07 AL 13 DE DICIEMBRE 2023"/>
    <x v="0"/>
    <n v="7269.71"/>
    <x v="6"/>
    <x v="0"/>
  </r>
  <r>
    <s v="21/Dic/2023"/>
    <s v="Egresos"/>
    <n v="403"/>
    <s v="DEP NOM SEM 51 DEL 14 AL 20 DE DICIEMBRE 2023"/>
    <x v="0"/>
    <n v="7239.41"/>
    <x v="6"/>
    <x v="0"/>
  </r>
  <r>
    <s v="28/Dic/2023"/>
    <s v="Egresos"/>
    <n v="451"/>
    <s v="DEP NOM SEM 52 DEL 21 AL 31 DE DICIEMBRE 2023"/>
    <x v="0"/>
    <n v="11227.34"/>
    <x v="6"/>
    <x v="0"/>
  </r>
  <r>
    <s v="07/Dic/2023"/>
    <s v="Egresos"/>
    <n v="312"/>
    <s v="DEP NOM SEM 49 DEL 30 NOV AL 06 DE DICIEMBRE 2023"/>
    <x v="0"/>
    <n v="760.91"/>
    <x v="6"/>
    <x v="0"/>
  </r>
  <r>
    <s v="14/Dic/2023"/>
    <s v="Egresos"/>
    <n v="341"/>
    <s v="DEP NOM SEM 50 DEL 07 AL 13 DE DICIEMBRE 2023"/>
    <x v="0"/>
    <n v="2884.07"/>
    <x v="6"/>
    <x v="0"/>
  </r>
  <r>
    <s v="21/Dic/2023"/>
    <s v="Egresos"/>
    <n v="403"/>
    <s v="DEP NOM SEM 51 DEL 14 AL 20 DE DICIEMBRE 2023"/>
    <x v="0"/>
    <n v="2649"/>
    <x v="6"/>
    <x v="0"/>
  </r>
  <r>
    <s v="28/Dic/2023"/>
    <s v="Egresos"/>
    <n v="451"/>
    <s v="DEP NOM SEM 52 DEL 21 AL 31 DE DICIEMBRE 2023"/>
    <x v="0"/>
    <n v="560.82000000000005"/>
    <x v="6"/>
    <x v="0"/>
  </r>
  <r>
    <s v="07/Dic/2023"/>
    <s v="Egresos"/>
    <n v="312"/>
    <s v="DEP NOM SEM 49 DEL 30 NOV AL 06 DE DICIEMBRE 2023"/>
    <x v="0"/>
    <n v="1671.58"/>
    <x v="6"/>
    <x v="0"/>
  </r>
  <r>
    <s v="14/Dic/2023"/>
    <s v="Egresos"/>
    <n v="341"/>
    <s v="DEP NOM SEM 50 DEL 07 AL 13 DE DICIEMBRE 2023"/>
    <x v="0"/>
    <n v="1336.03"/>
    <x v="6"/>
    <x v="0"/>
  </r>
  <r>
    <s v="21/Dic/2023"/>
    <s v="Egresos"/>
    <n v="403"/>
    <s v="DEP NOM SEM 51 DEL 14 AL 20 DE DICIEMBRE 2023"/>
    <x v="0"/>
    <n v="1617.47"/>
    <x v="6"/>
    <x v="0"/>
  </r>
  <r>
    <s v="28/Dic/2023"/>
    <s v="Egresos"/>
    <n v="451"/>
    <s v="DEP NOM SEM 52 DEL 21 AL 31 DE DICIEMBRE 2023"/>
    <x v="0"/>
    <n v="1478.36"/>
    <x v="6"/>
    <x v="0"/>
  </r>
  <r>
    <s v="07/Dic/2023"/>
    <s v="Egresos"/>
    <n v="312"/>
    <s v="DEP NOM SEM 49 DEL 30 NOV AL 06 DE DICIEMBRE 2023"/>
    <x v="0"/>
    <n v="4207.04"/>
    <x v="6"/>
    <x v="0"/>
  </r>
  <r>
    <s v="14/Dic/2023"/>
    <s v="Egresos"/>
    <n v="341"/>
    <s v="DEP NOM SEM 50 DEL 07 AL 13 DE DICIEMBRE 2023"/>
    <x v="0"/>
    <n v="2244.3000000000002"/>
    <x v="6"/>
    <x v="0"/>
  </r>
  <r>
    <s v="21/Dic/2023"/>
    <s v="Egresos"/>
    <n v="403"/>
    <s v="DEP NOM SEM 51 DEL 14 AL 20 DE DICIEMBRE 2023"/>
    <x v="0"/>
    <n v="2349.42"/>
    <x v="6"/>
    <x v="0"/>
  </r>
  <r>
    <s v="28/Dic/2023"/>
    <s v="Egresos"/>
    <n v="451"/>
    <s v="DEP NOM SEM 52 DEL 21 AL 31 DE DICIEMBRE 2023"/>
    <x v="0"/>
    <n v="11045.82"/>
    <x v="6"/>
    <x v="0"/>
  </r>
  <r>
    <s v="07/Dic/2023"/>
    <s v="Egresos"/>
    <n v="312"/>
    <s v="DEP NOM SEM 49 DEL 30 NOV AL 06 DE DICIEMBRE 2023"/>
    <x v="0"/>
    <n v="7674.9"/>
    <x v="6"/>
    <x v="0"/>
  </r>
  <r>
    <s v="14/Dic/2023"/>
    <s v="Egresos"/>
    <n v="341"/>
    <s v="DEP NOM SEM 50 DEL 07 AL 13 DE DICIEMBRE 2023"/>
    <x v="0"/>
    <n v="3624"/>
    <x v="6"/>
    <x v="0"/>
  </r>
  <r>
    <s v="21/Dic/2023"/>
    <s v="Egresos"/>
    <n v="403"/>
    <s v="DEP NOM SEM 51 DEL 14 AL 20 DE DICIEMBRE 2023"/>
    <x v="0"/>
    <n v="1850.39"/>
    <x v="6"/>
    <x v="0"/>
  </r>
  <r>
    <s v="28/Dic/2023"/>
    <s v="Egresos"/>
    <n v="451"/>
    <s v="DEP NOM SEM 52 DEL 21 AL 31 DE DICIEMBRE 2023"/>
    <x v="0"/>
    <n v="7401.56"/>
    <x v="6"/>
    <x v="0"/>
  </r>
  <r>
    <s v="07/Dic/2023"/>
    <s v="Egresos"/>
    <n v="312"/>
    <s v="DEP NOM SEM 49 DEL 30 NOV AL 06 DE DICIEMBRE 2023"/>
    <x v="0"/>
    <n v="1462.33"/>
    <x v="6"/>
    <x v="0"/>
  </r>
  <r>
    <s v="14/Dic/2023"/>
    <s v="Egresos"/>
    <n v="341"/>
    <s v="DEP NOM SEM 50 DEL 07 AL 13 DE DICIEMBRE 2023"/>
    <x v="0"/>
    <n v="3059.85"/>
    <x v="6"/>
    <x v="0"/>
  </r>
  <r>
    <s v="21/Dic/2023"/>
    <s v="Egresos"/>
    <n v="403"/>
    <s v="DEP NOM SEM 51 DEL 14 AL 20 DE DICIEMBRE 2023"/>
    <x v="0"/>
    <n v="1965"/>
    <x v="6"/>
    <x v="0"/>
  </r>
  <r>
    <s v="28/Dic/2023"/>
    <s v="Egresos"/>
    <n v="451"/>
    <s v="DEP NOM SEM 52 DEL 21 AL 31 DE DICIEMBRE 2023"/>
    <x v="0"/>
    <n v="5575.66"/>
    <x v="6"/>
    <x v="0"/>
  </r>
  <r>
    <s v="31/Dic/2023"/>
    <s v="Diario"/>
    <n v="36"/>
    <s v="PROV IMPTOS MES DICIEMBRE MPRESAS S DOS SA DE CV"/>
    <x v="0"/>
    <n v="47544.38"/>
    <x v="6"/>
    <x v="0"/>
  </r>
  <r>
    <s v="31/Dic/2023"/>
    <s v="Diario"/>
    <n v="36"/>
    <s v="PROV IMPTOS MES DICIEMBRE MPRESAS S DOS SA DE CV"/>
    <x v="0"/>
    <n v="6111.65"/>
    <x v="6"/>
    <x v="0"/>
  </r>
  <r>
    <s v="31/Dic/2023"/>
    <s v="Diario"/>
    <n v="36"/>
    <s v="PROV IMPTOS MES DICIEMBRE MPRESAS S DOS SA DE CV"/>
    <x v="0"/>
    <n v="15279.17"/>
    <x v="6"/>
    <x v="0"/>
  </r>
  <r>
    <s v="31/Dic/2023"/>
    <s v="Diario"/>
    <n v="36"/>
    <s v="PROV IMPTOS MES DICIEMBRE MPRESAS S DOS SA DE CV"/>
    <x v="0"/>
    <n v="11884.94"/>
    <x v="6"/>
    <x v="0"/>
  </r>
  <r>
    <s v="31/Dic/2023"/>
    <s v="Diario"/>
    <n v="36"/>
    <s v="PROV IMPTOS MES DICIEMBRE MPRESAS S DOS SA DE CV"/>
    <x v="0"/>
    <n v="19816.16"/>
    <x v="6"/>
    <x v="0"/>
  </r>
  <r>
    <s v="07/Dic/2023"/>
    <s v="Egresos"/>
    <n v="323"/>
    <s v="ROSAS QUIÑONES RAMON LEOBARDO"/>
    <x v="2"/>
    <n v="2490.5"/>
    <x v="6"/>
    <x v="0"/>
  </r>
  <r>
    <s v="07/Dic/2023"/>
    <s v="Egresos"/>
    <n v="325"/>
    <s v="HIDRAULICA Y BANDAS SA DE CV"/>
    <x v="2"/>
    <n v="7840"/>
    <x v="6"/>
    <x v="0"/>
  </r>
  <r>
    <s v="11/Dic/2023"/>
    <s v="Diario"/>
    <n v="7"/>
    <s v="AUTO SERVICIO MAS SA DE CV"/>
    <x v="3"/>
    <n v="1336.68"/>
    <x v="6"/>
    <x v="0"/>
  </r>
  <r>
    <s v="11/Dic/2023"/>
    <s v="Diario"/>
    <n v="7"/>
    <s v="PRONEG SA DE CV"/>
    <x v="3"/>
    <n v="2411.3000000000002"/>
    <x v="6"/>
    <x v="0"/>
  </r>
  <r>
    <s v="19/Dic/2023"/>
    <s v="Diario"/>
    <n v="10"/>
    <s v="AUTO SERVICIO MAS SA DE CV"/>
    <x v="3"/>
    <n v="3400.81"/>
    <x v="6"/>
    <x v="0"/>
  </r>
  <r>
    <s v="26/Dic/2023"/>
    <s v="Diario"/>
    <n v="24"/>
    <s v="AUTO SERVICIO MAS SA DE CV"/>
    <x v="3"/>
    <n v="3975.83"/>
    <x v="6"/>
    <x v="0"/>
  </r>
  <r>
    <s v="27/Dic/2023"/>
    <s v="Egresos"/>
    <n v="445"/>
    <s v="PRONEG SA DE CV"/>
    <x v="3"/>
    <n v="9734.7000000000007"/>
    <x v="6"/>
    <x v="0"/>
  </r>
  <r>
    <s v="31/Dic/2023"/>
    <s v="Diario"/>
    <n v="46"/>
    <s v="AUTO SERVICIO MAS SA DE CV"/>
    <x v="3"/>
    <n v="1341.21"/>
    <x v="6"/>
    <x v="0"/>
  </r>
  <r>
    <s v="07/Dic/2023"/>
    <s v="Egresos"/>
    <n v="6669"/>
    <s v="CS GARUFA JEANS"/>
    <x v="7"/>
    <n v="2162.0700000000002"/>
    <x v="6"/>
    <x v="0"/>
  </r>
  <r>
    <s v="07/Dic/2023"/>
    <s v="Egresos"/>
    <n v="312"/>
    <s v="DEP NOM SEM 49 DEL 30 NOV AL 06 DE DICIEMBRE 2023"/>
    <x v="0"/>
    <n v="11016.4"/>
    <x v="6"/>
    <x v="0"/>
  </r>
  <r>
    <s v="21/Dic/2023"/>
    <s v="Egresos"/>
    <n v="403"/>
    <s v="DEP NOM SEM 51 DEL 14 AL 20 DE DICIEMBRE 2023"/>
    <x v="0"/>
    <n v="4761.24"/>
    <x v="6"/>
    <x v="0"/>
  </r>
  <r>
    <s v="07/Dic/2023"/>
    <s v="Egresos"/>
    <n v="312"/>
    <s v="DEP NOM SEM 49 DEL 30 NOV AL 06 DE DICIEMBRE 2023"/>
    <x v="0"/>
    <n v="2963.62"/>
    <x v="6"/>
    <x v="0"/>
  </r>
  <r>
    <s v="21/Dic/2023"/>
    <s v="Egresos"/>
    <n v="403"/>
    <s v="DEP NOM SEM 51 DEL 14 AL 20 DE DICIEMBRE 2023"/>
    <x v="0"/>
    <n v="1211.95"/>
    <x v="6"/>
    <x v="0"/>
  </r>
  <r>
    <s v="31/Dic/2023"/>
    <s v="Diario"/>
    <n v="51"/>
    <s v="DEPRECIACION DEL MES"/>
    <x v="5"/>
    <n v="107.74"/>
    <x v="6"/>
    <x v="0"/>
  </r>
  <r>
    <s v="31/Dic/2023"/>
    <s v="Diario"/>
    <n v="51"/>
    <s v="DEPRECIACION DEL MES"/>
    <x v="5"/>
    <n v="1020.8"/>
    <x v="6"/>
    <x v="0"/>
  </r>
  <r>
    <s v="31/Dic/2023"/>
    <s v="Diario"/>
    <n v="51"/>
    <s v="DEPRECIACION DEL MES"/>
    <x v="5"/>
    <n v="1526.82"/>
    <x v="6"/>
    <x v="0"/>
  </r>
  <r>
    <s v="31/Dic/2023"/>
    <s v="Diario"/>
    <n v="51"/>
    <s v="DEPRECIACION DEL MES"/>
    <x v="5"/>
    <n v="2699.95"/>
    <x v="6"/>
    <x v="0"/>
  </r>
  <r>
    <s v="31/Dic/2023"/>
    <s v="Diario"/>
    <n v="51"/>
    <s v="DEPRECIACION DEL MES"/>
    <x v="5"/>
    <n v="2978.33"/>
    <x v="6"/>
    <x v="0"/>
  </r>
  <r>
    <s v="31/Dic/2023"/>
    <s v="Diario"/>
    <n v="51"/>
    <s v="DEPRECIACION DEL MES"/>
    <x v="5"/>
    <n v="16699.29"/>
    <x v="6"/>
    <x v="0"/>
  </r>
  <r>
    <s v="31/Dic/2023"/>
    <s v="Diario"/>
    <n v="51"/>
    <s v="DEPRECIACION DEL MES"/>
    <x v="5"/>
    <n v="833.33"/>
    <x v="6"/>
    <x v="0"/>
  </r>
  <r>
    <s v="31/Dic/2023"/>
    <s v="Diario"/>
    <n v="51"/>
    <s v="DEPRECIACION DEL MES"/>
    <x v="5"/>
    <n v="18058.71"/>
    <x v="6"/>
    <x v="0"/>
  </r>
  <r>
    <s v="31/Dic/2023"/>
    <s v="Diario"/>
    <n v="51"/>
    <s v="DEPRECIACION DEL MES"/>
    <x v="5"/>
    <n v="7169.92"/>
    <x v="6"/>
    <x v="0"/>
  </r>
  <r>
    <s v="31/Dic/2023"/>
    <s v="Diario"/>
    <n v="51"/>
    <s v="DEPRECIACION DEL MES"/>
    <x v="5"/>
    <n v="95.98"/>
    <x v="6"/>
    <x v="0"/>
  </r>
  <r>
    <s v="07/Dic/2023"/>
    <s v="Egresos"/>
    <n v="312"/>
    <s v="DEP NOM SEM 49 DEL 30 NOV AL 06 DE DICIEMBRE 2023"/>
    <x v="0"/>
    <n v="44244"/>
    <x v="6"/>
    <x v="0"/>
  </r>
  <r>
    <s v="11/Dic/2023"/>
    <s v="Diario"/>
    <n v="6"/>
    <s v="GAXIOLA FLORES JESUS OMAR"/>
    <x v="7"/>
    <n v="1147.4100000000001"/>
    <x v="6"/>
    <x v="0"/>
  </r>
  <r>
    <s v="04/Ene/2024"/>
    <s v="Egresos"/>
    <n v="326"/>
    <s v="DEP NOM SEM 1 DEL 01 AL 03 DE ENERO 2024"/>
    <x v="0"/>
    <n v="19118.34"/>
    <x v="7"/>
    <x v="1"/>
  </r>
  <r>
    <s v="11/Ene/2024"/>
    <s v="Egresos"/>
    <n v="365"/>
    <s v="DEP NOM SEM 2 DEL 04 AL 10 DE ENERO 2024"/>
    <x v="0"/>
    <n v="46667.06"/>
    <x v="7"/>
    <x v="1"/>
  </r>
  <r>
    <s v="15/Ene/2024"/>
    <s v="Egresos"/>
    <n v="381"/>
    <s v="DEP QUINC DEL 01 AL 15  DE ENERO  2024"/>
    <x v="0"/>
    <n v="24905.21"/>
    <x v="7"/>
    <x v="1"/>
  </r>
  <r>
    <s v="17/Ene/2024"/>
    <s v="Egresos"/>
    <n v="390"/>
    <s v="DEP NOM SEM 3 DEL 11 AL 17 DE ENERO 2024"/>
    <x v="0"/>
    <n v="45509.440000000002"/>
    <x v="7"/>
    <x v="1"/>
  </r>
  <r>
    <s v="25/Ene/2024"/>
    <s v="Egresos"/>
    <n v="437"/>
    <s v="DEP NOM SEM 4 DEL 18 AL 24 DE ENERO 2024"/>
    <x v="0"/>
    <n v="45707.97"/>
    <x v="7"/>
    <x v="1"/>
  </r>
  <r>
    <s v="30/Ene/2024"/>
    <s v="Egresos"/>
    <n v="467"/>
    <s v="DEP NOM QUINC DEL 16 AL 30 ENERO 2024"/>
    <x v="0"/>
    <n v="18860.23"/>
    <x v="7"/>
    <x v="1"/>
  </r>
  <r>
    <s v="31/Ene/2024"/>
    <s v="Egresos"/>
    <n v="471"/>
    <s v="DEP NOM SEM 6 DEL 25 AL 31 DE ENERO 2024"/>
    <x v="0"/>
    <n v="45919.56"/>
    <x v="7"/>
    <x v="1"/>
  </r>
  <r>
    <s v="04/Ene/2024"/>
    <s v="Egresos"/>
    <n v="326"/>
    <s v="DEP NOM SEM 1 DEL 01 AL 03 DE ENERO 2024"/>
    <x v="0"/>
    <n v="3201.69"/>
    <x v="7"/>
    <x v="1"/>
  </r>
  <r>
    <s v="11/Ene/2024"/>
    <s v="Egresos"/>
    <n v="365"/>
    <s v="DEP NOM SEM 2 DEL 04 AL 10 DE ENERO 2024"/>
    <x v="0"/>
    <n v="7777.85"/>
    <x v="7"/>
    <x v="1"/>
  </r>
  <r>
    <s v="17/Ene/2024"/>
    <s v="Egresos"/>
    <n v="390"/>
    <s v="DEP NOM SEM 3 DEL 11 AL 17 DE ENERO 2024"/>
    <x v="0"/>
    <n v="7586.5"/>
    <x v="7"/>
    <x v="1"/>
  </r>
  <r>
    <s v="25/Ene/2024"/>
    <s v="Egresos"/>
    <n v="437"/>
    <s v="DEP NOM SEM 4 DEL 18 AL 24 DE ENERO 2024"/>
    <x v="0"/>
    <n v="7616.75"/>
    <x v="7"/>
    <x v="1"/>
  </r>
  <r>
    <s v="31/Ene/2024"/>
    <s v="Egresos"/>
    <n v="471"/>
    <s v="DEP NOM SEM 6 DEL 25 AL 31 DE ENERO 2024"/>
    <x v="0"/>
    <n v="7654.09"/>
    <x v="7"/>
    <x v="1"/>
  </r>
  <r>
    <s v="04/Ene/2024"/>
    <s v="Egresos"/>
    <n v="326"/>
    <s v="DEP NOM SEM 1 DEL 01 AL 03 DE ENERO 2024"/>
    <x v="0"/>
    <n v="644.03"/>
    <x v="7"/>
    <x v="1"/>
  </r>
  <r>
    <s v="11/Ene/2024"/>
    <s v="Egresos"/>
    <n v="365"/>
    <s v="DEP NOM SEM 2 DEL 04 AL 10 DE ENERO 2024"/>
    <x v="0"/>
    <n v="1538.43"/>
    <x v="7"/>
    <x v="1"/>
  </r>
  <r>
    <s v="17/Ene/2024"/>
    <s v="Egresos"/>
    <n v="390"/>
    <s v="DEP NOM SEM 3 DEL 11 AL 17 DE ENERO 2024"/>
    <x v="0"/>
    <n v="4502.04"/>
    <x v="7"/>
    <x v="1"/>
  </r>
  <r>
    <s v="25/Ene/2024"/>
    <s v="Egresos"/>
    <n v="437"/>
    <s v="DEP NOM SEM 4 DEL 18 AL 24 DE ENERO 2024"/>
    <x v="0"/>
    <n v="6272.87"/>
    <x v="7"/>
    <x v="1"/>
  </r>
  <r>
    <s v="31/Ene/2024"/>
    <s v="Egresos"/>
    <n v="471"/>
    <s v="DEP NOM SEM 6 DEL 25 AL 31 DE ENERO 2024"/>
    <x v="0"/>
    <n v="5457.04"/>
    <x v="7"/>
    <x v="1"/>
  </r>
  <r>
    <s v="04/Ene/2024"/>
    <s v="Egresos"/>
    <n v="326"/>
    <s v="DEP NOM SEM 1 DEL 01 AL 03 DE ENERO 2024"/>
    <x v="0"/>
    <n v="1570.91"/>
    <x v="7"/>
    <x v="1"/>
  </r>
  <r>
    <s v="11/Ene/2024"/>
    <s v="Egresos"/>
    <n v="365"/>
    <s v="DEP NOM SEM 2 DEL 04 AL 10 DE ENERO 2024"/>
    <x v="0"/>
    <n v="1724.68"/>
    <x v="7"/>
    <x v="1"/>
  </r>
  <r>
    <s v="17/Ene/2024"/>
    <s v="Egresos"/>
    <n v="390"/>
    <s v="DEP NOM SEM 3 DEL 11 AL 17 DE ENERO 2024"/>
    <x v="0"/>
    <n v="1726.79"/>
    <x v="7"/>
    <x v="1"/>
  </r>
  <r>
    <s v="25/Ene/2024"/>
    <s v="Egresos"/>
    <n v="437"/>
    <s v="DEP NOM SEM 4 DEL 18 AL 24 DE ENERO 2024"/>
    <x v="0"/>
    <n v="1664.56"/>
    <x v="7"/>
    <x v="1"/>
  </r>
  <r>
    <s v="31/Ene/2024"/>
    <s v="Egresos"/>
    <n v="471"/>
    <s v="DEP NOM SEM 6 DEL 25 AL 31 DE ENERO 2024"/>
    <x v="0"/>
    <n v="1714.02"/>
    <x v="7"/>
    <x v="1"/>
  </r>
  <r>
    <s v="04/Ene/2024"/>
    <s v="Egresos"/>
    <n v="326"/>
    <s v="DEP NOM SEM 1 DEL 01 AL 03 DE ENERO 2024"/>
    <x v="0"/>
    <n v="9112.74"/>
    <x v="7"/>
    <x v="1"/>
  </r>
  <r>
    <s v="11/Ene/2024"/>
    <s v="Egresos"/>
    <n v="365"/>
    <s v="DEP NOM SEM 2 DEL 04 AL 10 DE ENERO 2024"/>
    <x v="0"/>
    <n v="2646.62"/>
    <x v="7"/>
    <x v="1"/>
  </r>
  <r>
    <s v="17/Ene/2024"/>
    <s v="Egresos"/>
    <n v="390"/>
    <s v="DEP NOM SEM 3 DEL 11 AL 17 DE ENERO 2024"/>
    <x v="0"/>
    <n v="5348.58"/>
    <x v="7"/>
    <x v="1"/>
  </r>
  <r>
    <s v="25/Ene/2024"/>
    <s v="Egresos"/>
    <n v="437"/>
    <s v="DEP NOM SEM 4 DEL 18 AL 24 DE ENERO 2024"/>
    <x v="0"/>
    <n v="4117.26"/>
    <x v="7"/>
    <x v="1"/>
  </r>
  <r>
    <s v="31/Ene/2024"/>
    <s v="Egresos"/>
    <n v="471"/>
    <s v="DEP NOM SEM 6 DEL 25 AL 31 DE ENERO 2024"/>
    <x v="0"/>
    <n v="2747.04"/>
    <x v="7"/>
    <x v="1"/>
  </r>
  <r>
    <s v="04/Ene/2024"/>
    <s v="Egresos"/>
    <n v="326"/>
    <s v="DEP NOM SEM 1 DEL 01 AL 03 DE ENERO 2024"/>
    <x v="0"/>
    <n v="4553.99"/>
    <x v="7"/>
    <x v="1"/>
  </r>
  <r>
    <s v="11/Ene/2024"/>
    <s v="Egresos"/>
    <n v="365"/>
    <s v="DEP NOM SEM 2 DEL 04 AL 10 DE ENERO 2024"/>
    <x v="0"/>
    <n v="8749.2999999999993"/>
    <x v="7"/>
    <x v="1"/>
  </r>
  <r>
    <s v="17/Ene/2024"/>
    <s v="Egresos"/>
    <n v="390"/>
    <s v="DEP NOM SEM 3 DEL 11 AL 17 DE ENERO 2024"/>
    <x v="0"/>
    <n v="6821.7"/>
    <x v="7"/>
    <x v="1"/>
  </r>
  <r>
    <s v="31/Ene/2024"/>
    <s v="Egresos"/>
    <n v="471"/>
    <s v="DEP NOM SEM 6 DEL 25 AL 31 DE ENERO 2024"/>
    <x v="0"/>
    <n v="10637.82"/>
    <x v="7"/>
    <x v="1"/>
  </r>
  <r>
    <s v="04/Ene/2024"/>
    <s v="Egresos"/>
    <n v="326"/>
    <s v="DEP NOM SEM 1 DEL 01 AL 03 DE ENERO 2024"/>
    <x v="0"/>
    <n v="2573.58"/>
    <x v="7"/>
    <x v="1"/>
  </r>
  <r>
    <s v="11/Ene/2024"/>
    <s v="Egresos"/>
    <n v="365"/>
    <s v="DEP NOM SEM 2 DEL 04 AL 10 DE ENERO 2024"/>
    <x v="0"/>
    <n v="1610.9"/>
    <x v="7"/>
    <x v="1"/>
  </r>
  <r>
    <s v="17/Ene/2024"/>
    <s v="Egresos"/>
    <n v="390"/>
    <s v="DEP NOM SEM 3 DEL 11 AL 17 DE ENERO 2024"/>
    <x v="0"/>
    <n v="3803.56"/>
    <x v="7"/>
    <x v="1"/>
  </r>
  <r>
    <s v="25/Ene/2024"/>
    <s v="Egresos"/>
    <n v="437"/>
    <s v="DEP NOM SEM 4 DEL 18 AL 24 DE ENERO 2024"/>
    <x v="0"/>
    <n v="4376.37"/>
    <x v="7"/>
    <x v="1"/>
  </r>
  <r>
    <s v="31/Ene/2024"/>
    <s v="Egresos"/>
    <n v="471"/>
    <s v="DEP NOM SEM 6 DEL 25 AL 31 DE ENERO 2024"/>
    <x v="0"/>
    <n v="3274.84"/>
    <x v="7"/>
    <x v="1"/>
  </r>
  <r>
    <s v="31/Ene/2024"/>
    <s v="Diario"/>
    <n v="39"/>
    <s v="PROV IMPTOS MES ENERO MPRESAS S DOS SA DE CV"/>
    <x v="0"/>
    <n v="49162.57"/>
    <x v="7"/>
    <x v="1"/>
  </r>
  <r>
    <s v="31/Ene/2024"/>
    <s v="Diario"/>
    <n v="39"/>
    <s v="PROV IMPTOS MES ENERO MPRESAS S DOS SA DE CV"/>
    <x v="0"/>
    <n v="6556.32"/>
    <x v="7"/>
    <x v="1"/>
  </r>
  <r>
    <s v="31/Ene/2024"/>
    <s v="Diario"/>
    <n v="39"/>
    <s v="PROV IMPTOS MES ENERO MPRESAS S DOS SA DE CV"/>
    <x v="0"/>
    <n v="16390.8"/>
    <x v="7"/>
    <x v="1"/>
  </r>
  <r>
    <s v="31/Ene/2024"/>
    <s v="Diario"/>
    <n v="39"/>
    <s v="PROV IMPTOS MES ENERO MPRESAS S DOS SA DE CV"/>
    <x v="0"/>
    <n v="15665.82"/>
    <x v="7"/>
    <x v="1"/>
  </r>
  <r>
    <s v="31/Ene/2024"/>
    <s v="Diario"/>
    <n v="39"/>
    <s v="PROV IMPTOS MES ENERO MPRESAS S DOS SA DE CV"/>
    <x v="0"/>
    <n v="11085.88"/>
    <x v="7"/>
    <x v="1"/>
  </r>
  <r>
    <s v="31/Ene/2024"/>
    <s v="Diario"/>
    <n v="40"/>
    <s v="PROV AGUINALDO Y UTILIDADES "/>
    <x v="0"/>
    <n v="15783.09"/>
    <x v="7"/>
    <x v="1"/>
  </r>
  <r>
    <s v="31/Ene/2024"/>
    <s v="Diario"/>
    <n v="40"/>
    <s v="PROV AGUINALDO Y UTILIDADES "/>
    <x v="0"/>
    <n v="12324.45"/>
    <x v="7"/>
    <x v="1"/>
  </r>
  <r>
    <s v="12/Ene/2024"/>
    <s v="Egresos"/>
    <n v="371"/>
    <s v="PRONEG SA DE CV"/>
    <x v="3"/>
    <n v="1254.32"/>
    <x v="7"/>
    <x v="1"/>
  </r>
  <r>
    <s v="12/Ene/2024"/>
    <s v="Egresos"/>
    <n v="371"/>
    <s v="PRONEG SA DE CV"/>
    <x v="3"/>
    <n v="869.98"/>
    <x v="7"/>
    <x v="1"/>
  </r>
  <r>
    <s v="25/Ene/2024"/>
    <s v="Diario"/>
    <n v="19"/>
    <s v="AUTO SERVICIO MAS SA DE CV"/>
    <x v="3"/>
    <n v="2642.39"/>
    <x v="7"/>
    <x v="1"/>
  </r>
  <r>
    <s v="25/Ene/2024"/>
    <s v="Diario"/>
    <n v="19"/>
    <s v="AUTO SERVICIO MAS SA DE CV"/>
    <x v="3"/>
    <n v="2055.85"/>
    <x v="7"/>
    <x v="1"/>
  </r>
  <r>
    <s v="25/Ene/2024"/>
    <s v="Diario"/>
    <n v="19"/>
    <s v="AUTO SERVICIO MAS SA DE CV"/>
    <x v="3"/>
    <n v="1213.4000000000001"/>
    <x v="7"/>
    <x v="1"/>
  </r>
  <r>
    <s v="31/Ene/2024"/>
    <s v="Diario"/>
    <n v="26"/>
    <s v="PRONEG SA DE CV"/>
    <x v="3"/>
    <n v="6732.13"/>
    <x v="7"/>
    <x v="1"/>
  </r>
  <r>
    <s v="31/Ene/2024"/>
    <s v="Diario"/>
    <n v="32"/>
    <s v="AUTO SERVICIO MAS SA DE CV"/>
    <x v="3"/>
    <n v="2258.5700000000002"/>
    <x v="7"/>
    <x v="1"/>
  </r>
  <r>
    <s v="04/Ene/2024"/>
    <s v="Egresos"/>
    <n v="326"/>
    <s v="DEP NOM SEM 1 DEL 01 AL 03 DE ENERO 2024"/>
    <x v="0"/>
    <n v="3982.88"/>
    <x v="7"/>
    <x v="1"/>
  </r>
  <r>
    <s v="11/Ene/2024"/>
    <s v="Egresos"/>
    <n v="365"/>
    <s v="DEP NOM SEM 2 DEL 04 AL 10 DE ENERO 2024"/>
    <x v="0"/>
    <n v="3737"/>
    <x v="7"/>
    <x v="1"/>
  </r>
  <r>
    <s v="17/Ene/2024"/>
    <s v="Egresos"/>
    <n v="390"/>
    <s v="DEP NOM SEM 3 DEL 11 AL 17 DE ENERO 2024"/>
    <x v="0"/>
    <n v="7406.32"/>
    <x v="7"/>
    <x v="1"/>
  </r>
  <r>
    <s v="31/Ene/2024"/>
    <s v="Egresos"/>
    <n v="471"/>
    <s v="DEP NOM SEM 6 DEL 25 AL 31 DE ENERO 2024"/>
    <x v="0"/>
    <n v="12944.36"/>
    <x v="7"/>
    <x v="1"/>
  </r>
  <r>
    <s v="04/Ene/2024"/>
    <s v="Egresos"/>
    <n v="326"/>
    <s v="DEP NOM SEM 1 DEL 01 AL 03 DE ENERO 2024"/>
    <x v="0"/>
    <n v="975.81"/>
    <x v="7"/>
    <x v="1"/>
  </r>
  <r>
    <s v="11/Ene/2024"/>
    <s v="Egresos"/>
    <n v="365"/>
    <s v="DEP NOM SEM 2 DEL 04 AL 10 DE ENERO 2024"/>
    <x v="0"/>
    <n v="934.34"/>
    <x v="7"/>
    <x v="1"/>
  </r>
  <r>
    <s v="17/Ene/2024"/>
    <s v="Egresos"/>
    <n v="390"/>
    <s v="DEP NOM SEM 3 DEL 11 AL 17 DE ENERO 2024"/>
    <x v="0"/>
    <n v="1934.43"/>
    <x v="7"/>
    <x v="1"/>
  </r>
  <r>
    <s v="31/Ene/2024"/>
    <s v="Egresos"/>
    <n v="471"/>
    <s v="DEP NOM SEM 6 DEL 25 AL 31 DE ENERO 2024"/>
    <x v="0"/>
    <n v="3345.62"/>
    <x v="7"/>
    <x v="1"/>
  </r>
  <r>
    <s v="26/Ene/2024"/>
    <s v="Egresos"/>
    <n v="454"/>
    <s v="DIAZ AVILA FELIX PABLO"/>
    <x v="6"/>
    <n v="5241.37"/>
    <x v="7"/>
    <x v="1"/>
  </r>
  <r>
    <s v="31/Ene/2024"/>
    <s v="Diario"/>
    <n v="30"/>
    <s v="DEPRECIACION DEL MES"/>
    <x v="5"/>
    <n v="107.74"/>
    <x v="7"/>
    <x v="1"/>
  </r>
  <r>
    <s v="31/Ene/2024"/>
    <s v="Diario"/>
    <n v="30"/>
    <s v="DEPRECIACION DEL MES"/>
    <x v="5"/>
    <n v="1020.8"/>
    <x v="7"/>
    <x v="1"/>
  </r>
  <r>
    <s v="31/Ene/2024"/>
    <s v="Diario"/>
    <n v="30"/>
    <s v="DEPRECIACION DEL MES"/>
    <x v="5"/>
    <n v="1526.82"/>
    <x v="7"/>
    <x v="1"/>
  </r>
  <r>
    <s v="31/Ene/2024"/>
    <s v="Diario"/>
    <n v="30"/>
    <s v="DEPRECIACION DEL MES"/>
    <x v="5"/>
    <n v="2699.95"/>
    <x v="7"/>
    <x v="1"/>
  </r>
  <r>
    <s v="31/Ene/2024"/>
    <s v="Diario"/>
    <n v="30"/>
    <s v="DEPRECIACION DEL MES"/>
    <x v="5"/>
    <n v="2978.33"/>
    <x v="7"/>
    <x v="1"/>
  </r>
  <r>
    <s v="31/Ene/2024"/>
    <s v="Diario"/>
    <n v="30"/>
    <s v="DEPRECIACION DEL MES"/>
    <x v="5"/>
    <n v="16699.29"/>
    <x v="7"/>
    <x v="1"/>
  </r>
  <r>
    <s v="31/Ene/2024"/>
    <s v="Diario"/>
    <n v="30"/>
    <s v="DEPRECIACION DEL MES"/>
    <x v="5"/>
    <n v="833.33"/>
    <x v="7"/>
    <x v="1"/>
  </r>
  <r>
    <s v="31/Ene/2024"/>
    <s v="Diario"/>
    <n v="30"/>
    <s v="DEPRECIACION DEL MES"/>
    <x v="5"/>
    <n v="18058.71"/>
    <x v="7"/>
    <x v="1"/>
  </r>
  <r>
    <s v="31/Ene/2024"/>
    <s v="Diario"/>
    <n v="30"/>
    <s v="DEPRECIACION DEL MES"/>
    <x v="5"/>
    <n v="7169.92"/>
    <x v="7"/>
    <x v="1"/>
  </r>
  <r>
    <s v="31/Ene/2024"/>
    <s v="Diario"/>
    <n v="30"/>
    <s v="DEPRECIACION DEL MES"/>
    <x v="5"/>
    <n v="95.98"/>
    <x v="7"/>
    <x v="1"/>
  </r>
  <r>
    <s v="07/Feb/2024"/>
    <s v="Egresos"/>
    <n v="333"/>
    <s v="DEP NOM SEM  DEL 01 AL 07 DE FEB "/>
    <x v="0"/>
    <n v="41386.28"/>
    <x v="8"/>
    <x v="1"/>
  </r>
  <r>
    <s v="14/Feb/2024"/>
    <s v="Egresos"/>
    <n v="363"/>
    <s v="DEP NOM SEM 7 DEL 08 AL 14 DE FEB 2024"/>
    <x v="0"/>
    <n v="44794.16"/>
    <x v="8"/>
    <x v="1"/>
  </r>
  <r>
    <s v="15/Feb/2024"/>
    <s v="Egresos"/>
    <n v="368"/>
    <s v="DEP NOM QUNCE 01 AL 15 DE FEB 2024"/>
    <x v="0"/>
    <n v="18860.88"/>
    <x v="8"/>
    <x v="1"/>
  </r>
  <r>
    <s v="22/Feb/2024"/>
    <s v="Egresos"/>
    <n v="416"/>
    <s v="DEP NOM SEM 8 DEL 15 AL 22 DE FEB 2024"/>
    <x v="0"/>
    <n v="46585"/>
    <x v="8"/>
    <x v="1"/>
  </r>
  <r>
    <s v="29/Feb/2024"/>
    <s v="Egresos"/>
    <n v="428"/>
    <s v="DEP NOM QUINCE DEL 16  AL 29 DE FEBRERO 2024"/>
    <x v="0"/>
    <n v="18860.88"/>
    <x v="8"/>
    <x v="1"/>
  </r>
  <r>
    <s v="29/Feb/2024"/>
    <s v="Egresos"/>
    <n v="432"/>
    <s v="DEP NOM SEM 9 DEL 22 AL 28 DE FEBRERO 2024"/>
    <x v="0"/>
    <n v="44938.54"/>
    <x v="8"/>
    <x v="1"/>
  </r>
  <r>
    <s v="29/Feb/2024"/>
    <s v="Diario"/>
    <n v="53"/>
    <s v="RECLASIFICACION CIERRE APARCERIA APK3-07"/>
    <x v="0"/>
    <s v=" "/>
    <x v="8"/>
    <x v="1"/>
  </r>
  <r>
    <s v="29/Feb/2024"/>
    <s v="Diario"/>
    <n v="55"/>
    <s v="RECLASIFICACION CIERRE APARCERIA APK3-06"/>
    <x v="0"/>
    <s v=" "/>
    <x v="8"/>
    <x v="1"/>
  </r>
  <r>
    <s v="07/Feb/2024"/>
    <s v="Egresos"/>
    <n v="333"/>
    <s v="DEP NOM SEM  DEL 01 AL 07 DE FEB "/>
    <x v="0"/>
    <n v="6898.66"/>
    <x v="8"/>
    <x v="1"/>
  </r>
  <r>
    <s v="14/Feb/2024"/>
    <s v="Egresos"/>
    <n v="363"/>
    <s v="DEP NOM SEM 7 DEL 08 AL 14 DE FEB 2024"/>
    <x v="0"/>
    <n v="7466.11"/>
    <x v="8"/>
    <x v="1"/>
  </r>
  <r>
    <s v="22/Feb/2024"/>
    <s v="Egresos"/>
    <n v="416"/>
    <s v="DEP NOM SEM 8 DEL 15 AL 22 DE FEB 2024"/>
    <x v="0"/>
    <n v="7726.94"/>
    <x v="8"/>
    <x v="1"/>
  </r>
  <r>
    <s v="29/Feb/2024"/>
    <s v="Egresos"/>
    <n v="432"/>
    <s v="DEP NOM SEM 9 DEL 22 AL 28 DE FEBRERO 2024"/>
    <x v="0"/>
    <n v="7488.51"/>
    <x v="8"/>
    <x v="1"/>
  </r>
  <r>
    <s v="07/Feb/2024"/>
    <s v="Egresos"/>
    <n v="333"/>
    <s v="DEP NOM SEM  DEL 01 AL 07 DE FEB "/>
    <x v="0"/>
    <n v="4189"/>
    <x v="8"/>
    <x v="1"/>
  </r>
  <r>
    <s v="14/Feb/2024"/>
    <s v="Egresos"/>
    <n v="363"/>
    <s v="DEP NOM SEM 7 DEL 08 AL 14 DE FEB 2024"/>
    <x v="0"/>
    <n v="6985.74"/>
    <x v="8"/>
    <x v="1"/>
  </r>
  <r>
    <s v="22/Feb/2024"/>
    <s v="Egresos"/>
    <n v="416"/>
    <s v="DEP NOM SEM 8 DEL 15 AL 22 DE FEB 2024"/>
    <x v="0"/>
    <n v="6318.29"/>
    <x v="8"/>
    <x v="1"/>
  </r>
  <r>
    <s v="29/Feb/2024"/>
    <s v="Egresos"/>
    <n v="432"/>
    <s v="DEP NOM SEM 9 DEL 22 AL 28 DE FEBRERO 2024"/>
    <x v="0"/>
    <n v="1617.21"/>
    <x v="8"/>
    <x v="1"/>
  </r>
  <r>
    <s v="07/Feb/2024"/>
    <s v="Egresos"/>
    <n v="333"/>
    <s v="DEP NOM SEM  DEL 01 AL 07 DE FEB "/>
    <x v="0"/>
    <n v="1272.17"/>
    <x v="8"/>
    <x v="1"/>
  </r>
  <r>
    <s v="14/Feb/2024"/>
    <s v="Egresos"/>
    <n v="363"/>
    <s v="DEP NOM SEM 7 DEL 08 AL 14 DE FEB 2024"/>
    <x v="0"/>
    <n v="1714.02"/>
    <x v="8"/>
    <x v="1"/>
  </r>
  <r>
    <s v="22/Feb/2024"/>
    <s v="Egresos"/>
    <n v="416"/>
    <s v="DEP NOM SEM 8 DEL 15 AL 22 DE FEB 2024"/>
    <x v="0"/>
    <n v="1651.79"/>
    <x v="8"/>
    <x v="1"/>
  </r>
  <r>
    <s v="22/Feb/2024"/>
    <s v="Egresos"/>
    <n v="416"/>
    <s v="DEP NOM SEM 8 DEL 15 AL 22 DE FEB 2024"/>
    <x v="0"/>
    <n v="1386"/>
    <x v="8"/>
    <x v="1"/>
  </r>
  <r>
    <s v="29/Feb/2024"/>
    <s v="Egresos"/>
    <n v="432"/>
    <s v="DEP NOM SEM 9 DEL 22 AL 28 DE FEBRERO 2024"/>
    <x v="0"/>
    <n v="1311.63"/>
    <x v="8"/>
    <x v="1"/>
  </r>
  <r>
    <s v="07/Feb/2024"/>
    <s v="Egresos"/>
    <n v="333"/>
    <s v="DEP NOM SEM  DEL 01 AL 07 DE FEB "/>
    <x v="0"/>
    <n v="10628.92"/>
    <x v="8"/>
    <x v="1"/>
  </r>
  <r>
    <s v="14/Feb/2024"/>
    <s v="Egresos"/>
    <n v="363"/>
    <s v="DEP NOM SEM 7 DEL 08 AL 14 DE FEB 2024"/>
    <x v="0"/>
    <n v="4867.74"/>
    <x v="8"/>
    <x v="1"/>
  </r>
  <r>
    <s v="22/Feb/2024"/>
    <s v="Egresos"/>
    <n v="416"/>
    <s v="DEP NOM SEM 8 DEL 15 AL 22 DE FEB 2024"/>
    <x v="0"/>
    <n v="3324.1"/>
    <x v="8"/>
    <x v="1"/>
  </r>
  <r>
    <s v="29/Feb/2024"/>
    <s v="Egresos"/>
    <n v="432"/>
    <s v="DEP NOM SEM 9 DEL 22 AL 28 DE FEBRERO 2024"/>
    <x v="0"/>
    <n v="2511.44"/>
    <x v="8"/>
    <x v="1"/>
  </r>
  <r>
    <s v="22/Feb/2024"/>
    <s v="Egresos"/>
    <n v="416"/>
    <s v="DEP NOM SEM 8 DEL 15 AL 22 DE FEB 2024"/>
    <x v="0"/>
    <n v="4470.71"/>
    <x v="8"/>
    <x v="1"/>
  </r>
  <r>
    <s v="29/Feb/2024"/>
    <s v="Egresos"/>
    <n v="432"/>
    <s v="DEP NOM SEM 9 DEL 22 AL 28 DE FEBRERO 2024"/>
    <x v="0"/>
    <n v="2766.18"/>
    <x v="8"/>
    <x v="1"/>
  </r>
  <r>
    <s v="07/Feb/2024"/>
    <s v="Egresos"/>
    <n v="333"/>
    <s v="DEP NOM SEM  DEL 01 AL 07 DE FEB "/>
    <x v="0"/>
    <n v="5651"/>
    <x v="8"/>
    <x v="1"/>
  </r>
  <r>
    <s v="14/Feb/2024"/>
    <s v="Egresos"/>
    <n v="363"/>
    <s v="DEP NOM SEM 7 DEL 08 AL 14 DE FEB 2024"/>
    <x v="0"/>
    <n v="4415.26"/>
    <x v="8"/>
    <x v="1"/>
  </r>
  <r>
    <s v="22/Feb/2024"/>
    <s v="Egresos"/>
    <n v="416"/>
    <s v="DEP NOM SEM 8 DEL 15 AL 22 DE FEB 2024"/>
    <x v="0"/>
    <n v="5869.72"/>
    <x v="8"/>
    <x v="1"/>
  </r>
  <r>
    <s v="29/Feb/2024"/>
    <s v="Egresos"/>
    <n v="432"/>
    <s v="DEP NOM SEM 9 DEL 22 AL 28 DE FEBRERO 2024"/>
    <x v="0"/>
    <n v="4581.7299999999996"/>
    <x v="8"/>
    <x v="1"/>
  </r>
  <r>
    <s v="29/Feb/2024"/>
    <s v="Diario"/>
    <n v="33"/>
    <s v="PROV IMPTOS MES FEBRERO MPRESAS S DOS SA DE CV"/>
    <x v="0"/>
    <n v="48167.46"/>
    <x v="8"/>
    <x v="1"/>
  </r>
  <r>
    <s v="29/Feb/2024"/>
    <s v="Diario"/>
    <n v="33"/>
    <s v="PROV IMPTOS MES FEBRERO MPRESAS S DOS SA DE CV"/>
    <x v="0"/>
    <n v="6127.88"/>
    <x v="8"/>
    <x v="1"/>
  </r>
  <r>
    <s v="29/Feb/2024"/>
    <s v="Diario"/>
    <n v="33"/>
    <s v="PROV IMPTOS MES FEBRERO MPRESAS S DOS SA DE CV"/>
    <x v="0"/>
    <n v="15319.63"/>
    <x v="8"/>
    <x v="1"/>
  </r>
  <r>
    <s v="29/Feb/2024"/>
    <s v="Diario"/>
    <n v="33"/>
    <s v="PROV IMPTOS MES FEBRERO MPRESAS S DOS SA DE CV"/>
    <x v="0"/>
    <n v="16190.35"/>
    <x v="8"/>
    <x v="1"/>
  </r>
  <r>
    <s v="29/Feb/2024"/>
    <s v="Diario"/>
    <n v="33"/>
    <s v="PROV IMPTOS MES FEBRERO MPRESAS S DOS SA DE CV"/>
    <x v="0"/>
    <n v="8912.73"/>
    <x v="8"/>
    <x v="1"/>
  </r>
  <r>
    <s v="28/Feb/2024"/>
    <s v="Diario"/>
    <n v="25"/>
    <s v="PROV AGUINALDO Y UTILIDADES "/>
    <x v="0"/>
    <n v="10241.709999999999"/>
    <x v="8"/>
    <x v="1"/>
  </r>
  <r>
    <s v="28/Feb/2024"/>
    <s v="Diario"/>
    <n v="25"/>
    <s v="PROV AGUINALDO Y UTILIDADES "/>
    <x v="0"/>
    <n v="10790.14"/>
    <x v="8"/>
    <x v="1"/>
  </r>
  <r>
    <s v="23/Feb/2024"/>
    <s v="Egresos"/>
    <n v="413"/>
    <s v="ROMUALDO ANDUANA QUIÑONES"/>
    <x v="2"/>
    <n v="7200"/>
    <x v="8"/>
    <x v="1"/>
  </r>
  <r>
    <s v="26/Feb/2024"/>
    <s v="Egresos"/>
    <n v="422"/>
    <s v=" ADOLFO ALEJANDRO RAMIREZ GARCIA"/>
    <x v="2"/>
    <n v="30233"/>
    <x v="8"/>
    <x v="1"/>
  </r>
  <r>
    <s v="26/Feb/2024"/>
    <s v="Egresos"/>
    <n v="422"/>
    <s v=" ADOLFO ALEJANDRO RAMIREZ GARCIA"/>
    <x v="2"/>
    <n v="40167.9"/>
    <x v="8"/>
    <x v="1"/>
  </r>
  <r>
    <s v="26/Feb/2024"/>
    <s v="Diario"/>
    <n v="15"/>
    <s v="CORRAL MERAZ DANIRA ADRIANA"/>
    <x v="2"/>
    <n v="4267.24"/>
    <x v="8"/>
    <x v="1"/>
  </r>
  <r>
    <s v="26/Feb/2024"/>
    <s v="Diario"/>
    <n v="16"/>
    <s v="FERRETERIA Y MATERIALES FERRETON SA DE CV"/>
    <x v="2"/>
    <n v="97.25"/>
    <x v="8"/>
    <x v="1"/>
  </r>
  <r>
    <s v="26/Feb/2024"/>
    <s v="Diario"/>
    <n v="16"/>
    <s v="FERRETERIA Y MATERIALES FERRETON SA DE CV"/>
    <x v="2"/>
    <n v="598.29999999999995"/>
    <x v="8"/>
    <x v="1"/>
  </r>
  <r>
    <s v="26/Feb/2024"/>
    <s v="Diario"/>
    <n v="16"/>
    <s v="FERRETERIA Y MATERIALES FERRETON SA DE CV"/>
    <x v="2"/>
    <n v="3945.28"/>
    <x v="8"/>
    <x v="1"/>
  </r>
  <r>
    <s v="26/Feb/2024"/>
    <s v="Diario"/>
    <n v="18"/>
    <s v="FERRETERIA Y MATERIALES FERRETON SA DE CV"/>
    <x v="2"/>
    <n v="7620"/>
    <x v="8"/>
    <x v="1"/>
  </r>
  <r>
    <s v="26/Feb/2024"/>
    <s v="Diario"/>
    <n v="18"/>
    <s v="FERRETERIA Y MATERIALES FERRETON SA DE CV"/>
    <x v="2"/>
    <n v="1329.54"/>
    <x v="8"/>
    <x v="1"/>
  </r>
  <r>
    <s v="26/Feb/2024"/>
    <s v="Diario"/>
    <n v="18"/>
    <s v="FIERRO Y LAMINA DE OCCIDENTE SAPI DE CV"/>
    <x v="2"/>
    <n v="1600"/>
    <x v="8"/>
    <x v="1"/>
  </r>
  <r>
    <s v="27/Feb/2024"/>
    <s v="Diario"/>
    <n v="20"/>
    <s v="FIERRO Y LAMINA DE OCCIDENTE SAPI DE CV"/>
    <x v="2"/>
    <n v="6361"/>
    <x v="8"/>
    <x v="1"/>
  </r>
  <r>
    <s v="27/Feb/2024"/>
    <s v="Diario"/>
    <n v="20"/>
    <s v="FIERRO Y LAMINA DE OCCIDENTE SAPI DE CV"/>
    <x v="2"/>
    <n v="15096.3"/>
    <x v="8"/>
    <x v="1"/>
  </r>
  <r>
    <s v="27/Feb/2024"/>
    <s v="Diario"/>
    <n v="20"/>
    <s v="LAGARDA VAQUERA ALBERTO"/>
    <x v="2"/>
    <n v="293.10000000000002"/>
    <x v="8"/>
    <x v="1"/>
  </r>
  <r>
    <s v="27/Feb/2024"/>
    <s v="Diario"/>
    <n v="20"/>
    <s v="LAGARDA VAQUERA ALBERTO"/>
    <x v="2"/>
    <n v="7327.59"/>
    <x v="8"/>
    <x v="1"/>
  </r>
  <r>
    <s v="27/Feb/2024"/>
    <s v="Diario"/>
    <n v="20"/>
    <s v="KALISCH FIERRO Y ACEROS SA DE CV"/>
    <x v="2"/>
    <n v="6210.44"/>
    <x v="8"/>
    <x v="1"/>
  </r>
  <r>
    <s v="27/Feb/2024"/>
    <s v="Diario"/>
    <n v="20"/>
    <s v="KALISCH FIERRO Y ACEROS SA DE CV"/>
    <x v="2"/>
    <n v="7052.79"/>
    <x v="8"/>
    <x v="1"/>
  </r>
  <r>
    <s v="27/Feb/2024"/>
    <s v="Diario"/>
    <n v="20"/>
    <s v="KALISCH FIERRO Y ACEROS SA DE CV"/>
    <x v="2"/>
    <n v="3006.72"/>
    <x v="8"/>
    <x v="1"/>
  </r>
  <r>
    <s v="29/Feb/2024"/>
    <s v="Diario"/>
    <n v="36"/>
    <s v="ROSAS QUIÑONES RAMON LEOBARDO"/>
    <x v="2"/>
    <n v="6532.01"/>
    <x v="8"/>
    <x v="1"/>
  </r>
  <r>
    <s v="29/Feb/2024"/>
    <s v="Diario"/>
    <n v="36"/>
    <s v="PINTURAS MARTINEZ INDA SA DE CV"/>
    <x v="2"/>
    <n v="2067.2399999999998"/>
    <x v="8"/>
    <x v="1"/>
  </r>
  <r>
    <s v="29/Feb/2024"/>
    <s v="Diario"/>
    <n v="36"/>
    <s v="PINTURAS MARTINEZ INDA SA DE CV"/>
    <x v="2"/>
    <n v="1610.34"/>
    <x v="8"/>
    <x v="1"/>
  </r>
  <r>
    <s v="29/Feb/2024"/>
    <s v="Diario"/>
    <n v="36"/>
    <s v="PINTURAS MARTINEZ INDA SA DE CV"/>
    <x v="2"/>
    <n v="336.21"/>
    <x v="8"/>
    <x v="1"/>
  </r>
  <r>
    <s v="29/Feb/2024"/>
    <s v="Diario"/>
    <n v="36"/>
    <s v="PINTURAS MARTINEZ INDA SA DE CV"/>
    <x v="2"/>
    <n v="2356.85"/>
    <x v="8"/>
    <x v="1"/>
  </r>
  <r>
    <s v="29/Feb/2024"/>
    <s v="Diario"/>
    <n v="36"/>
    <s v="HIDRAULICA Y BANDAS SA DE CV"/>
    <x v="2"/>
    <n v="427.28"/>
    <x v="8"/>
    <x v="1"/>
  </r>
  <r>
    <s v="29/Feb/2024"/>
    <s v="Diario"/>
    <n v="36"/>
    <s v="RMR TECNOPARTES SA DE CV"/>
    <x v="2"/>
    <n v="732.76"/>
    <x v="8"/>
    <x v="1"/>
  </r>
  <r>
    <s v="29/Feb/2024"/>
    <s v="Diario"/>
    <n v="36"/>
    <s v="FIERRO Y LAMINA DE OCCIDENTE SAPI DE CV"/>
    <x v="2"/>
    <n v="20112.490000000002"/>
    <x v="8"/>
    <x v="1"/>
  </r>
  <r>
    <s v="29/Feb/2024"/>
    <s v="Diario"/>
    <n v="53"/>
    <s v="RECLASIFICACION CIERRE APARCERIA APK3-07"/>
    <x v="2"/>
    <s v=" "/>
    <x v="8"/>
    <x v="1"/>
  </r>
  <r>
    <s v="29/Feb/2024"/>
    <s v="Diario"/>
    <n v="55"/>
    <s v="RECLASIFICACION CIERRE APARCERIA APK3-06"/>
    <x v="2"/>
    <s v=" "/>
    <x v="8"/>
    <x v="1"/>
  </r>
  <r>
    <s v="16/Feb/2024"/>
    <s v="Egresos"/>
    <n v="388"/>
    <s v="AUTO SERVICIO MAS SA DE CV"/>
    <x v="3"/>
    <n v="2571.36"/>
    <x v="8"/>
    <x v="1"/>
  </r>
  <r>
    <s v="26/Feb/2024"/>
    <s v="Diario"/>
    <n v="17"/>
    <s v="AUTO SERVICIO MAS SA DE CV"/>
    <x v="3"/>
    <n v="2141.6"/>
    <x v="8"/>
    <x v="1"/>
  </r>
  <r>
    <s v="27/Feb/2024"/>
    <s v="Diario"/>
    <n v="19"/>
    <s v="AUTO SERVICIO MAS SA DE CV"/>
    <x v="3"/>
    <n v="2093.92"/>
    <x v="8"/>
    <x v="1"/>
  </r>
  <r>
    <s v="28/Feb/2024"/>
    <s v="Diario"/>
    <n v="32"/>
    <s v="AUTO SERVICIO MAS SA DE CV"/>
    <x v="3"/>
    <n v="2219.41"/>
    <x v="8"/>
    <x v="1"/>
  </r>
  <r>
    <s v="16/Feb/2024"/>
    <s v="Egresos"/>
    <n v="379"/>
    <s v="GONZALEZ BREACH JORGE ALBERTO"/>
    <x v="3"/>
    <n v="3057.44"/>
    <x v="8"/>
    <x v="1"/>
  </r>
  <r>
    <s v="16/Feb/2024"/>
    <s v="Egresos"/>
    <n v="388"/>
    <s v="AUTO SERVICIO MAS SA DE CV"/>
    <x v="3"/>
    <n v="4149.07"/>
    <x v="8"/>
    <x v="1"/>
  </r>
  <r>
    <s v="26/Feb/2024"/>
    <s v="Diario"/>
    <n v="17"/>
    <s v="AUTO SERVICIO MAS SA DE CV"/>
    <x v="3"/>
    <n v="631.72"/>
    <x v="8"/>
    <x v="1"/>
  </r>
  <r>
    <s v="26/Feb/2024"/>
    <s v="Diario"/>
    <n v="17"/>
    <s v="AUTO SERVICIO MAS SA DE CV"/>
    <x v="3"/>
    <n v="1448.97"/>
    <x v="8"/>
    <x v="1"/>
  </r>
  <r>
    <s v="26/Feb/2024"/>
    <s v="Diario"/>
    <n v="17"/>
    <s v="AUTO SERVICIO MAS SA DE CV"/>
    <x v="3"/>
    <n v="454.81"/>
    <x v="8"/>
    <x v="1"/>
  </r>
  <r>
    <s v="27/Feb/2024"/>
    <s v="Diario"/>
    <n v="19"/>
    <s v="AUTO SERVICIO MAS SA DE CV"/>
    <x v="3"/>
    <n v="2449.8200000000002"/>
    <x v="8"/>
    <x v="1"/>
  </r>
  <r>
    <s v="27/Feb/2024"/>
    <s v="Diario"/>
    <n v="19"/>
    <s v="AUTO SERVICIO MAS SA DE CV"/>
    <x v="3"/>
    <n v="1410.25"/>
    <x v="8"/>
    <x v="1"/>
  </r>
  <r>
    <s v="27/Feb/2024"/>
    <s v="Diario"/>
    <n v="19"/>
    <s v="AUTO SERVICIO MAS SA DE CV"/>
    <x v="3"/>
    <n v="2288.0300000000002"/>
    <x v="8"/>
    <x v="1"/>
  </r>
  <r>
    <s v="27/Feb/2024"/>
    <s v="Diario"/>
    <n v="19"/>
    <s v="AUTO SERVICIO MAS SA DE CV"/>
    <x v="3"/>
    <n v="765.23"/>
    <x v="8"/>
    <x v="1"/>
  </r>
  <r>
    <s v="28/Feb/2024"/>
    <s v="Diario"/>
    <n v="32"/>
    <s v="AUTO SERVICIO MAS SA DE CV"/>
    <x v="3"/>
    <n v="1234"/>
    <x v="8"/>
    <x v="1"/>
  </r>
  <r>
    <s v="28/Feb/2024"/>
    <s v="Diario"/>
    <n v="32"/>
    <s v="AUTO SERVICIO MAS SA DE CV"/>
    <x v="3"/>
    <n v="1371.25"/>
    <x v="8"/>
    <x v="1"/>
  </r>
  <r>
    <s v="28/Feb/2024"/>
    <s v="Diario"/>
    <n v="32"/>
    <s v="AUTO SERVICIO MAS SA DE CV"/>
    <x v="3"/>
    <n v="771.13"/>
    <x v="8"/>
    <x v="1"/>
  </r>
  <r>
    <s v="28/Feb/2024"/>
    <s v="Diario"/>
    <n v="32"/>
    <s v="AUTO SERVICIO MAS SA DE CV"/>
    <x v="3"/>
    <n v="1696.47"/>
    <x v="8"/>
    <x v="1"/>
  </r>
  <r>
    <s v="28/Feb/2024"/>
    <s v="Diario"/>
    <n v="32"/>
    <s v="AUTO SERVICIO MAS SA DE CV"/>
    <x v="3"/>
    <n v="235.1"/>
    <x v="8"/>
    <x v="1"/>
  </r>
  <r>
    <s v="28/Feb/2024"/>
    <s v="Diario"/>
    <n v="32"/>
    <s v="AUTO SERVICIO MAS SA DE CV"/>
    <x v="3"/>
    <n v="235.1"/>
    <x v="8"/>
    <x v="1"/>
  </r>
  <r>
    <s v="28/Feb/2024"/>
    <s v="Diario"/>
    <n v="32"/>
    <s v="AUTO SERVICIO MAS SA DE CV"/>
    <x v="3"/>
    <n v="235.1"/>
    <x v="8"/>
    <x v="1"/>
  </r>
  <r>
    <s v="28/Feb/2024"/>
    <s v="Diario"/>
    <n v="32"/>
    <s v="AUTO SERVICIO MAS SA DE CV"/>
    <x v="3"/>
    <n v="139.63"/>
    <x v="8"/>
    <x v="1"/>
  </r>
  <r>
    <s v="28/Feb/2024"/>
    <s v="Diario"/>
    <n v="32"/>
    <s v="AUTO SERVICIO MAS SA DE CV"/>
    <x v="3"/>
    <n v="777.43"/>
    <x v="8"/>
    <x v="1"/>
  </r>
  <r>
    <s v="27/Feb/2024"/>
    <s v="Diario"/>
    <n v="19"/>
    <s v="AUTO SERVICIO MAS SA DE CV"/>
    <x v="3"/>
    <n v="1088.25"/>
    <x v="8"/>
    <x v="1"/>
  </r>
  <r>
    <s v="16/Feb/2024"/>
    <s v="Egresos"/>
    <n v="388"/>
    <s v="AUTO SERVICIO MAS SA DE CV"/>
    <x v="3"/>
    <n v="1276.71"/>
    <x v="8"/>
    <x v="1"/>
  </r>
  <r>
    <s v="26/Feb/2024"/>
    <s v="Diario"/>
    <n v="17"/>
    <s v="AUTO SERVICIO MAS SA DE CV"/>
    <x v="3"/>
    <n v="1237.58"/>
    <x v="8"/>
    <x v="1"/>
  </r>
  <r>
    <s v="27/Feb/2024"/>
    <s v="Diario"/>
    <n v="19"/>
    <s v="AUTO SERVICIO MAS SA DE CV"/>
    <x v="3"/>
    <n v="1226.45"/>
    <x v="8"/>
    <x v="1"/>
  </r>
  <r>
    <s v="28/Feb/2024"/>
    <s v="Diario"/>
    <n v="32"/>
    <s v="AUTO SERVICIO MAS SA DE CV"/>
    <x v="3"/>
    <n v="1458.59"/>
    <x v="8"/>
    <x v="1"/>
  </r>
  <r>
    <s v="26/Feb/2024"/>
    <s v="Diario"/>
    <n v="17"/>
    <s v="AUTO SERVICIO MAS SA DE CV"/>
    <x v="3"/>
    <n v="657.91"/>
    <x v="8"/>
    <x v="1"/>
  </r>
  <r>
    <s v="27/Feb/2024"/>
    <s v="Diario"/>
    <n v="19"/>
    <s v="AUTO SERVICIO MAS SA DE CV"/>
    <x v="3"/>
    <n v="1211.49"/>
    <x v="8"/>
    <x v="1"/>
  </r>
  <r>
    <s v="16/Feb/2024"/>
    <s v="Egresos"/>
    <n v="388"/>
    <s v="AUTO SERVICIO MAS SA DE CV"/>
    <x v="3"/>
    <n v="452.04"/>
    <x v="8"/>
    <x v="1"/>
  </r>
  <r>
    <s v="16/Feb/2024"/>
    <s v="Egresos"/>
    <n v="388"/>
    <s v="AUTO SERVICIO MAS SA DE CV"/>
    <x v="3"/>
    <n v="4712.1000000000004"/>
    <x v="8"/>
    <x v="1"/>
  </r>
  <r>
    <s v="27/Feb/2024"/>
    <s v="Diario"/>
    <n v="19"/>
    <s v="AUTO SERVICIO MAS SA DE CV"/>
    <x v="3"/>
    <n v="1511.68"/>
    <x v="8"/>
    <x v="1"/>
  </r>
  <r>
    <s v="28/Feb/2024"/>
    <s v="Diario"/>
    <n v="32"/>
    <s v="AUTO SERVICIO MAS SA DE CV"/>
    <x v="3"/>
    <n v="1783.17"/>
    <x v="8"/>
    <x v="1"/>
  </r>
  <r>
    <s v="16/Feb/2024"/>
    <s v="Egresos"/>
    <n v="388"/>
    <s v="AUTO SERVICIO MAS SA DE CV"/>
    <x v="3"/>
    <n v="796.79"/>
    <x v="8"/>
    <x v="1"/>
  </r>
  <r>
    <s v="26/Feb/2024"/>
    <s v="Diario"/>
    <n v="17"/>
    <s v="AUTO SERVICIO MAS SA DE CV"/>
    <x v="3"/>
    <n v="815.49"/>
    <x v="8"/>
    <x v="1"/>
  </r>
  <r>
    <s v="28/Feb/2024"/>
    <s v="Diario"/>
    <n v="32"/>
    <s v="AUTO SERVICIO MAS SA DE CV"/>
    <x v="3"/>
    <n v="976.03"/>
    <x v="8"/>
    <x v="1"/>
  </r>
  <r>
    <s v="26/Feb/2024"/>
    <s v="Diario"/>
    <n v="17"/>
    <s v="AUTO SERVICIO MAS SA DE CV"/>
    <x v="3"/>
    <n v="890.98"/>
    <x v="8"/>
    <x v="1"/>
  </r>
  <r>
    <s v="27/Feb/2024"/>
    <s v="Diario"/>
    <n v="19"/>
    <s v="AUTO SERVICIO MAS SA DE CV"/>
    <x v="3"/>
    <n v="969.02"/>
    <x v="8"/>
    <x v="1"/>
  </r>
  <r>
    <s v="28/Feb/2024"/>
    <s v="Diario"/>
    <n v="32"/>
    <s v="AUTO SERVICIO MAS SA DE CV"/>
    <x v="3"/>
    <n v="2236.71"/>
    <x v="8"/>
    <x v="1"/>
  </r>
  <r>
    <s v="16/Feb/2024"/>
    <s v="Egresos"/>
    <n v="388"/>
    <s v="AUTO SERVICIO MAS SA DE CV"/>
    <x v="3"/>
    <n v="1839.8"/>
    <x v="8"/>
    <x v="1"/>
  </r>
  <r>
    <s v="26/Feb/2024"/>
    <s v="Diario"/>
    <n v="17"/>
    <s v="AUTO SERVICIO MAS SA DE CV"/>
    <x v="3"/>
    <n v="1022.07"/>
    <x v="8"/>
    <x v="1"/>
  </r>
  <r>
    <s v="27/Feb/2024"/>
    <s v="Diario"/>
    <n v="19"/>
    <s v="AUTO SERVICIO MAS SA DE CV"/>
    <x v="3"/>
    <n v="962.51"/>
    <x v="8"/>
    <x v="1"/>
  </r>
  <r>
    <s v="28/Feb/2024"/>
    <s v="Diario"/>
    <n v="32"/>
    <s v="AUTO SERVICIO MAS SA DE CV"/>
    <x v="3"/>
    <n v="2082.56"/>
    <x v="8"/>
    <x v="1"/>
  </r>
  <r>
    <s v="16/Feb/2024"/>
    <s v="Egresos"/>
    <n v="388"/>
    <s v="AUTO SERVICIO MAS SA DE CV"/>
    <x v="3"/>
    <n v="694.98"/>
    <x v="8"/>
    <x v="1"/>
  </r>
  <r>
    <s v="26/Feb/2024"/>
    <s v="Diario"/>
    <n v="17"/>
    <s v="AUTO SERVICIO MAS SA DE CV"/>
    <x v="3"/>
    <n v="701.16"/>
    <x v="8"/>
    <x v="1"/>
  </r>
  <r>
    <s v="27/Feb/2024"/>
    <s v="Diario"/>
    <n v="19"/>
    <s v="AUTO SERVICIO MAS SA DE CV"/>
    <x v="3"/>
    <n v="746.25"/>
    <x v="8"/>
    <x v="1"/>
  </r>
  <r>
    <s v="28/Feb/2024"/>
    <s v="Diario"/>
    <n v="32"/>
    <s v="AUTO SERVICIO MAS SA DE CV"/>
    <x v="3"/>
    <n v="690.97"/>
    <x v="8"/>
    <x v="1"/>
  </r>
  <r>
    <s v="16/Feb/2024"/>
    <s v="Egresos"/>
    <n v="388"/>
    <s v="AUTO SERVICIO MAS SA DE CV"/>
    <x v="3"/>
    <n v="1503.12"/>
    <x v="8"/>
    <x v="1"/>
  </r>
  <r>
    <s v="27/Feb/2024"/>
    <s v="Diario"/>
    <n v="19"/>
    <s v="AUTO SERVICIO MAS SA DE CV"/>
    <x v="3"/>
    <n v="2143.7800000000002"/>
    <x v="8"/>
    <x v="1"/>
  </r>
  <r>
    <s v="28/Feb/2024"/>
    <s v="Diario"/>
    <n v="32"/>
    <s v="AUTO SERVICIO MAS SA DE CV"/>
    <x v="3"/>
    <n v="3681.78"/>
    <x v="8"/>
    <x v="1"/>
  </r>
  <r>
    <s v="09/Feb/2024"/>
    <s v="Egresos"/>
    <n v="351"/>
    <s v="PRONEG SA DE CV"/>
    <x v="3"/>
    <n v="1168.1300000000001"/>
    <x v="8"/>
    <x v="1"/>
  </r>
  <r>
    <s v="16/Feb/2024"/>
    <s v="Egresos"/>
    <n v="388"/>
    <s v="AUTO SERVICIO MAS SA DE CV"/>
    <x v="3"/>
    <n v="1272"/>
    <x v="8"/>
    <x v="1"/>
  </r>
  <r>
    <s v="21/Feb/2024"/>
    <s v="Egresos"/>
    <n v="398"/>
    <s v="PRONEG SA DE CV"/>
    <x v="3"/>
    <n v="1255.97"/>
    <x v="8"/>
    <x v="1"/>
  </r>
  <r>
    <s v="26/Feb/2024"/>
    <s v="Diario"/>
    <n v="17"/>
    <s v="AUTO SERVICIO MAS SA DE CV"/>
    <x v="3"/>
    <n v="2812.68"/>
    <x v="8"/>
    <x v="1"/>
  </r>
  <r>
    <s v="27/Feb/2024"/>
    <s v="Diario"/>
    <n v="19"/>
    <s v="AUTO SERVICIO MAS SA DE CV"/>
    <x v="3"/>
    <n v="2502.9"/>
    <x v="8"/>
    <x v="1"/>
  </r>
  <r>
    <s v="28/Feb/2024"/>
    <s v="Diario"/>
    <n v="32"/>
    <s v="AUTO SERVICIO MAS SA DE CV"/>
    <x v="3"/>
    <n v="1322.02"/>
    <x v="8"/>
    <x v="1"/>
  </r>
  <r>
    <s v="16/Feb/2024"/>
    <s v="Egresos"/>
    <n v="388"/>
    <s v="AUTO SERVICIO MAS SA DE CV"/>
    <x v="3"/>
    <n v="1337.13"/>
    <x v="8"/>
    <x v="1"/>
  </r>
  <r>
    <s v="26/Feb/2024"/>
    <s v="Diario"/>
    <n v="17"/>
    <s v="AUTO SERVICIO MAS SA DE CV"/>
    <x v="3"/>
    <n v="1315.11"/>
    <x v="8"/>
    <x v="1"/>
  </r>
  <r>
    <s v="27/Feb/2024"/>
    <s v="Diario"/>
    <n v="19"/>
    <s v="AUTO SERVICIO MAS SA DE CV"/>
    <x v="3"/>
    <n v="1176.95"/>
    <x v="8"/>
    <x v="1"/>
  </r>
  <r>
    <s v="28/Feb/2024"/>
    <s v="Diario"/>
    <n v="32"/>
    <s v="AUTO SERVICIO MAS SA DE CV"/>
    <x v="3"/>
    <n v="2476.29"/>
    <x v="8"/>
    <x v="1"/>
  </r>
  <r>
    <s v="16/Feb/2024"/>
    <s v="Egresos"/>
    <n v="388"/>
    <s v="AUTO SERVICIO MAS SA DE CV"/>
    <x v="3"/>
    <n v="2098.06"/>
    <x v="8"/>
    <x v="1"/>
  </r>
  <r>
    <s v="26/Feb/2024"/>
    <s v="Diario"/>
    <n v="17"/>
    <s v="AUTO SERVICIO MAS SA DE CV"/>
    <x v="3"/>
    <n v="1484.85"/>
    <x v="8"/>
    <x v="1"/>
  </r>
  <r>
    <s v="27/Feb/2024"/>
    <s v="Diario"/>
    <n v="19"/>
    <s v="AUTO SERVICIO MAS SA DE CV"/>
    <x v="3"/>
    <n v="4809.9399999999996"/>
    <x v="8"/>
    <x v="1"/>
  </r>
  <r>
    <s v="28/Feb/2024"/>
    <s v="Diario"/>
    <n v="32"/>
    <s v="AUTO SERVICIO MAS SA DE CV"/>
    <x v="3"/>
    <n v="3791.63"/>
    <x v="8"/>
    <x v="1"/>
  </r>
  <r>
    <s v="16/Feb/2024"/>
    <s v="Egresos"/>
    <n v="388"/>
    <s v="AUTO SERVICIO MAS SA DE CV"/>
    <x v="3"/>
    <n v="1571.15"/>
    <x v="8"/>
    <x v="1"/>
  </r>
  <r>
    <s v="28/Feb/2024"/>
    <s v="Diario"/>
    <n v="32"/>
    <s v="AUTO SERVICIO MAS SA DE CV"/>
    <x v="3"/>
    <n v="1384.06"/>
    <x v="8"/>
    <x v="1"/>
  </r>
  <r>
    <s v="21/Feb/2024"/>
    <s v="Egresos"/>
    <n v="403"/>
    <s v="VALENZUELA HEIRAS SAMUEL DE JESUS"/>
    <x v="7"/>
    <n v="3146.55"/>
    <x v="8"/>
    <x v="1"/>
  </r>
  <r>
    <s v="27/Feb/2024"/>
    <s v="Diario"/>
    <n v="19"/>
    <s v="INSUMOS NUBIOT SA DE CV"/>
    <x v="7"/>
    <n v="6460.78"/>
    <x v="8"/>
    <x v="1"/>
  </r>
  <r>
    <s v="29/Feb/2024"/>
    <s v="Diario"/>
    <n v="36"/>
    <s v="TRANSCERDO SA DE CV"/>
    <x v="7"/>
    <n v="1009.06"/>
    <x v="8"/>
    <x v="1"/>
  </r>
  <r>
    <s v="27/Feb/2024"/>
    <s v="Diario"/>
    <n v="20"/>
    <s v="KALISCH FIERRO Y ACEROS SA DE CV"/>
    <x v="2"/>
    <n v="21000"/>
    <x v="8"/>
    <x v="1"/>
  </r>
  <r>
    <s v="29/Feb/2024"/>
    <s v="Egresos"/>
    <n v="430"/>
    <s v="MONDACA CORRAL ERIKA JUDITH"/>
    <x v="6"/>
    <n v="2305.6"/>
    <x v="8"/>
    <x v="1"/>
  </r>
  <r>
    <s v="07/Feb/2024"/>
    <s v="Egresos"/>
    <n v="333"/>
    <s v="DEP NOM SEM  DEL 01 AL 07 DE FEB "/>
    <x v="0"/>
    <n v="1992"/>
    <x v="8"/>
    <x v="1"/>
  </r>
  <r>
    <s v="22/Feb/2024"/>
    <s v="Egresos"/>
    <n v="416"/>
    <s v="DEP NOM SEM 8 DEL 15 AL 22 DE FEB 2024"/>
    <x v="0"/>
    <n v="4960"/>
    <x v="8"/>
    <x v="1"/>
  </r>
  <r>
    <s v="29/Feb/2024"/>
    <s v="Egresos"/>
    <n v="432"/>
    <s v="DEP NOM SEM 9 DEL 22 AL 28 DE FEBRERO 2024"/>
    <x v="0"/>
    <n v="1390"/>
    <x v="8"/>
    <x v="1"/>
  </r>
  <r>
    <s v="07/Feb/2024"/>
    <s v="Egresos"/>
    <n v="333"/>
    <s v="DEP NOM SEM  DEL 01 AL 07 DE FEB "/>
    <x v="0"/>
    <n v="498"/>
    <x v="8"/>
    <x v="1"/>
  </r>
  <r>
    <s v="29/Feb/2024"/>
    <s v="Egresos"/>
    <n v="432"/>
    <s v="DEP NOM SEM 9 DEL 22 AL 28 DE FEBRERO 2024"/>
    <x v="0"/>
    <n v="347.83"/>
    <x v="8"/>
    <x v="1"/>
  </r>
  <r>
    <s v="21/Feb/2024"/>
    <s v="Egresos"/>
    <n v="402"/>
    <s v="RUIZ HERNANDEZ ELIAS ENRIQUE"/>
    <x v="6"/>
    <n v="1200"/>
    <x v="8"/>
    <x v="1"/>
  </r>
  <r>
    <s v="27/Feb/2024"/>
    <s v="Egresos"/>
    <n v="424"/>
    <s v="AUTOMOTRIZ SONORENSE SA DE CV"/>
    <x v="6"/>
    <n v="3467.38"/>
    <x v="8"/>
    <x v="1"/>
  </r>
  <r>
    <s v="27/Feb/2024"/>
    <s v="Egresos"/>
    <n v="424"/>
    <s v="AUTOMOTRIZ SONORENSE SA DE CV"/>
    <x v="6"/>
    <n v="5793.37"/>
    <x v="8"/>
    <x v="1"/>
  </r>
  <r>
    <s v="29/Feb/2024"/>
    <s v="Diario"/>
    <n v="36"/>
    <s v="DIAZ AVILA FELIX PABLO"/>
    <x v="6"/>
    <n v="4353.45"/>
    <x v="8"/>
    <x v="1"/>
  </r>
  <r>
    <s v="16/Feb/2024"/>
    <s v="Egresos"/>
    <n v="375"/>
    <s v="AUTOMOTRIZ SONORENSE SA DE CV"/>
    <x v="6"/>
    <n v="1500.3"/>
    <x v="8"/>
    <x v="1"/>
  </r>
  <r>
    <s v="16/Feb/2024"/>
    <s v="Egresos"/>
    <n v="375"/>
    <s v="AUTOMOTRIZ SONORENSE SA DE CV"/>
    <x v="6"/>
    <n v="57.12"/>
    <x v="8"/>
    <x v="1"/>
  </r>
  <r>
    <s v="16/Feb/2024"/>
    <s v="Egresos"/>
    <n v="377"/>
    <s v="GARZA MONTIEL ANTONIO"/>
    <x v="6"/>
    <n v="700"/>
    <x v="8"/>
    <x v="1"/>
  </r>
  <r>
    <s v="27/Feb/2024"/>
    <s v="Egresos"/>
    <n v="424"/>
    <s v="AUTOMOTRIZ SONORENSE SA DE CV"/>
    <x v="6"/>
    <n v="593.53"/>
    <x v="8"/>
    <x v="1"/>
  </r>
  <r>
    <s v="23/Feb/2024"/>
    <s v="Egresos"/>
    <n v="412"/>
    <s v="GALINDO AGUIRRE CELINA"/>
    <x v="6"/>
    <n v="3450"/>
    <x v="8"/>
    <x v="1"/>
  </r>
  <r>
    <s v="27/Feb/2024"/>
    <s v="Egresos"/>
    <n v="423"/>
    <s v="LOPEZ COTA ALEX MARTIN"/>
    <x v="6"/>
    <n v="2758.62"/>
    <x v="8"/>
    <x v="1"/>
  </r>
  <r>
    <s v="16/Feb/2024"/>
    <s v="Egresos"/>
    <n v="374"/>
    <s v="DIAZ AVILA FELIX PABLO"/>
    <x v="6"/>
    <n v="301.72000000000003"/>
    <x v="8"/>
    <x v="1"/>
  </r>
  <r>
    <s v="16/Feb/2024"/>
    <s v="Egresos"/>
    <n v="374"/>
    <s v="DIAZ AVILA FELIX PABLO"/>
    <x v="6"/>
    <n v="2060.36"/>
    <x v="8"/>
    <x v="1"/>
  </r>
  <r>
    <s v="16/Feb/2024"/>
    <s v="Egresos"/>
    <n v="374"/>
    <s v="DIAZ AVILA FELIX PABLO"/>
    <x v="6"/>
    <n v="1508.62"/>
    <x v="8"/>
    <x v="1"/>
  </r>
  <r>
    <s v="16/Feb/2024"/>
    <s v="Egresos"/>
    <n v="375"/>
    <s v="AUTOMOTRIZ SONORENSE SA DE CV"/>
    <x v="6"/>
    <n v="864.7"/>
    <x v="8"/>
    <x v="1"/>
  </r>
  <r>
    <s v="16/Feb/2024"/>
    <s v="Egresos"/>
    <n v="375"/>
    <s v="AUTOMOTRIZ SONORENSE SA DE CV"/>
    <x v="6"/>
    <n v="228.75"/>
    <x v="8"/>
    <x v="1"/>
  </r>
  <r>
    <s v="14/Feb/2024"/>
    <s v="Egresos"/>
    <n v="363"/>
    <s v="DEP NOM SEM 7 DEL 08 AL 14 DE FEB 2024"/>
    <x v="0"/>
    <n v="1742.52"/>
    <x v="8"/>
    <x v="1"/>
  </r>
  <r>
    <s v="14/Feb/2024"/>
    <s v="Egresos"/>
    <n v="363"/>
    <s v="DEP NOM SEM 7 DEL 08 AL 14 DE FEB 2024"/>
    <x v="0"/>
    <n v="367.35"/>
    <x v="8"/>
    <x v="1"/>
  </r>
  <r>
    <s v="22/Feb/2024"/>
    <s v="Egresos"/>
    <n v="416"/>
    <s v="DEP NOM SEM 8 DEL 15 AL 22 DE FEB 2024"/>
    <x v="0"/>
    <n v="418.87"/>
    <x v="8"/>
    <x v="1"/>
  </r>
  <r>
    <s v="29/Feb/2024"/>
    <s v="Diario"/>
    <n v="36"/>
    <s v="DIESGAS SA DE CV"/>
    <x v="7"/>
    <n v="2553.33"/>
    <x v="8"/>
    <x v="1"/>
  </r>
  <r>
    <s v="29/Feb/2024"/>
    <s v="Diario"/>
    <n v="30"/>
    <s v="DEPRECIACION DEL MES"/>
    <x v="5"/>
    <n v="107.74"/>
    <x v="8"/>
    <x v="1"/>
  </r>
  <r>
    <s v="29/Feb/2024"/>
    <s v="Diario"/>
    <n v="30"/>
    <s v="DEPRECIACION DEL MES"/>
    <x v="5"/>
    <n v="1020.8"/>
    <x v="8"/>
    <x v="1"/>
  </r>
  <r>
    <s v="29/Feb/2024"/>
    <s v="Diario"/>
    <n v="30"/>
    <s v="DEPRECIACION DEL MES"/>
    <x v="5"/>
    <n v="1526.82"/>
    <x v="8"/>
    <x v="1"/>
  </r>
  <r>
    <s v="29/Feb/2024"/>
    <s v="Diario"/>
    <n v="30"/>
    <s v="DEPRECIACION DEL MES"/>
    <x v="5"/>
    <n v="2699.95"/>
    <x v="8"/>
    <x v="1"/>
  </r>
  <r>
    <s v="29/Feb/2024"/>
    <s v="Diario"/>
    <n v="30"/>
    <s v="DEPRECIACION DEL MES"/>
    <x v="5"/>
    <n v="2978.33"/>
    <x v="8"/>
    <x v="1"/>
  </r>
  <r>
    <s v="29/Feb/2024"/>
    <s v="Diario"/>
    <n v="30"/>
    <s v="DEPRECIACION DEL MES"/>
    <x v="5"/>
    <n v="16699.29"/>
    <x v="8"/>
    <x v="1"/>
  </r>
  <r>
    <s v="29/Feb/2024"/>
    <s v="Diario"/>
    <n v="30"/>
    <s v="DEPRECIACION DEL MES"/>
    <x v="5"/>
    <n v="833.33"/>
    <x v="8"/>
    <x v="1"/>
  </r>
  <r>
    <s v="29/Feb/2024"/>
    <s v="Diario"/>
    <n v="30"/>
    <s v="DEPRECIACION DEL MES"/>
    <x v="5"/>
    <n v="18058.71"/>
    <x v="8"/>
    <x v="1"/>
  </r>
  <r>
    <s v="29/Feb/2024"/>
    <s v="Diario"/>
    <n v="30"/>
    <s v="DEPRECIACION DEL MES"/>
    <x v="5"/>
    <n v="7169.92"/>
    <x v="8"/>
    <x v="1"/>
  </r>
  <r>
    <s v="29/Feb/2024"/>
    <s v="Diario"/>
    <n v="30"/>
    <s v="DEPRECIACION DEL MES"/>
    <x v="5"/>
    <n v="95.98"/>
    <x v="8"/>
    <x v="1"/>
  </r>
  <r>
    <s v="29/Feb/2024"/>
    <s v="Diario"/>
    <n v="53"/>
    <s v="RECLASIFICACION CIERRE APARCERIA APK3-07"/>
    <x v="5"/>
    <s v=" "/>
    <x v="8"/>
    <x v="1"/>
  </r>
  <r>
    <s v="29/Feb/2024"/>
    <s v="Diario"/>
    <n v="55"/>
    <s v="RECLASIFICACION CIERRE APARCERIA APK3-06"/>
    <x v="5"/>
    <s v=" "/>
    <x v="8"/>
    <x v="1"/>
  </r>
  <r>
    <s v="07/Mar/2024"/>
    <s v="Egresos"/>
    <n v="322"/>
    <s v="DEP NOM SEM 10 DEL 29 FEB AL 06 DE MARZO 2024"/>
    <x v="0"/>
    <n v="135646.25"/>
    <x v="9"/>
    <x v="1"/>
  </r>
  <r>
    <s v="14/Mar/2024"/>
    <s v="Egresos"/>
    <n v="350"/>
    <s v="DEP NOM SEM 1107 AL 13 DE MARZO DEL 2024"/>
    <x v="0"/>
    <n v="132607.14000000001"/>
    <x v="9"/>
    <x v="1"/>
  </r>
  <r>
    <s v="15/Mar/2024"/>
    <s v="Egresos"/>
    <n v="355"/>
    <s v="DEP NOM QUINCE DEL 01  AL 15 DE MARZO 2024"/>
    <x v="0"/>
    <n v="18860.88"/>
    <x v="9"/>
    <x v="1"/>
  </r>
  <r>
    <s v="21/Mar/2024"/>
    <s v="Egresos"/>
    <n v="377"/>
    <s v="DEP NOM SEM 12 DEL 14 AL 20 DE MARZO DEL 2024"/>
    <x v="0"/>
    <n v="131668.48000000001"/>
    <x v="9"/>
    <x v="1"/>
  </r>
  <r>
    <s v="27/Mar/2024"/>
    <s v="Egresos"/>
    <n v="405"/>
    <s v="DEP NOM SEM 13 DEL 21 AL 27 DE MARZO DEL 2024"/>
    <x v="0"/>
    <n v="132931.57999999999"/>
    <x v="9"/>
    <x v="1"/>
  </r>
  <r>
    <s v="27/Mar/2024"/>
    <s v="Egresos"/>
    <n v="410"/>
    <s v="DEP NOM QUINCE DEL 16  AL 31 DE MARZO 2024"/>
    <x v="0"/>
    <n v="18860.52"/>
    <x v="9"/>
    <x v="1"/>
  </r>
  <r>
    <s v="07/Mar/2024"/>
    <s v="Egresos"/>
    <n v="322"/>
    <s v="DEP NOM SEM 10 DEL 29 FEB AL 06 DE MARZO 2024"/>
    <x v="0"/>
    <n v="22609.91"/>
    <x v="9"/>
    <x v="1"/>
  </r>
  <r>
    <s v="14/Mar/2024"/>
    <s v="Egresos"/>
    <n v="350"/>
    <s v="DEP NOM SEM 1107 AL 13 DE MARZO DEL 2024"/>
    <x v="0"/>
    <n v="22100.38"/>
    <x v="9"/>
    <x v="1"/>
  </r>
  <r>
    <s v="21/Mar/2024"/>
    <s v="Egresos"/>
    <n v="377"/>
    <s v="DEP NOM SEM 12 DEL 14 AL 20 DE MARZO DEL 2024"/>
    <x v="0"/>
    <n v="21945.35"/>
    <x v="9"/>
    <x v="1"/>
  </r>
  <r>
    <s v="27/Mar/2024"/>
    <s v="Egresos"/>
    <n v="405"/>
    <s v="DEP NOM SEM 13 DEL 21 AL 27 DE MARZO DEL 2024"/>
    <x v="0"/>
    <n v="22154.42"/>
    <x v="9"/>
    <x v="1"/>
  </r>
  <r>
    <s v="07/Mar/2024"/>
    <s v="Egresos"/>
    <n v="322"/>
    <s v="DEP NOM SEM 10 DEL 29 FEB AL 06 DE MARZO 2024"/>
    <x v="0"/>
    <n v="491.16"/>
    <x v="9"/>
    <x v="1"/>
  </r>
  <r>
    <s v="14/Mar/2024"/>
    <s v="Egresos"/>
    <n v="350"/>
    <s v="DEP NOM SEM 1107 AL 13 DE MARZO DEL 2024"/>
    <x v="0"/>
    <n v="2492.58"/>
    <x v="9"/>
    <x v="1"/>
  </r>
  <r>
    <s v="21/Mar/2024"/>
    <s v="Egresos"/>
    <n v="377"/>
    <s v="DEP NOM SEM 12 DEL 14 AL 20 DE MARZO DEL 2024"/>
    <x v="0"/>
    <n v="2257.1"/>
    <x v="9"/>
    <x v="1"/>
  </r>
  <r>
    <s v="27/Mar/2024"/>
    <s v="Egresos"/>
    <n v="405"/>
    <s v="DEP NOM SEM 13 DEL 21 AL 27 DE MARZO DEL 2024"/>
    <x v="0"/>
    <n v="4966.13"/>
    <x v="9"/>
    <x v="1"/>
  </r>
  <r>
    <s v="07/Mar/2024"/>
    <s v="Egresos"/>
    <n v="322"/>
    <s v="DEP NOM SEM 10 DEL 29 FEB AL 06 DE MARZO 2024"/>
    <x v="0"/>
    <n v="3532"/>
    <x v="9"/>
    <x v="1"/>
  </r>
  <r>
    <s v="14/Mar/2024"/>
    <s v="Egresos"/>
    <n v="350"/>
    <s v="DEP NOM SEM 1107 AL 13 DE MARZO DEL 2024"/>
    <x v="0"/>
    <n v="3414.68"/>
    <x v="9"/>
    <x v="1"/>
  </r>
  <r>
    <s v="21/Mar/2024"/>
    <s v="Egresos"/>
    <n v="377"/>
    <s v="DEP NOM SEM 12 DEL 14 AL 20 DE MARZO DEL 2024"/>
    <x v="0"/>
    <n v="3437.26"/>
    <x v="9"/>
    <x v="1"/>
  </r>
  <r>
    <s v="27/Mar/2024"/>
    <s v="Egresos"/>
    <n v="405"/>
    <s v="DEP NOM SEM 13 DEL 21 AL 27 DE MARZO DEL 2024"/>
    <x v="0"/>
    <n v="3324.85"/>
    <x v="9"/>
    <x v="1"/>
  </r>
  <r>
    <s v="07/Mar/2024"/>
    <s v="Egresos"/>
    <n v="322"/>
    <s v="DEP NOM SEM 10 DEL 29 FEB AL 06 DE MARZO 2024"/>
    <x v="0"/>
    <n v="6914.64"/>
    <x v="9"/>
    <x v="1"/>
  </r>
  <r>
    <s v="14/Mar/2024"/>
    <s v="Egresos"/>
    <n v="350"/>
    <s v="DEP NOM SEM 1107 AL 13 DE MARZO DEL 2024"/>
    <x v="0"/>
    <n v="5805.26"/>
    <x v="9"/>
    <x v="1"/>
  </r>
  <r>
    <s v="21/Mar/2024"/>
    <s v="Egresos"/>
    <n v="377"/>
    <s v="DEP NOM SEM 12 DEL 14 AL 20 DE MARZO DEL 2024"/>
    <x v="0"/>
    <n v="25613.3"/>
    <x v="9"/>
    <x v="1"/>
  </r>
  <r>
    <s v="27/Mar/2024"/>
    <s v="Egresos"/>
    <n v="405"/>
    <s v="DEP NOM SEM 13 DEL 21 AL 27 DE MARZO DEL 2024"/>
    <x v="0"/>
    <n v="7332.04"/>
    <x v="9"/>
    <x v="1"/>
  </r>
  <r>
    <s v="07/Mar/2024"/>
    <s v="Egresos"/>
    <n v="322"/>
    <s v="DEP NOM SEM 10 DEL 29 FEB AL 06 DE MARZO 2024"/>
    <x v="0"/>
    <n v="15743.87"/>
    <x v="9"/>
    <x v="1"/>
  </r>
  <r>
    <s v="14/Mar/2024"/>
    <s v="Egresos"/>
    <n v="350"/>
    <s v="DEP NOM SEM 1107 AL 13 DE MARZO DEL 2024"/>
    <x v="0"/>
    <n v="8831.5499999999993"/>
    <x v="9"/>
    <x v="1"/>
  </r>
  <r>
    <s v="21/Mar/2024"/>
    <s v="Egresos"/>
    <n v="377"/>
    <s v="DEP NOM SEM 12 DEL 14 AL 20 DE MARZO DEL 2024"/>
    <x v="0"/>
    <n v="17609.240000000002"/>
    <x v="9"/>
    <x v="1"/>
  </r>
  <r>
    <s v="27/Mar/2024"/>
    <s v="Egresos"/>
    <n v="405"/>
    <s v="DEP NOM SEM 13 DEL 21 AL 27 DE MARZO DEL 2024"/>
    <x v="0"/>
    <n v="14727.98"/>
    <x v="9"/>
    <x v="1"/>
  </r>
  <r>
    <s v="07/Mar/2024"/>
    <s v="Egresos"/>
    <n v="322"/>
    <s v="DEP NOM SEM 10 DEL 29 FEB AL 06 DE MARZO 2024"/>
    <x v="0"/>
    <n v="5629.25"/>
    <x v="9"/>
    <x v="1"/>
  </r>
  <r>
    <s v="14/Mar/2024"/>
    <s v="Egresos"/>
    <n v="350"/>
    <s v="DEP NOM SEM 1107 AL 13 DE MARZO DEL 2024"/>
    <x v="0"/>
    <n v="5778.89"/>
    <x v="9"/>
    <x v="1"/>
  </r>
  <r>
    <s v="21/Mar/2024"/>
    <s v="Egresos"/>
    <n v="377"/>
    <s v="DEP NOM SEM 12 DEL 14 AL 20 DE MARZO DEL 2024"/>
    <x v="0"/>
    <n v="9369.6"/>
    <x v="9"/>
    <x v="1"/>
  </r>
  <r>
    <s v="27/Mar/2024"/>
    <s v="Egresos"/>
    <n v="405"/>
    <s v="DEP NOM SEM 13 DEL 21 AL 27 DE MARZO DEL 2024"/>
    <x v="0"/>
    <n v="6600.49"/>
    <x v="9"/>
    <x v="1"/>
  </r>
  <r>
    <s v="31/Mar/2024"/>
    <s v="Diario"/>
    <n v="20"/>
    <s v="PROV IMPTOS MES MARZO EMPRESAS S DOS SA DE CV"/>
    <x v="0"/>
    <n v="123244.78"/>
    <x v="9"/>
    <x v="1"/>
  </r>
  <r>
    <s v="31/Mar/2024"/>
    <s v="Diario"/>
    <n v="20"/>
    <s v="PROV IMPTOS MES MARZO EMPRESAS S DOS SA DE CV"/>
    <x v="0"/>
    <n v="19845.849999999999"/>
    <x v="9"/>
    <x v="1"/>
  </r>
  <r>
    <s v="31/Mar/2024"/>
    <s v="Diario"/>
    <n v="20"/>
    <s v="PROV IMPTOS MES MARZO EMPRESAS S DOS SA DE CV"/>
    <x v="0"/>
    <n v="49614.58"/>
    <x v="9"/>
    <x v="1"/>
  </r>
  <r>
    <s v="31/Mar/2024"/>
    <s v="Diario"/>
    <n v="20"/>
    <s v="PROV IMPTOS MES MARZO EMPRESAS S DOS SA DE CV"/>
    <x v="0"/>
    <n v="53104.160000000003"/>
    <x v="9"/>
    <x v="1"/>
  </r>
  <r>
    <s v="31/Mar/2024"/>
    <s v="Diario"/>
    <n v="20"/>
    <s v="PROV IMPTOS MES MARZO EMPRESAS S DOS SA DE CV"/>
    <x v="0"/>
    <n v="25463.78"/>
    <x v="9"/>
    <x v="1"/>
  </r>
  <r>
    <s v="27/Mar/2024"/>
    <s v="Egresos"/>
    <n v="405"/>
    <s v="DEP NOM SEM 13 DEL 21 AL 27 DE MARZO DEL 2024"/>
    <x v="0"/>
    <n v="2115"/>
    <x v="9"/>
    <x v="1"/>
  </r>
  <r>
    <s v="31/Mar/2024"/>
    <s v="Diario"/>
    <n v="23"/>
    <s v="PROV AGUINALDO Y UTILIDADES "/>
    <x v="0"/>
    <n v="36361.089999999997"/>
    <x v="9"/>
    <x v="1"/>
  </r>
  <r>
    <s v="31/Mar/2024"/>
    <s v="Diario"/>
    <n v="23"/>
    <s v="PROV AGUINALDO Y UTILIDADES "/>
    <x v="0"/>
    <n v="32360.57"/>
    <x v="9"/>
    <x v="1"/>
  </r>
  <r>
    <s v="16/Mar/2024"/>
    <s v="Diario"/>
    <n v="5"/>
    <s v="FIERRO Y LAMINA DE OCCIDENTE SAPI DE CV"/>
    <x v="2"/>
    <n v="14284"/>
    <x v="9"/>
    <x v="1"/>
  </r>
  <r>
    <s v="16/Mar/2024"/>
    <s v="Diario"/>
    <n v="6"/>
    <s v="FERRETERIA Y MATERIALES FERRETON SA DE CV"/>
    <x v="2"/>
    <n v="14935.98"/>
    <x v="9"/>
    <x v="1"/>
  </r>
  <r>
    <s v="01/Mar/2024"/>
    <s v="Egresos"/>
    <n v="306"/>
    <s v="GONZALEZ BREACH JORGE ALBERTO"/>
    <x v="3"/>
    <n v="1660.13"/>
    <x v="9"/>
    <x v="1"/>
  </r>
  <r>
    <s v="08/Mar/2024"/>
    <s v="Egresos"/>
    <n v="339"/>
    <s v="GONZALEZ BREACH JORGE ALBERTO"/>
    <x v="3"/>
    <n v="1677.97"/>
    <x v="9"/>
    <x v="1"/>
  </r>
  <r>
    <s v="16/Mar/2024"/>
    <s v="Diario"/>
    <n v="5"/>
    <s v="AUTO SERVICIO MAS SA DE CV"/>
    <x v="3"/>
    <n v="4623.13"/>
    <x v="9"/>
    <x v="1"/>
  </r>
  <r>
    <s v="16/Mar/2024"/>
    <s v="Diario"/>
    <n v="5"/>
    <s v="AUTO SERVICIO MAS SA DE CV"/>
    <x v="3"/>
    <n v="4938.8500000000004"/>
    <x v="9"/>
    <x v="1"/>
  </r>
  <r>
    <s v="16/Mar/2024"/>
    <s v="Diario"/>
    <n v="5"/>
    <s v="AUTO SERVICIO MAS SA DE CV"/>
    <x v="3"/>
    <n v="403.48"/>
    <x v="9"/>
    <x v="1"/>
  </r>
  <r>
    <s v="16/Mar/2024"/>
    <s v="Diario"/>
    <n v="5"/>
    <s v="AUTO SERVICIO MAS SA DE CV"/>
    <x v="3"/>
    <n v="403.48"/>
    <x v="9"/>
    <x v="1"/>
  </r>
  <r>
    <s v="16/Mar/2024"/>
    <s v="Diario"/>
    <n v="5"/>
    <s v="AUTO SERVICIO MAS SA DE CV"/>
    <x v="3"/>
    <n v="403.48"/>
    <x v="9"/>
    <x v="1"/>
  </r>
  <r>
    <s v="16/Mar/2024"/>
    <s v="Diario"/>
    <n v="5"/>
    <s v="AUTO SERVICIO MAS SA DE CV"/>
    <x v="3"/>
    <n v="891.21"/>
    <x v="9"/>
    <x v="1"/>
  </r>
  <r>
    <s v="22/Mar/2024"/>
    <s v="Egresos"/>
    <n v="387"/>
    <s v="PRONEG SA DE CV"/>
    <x v="3"/>
    <n v="440.99"/>
    <x v="9"/>
    <x v="1"/>
  </r>
  <r>
    <s v="27/Mar/2024"/>
    <s v="Egresos"/>
    <n v="419"/>
    <s v="GONZALEZ BREACH JORGE ALBERTO"/>
    <x v="3"/>
    <n v="1689.64"/>
    <x v="9"/>
    <x v="1"/>
  </r>
  <r>
    <s v="31/Mar/2024"/>
    <s v="Diario"/>
    <n v="4"/>
    <s v="AUTO SERVICIO MAS SA DE CV"/>
    <x v="3"/>
    <n v="3677.61"/>
    <x v="9"/>
    <x v="1"/>
  </r>
  <r>
    <s v="31/Mar/2024"/>
    <s v="Diario"/>
    <n v="4"/>
    <s v="AUTO SERVICIO MAS SA DE CV"/>
    <x v="3"/>
    <n v="954.73"/>
    <x v="9"/>
    <x v="1"/>
  </r>
  <r>
    <s v="31/Mar/2024"/>
    <s v="Diario"/>
    <n v="4"/>
    <s v="AUTO SERVICIO MAS SA DE CV"/>
    <x v="3"/>
    <n v="3870.09"/>
    <x v="9"/>
    <x v="1"/>
  </r>
  <r>
    <s v="31/Mar/2024"/>
    <s v="Diario"/>
    <n v="4"/>
    <s v="AUTO SERVICIO MAS SA DE CV"/>
    <x v="3"/>
    <n v="2755.22"/>
    <x v="9"/>
    <x v="1"/>
  </r>
  <r>
    <s v="31/Mar/2024"/>
    <s v="Diario"/>
    <n v="4"/>
    <s v="AUTO SERVICIO MAS SA DE CV"/>
    <x v="3"/>
    <n v="771.13"/>
    <x v="9"/>
    <x v="1"/>
  </r>
  <r>
    <s v="31/Mar/2024"/>
    <s v="Diario"/>
    <n v="4"/>
    <s v="AUTO SERVICIO MAS SA DE CV"/>
    <x v="3"/>
    <n v="2237.6799999999998"/>
    <x v="9"/>
    <x v="1"/>
  </r>
  <r>
    <s v="31/Mar/2024"/>
    <s v="Diario"/>
    <n v="4"/>
    <s v="AUTO SERVICIO MAS SA DE CV"/>
    <x v="3"/>
    <n v="582.5"/>
    <x v="9"/>
    <x v="1"/>
  </r>
  <r>
    <s v="31/Mar/2024"/>
    <s v="Diario"/>
    <n v="25"/>
    <s v="AUTO SERVICIO MAS SA DE CV"/>
    <x v="3"/>
    <n v="1455"/>
    <x v="9"/>
    <x v="1"/>
  </r>
  <r>
    <s v="31/Mar/2024"/>
    <s v="Diario"/>
    <n v="25"/>
    <s v="AUTO SERVICIO MAS SA DE CV"/>
    <x v="3"/>
    <n v="969.85"/>
    <x v="9"/>
    <x v="1"/>
  </r>
  <r>
    <s v="31/Mar/2024"/>
    <s v="Diario"/>
    <n v="25"/>
    <s v="AUTO SERVICIO MAS SA DE CV"/>
    <x v="3"/>
    <n v="771.13"/>
    <x v="9"/>
    <x v="1"/>
  </r>
  <r>
    <s v="31/Mar/2024"/>
    <s v="Diario"/>
    <n v="25"/>
    <s v="AUTO SERVICIO MAS SA DE CV"/>
    <x v="3"/>
    <n v="3370.92"/>
    <x v="9"/>
    <x v="1"/>
  </r>
  <r>
    <s v="31/Mar/2024"/>
    <s v="Diario"/>
    <n v="25"/>
    <s v="AUTO SERVICIO MAS SA DE CV"/>
    <x v="3"/>
    <n v="497.84"/>
    <x v="9"/>
    <x v="1"/>
  </r>
  <r>
    <s v="16/Mar/2024"/>
    <s v="Diario"/>
    <n v="5"/>
    <s v="AUTO SERVICIO MAS SA DE CV"/>
    <x v="3"/>
    <n v="914.97"/>
    <x v="9"/>
    <x v="1"/>
  </r>
  <r>
    <s v="31/Mar/2024"/>
    <s v="Diario"/>
    <n v="4"/>
    <s v="AUTO SERVICIO MAS SA DE CV"/>
    <x v="3"/>
    <n v="696.48"/>
    <x v="9"/>
    <x v="1"/>
  </r>
  <r>
    <s v="31/Mar/2024"/>
    <s v="Diario"/>
    <n v="4"/>
    <s v="AUTO SERVICIO MAS SA DE CV"/>
    <x v="3"/>
    <n v="747.06"/>
    <x v="9"/>
    <x v="1"/>
  </r>
  <r>
    <s v="16/Mar/2024"/>
    <s v="Diario"/>
    <n v="5"/>
    <s v="AUTO SERVICIO MAS SA DE CV"/>
    <x v="3"/>
    <n v="3589.86"/>
    <x v="9"/>
    <x v="1"/>
  </r>
  <r>
    <s v="31/Mar/2024"/>
    <s v="Diario"/>
    <n v="4"/>
    <s v="AUTO SERVICIO MAS SA DE CV"/>
    <x v="3"/>
    <n v="1327.68"/>
    <x v="9"/>
    <x v="1"/>
  </r>
  <r>
    <s v="31/Mar/2024"/>
    <s v="Diario"/>
    <n v="4"/>
    <s v="AUTO SERVICIO MAS SA DE CV"/>
    <x v="3"/>
    <n v="1346.91"/>
    <x v="9"/>
    <x v="1"/>
  </r>
  <r>
    <s v="01/Mar/2024"/>
    <s v="Egresos"/>
    <n v="301"/>
    <s v="PRONEG SA DE CV"/>
    <x v="3"/>
    <n v="1375.08"/>
    <x v="9"/>
    <x v="1"/>
  </r>
  <r>
    <s v="16/Mar/2024"/>
    <s v="Diario"/>
    <n v="5"/>
    <s v="AUTO SERVICIO MAS SA DE CV"/>
    <x v="3"/>
    <n v="1344.42"/>
    <x v="9"/>
    <x v="1"/>
  </r>
  <r>
    <s v="31/Mar/2024"/>
    <s v="Diario"/>
    <n v="4"/>
    <s v="AUTO SERVICIO MAS SA DE CV"/>
    <x v="3"/>
    <n v="2058.52"/>
    <x v="9"/>
    <x v="1"/>
  </r>
  <r>
    <s v="31/Mar/2024"/>
    <s v="Diario"/>
    <n v="4"/>
    <s v="AUTO SERVICIO MAS SA DE CV"/>
    <x v="3"/>
    <n v="2412.9699999999998"/>
    <x v="9"/>
    <x v="1"/>
  </r>
  <r>
    <s v="31/Mar/2024"/>
    <s v="Diario"/>
    <n v="25"/>
    <s v="AUTO SERVICIO MAS SA DE CV"/>
    <x v="3"/>
    <n v="1301.3900000000001"/>
    <x v="9"/>
    <x v="1"/>
  </r>
  <r>
    <s v="16/Mar/2024"/>
    <s v="Diario"/>
    <n v="5"/>
    <s v="AUTO SERVICIO MAS SA DE CV"/>
    <x v="3"/>
    <n v="835.46"/>
    <x v="9"/>
    <x v="1"/>
  </r>
  <r>
    <s v="31/Mar/2024"/>
    <s v="Diario"/>
    <n v="25"/>
    <s v="AUTO SERVICIO MAS SA DE CV"/>
    <x v="3"/>
    <n v="825.45"/>
    <x v="9"/>
    <x v="1"/>
  </r>
  <r>
    <s v="16/Mar/2024"/>
    <s v="Diario"/>
    <n v="5"/>
    <s v="AUTO SERVICIO MAS SA DE CV"/>
    <x v="3"/>
    <n v="2177.27"/>
    <x v="9"/>
    <x v="1"/>
  </r>
  <r>
    <s v="31/Mar/2024"/>
    <s v="Diario"/>
    <n v="4"/>
    <s v="AUTO SERVICIO MAS SA DE CV"/>
    <x v="3"/>
    <n v="1030.67"/>
    <x v="9"/>
    <x v="1"/>
  </r>
  <r>
    <s v="31/Mar/2024"/>
    <s v="Diario"/>
    <n v="4"/>
    <s v="AUTO SERVICIO MAS SA DE CV"/>
    <x v="3"/>
    <n v="1240.48"/>
    <x v="9"/>
    <x v="1"/>
  </r>
  <r>
    <s v="31/Mar/2024"/>
    <s v="Diario"/>
    <n v="25"/>
    <s v="AUTO SERVICIO MAS SA DE CV"/>
    <x v="3"/>
    <n v="1035.51"/>
    <x v="9"/>
    <x v="1"/>
  </r>
  <r>
    <s v="16/Mar/2024"/>
    <s v="Diario"/>
    <n v="5"/>
    <s v="AUTO SERVICIO MAS SA DE CV"/>
    <x v="3"/>
    <n v="3213.82"/>
    <x v="9"/>
    <x v="1"/>
  </r>
  <r>
    <s v="31/Mar/2024"/>
    <s v="Diario"/>
    <n v="4"/>
    <s v="AUTO SERVICIO MAS SA DE CV"/>
    <x v="3"/>
    <n v="2083.62"/>
    <x v="9"/>
    <x v="1"/>
  </r>
  <r>
    <s v="31/Mar/2024"/>
    <s v="Diario"/>
    <n v="4"/>
    <s v="AUTO SERVICIO MAS SA DE CV"/>
    <x v="3"/>
    <n v="994.31"/>
    <x v="9"/>
    <x v="1"/>
  </r>
  <r>
    <s v="31/Mar/2024"/>
    <s v="Diario"/>
    <n v="25"/>
    <s v="AUTO SERVICIO MAS SA DE CV"/>
    <x v="3"/>
    <n v="1046.71"/>
    <x v="9"/>
    <x v="1"/>
  </r>
  <r>
    <s v="16/Mar/2024"/>
    <s v="Diario"/>
    <n v="5"/>
    <s v="AUTO SERVICIO MAS SA DE CV"/>
    <x v="3"/>
    <n v="1519.09"/>
    <x v="9"/>
    <x v="1"/>
  </r>
  <r>
    <s v="31/Mar/2024"/>
    <s v="Diario"/>
    <n v="4"/>
    <s v="AUTO SERVICIO MAS SA DE CV"/>
    <x v="3"/>
    <n v="646.09"/>
    <x v="9"/>
    <x v="1"/>
  </r>
  <r>
    <s v="31/Mar/2024"/>
    <s v="Diario"/>
    <n v="4"/>
    <s v="AUTO SERVICIO MAS SA DE CV"/>
    <x v="3"/>
    <n v="796.29"/>
    <x v="9"/>
    <x v="1"/>
  </r>
  <r>
    <s v="31/Mar/2024"/>
    <s v="Diario"/>
    <n v="25"/>
    <s v="AUTO SERVICIO MAS SA DE CV"/>
    <x v="3"/>
    <n v="813.22"/>
    <x v="9"/>
    <x v="1"/>
  </r>
  <r>
    <s v="16/Mar/2024"/>
    <s v="Diario"/>
    <n v="5"/>
    <s v="AUTO SERVICIO MAS SA DE CV"/>
    <x v="3"/>
    <n v="1703.32"/>
    <x v="9"/>
    <x v="1"/>
  </r>
  <r>
    <s v="31/Mar/2024"/>
    <s v="Diario"/>
    <n v="4"/>
    <s v="AUTO SERVICIO MAS SA DE CV"/>
    <x v="3"/>
    <n v="3097.64"/>
    <x v="9"/>
    <x v="1"/>
  </r>
  <r>
    <s v="31/Mar/2024"/>
    <s v="Diario"/>
    <n v="4"/>
    <s v="AUTO SERVICIO MAS SA DE CV"/>
    <x v="3"/>
    <n v="2377.7199999999998"/>
    <x v="9"/>
    <x v="1"/>
  </r>
  <r>
    <s v="31/Mar/2024"/>
    <s v="Diario"/>
    <n v="25"/>
    <s v="AUTO SERVICIO MAS SA DE CV"/>
    <x v="3"/>
    <n v="2000.2"/>
    <x v="9"/>
    <x v="1"/>
  </r>
  <r>
    <s v="08/Mar/2024"/>
    <s v="Egresos"/>
    <n v="338"/>
    <s v="PRONEG SA DE CV"/>
    <x v="3"/>
    <n v="1297.1500000000001"/>
    <x v="9"/>
    <x v="1"/>
  </r>
  <r>
    <s v="16/Mar/2024"/>
    <s v="Diario"/>
    <n v="5"/>
    <s v="AUTO SERVICIO MAS SA DE CV"/>
    <x v="3"/>
    <n v="1297.6400000000001"/>
    <x v="9"/>
    <x v="1"/>
  </r>
  <r>
    <s v="22/Mar/2024"/>
    <s v="Egresos"/>
    <n v="387"/>
    <s v="PRONEG SA DE CV"/>
    <x v="3"/>
    <n v="1299.26"/>
    <x v="9"/>
    <x v="1"/>
  </r>
  <r>
    <s v="31/Mar/2024"/>
    <s v="Diario"/>
    <n v="4"/>
    <s v="AUTO SERVICIO MAS SA DE CV"/>
    <x v="3"/>
    <n v="2593.31"/>
    <x v="9"/>
    <x v="1"/>
  </r>
  <r>
    <s v="31/Mar/2024"/>
    <s v="Diario"/>
    <n v="4"/>
    <s v="AUTO SERVICIO MAS SA DE CV"/>
    <x v="3"/>
    <n v="1325.74"/>
    <x v="9"/>
    <x v="1"/>
  </r>
  <r>
    <s v="31/Mar/2024"/>
    <s v="Diario"/>
    <n v="25"/>
    <s v="AUTO SERVICIO MAS SA DE CV"/>
    <x v="3"/>
    <n v="1206.57"/>
    <x v="9"/>
    <x v="1"/>
  </r>
  <r>
    <s v="16/Mar/2024"/>
    <s v="Diario"/>
    <n v="5"/>
    <s v="AUTO SERVICIO MAS SA DE CV"/>
    <x v="3"/>
    <n v="2835.41"/>
    <x v="9"/>
    <x v="1"/>
  </r>
  <r>
    <s v="22/Mar/2024"/>
    <s v="Egresos"/>
    <n v="387"/>
    <s v="PRONEG SA DE CV"/>
    <x v="3"/>
    <n v="1261.02"/>
    <x v="9"/>
    <x v="1"/>
  </r>
  <r>
    <s v="31/Mar/2024"/>
    <s v="Diario"/>
    <n v="4"/>
    <s v="AUTO SERVICIO MAS SA DE CV"/>
    <x v="3"/>
    <n v="4899.5600000000004"/>
    <x v="9"/>
    <x v="1"/>
  </r>
  <r>
    <s v="31/Mar/2024"/>
    <s v="Diario"/>
    <n v="4"/>
    <s v="AUTO SERVICIO MAS SA DE CV"/>
    <x v="3"/>
    <n v="1195.99"/>
    <x v="9"/>
    <x v="1"/>
  </r>
  <r>
    <s v="16/Mar/2024"/>
    <s v="Diario"/>
    <n v="5"/>
    <s v="AUTO SERVICIO MAS SA DE CV"/>
    <x v="3"/>
    <n v="4354.95"/>
    <x v="9"/>
    <x v="1"/>
  </r>
  <r>
    <s v="31/Mar/2024"/>
    <s v="Diario"/>
    <n v="4"/>
    <s v="AUTO SERVICIO MAS SA DE CV"/>
    <x v="3"/>
    <n v="3852.72"/>
    <x v="9"/>
    <x v="1"/>
  </r>
  <r>
    <s v="31/Mar/2024"/>
    <s v="Diario"/>
    <n v="4"/>
    <s v="AUTO SERVICIO MAS SA DE CV"/>
    <x v="3"/>
    <n v="1895.62"/>
    <x v="9"/>
    <x v="1"/>
  </r>
  <r>
    <s v="31/Mar/2024"/>
    <s v="Diario"/>
    <n v="25"/>
    <s v="AUTO SERVICIO MAS SA DE CV"/>
    <x v="3"/>
    <n v="1769"/>
    <x v="9"/>
    <x v="1"/>
  </r>
  <r>
    <s v="31/Mar/2024"/>
    <s v="Diario"/>
    <n v="4"/>
    <s v="AUTO SERVICIO MAS SA DE CV"/>
    <x v="3"/>
    <n v="1605.69"/>
    <x v="9"/>
    <x v="1"/>
  </r>
  <r>
    <s v="31/Mar/2024"/>
    <s v="Diario"/>
    <n v="25"/>
    <s v="AUTO SERVICIO MAS SA DE CV"/>
    <x v="3"/>
    <n v="1600.45"/>
    <x v="9"/>
    <x v="1"/>
  </r>
  <r>
    <s v="31/Mar/2024"/>
    <s v="Diario"/>
    <n v="4"/>
    <s v="AUTO SERVICIO MAS SA DE CV"/>
    <x v="3"/>
    <n v="1152.69"/>
    <x v="9"/>
    <x v="1"/>
  </r>
  <r>
    <s v="31/Mar/2024"/>
    <s v="Diario"/>
    <n v="4"/>
    <s v="AUTO SERVICIO MAS SA DE CV"/>
    <x v="3"/>
    <n v="840.13"/>
    <x v="9"/>
    <x v="1"/>
  </r>
  <r>
    <s v="01/Mar/2024"/>
    <s v="Egresos"/>
    <n v="303"/>
    <s v="AGROTRANSPORTES SUR DE SONORA SA DE CV"/>
    <x v="7"/>
    <n v="3600"/>
    <x v="9"/>
    <x v="1"/>
  </r>
  <r>
    <s v="01/Mar/2024"/>
    <s v="Egresos"/>
    <n v="6780"/>
    <s v="NUEVA WAL MART DE MEXICO S DE RL DE CV"/>
    <x v="7"/>
    <n v="775.38"/>
    <x v="9"/>
    <x v="1"/>
  </r>
  <r>
    <s v="01/Mar/2024"/>
    <s v="Egresos"/>
    <n v="6780"/>
    <s v="JOSE HIDALGO VELASQUEZ"/>
    <x v="7"/>
    <n v="400"/>
    <x v="9"/>
    <x v="1"/>
  </r>
  <r>
    <s v="01/Mar/2024"/>
    <s v="Egresos"/>
    <n v="6780"/>
    <s v="ALEJANDRO CUITRAHUAC FIGUEROA"/>
    <x v="7"/>
    <n v="270.77999999999997"/>
    <x v="9"/>
    <x v="1"/>
  </r>
  <r>
    <s v="08/Mar/2024"/>
    <s v="Egresos"/>
    <n v="340"/>
    <s v="FONDO DE ASEGURAMIENTO GANADERO PORCICULTORES DE SONORA"/>
    <x v="7"/>
    <n v="988"/>
    <x v="9"/>
    <x v="1"/>
  </r>
  <r>
    <s v="20/Mar/2024"/>
    <s v="Egresos"/>
    <n v="6839"/>
    <s v="KS COMERCIAL SA DE CV"/>
    <x v="7"/>
    <n v="202.6"/>
    <x v="9"/>
    <x v="1"/>
  </r>
  <r>
    <s v="25/Mar/2024"/>
    <s v="Egresos"/>
    <n v="393"/>
    <s v="NUTRIKOWI ALIMENTOS SA DE CV"/>
    <x v="7"/>
    <n v="471.25"/>
    <x v="9"/>
    <x v="1"/>
  </r>
  <r>
    <s v="25/Mar/2024"/>
    <s v="Egresos"/>
    <n v="393"/>
    <s v="NUTRIKOWI ALIMENTOS SA DE CV"/>
    <x v="7"/>
    <n v="471.25"/>
    <x v="9"/>
    <x v="1"/>
  </r>
  <r>
    <s v="31/Mar/2024"/>
    <s v="Diario"/>
    <n v="14"/>
    <s v="INSUMOS NUBIOT SA DE CV"/>
    <x v="7"/>
    <n v="6385"/>
    <x v="9"/>
    <x v="1"/>
  </r>
  <r>
    <s v="01/Mar/2024"/>
    <s v="Egresos"/>
    <n v="300"/>
    <s v="BALEROS BANDAS Y TORNILLOS SA DE CV"/>
    <x v="6"/>
    <n v="1103"/>
    <x v="9"/>
    <x v="1"/>
  </r>
  <r>
    <s v="07/Mar/2024"/>
    <s v="Egresos"/>
    <n v="322"/>
    <s v="DEP NOM SEM 10 DEL 29 FEB AL 06 DE MARZO 2024"/>
    <x v="0"/>
    <n v="10548"/>
    <x v="9"/>
    <x v="1"/>
  </r>
  <r>
    <s v="14/Mar/2024"/>
    <s v="Egresos"/>
    <n v="350"/>
    <s v="DEP NOM SEM 1107 AL 13 DE MARZO DEL 2024"/>
    <x v="0"/>
    <n v="13586.2"/>
    <x v="9"/>
    <x v="1"/>
  </r>
  <r>
    <s v="27/Mar/2024"/>
    <s v="Egresos"/>
    <n v="405"/>
    <s v="DEP NOM SEM 13 DEL 21 AL 27 DE MARZO DEL 2024"/>
    <x v="0"/>
    <n v="679"/>
    <x v="9"/>
    <x v="1"/>
  </r>
  <r>
    <s v="07/Mar/2024"/>
    <s v="Egresos"/>
    <n v="322"/>
    <s v="DEP NOM SEM 10 DEL 29 FEB AL 06 DE MARZO 2024"/>
    <x v="0"/>
    <n v="2774.67"/>
    <x v="9"/>
    <x v="1"/>
  </r>
  <r>
    <s v="14/Mar/2024"/>
    <s v="Egresos"/>
    <n v="350"/>
    <s v="DEP NOM SEM 1107 AL 13 DE MARZO DEL 2024"/>
    <x v="0"/>
    <n v="3416.25"/>
    <x v="9"/>
    <x v="1"/>
  </r>
  <r>
    <s v="27/Mar/2024"/>
    <s v="Egresos"/>
    <n v="405"/>
    <s v="DEP NOM SEM 13 DEL 21 AL 27 DE MARZO DEL 2024"/>
    <x v="0"/>
    <n v="171.63"/>
    <x v="9"/>
    <x v="1"/>
  </r>
  <r>
    <s v="15/Mar/2024"/>
    <s v="Egresos"/>
    <n v="368"/>
    <s v="GRIEGOS HURTADO JESUS KEYLA SUBAEL"/>
    <x v="7"/>
    <n v="9580"/>
    <x v="9"/>
    <x v="1"/>
  </r>
  <r>
    <s v="23/Mar/2024"/>
    <s v="Egresos"/>
    <n v="6847"/>
    <s v="CENTRO REFACCIONARIO EL CANELO"/>
    <x v="6"/>
    <n v="1263.79"/>
    <x v="9"/>
    <x v="1"/>
  </r>
  <r>
    <s v="23/Mar/2024"/>
    <s v="Diario"/>
    <n v="9"/>
    <s v="AUTOMOTRIZ SONORENSE SA DE CV"/>
    <x v="6"/>
    <n v="3033.88"/>
    <x v="9"/>
    <x v="1"/>
  </r>
  <r>
    <s v="15/Mar/2024"/>
    <s v="Egresos"/>
    <n v="349"/>
    <s v="DIAZ AVILA FELIX PABLO"/>
    <x v="6"/>
    <n v="3336.2"/>
    <x v="9"/>
    <x v="1"/>
  </r>
  <r>
    <s v="20/Mar/2024"/>
    <s v="Egresos"/>
    <n v="6839"/>
    <s v="ALVIRA RENDIN MORALES"/>
    <x v="6"/>
    <n v="663.79"/>
    <x v="9"/>
    <x v="1"/>
  </r>
  <r>
    <s v="15/Mar/2024"/>
    <s v="Egresos"/>
    <n v="349"/>
    <s v="DIAZ AVILA FELIX PABLO"/>
    <x v="6"/>
    <n v="1948.29"/>
    <x v="9"/>
    <x v="1"/>
  </r>
  <r>
    <s v="15/Mar/2024"/>
    <s v="Egresos"/>
    <n v="349"/>
    <s v="DIAZ AVILA FELIX PABLO"/>
    <x v="6"/>
    <n v="948.27"/>
    <x v="9"/>
    <x v="1"/>
  </r>
  <r>
    <s v="15/Mar/2024"/>
    <s v="Egresos"/>
    <n v="359"/>
    <s v="GONZALEZ CUEVAS ANDRES IVAN"/>
    <x v="6"/>
    <n v="2155.17"/>
    <x v="9"/>
    <x v="1"/>
  </r>
  <r>
    <s v="01/Mar/2024"/>
    <s v="Egresos"/>
    <n v="307"/>
    <s v="DIAZ AVILA FELIX PABLO"/>
    <x v="6"/>
    <n v="5250"/>
    <x v="9"/>
    <x v="1"/>
  </r>
  <r>
    <s v="08/Mar/2024"/>
    <s v="Egresos"/>
    <n v="337"/>
    <s v="RUIZ HERNANDEZ ELIAS ENRIQUE"/>
    <x v="6"/>
    <n v="1430"/>
    <x v="9"/>
    <x v="1"/>
  </r>
  <r>
    <s v="15/Mar/2024"/>
    <s v="Egresos"/>
    <n v="349"/>
    <s v="DIAZ AVILA FELIX PABLO"/>
    <x v="6"/>
    <n v="3568.96"/>
    <x v="9"/>
    <x v="1"/>
  </r>
  <r>
    <s v="01/Mar/2024"/>
    <s v="Egresos"/>
    <n v="307"/>
    <s v="DIAZ AVILA FELIX PABLO"/>
    <x v="6"/>
    <n v="818.97"/>
    <x v="9"/>
    <x v="1"/>
  </r>
  <r>
    <s v="23/Mar/2024"/>
    <s v="Diario"/>
    <n v="9"/>
    <s v="PRODUCTOS Y SERVICIOS DEL NOROESTE SA DE CV"/>
    <x v="6"/>
    <n v="100.12"/>
    <x v="9"/>
    <x v="1"/>
  </r>
  <r>
    <s v="27/Mar/2024"/>
    <s v="Egresos"/>
    <n v="418"/>
    <s v="DIAZ AVILA FELIX PABLO"/>
    <x v="6"/>
    <n v="387.93"/>
    <x v="9"/>
    <x v="1"/>
  </r>
  <r>
    <s v="23/Mar/2024"/>
    <s v="Diario"/>
    <n v="9"/>
    <s v="AUTOMOTRIZ SONORENSE SA DE CV"/>
    <x v="6"/>
    <n v="573.47"/>
    <x v="9"/>
    <x v="1"/>
  </r>
  <r>
    <s v="31/Mar/2024"/>
    <s v="Diario"/>
    <n v="24"/>
    <s v="DIAZ AVILA FELIX PABLO"/>
    <x v="6"/>
    <n v="9788.7999999999993"/>
    <x v="9"/>
    <x v="1"/>
  </r>
  <r>
    <s v="01/Mar/2024"/>
    <s v="Egresos"/>
    <n v="307"/>
    <s v="DIAZ AVILA FELIX PABLO"/>
    <x v="6"/>
    <n v="1922.41"/>
    <x v="9"/>
    <x v="1"/>
  </r>
  <r>
    <s v="01/Mar/2024"/>
    <s v="Egresos"/>
    <n v="307"/>
    <s v="DIAZ AVILA FELIX PABLO"/>
    <x v="6"/>
    <n v="15327.6"/>
    <x v="9"/>
    <x v="1"/>
  </r>
  <r>
    <s v="20/Mar/2024"/>
    <s v="Egresos"/>
    <n v="6839"/>
    <s v="AUTOZONE DE MEXICO S DE RL DE CV"/>
    <x v="6"/>
    <n v="180.17"/>
    <x v="9"/>
    <x v="1"/>
  </r>
  <r>
    <s v="15/Mar/2024"/>
    <s v="Egresos"/>
    <n v="361"/>
    <s v="TRUJILLO PEÑUELAS JOSE ANTONIO"/>
    <x v="6"/>
    <n v="14430"/>
    <x v="9"/>
    <x v="1"/>
  </r>
  <r>
    <s v="27/Mar/2024"/>
    <s v="Egresos"/>
    <n v="405"/>
    <s v="DEP NOM SEM 13 DEL 21 AL 27 DE MARZO DEL 2024"/>
    <x v="0"/>
    <n v="992.95"/>
    <x v="9"/>
    <x v="1"/>
  </r>
  <r>
    <s v="31/Mar/2024"/>
    <s v="Diario"/>
    <n v="13"/>
    <s v="DEPRECIACION DEL MES "/>
    <x v="5"/>
    <n v="4263.0600000000004"/>
    <x v="9"/>
    <x v="1"/>
  </r>
  <r>
    <s v="31/Mar/2024"/>
    <s v="Diario"/>
    <n v="13"/>
    <s v="DEPRECIACION DEL MES "/>
    <x v="5"/>
    <n v="2542.46"/>
    <x v="9"/>
    <x v="1"/>
  </r>
  <r>
    <s v="31/Mar/2024"/>
    <s v="Diario"/>
    <n v="13"/>
    <s v="DEPRECIACION DEL MES "/>
    <x v="5"/>
    <n v="118.52"/>
    <x v="9"/>
    <x v="1"/>
  </r>
  <r>
    <s v="31/Mar/2024"/>
    <s v="Diario"/>
    <n v="13"/>
    <s v="DEPRECIACION DEL MES "/>
    <x v="5"/>
    <n v="82.6"/>
    <x v="9"/>
    <x v="1"/>
  </r>
  <r>
    <s v="31/Mar/2024"/>
    <s v="Diario"/>
    <n v="13"/>
    <s v="DEPRECIACION DEL MES "/>
    <x v="5"/>
    <n v="934.95"/>
    <x v="9"/>
    <x v="1"/>
  </r>
  <r>
    <s v="31/Mar/2024"/>
    <s v="Diario"/>
    <n v="13"/>
    <s v="DEPRECIACION DEL MES "/>
    <x v="5"/>
    <n v="304.10000000000002"/>
    <x v="9"/>
    <x v="1"/>
  </r>
  <r>
    <s v="31/Mar/2024"/>
    <s v="Diario"/>
    <n v="13"/>
    <s v="DEPRECIACION DEL MES "/>
    <x v="5"/>
    <n v="192.02"/>
    <x v="9"/>
    <x v="1"/>
  </r>
  <r>
    <s v="31/Mar/2024"/>
    <s v="Diario"/>
    <n v="13"/>
    <s v="DEPRECIACION DEL MES "/>
    <x v="5"/>
    <n v="510.29"/>
    <x v="9"/>
    <x v="1"/>
  </r>
  <r>
    <s v="31/Mar/2024"/>
    <s v="Diario"/>
    <n v="13"/>
    <s v="DEPRECIACION DEL MES "/>
    <x v="5"/>
    <n v="168.8"/>
    <x v="9"/>
    <x v="1"/>
  </r>
  <r>
    <s v="31/Mar/2024"/>
    <s v="Diario"/>
    <n v="13"/>
    <s v="DEPRECIACION DEL MES "/>
    <x v="5"/>
    <n v="1739.16"/>
    <x v="9"/>
    <x v="1"/>
  </r>
  <r>
    <s v="31/Mar/2024"/>
    <s v="Diario"/>
    <n v="13"/>
    <s v="DEPRECIACION DEL MES "/>
    <x v="5"/>
    <n v="254.92"/>
    <x v="9"/>
    <x v="1"/>
  </r>
  <r>
    <s v="31/Mar/2024"/>
    <s v="Diario"/>
    <n v="13"/>
    <s v="DEPRECIACION DEL MES"/>
    <x v="5"/>
    <n v="228.04"/>
    <x v="9"/>
    <x v="1"/>
  </r>
  <r>
    <s v="31/Mar/2024"/>
    <s v="Diario"/>
    <n v="13"/>
    <s v="DEPRECIACION DEL MES"/>
    <x v="5"/>
    <n v="6260.58"/>
    <x v="9"/>
    <x v="1"/>
  </r>
  <r>
    <s v="31/Mar/2024"/>
    <s v="Diario"/>
    <n v="13"/>
    <s v="DEPRECIACION DEL MES"/>
    <x v="5"/>
    <n v="6261.25"/>
    <x v="9"/>
    <x v="1"/>
  </r>
  <r>
    <s v="31/Mar/2024"/>
    <s v="Diario"/>
    <n v="13"/>
    <s v="DEPRECIACION DEL MES"/>
    <x v="5"/>
    <n v="215.52"/>
    <x v="9"/>
    <x v="1"/>
  </r>
  <r>
    <s v="31/Mar/2024"/>
    <s v="Diario"/>
    <n v="13"/>
    <s v="DEPRECIACION DEL MES"/>
    <x v="5"/>
    <n v="2592.4699999999998"/>
    <x v="9"/>
    <x v="1"/>
  </r>
  <r>
    <s v="31/Mar/2024"/>
    <s v="Diario"/>
    <n v="13"/>
    <s v="DEPRECIACION DEL MES"/>
    <x v="5"/>
    <n v="1424.23"/>
    <x v="9"/>
    <x v="1"/>
  </r>
  <r>
    <s v="31/Mar/2024"/>
    <s v="Diario"/>
    <n v="13"/>
    <s v="DEPRECIACION DEL MES"/>
    <x v="5"/>
    <n v="1735.97"/>
    <x v="9"/>
    <x v="1"/>
  </r>
  <r>
    <s v="31/Mar/2024"/>
    <s v="Diario"/>
    <n v="13"/>
    <s v="DEPRECIACION DEL MES"/>
    <x v="5"/>
    <n v="1429.27"/>
    <x v="9"/>
    <x v="1"/>
  </r>
  <r>
    <s v="31/Mar/2024"/>
    <s v="Diario"/>
    <n v="13"/>
    <s v="DEPRECIACION DEL MES"/>
    <x v="5"/>
    <n v="107.74"/>
    <x v="9"/>
    <x v="1"/>
  </r>
  <r>
    <s v="31/Mar/2024"/>
    <s v="Diario"/>
    <n v="13"/>
    <s v="DEPRECIACION DEL MES"/>
    <x v="5"/>
    <n v="1020.8"/>
    <x v="9"/>
    <x v="1"/>
  </r>
  <r>
    <s v="31/Mar/2024"/>
    <s v="Diario"/>
    <n v="13"/>
    <s v="DEPRECIACION DEL MES"/>
    <x v="5"/>
    <n v="1526.82"/>
    <x v="9"/>
    <x v="1"/>
  </r>
  <r>
    <s v="31/Mar/2024"/>
    <s v="Diario"/>
    <n v="13"/>
    <s v="DEPRECIACION DEL MES"/>
    <x v="5"/>
    <n v="2699.95"/>
    <x v="9"/>
    <x v="1"/>
  </r>
  <r>
    <s v="31/Mar/2024"/>
    <s v="Diario"/>
    <n v="13"/>
    <s v="DEPRECIACION DEL MES "/>
    <x v="5"/>
    <n v="593.95000000000005"/>
    <x v="9"/>
    <x v="1"/>
  </r>
  <r>
    <s v="31/Mar/2024"/>
    <s v="Diario"/>
    <n v="13"/>
    <s v="DEPRECIACION DEL MES "/>
    <x v="5"/>
    <n v="424.93"/>
    <x v="9"/>
    <x v="1"/>
  </r>
  <r>
    <s v="31/Mar/2024"/>
    <s v="Diario"/>
    <n v="13"/>
    <s v="DEPRECIACION DEL MES "/>
    <x v="5"/>
    <n v="224.5"/>
    <x v="9"/>
    <x v="1"/>
  </r>
  <r>
    <s v="31/Mar/2024"/>
    <s v="Diario"/>
    <n v="13"/>
    <s v="DEPRECIACION DEL MES "/>
    <x v="5"/>
    <n v="629.04"/>
    <x v="9"/>
    <x v="1"/>
  </r>
  <r>
    <s v="31/Mar/2024"/>
    <s v="Diario"/>
    <n v="13"/>
    <s v="DEPRECIACION DEL MES "/>
    <x v="5"/>
    <n v="520.83000000000004"/>
    <x v="9"/>
    <x v="1"/>
  </r>
  <r>
    <s v="31/Mar/2024"/>
    <s v="Diario"/>
    <n v="13"/>
    <s v="DEPRECIACION DEL MES "/>
    <x v="5"/>
    <n v="434.63"/>
    <x v="9"/>
    <x v="1"/>
  </r>
  <r>
    <s v="31/Mar/2024"/>
    <s v="Diario"/>
    <n v="13"/>
    <s v="DEPRECIACION DEL MES "/>
    <x v="5"/>
    <n v="416.67"/>
    <x v="9"/>
    <x v="1"/>
  </r>
  <r>
    <s v="31/Mar/2024"/>
    <s v="Diario"/>
    <n v="13"/>
    <s v="DEPRECIACION DEL MES "/>
    <x v="5"/>
    <n v="804.55"/>
    <x v="9"/>
    <x v="1"/>
  </r>
  <r>
    <s v="31/Mar/2024"/>
    <s v="Diario"/>
    <n v="13"/>
    <s v="DEPRECIACION DEL MES"/>
    <x v="5"/>
    <n v="73.64"/>
    <x v="9"/>
    <x v="1"/>
  </r>
  <r>
    <s v="31/Mar/2024"/>
    <s v="Diario"/>
    <n v="13"/>
    <s v="DEPRECIACION DEL MES"/>
    <x v="5"/>
    <n v="109.2"/>
    <x v="9"/>
    <x v="1"/>
  </r>
  <r>
    <s v="31/Mar/2024"/>
    <s v="Diario"/>
    <n v="13"/>
    <s v="DEPRECIACION DEL MES"/>
    <x v="5"/>
    <n v="379.72"/>
    <x v="9"/>
    <x v="1"/>
  </r>
  <r>
    <s v="31/Mar/2024"/>
    <s v="Diario"/>
    <n v="13"/>
    <s v="DEPRECIACION DEL MES"/>
    <x v="5"/>
    <n v="27.03"/>
    <x v="9"/>
    <x v="1"/>
  </r>
  <r>
    <s v="31/Mar/2024"/>
    <s v="Diario"/>
    <n v="13"/>
    <s v="DEPRECIACION DEL MES"/>
    <x v="5"/>
    <n v="37.020000000000003"/>
    <x v="9"/>
    <x v="1"/>
  </r>
  <r>
    <s v="31/Mar/2024"/>
    <s v="Diario"/>
    <n v="13"/>
    <s v="DEPRECIACION DEL MES"/>
    <x v="5"/>
    <n v="163.79"/>
    <x v="9"/>
    <x v="1"/>
  </r>
  <r>
    <s v="31/Mar/2024"/>
    <s v="Diario"/>
    <n v="13"/>
    <s v="DEPRECIACION DEL MES"/>
    <x v="5"/>
    <n v="58.84"/>
    <x v="9"/>
    <x v="1"/>
  </r>
  <r>
    <s v="31/Mar/2024"/>
    <s v="Diario"/>
    <n v="13"/>
    <s v="DEPRECIACION DEL MES"/>
    <x v="5"/>
    <n v="266.67"/>
    <x v="9"/>
    <x v="1"/>
  </r>
  <r>
    <s v="31/Mar/2024"/>
    <s v="Diario"/>
    <n v="13"/>
    <s v="DEPRECIACION DEL MES"/>
    <x v="5"/>
    <n v="1240.03"/>
    <x v="9"/>
    <x v="1"/>
  </r>
  <r>
    <s v="31/Mar/2024"/>
    <s v="Diario"/>
    <n v="13"/>
    <s v="DEPRECIACION DEL MES"/>
    <x v="5"/>
    <n v="4949.18"/>
    <x v="9"/>
    <x v="1"/>
  </r>
  <r>
    <s v="31/Mar/2024"/>
    <s v="Diario"/>
    <n v="13"/>
    <s v="DEPRECIACION DEL MES"/>
    <x v="5"/>
    <n v="3621.57"/>
    <x v="9"/>
    <x v="1"/>
  </r>
  <r>
    <s v="31/Mar/2024"/>
    <s v="Diario"/>
    <n v="13"/>
    <s v="DEPRECIACION DEL MES"/>
    <x v="5"/>
    <n v="2894.78"/>
    <x v="9"/>
    <x v="1"/>
  </r>
  <r>
    <s v="31/Mar/2024"/>
    <s v="Diario"/>
    <n v="13"/>
    <s v="DEPRECIACION DEL MES"/>
    <x v="5"/>
    <n v="359.46"/>
    <x v="9"/>
    <x v="1"/>
  </r>
  <r>
    <s v="31/Mar/2024"/>
    <s v="Diario"/>
    <n v="13"/>
    <s v="DEPRECIACION DEL MES"/>
    <x v="5"/>
    <n v="3249.09"/>
    <x v="9"/>
    <x v="1"/>
  </r>
  <r>
    <s v="31/Mar/2024"/>
    <s v="Diario"/>
    <n v="13"/>
    <s v="DEPRECIACION DEL MES"/>
    <x v="5"/>
    <n v="3426.32"/>
    <x v="9"/>
    <x v="1"/>
  </r>
  <r>
    <s v="31/Mar/2024"/>
    <s v="Diario"/>
    <n v="13"/>
    <s v="DEPRECIACION DEL MES"/>
    <x v="5"/>
    <n v="156.85"/>
    <x v="9"/>
    <x v="1"/>
  </r>
  <r>
    <s v="31/Mar/2024"/>
    <s v="Diario"/>
    <n v="13"/>
    <s v="DEPRECIACION DEL MES"/>
    <x v="5"/>
    <n v="5849.89"/>
    <x v="9"/>
    <x v="1"/>
  </r>
  <r>
    <s v="31/Mar/2024"/>
    <s v="Diario"/>
    <n v="13"/>
    <s v="DEPRECIACION DEL MES"/>
    <x v="5"/>
    <n v="511.45"/>
    <x v="9"/>
    <x v="1"/>
  </r>
  <r>
    <s v="31/Mar/2024"/>
    <s v="Diario"/>
    <n v="13"/>
    <s v="DEPRECIACION DEL MES"/>
    <x v="5"/>
    <n v="5237.29"/>
    <x v="9"/>
    <x v="1"/>
  </r>
  <r>
    <s v="31/Mar/2024"/>
    <s v="Diario"/>
    <n v="13"/>
    <s v="DEPRECIACION DEL MES"/>
    <x v="5"/>
    <n v="12968.73"/>
    <x v="9"/>
    <x v="1"/>
  </r>
  <r>
    <s v="31/Mar/2024"/>
    <s v="Diario"/>
    <n v="13"/>
    <s v="DEPRECIACION DEL MES"/>
    <x v="5"/>
    <n v="1461.2"/>
    <x v="9"/>
    <x v="1"/>
  </r>
  <r>
    <s v="31/Mar/2024"/>
    <s v="Diario"/>
    <n v="13"/>
    <s v="DEPRECIACION DEL MES ENE-SEPT"/>
    <x v="5"/>
    <n v="1274.92"/>
    <x v="9"/>
    <x v="1"/>
  </r>
  <r>
    <s v="31/Mar/2024"/>
    <s v="Diario"/>
    <n v="13"/>
    <s v="DEPRECIACION DEL MES ENE-SEPT"/>
    <x v="5"/>
    <n v="1273.56"/>
    <x v="9"/>
    <x v="1"/>
  </r>
  <r>
    <s v="31/Mar/2024"/>
    <s v="Diario"/>
    <n v="13"/>
    <s v="DEPRECIACION DEL MES"/>
    <x v="5"/>
    <n v="647.42999999999995"/>
    <x v="9"/>
    <x v="1"/>
  </r>
  <r>
    <s v="31/Mar/2024"/>
    <s v="Diario"/>
    <n v="13"/>
    <s v="DEPRECIACION DEL MES"/>
    <x v="5"/>
    <n v="4063.47"/>
    <x v="9"/>
    <x v="1"/>
  </r>
  <r>
    <s v="31/Mar/2024"/>
    <s v="Diario"/>
    <n v="13"/>
    <s v="DEPRECIACION DEL MES"/>
    <x v="5"/>
    <n v="5397.6"/>
    <x v="9"/>
    <x v="1"/>
  </r>
  <r>
    <s v="31/Mar/2024"/>
    <s v="Diario"/>
    <n v="13"/>
    <s v="DEPRECIACION DEL MES"/>
    <x v="5"/>
    <n v="2776.37"/>
    <x v="9"/>
    <x v="1"/>
  </r>
  <r>
    <s v="31/Mar/2024"/>
    <s v="Diario"/>
    <n v="13"/>
    <s v="DEPRECIACION DEL MES"/>
    <x v="5"/>
    <n v="7250.4"/>
    <x v="9"/>
    <x v="1"/>
  </r>
  <r>
    <s v="31/Mar/2024"/>
    <s v="Diario"/>
    <n v="13"/>
    <s v="DEPRECIACION DEL MES"/>
    <x v="5"/>
    <n v="10049.719999999999"/>
    <x v="9"/>
    <x v="1"/>
  </r>
  <r>
    <s v="31/Mar/2024"/>
    <s v="Diario"/>
    <n v="13"/>
    <s v="DEPRECIACION DEL MES"/>
    <x v="5"/>
    <n v="6055.37"/>
    <x v="9"/>
    <x v="1"/>
  </r>
  <r>
    <s v="31/Mar/2024"/>
    <s v="Diario"/>
    <n v="13"/>
    <s v="DEPRECIACION DEL MES"/>
    <x v="5"/>
    <n v="8775.23"/>
    <x v="9"/>
    <x v="1"/>
  </r>
  <r>
    <s v="31/Mar/2024"/>
    <s v="Diario"/>
    <n v="13"/>
    <s v="DEPRECIACION DEL MES"/>
    <x v="5"/>
    <n v="584.1"/>
    <x v="9"/>
    <x v="1"/>
  </r>
  <r>
    <s v="31/Mar/2024"/>
    <s v="Diario"/>
    <n v="13"/>
    <s v="DEPRECIACION DEL MES"/>
    <x v="5"/>
    <n v="13158.94"/>
    <x v="9"/>
    <x v="1"/>
  </r>
  <r>
    <s v="31/Mar/2024"/>
    <s v="Diario"/>
    <n v="13"/>
    <s v="DEPRECIACION DEL MES"/>
    <x v="5"/>
    <n v="721.75"/>
    <x v="9"/>
    <x v="1"/>
  </r>
  <r>
    <s v="31/Mar/2024"/>
    <s v="Diario"/>
    <n v="13"/>
    <s v="DEPRECIACION DEL MES"/>
    <x v="5"/>
    <n v="1622.21"/>
    <x v="9"/>
    <x v="1"/>
  </r>
  <r>
    <s v="31/Mar/2024"/>
    <s v="Diario"/>
    <n v="13"/>
    <s v="DEPRECIACION DEL MES"/>
    <x v="5"/>
    <n v="3685.1"/>
    <x v="9"/>
    <x v="1"/>
  </r>
  <r>
    <s v="31/Mar/2024"/>
    <s v="Diario"/>
    <n v="13"/>
    <s v="DEPRECIACION DEL MES"/>
    <x v="5"/>
    <n v="8912.48"/>
    <x v="9"/>
    <x v="1"/>
  </r>
  <r>
    <s v="31/Mar/2024"/>
    <s v="Diario"/>
    <n v="13"/>
    <s v="DEPRECIACION DEL MES"/>
    <x v="5"/>
    <n v="474.71"/>
    <x v="9"/>
    <x v="1"/>
  </r>
  <r>
    <s v="31/Mar/2024"/>
    <s v="Diario"/>
    <n v="13"/>
    <s v="DEPRECIACION DEL MES"/>
    <x v="5"/>
    <n v="281.07"/>
    <x v="9"/>
    <x v="1"/>
  </r>
  <r>
    <s v="31/Mar/2024"/>
    <s v="Diario"/>
    <n v="13"/>
    <s v="DEPRECIACION DEL MES"/>
    <x v="5"/>
    <n v="255.19"/>
    <x v="9"/>
    <x v="1"/>
  </r>
  <r>
    <s v="31/Mar/2024"/>
    <s v="Diario"/>
    <n v="13"/>
    <s v="DEPRECIACION DEL MES"/>
    <x v="5"/>
    <n v="2978.33"/>
    <x v="9"/>
    <x v="1"/>
  </r>
  <r>
    <s v="31/Mar/2024"/>
    <s v="Diario"/>
    <n v="13"/>
    <s v="DEPRECIACION DEL MES"/>
    <x v="5"/>
    <n v="560.11"/>
    <x v="9"/>
    <x v="1"/>
  </r>
  <r>
    <s v="31/Mar/2024"/>
    <s v="Diario"/>
    <n v="13"/>
    <s v="DEPRECIACION DEL MES"/>
    <x v="5"/>
    <n v="16699.29"/>
    <x v="9"/>
    <x v="1"/>
  </r>
  <r>
    <s v="31/Mar/2024"/>
    <s v="Diario"/>
    <n v="13"/>
    <s v="DEPRECIACION DEL MES"/>
    <x v="5"/>
    <n v="833.33"/>
    <x v="9"/>
    <x v="1"/>
  </r>
  <r>
    <s v="31/Mar/2024"/>
    <s v="Diario"/>
    <n v="13"/>
    <s v="DEPRECIACION DEL MES"/>
    <x v="5"/>
    <n v="18058.71"/>
    <x v="9"/>
    <x v="1"/>
  </r>
  <r>
    <s v="31/Mar/2024"/>
    <s v="Diario"/>
    <n v="13"/>
    <s v="DEPRECIACION DEL MES"/>
    <x v="5"/>
    <n v="7169.92"/>
    <x v="9"/>
    <x v="1"/>
  </r>
  <r>
    <s v="31/Mar/2024"/>
    <s v="Diario"/>
    <n v="13"/>
    <s v="DEPRECIACION DEL MES"/>
    <x v="5"/>
    <n v="95.98"/>
    <x v="9"/>
    <x v="1"/>
  </r>
  <r>
    <s v="31/Mar/2024"/>
    <s v="Diario"/>
    <n v="13"/>
    <s v="DEPRECIACION DEL MES"/>
    <x v="5"/>
    <n v="2209.0500000000002"/>
    <x v="9"/>
    <x v="1"/>
  </r>
  <r>
    <s v="12/Mar/2024"/>
    <s v="Egresos"/>
    <n v="6828"/>
    <s v="LUNA MIRANDA SAMUEL DAVID"/>
    <x v="7"/>
    <n v="1379.31"/>
    <x v="9"/>
    <x v="1"/>
  </r>
  <r>
    <s v="07/Mar/2024"/>
    <s v="Egresos"/>
    <n v="322"/>
    <s v="DEP NOM SEM 10 DEL 29 FEB AL 06 DE MARZO 2024"/>
    <x v="0"/>
    <n v="14775.99"/>
    <x v="9"/>
    <x v="1"/>
  </r>
  <r>
    <s v="31/Mar/2024"/>
    <m/>
    <m/>
    <s v="SUELDOS ADMINISTRATIVOS"/>
    <x v="8"/>
    <n v="481912.14"/>
    <x v="9"/>
    <x v="1"/>
  </r>
  <r>
    <s v="04/Abr/2024"/>
    <s v="Egresos"/>
    <n v="312"/>
    <s v="DEP NOM SEM 14 28 MARZO AL 03 DE ABRIL 2024"/>
    <x v="0"/>
    <n v="133621.60999999999"/>
    <x v="10"/>
    <x v="1"/>
  </r>
  <r>
    <s v="11/Abr/2024"/>
    <s v="Egresos"/>
    <n v="360"/>
    <s v="DEP NOM SEM 15 DEL 04 AL 11 DE ABRIL 2024"/>
    <x v="0"/>
    <n v="133657.13"/>
    <x v="10"/>
    <x v="1"/>
  </r>
  <r>
    <s v="15/Abr/2024"/>
    <s v="Egresos"/>
    <n v="357"/>
    <s v="DISPERC NOM DEL 01 AL 15 DE ABRIL 2024"/>
    <x v="8"/>
    <n v="106632.9"/>
    <x v="10"/>
    <x v="1"/>
  </r>
  <r>
    <s v="15/Abr/2024"/>
    <s v="Egresos"/>
    <n v="357"/>
    <s v="DISPERC NOM DEL 01 AL 15 DE ABRIL 2024"/>
    <x v="8"/>
    <n v="18860.37"/>
    <x v="10"/>
    <x v="1"/>
  </r>
  <r>
    <s v="18/Abr/2024"/>
    <s v="Egresos"/>
    <n v="367"/>
    <s v="DEP NOM SEM 16 DEL 12 AL 17 DE ABRIL 2024"/>
    <x v="0"/>
    <n v="124835.87"/>
    <x v="10"/>
    <x v="1"/>
  </r>
  <r>
    <s v="25/Abr/2024"/>
    <s v="Egresos"/>
    <n v="391"/>
    <s v="DEP NOM SEM 17 DEL 18 AL 24 DE ABRIL 2024"/>
    <x v="0"/>
    <n v="119474.83"/>
    <x v="10"/>
    <x v="1"/>
  </r>
  <r>
    <s v="30/Abr/2024"/>
    <s v="Egresos"/>
    <n v="415"/>
    <s v="DISPERC NOM DEL 16 AL 30  DE ABRIL 2024"/>
    <x v="8"/>
    <n v="112461.69"/>
    <x v="10"/>
    <x v="1"/>
  </r>
  <r>
    <s v="04/Abr/2024"/>
    <s v="Egresos"/>
    <n v="312"/>
    <s v="DEP NOM SEM 14 28 MARZO AL 03 DE ABRIL 2024"/>
    <x v="0"/>
    <n v="22268.89"/>
    <x v="10"/>
    <x v="1"/>
  </r>
  <r>
    <s v="11/Abr/2024"/>
    <s v="Egresos"/>
    <n v="360"/>
    <s v="DEP NOM SEM 15 DEL 04 AL 11 DE ABRIL 2024"/>
    <x v="0"/>
    <n v="22108.73"/>
    <x v="10"/>
    <x v="1"/>
  </r>
  <r>
    <s v="18/Abr/2024"/>
    <s v="Egresos"/>
    <n v="367"/>
    <s v="DEP NOM SEM 16 DEL 12 AL 17 DE ABRIL 2024"/>
    <x v="0"/>
    <n v="20803.78"/>
    <x v="10"/>
    <x v="1"/>
  </r>
  <r>
    <s v="25/Abr/2024"/>
    <s v="Egresos"/>
    <n v="391"/>
    <s v="DEP NOM SEM 17 DEL 18 AL 24 DE ABRIL 2024"/>
    <x v="0"/>
    <n v="19911.52"/>
    <x v="10"/>
    <x v="1"/>
  </r>
  <r>
    <s v="04/Abr/2024"/>
    <s v="Egresos"/>
    <n v="312"/>
    <s v="DEP NOM SEM 14 28 MARZO AL 03 DE ABRIL 2024"/>
    <x v="0"/>
    <n v="3206.76"/>
    <x v="10"/>
    <x v="1"/>
  </r>
  <r>
    <s v="11/Abr/2024"/>
    <s v="Egresos"/>
    <n v="360"/>
    <s v="DEP NOM SEM 15 DEL 04 AL 11 DE ABRIL 2024"/>
    <x v="0"/>
    <n v="3581.93"/>
    <x v="10"/>
    <x v="1"/>
  </r>
  <r>
    <s v="15/Abr/2024"/>
    <s v="Egresos"/>
    <n v="357"/>
    <s v="DISPERC NOM DEL 01 AL 15 DE ABRIL 2024"/>
    <x v="8"/>
    <n v="1407.56"/>
    <x v="10"/>
    <x v="1"/>
  </r>
  <r>
    <s v="18/Abr/2024"/>
    <s v="Egresos"/>
    <n v="367"/>
    <s v="DEP NOM SEM 16 DEL 12 AL 17 DE ABRIL 2024"/>
    <x v="0"/>
    <n v="5989.71"/>
    <x v="10"/>
    <x v="1"/>
  </r>
  <r>
    <s v="25/Abr/2024"/>
    <s v="Egresos"/>
    <n v="391"/>
    <s v="DEP NOM SEM 17 DEL 18 AL 24 DE ABRIL 2024"/>
    <x v="0"/>
    <n v="5235.25"/>
    <x v="10"/>
    <x v="1"/>
  </r>
  <r>
    <s v="30/Abr/2024"/>
    <s v="Egresos"/>
    <n v="415"/>
    <s v="DISPERC NOM DEL 16 AL 30  DE ABRIL 2024"/>
    <x v="8"/>
    <n v="244.7"/>
    <x v="10"/>
    <x v="1"/>
  </r>
  <r>
    <s v="04/Abr/2024"/>
    <s v="Egresos"/>
    <n v="312"/>
    <s v="DEP NOM SEM 14 28 MARZO AL 03 DE ABRIL 2024"/>
    <x v="0"/>
    <n v="3080.74"/>
    <x v="10"/>
    <x v="1"/>
  </r>
  <r>
    <s v="11/Abr/2024"/>
    <s v="Egresos"/>
    <n v="360"/>
    <s v="DEP NOM SEM 15 DEL 04 AL 11 DE ABRIL 2024"/>
    <x v="0"/>
    <n v="3365.47"/>
    <x v="10"/>
    <x v="1"/>
  </r>
  <r>
    <s v="18/Abr/2024"/>
    <s v="Egresos"/>
    <n v="367"/>
    <s v="DEP NOM SEM 16 DEL 12 AL 17 DE ABRIL 2024"/>
    <x v="0"/>
    <n v="3063.06"/>
    <x v="10"/>
    <x v="1"/>
  </r>
  <r>
    <s v="25/Abr/2024"/>
    <s v="Egresos"/>
    <n v="391"/>
    <s v="DEP NOM SEM 17 DEL 18 AL 24 DE ABRIL 2024"/>
    <x v="0"/>
    <n v="2855.88"/>
    <x v="10"/>
    <x v="1"/>
  </r>
  <r>
    <s v="04/Abr/2024"/>
    <s v="Egresos"/>
    <n v="312"/>
    <s v="DEP NOM SEM 14 28 MARZO AL 03 DE ABRIL 2024"/>
    <x v="0"/>
    <n v="3670.38"/>
    <x v="10"/>
    <x v="1"/>
  </r>
  <r>
    <s v="11/Abr/2024"/>
    <s v="Egresos"/>
    <n v="360"/>
    <s v="DEP NOM SEM 15 DEL 04 AL 11 DE ABRIL 2024"/>
    <x v="0"/>
    <n v="12551.12"/>
    <x v="10"/>
    <x v="1"/>
  </r>
  <r>
    <s v="18/Abr/2024"/>
    <s v="Egresos"/>
    <n v="367"/>
    <s v="DEP NOM SEM 16 DEL 12 AL 17 DE ABRIL 2024"/>
    <x v="0"/>
    <n v="5511.06"/>
    <x v="10"/>
    <x v="1"/>
  </r>
  <r>
    <s v="25/Abr/2024"/>
    <s v="Egresos"/>
    <n v="391"/>
    <s v="DEP NOM SEM 17 DEL 18 AL 24 DE ABRIL 2024"/>
    <x v="0"/>
    <n v="5259.98"/>
    <x v="10"/>
    <x v="1"/>
  </r>
  <r>
    <s v="04/Abr/2024"/>
    <s v="Egresos"/>
    <n v="312"/>
    <s v="DEP NOM SEM 14 28 MARZO AL 03 DE ABRIL 2024"/>
    <x v="0"/>
    <n v="11708.63"/>
    <x v="10"/>
    <x v="1"/>
  </r>
  <r>
    <s v="11/Abr/2024"/>
    <s v="Egresos"/>
    <n v="360"/>
    <s v="DEP NOM SEM 15 DEL 04 AL 11 DE ABRIL 2024"/>
    <x v="0"/>
    <n v="13006"/>
    <x v="10"/>
    <x v="1"/>
  </r>
  <r>
    <s v="18/Abr/2024"/>
    <s v="Egresos"/>
    <n v="367"/>
    <s v="DEP NOM SEM 16 DEL 12 AL 17 DE ABRIL 2024"/>
    <x v="0"/>
    <n v="10641.75"/>
    <x v="10"/>
    <x v="1"/>
  </r>
  <r>
    <s v="25/Abr/2024"/>
    <s v="Egresos"/>
    <n v="391"/>
    <s v="DEP NOM SEM 17 DEL 18 AL 24 DE ABRIL 2024"/>
    <x v="0"/>
    <n v="4677.1899999999996"/>
    <x v="10"/>
    <x v="1"/>
  </r>
  <r>
    <s v="04/Abr/2024"/>
    <s v="Egresos"/>
    <n v="312"/>
    <s v="DEP NOM SEM 14 28 MARZO AL 03 DE ABRIL 2024"/>
    <x v="0"/>
    <n v="34537.32"/>
    <x v="10"/>
    <x v="1"/>
  </r>
  <r>
    <s v="11/Abr/2024"/>
    <s v="Egresos"/>
    <n v="360"/>
    <s v="DEP NOM SEM 15 DEL 04 AL 11 DE ABRIL 2024"/>
    <x v="0"/>
    <n v="6927.59"/>
    <x v="10"/>
    <x v="1"/>
  </r>
  <r>
    <s v="18/Abr/2024"/>
    <s v="Egresos"/>
    <n v="367"/>
    <s v="DEP NOM SEM 16 DEL 12 AL 17 DE ABRIL 2024"/>
    <x v="0"/>
    <n v="6299.04"/>
    <x v="10"/>
    <x v="1"/>
  </r>
  <r>
    <s v="25/Abr/2024"/>
    <s v="Egresos"/>
    <n v="391"/>
    <s v="DEP NOM SEM 17 DEL 18 AL 24 DE ABRIL 2024"/>
    <x v="0"/>
    <n v="2961.77"/>
    <x v="10"/>
    <x v="1"/>
  </r>
  <r>
    <s v="15/Abr/2024"/>
    <s v="Egresos"/>
    <n v="357"/>
    <s v="DISPERC NOM DEL 01 AL 15 DE ABRIL 2024"/>
    <x v="8"/>
    <n v="800"/>
    <x v="10"/>
    <x v="1"/>
  </r>
  <r>
    <s v="30/Abr/2024"/>
    <s v="Egresos"/>
    <n v="415"/>
    <s v="DISPERC NOM DEL 16 AL 30  DE ABRIL 2024"/>
    <x v="8"/>
    <n v="800"/>
    <x v="10"/>
    <x v="1"/>
  </r>
  <r>
    <s v="30/Abr/2024"/>
    <s v="Diario"/>
    <n v="30"/>
    <s v="PROV IMPTOS MES ABRIL EMPRESAS S DOS SA DE CV"/>
    <x v="0"/>
    <n v="128244.82"/>
    <x v="10"/>
    <x v="1"/>
  </r>
  <r>
    <s v="30/Abr/2024"/>
    <s v="Diario"/>
    <n v="32"/>
    <s v="PROV ADMIVOS MES ABRIL EMPRESAS S DOS "/>
    <x v="0"/>
    <n v="39814.33"/>
    <x v="10"/>
    <x v="1"/>
  </r>
  <r>
    <s v="30/Abr/2024"/>
    <s v="Diario"/>
    <n v="30"/>
    <s v="PROV IMPTOS MES ABRIL EMPRESAS S DOS SA DE CV"/>
    <x v="0"/>
    <n v="18474.45"/>
    <x v="10"/>
    <x v="1"/>
  </r>
  <r>
    <s v="30/Abr/2024"/>
    <s v="Diario"/>
    <n v="32"/>
    <s v="PROV ADMIVOS MES ABRIL EMPRESAS S DOS "/>
    <x v="0"/>
    <n v="7885.1"/>
    <x v="10"/>
    <x v="1"/>
  </r>
  <r>
    <s v="30/Abr/2024"/>
    <s v="Diario"/>
    <n v="30"/>
    <s v="PROV IMPTOS MES ABRIL EMPRESAS S DOS SA DE CV"/>
    <x v="0"/>
    <n v="46186.33"/>
    <x v="10"/>
    <x v="1"/>
  </r>
  <r>
    <s v="30/Abr/2024"/>
    <s v="Diario"/>
    <n v="32"/>
    <s v="PROV ADMIVOS MES ABRIL EMPRESAS S DOS "/>
    <x v="0"/>
    <n v="19712.57"/>
    <x v="10"/>
    <x v="1"/>
  </r>
  <r>
    <s v="30/Abr/2024"/>
    <s v="Diario"/>
    <n v="30"/>
    <s v="PROV IMPTOS MES ABRIL EMPRESAS S DOS SA DE CV"/>
    <x v="0"/>
    <n v="47611.01"/>
    <x v="10"/>
    <x v="1"/>
  </r>
  <r>
    <s v="30/Abr/2024"/>
    <s v="Diario"/>
    <n v="32"/>
    <s v="PROV ADMIVOS MES ABRIL EMPRESAS S DOS "/>
    <x v="0"/>
    <n v="20898.7"/>
    <x v="10"/>
    <x v="1"/>
  </r>
  <r>
    <s v="30/Abr/2024"/>
    <s v="Diario"/>
    <n v="30"/>
    <s v="PROV IMPTOS MES ABRIL EMPRESAS S DOS SA DE CV"/>
    <x v="0"/>
    <n v="26316.12"/>
    <x v="10"/>
    <x v="1"/>
  </r>
  <r>
    <s v="30/Abr/2024"/>
    <s v="Diario"/>
    <n v="32"/>
    <s v="PROV ADMIVOS MES ABRIL EMPRESAS S DOS "/>
    <x v="0"/>
    <n v="12577.88"/>
    <x v="10"/>
    <x v="1"/>
  </r>
  <r>
    <s v="04/Abr/2024"/>
    <s v="Egresos"/>
    <n v="312"/>
    <s v="DEP NOM SEM 14 28 MARZO AL 03 DE ABRIL 2024"/>
    <x v="0"/>
    <n v="2033"/>
    <x v="10"/>
    <x v="1"/>
  </r>
  <r>
    <s v="11/Abr/2024"/>
    <s v="Egresos"/>
    <n v="360"/>
    <s v="FINIQUITO  SEM 15 DEL 04 AL 11 DE ABRIL 2024"/>
    <x v="0"/>
    <n v="2670"/>
    <x v="10"/>
    <x v="1"/>
  </r>
  <r>
    <s v="18/Abr/2024"/>
    <s v="Egresos"/>
    <n v="367"/>
    <s v="DEP NOM SEM 16 DEL 12 AL 17 DE ABRIL 2024"/>
    <x v="0"/>
    <n v="1827"/>
    <x v="10"/>
    <x v="1"/>
  </r>
  <r>
    <s v="30/Abr/2024"/>
    <s v="Diario"/>
    <n v="31"/>
    <s v="PROV AGUINALDO ADMIVOS MES ABRIL"/>
    <x v="0"/>
    <n v="12382.68"/>
    <x v="10"/>
    <x v="1"/>
  </r>
  <r>
    <s v="30/Abr/2024"/>
    <s v="Diario"/>
    <n v="33"/>
    <s v="PROV AGUINALDO Y UTILIDADES "/>
    <x v="0"/>
    <n v="40266.199999999997"/>
    <x v="10"/>
    <x v="1"/>
  </r>
  <r>
    <s v="30/Abr/2024"/>
    <s v="Diario"/>
    <n v="31"/>
    <s v="PROV AGUINALDO ADMIVOS MES ABRIL"/>
    <x v="0"/>
    <n v="12178.68"/>
    <x v="10"/>
    <x v="1"/>
  </r>
  <r>
    <s v="30/Abr/2024"/>
    <s v="Diario"/>
    <n v="33"/>
    <s v="PROV AGUINALDO Y UTILIDADES "/>
    <x v="0"/>
    <n v="31060.18"/>
    <x v="10"/>
    <x v="1"/>
  </r>
  <r>
    <s v="09/Abr/2024"/>
    <s v="Egresos"/>
    <n v="345"/>
    <s v="GONZALEZ BREACH JORGE ALBERTO"/>
    <x v="3"/>
    <n v="1281.48"/>
    <x v="10"/>
    <x v="1"/>
  </r>
  <r>
    <s v="19/Abr/2024"/>
    <s v="Egresos"/>
    <n v="374"/>
    <s v="GONZALEZ BREACH JORGE ALBERTO"/>
    <x v="3"/>
    <n v="1795.75"/>
    <x v="10"/>
    <x v="1"/>
  </r>
  <r>
    <s v="23/Abr/2024"/>
    <s v="Diario"/>
    <n v="18"/>
    <s v="AUTO SERVICIO MAS "/>
    <x v="3"/>
    <n v="1214.21"/>
    <x v="10"/>
    <x v="1"/>
  </r>
  <r>
    <s v="23/Abr/2024"/>
    <s v="Diario"/>
    <n v="18"/>
    <s v="AUTO SERVICIO MAS "/>
    <x v="3"/>
    <n v="2137.11"/>
    <x v="10"/>
    <x v="1"/>
  </r>
  <r>
    <s v="23/Abr/2024"/>
    <s v="Diario"/>
    <n v="18"/>
    <s v="AUTO SERVICIO MAS "/>
    <x v="3"/>
    <n v="110.16"/>
    <x v="10"/>
    <x v="1"/>
  </r>
  <r>
    <s v="23/Abr/2024"/>
    <s v="Diario"/>
    <n v="18"/>
    <s v="AUTO SERVICIO MAS "/>
    <x v="3"/>
    <n v="326.41000000000003"/>
    <x v="10"/>
    <x v="1"/>
  </r>
  <r>
    <s v="23/Abr/2024"/>
    <s v="Diario"/>
    <n v="18"/>
    <s v="AUTO SERVICIO MAS "/>
    <x v="3"/>
    <n v="110.17"/>
    <x v="10"/>
    <x v="1"/>
  </r>
  <r>
    <s v="23/Abr/2024"/>
    <s v="Diario"/>
    <n v="18"/>
    <s v="AUTO SERVICIO MAS SA DE CV"/>
    <x v="3"/>
    <n v="496.8"/>
    <x v="10"/>
    <x v="1"/>
  </r>
  <r>
    <s v="24/Abr/2024"/>
    <s v="Diario"/>
    <n v="15"/>
    <s v="AUTO SERVICIO MAS SA DE CV"/>
    <x v="3"/>
    <n v="1267.76"/>
    <x v="10"/>
    <x v="1"/>
  </r>
  <r>
    <s v="24/Abr/2024"/>
    <s v="Diario"/>
    <n v="15"/>
    <s v="AUTO SERVICIO MAS SA DE CV"/>
    <x v="3"/>
    <n v="771.13"/>
    <x v="10"/>
    <x v="1"/>
  </r>
  <r>
    <s v="24/Abr/2024"/>
    <s v="Diario"/>
    <n v="15"/>
    <s v="AUTO SERVICIO MAS SA DE CV"/>
    <x v="3"/>
    <n v="2908.36"/>
    <x v="10"/>
    <x v="1"/>
  </r>
  <r>
    <s v="24/Abr/2024"/>
    <s v="Diario"/>
    <n v="15"/>
    <s v="AUTO SERVICIO MAS SA DE CV"/>
    <x v="3"/>
    <n v="110.16"/>
    <x v="10"/>
    <x v="1"/>
  </r>
  <r>
    <s v="24/Abr/2024"/>
    <s v="Diario"/>
    <n v="15"/>
    <s v="AUTO SERVICIO MAS SA DE CV"/>
    <x v="3"/>
    <n v="385.57"/>
    <x v="10"/>
    <x v="1"/>
  </r>
  <r>
    <s v="24/Abr/2024"/>
    <s v="Diario"/>
    <n v="15"/>
    <s v="AUTO SERVICIO MAS SA DE CV"/>
    <x v="3"/>
    <n v="385.57"/>
    <x v="10"/>
    <x v="1"/>
  </r>
  <r>
    <s v="24/Abr/2024"/>
    <s v="Diario"/>
    <n v="15"/>
    <s v="AUTO SERVICIO MAS SA DE CV"/>
    <x v="3"/>
    <n v="586.74"/>
    <x v="10"/>
    <x v="1"/>
  </r>
  <r>
    <s v="24/Abr/2024"/>
    <s v="Diario"/>
    <n v="15"/>
    <s v="AUTO SERVICIO MAS SA DE CV"/>
    <x v="3"/>
    <n v="3300.77"/>
    <x v="10"/>
    <x v="1"/>
  </r>
  <r>
    <s v="24/Abr/2024"/>
    <s v="Diario"/>
    <n v="15"/>
    <s v="AUTO SERVICIO MAS SA DE CV"/>
    <x v="3"/>
    <n v="1343.12"/>
    <x v="10"/>
    <x v="1"/>
  </r>
  <r>
    <s v="24/Abr/2024"/>
    <s v="Diario"/>
    <n v="15"/>
    <s v="AUTO SERVICIO MAS SA DE CV"/>
    <x v="3"/>
    <n v="1542.25"/>
    <x v="10"/>
    <x v="1"/>
  </r>
  <r>
    <s v="24/Abr/2024"/>
    <s v="Diario"/>
    <n v="15"/>
    <s v="AUTO SERVICIO MAS SA DE CV"/>
    <x v="3"/>
    <n v="3370.9"/>
    <x v="10"/>
    <x v="1"/>
  </r>
  <r>
    <s v="24/Abr/2024"/>
    <s v="Diario"/>
    <n v="15"/>
    <s v="AUTO SERVICIO MAS SA DE CV"/>
    <x v="3"/>
    <n v="110.2"/>
    <x v="10"/>
    <x v="1"/>
  </r>
  <r>
    <s v="24/Abr/2024"/>
    <s v="Diario"/>
    <n v="15"/>
    <s v="AUTO SERVICIO MAS SA DE CV"/>
    <x v="3"/>
    <n v="110.2"/>
    <x v="10"/>
    <x v="1"/>
  </r>
  <r>
    <s v="24/Abr/2024"/>
    <s v="Diario"/>
    <n v="15"/>
    <s v="AUTO SERVICIO MAS SA DE CV"/>
    <x v="3"/>
    <n v="110.2"/>
    <x v="10"/>
    <x v="1"/>
  </r>
  <r>
    <s v="24/Abr/2024"/>
    <s v="Diario"/>
    <n v="15"/>
    <s v="AUTO SERVICIO MAS SA DE CV"/>
    <x v="3"/>
    <n v="2423.04"/>
    <x v="10"/>
    <x v="1"/>
  </r>
  <r>
    <s v="24/Abr/2024"/>
    <s v="Diario"/>
    <n v="15"/>
    <s v="AUTO SERVICIO MAS SA DE CV"/>
    <x v="3"/>
    <n v="833.97"/>
    <x v="10"/>
    <x v="1"/>
  </r>
  <r>
    <s v="26/Abr/2024"/>
    <s v="Egresos"/>
    <n v="399"/>
    <s v="GONZALEZ BREACH JORGE ALBERTO"/>
    <x v="3"/>
    <n v="1910.89"/>
    <x v="10"/>
    <x v="1"/>
  </r>
  <r>
    <s v="30/Abr/2024"/>
    <s v="Diario"/>
    <n v="23"/>
    <s v="PRONEG SA DE CV"/>
    <x v="3"/>
    <n v="1323.25"/>
    <x v="10"/>
    <x v="1"/>
  </r>
  <r>
    <s v="30/Abr/2024"/>
    <s v="Diario"/>
    <n v="27"/>
    <s v="AUTO SERVICIO MAS SA DE CV"/>
    <x v="3"/>
    <n v="2075.7800000000002"/>
    <x v="10"/>
    <x v="1"/>
  </r>
  <r>
    <s v="30/Abr/2024"/>
    <s v="Diario"/>
    <n v="27"/>
    <s v="AUTO SERVICIO MAS SA DE CV"/>
    <x v="3"/>
    <n v="1391.17"/>
    <x v="10"/>
    <x v="1"/>
  </r>
  <r>
    <s v="30/Abr/2024"/>
    <s v="Diario"/>
    <n v="27"/>
    <s v="AUTO SERVICIO MAS SA DE CV"/>
    <x v="3"/>
    <n v="1542.26"/>
    <x v="10"/>
    <x v="1"/>
  </r>
  <r>
    <s v="30/Abr/2024"/>
    <s v="Diario"/>
    <n v="27"/>
    <s v="AUTO SERVICIO MAS SA DE CV"/>
    <x v="3"/>
    <n v="2272.59"/>
    <x v="10"/>
    <x v="1"/>
  </r>
  <r>
    <s v="30/Abr/2024"/>
    <s v="Diario"/>
    <n v="27"/>
    <s v="AUTO SERVICIO MAS SA DE CV"/>
    <x v="3"/>
    <n v="110.16"/>
    <x v="10"/>
    <x v="1"/>
  </r>
  <r>
    <s v="30/Abr/2024"/>
    <s v="Diario"/>
    <n v="27"/>
    <s v="AUTO SERVICIO MAS SA DE CV"/>
    <x v="3"/>
    <n v="110.16"/>
    <x v="10"/>
    <x v="1"/>
  </r>
  <r>
    <s v="30/Abr/2024"/>
    <s v="Diario"/>
    <n v="27"/>
    <s v="AUTO SERVICIO MAS SA DE CV"/>
    <x v="3"/>
    <n v="110.16"/>
    <x v="10"/>
    <x v="1"/>
  </r>
  <r>
    <s v="30/Abr/2024"/>
    <s v="Diario"/>
    <n v="27"/>
    <s v="AUTO SERVICIO MAS SA DE CV"/>
    <x v="3"/>
    <n v="660.81"/>
    <x v="10"/>
    <x v="1"/>
  </r>
  <r>
    <s v="30/Abr/2024"/>
    <s v="Diario"/>
    <n v="27"/>
    <s v="AUTO SERVICIO MAS SA DE CV"/>
    <x v="3"/>
    <n v="758.08"/>
    <x v="10"/>
    <x v="1"/>
  </r>
  <r>
    <s v="24/Abr/2024"/>
    <s v="Diario"/>
    <n v="15"/>
    <s v="AUTO SERVICIO MAS SA DE CV"/>
    <x v="3"/>
    <n v="839.16"/>
    <x v="10"/>
    <x v="1"/>
  </r>
  <r>
    <s v="24/Abr/2024"/>
    <s v="Diario"/>
    <n v="15"/>
    <s v="AUTO SERVICIO MAS SA DE CV"/>
    <x v="3"/>
    <n v="1287.95"/>
    <x v="10"/>
    <x v="1"/>
  </r>
  <r>
    <s v="30/Abr/2024"/>
    <s v="Diario"/>
    <n v="27"/>
    <s v="AUTO SERVICIO MAS SA DE CV"/>
    <x v="3"/>
    <n v="1122.25"/>
    <x v="10"/>
    <x v="1"/>
  </r>
  <r>
    <s v="23/Abr/2024"/>
    <s v="Diario"/>
    <n v="18"/>
    <s v="AUTO SERVICIO MAS "/>
    <x v="3"/>
    <n v="1311.93"/>
    <x v="10"/>
    <x v="1"/>
  </r>
  <r>
    <s v="24/Abr/2024"/>
    <s v="Diario"/>
    <n v="15"/>
    <s v="AUTO SERVICIO MAS SA DE CV"/>
    <x v="3"/>
    <n v="1330.85"/>
    <x v="10"/>
    <x v="1"/>
  </r>
  <r>
    <s v="24/Abr/2024"/>
    <s v="Diario"/>
    <n v="15"/>
    <s v="AUTO SERVICIO MAS SA DE CV"/>
    <x v="3"/>
    <n v="1323.67"/>
    <x v="10"/>
    <x v="1"/>
  </r>
  <r>
    <s v="30/Abr/2024"/>
    <s v="Diario"/>
    <n v="27"/>
    <s v="AUTO SERVICIO MAS SA DE CV"/>
    <x v="3"/>
    <n v="1223.17"/>
    <x v="10"/>
    <x v="1"/>
  </r>
  <r>
    <s v="23/Abr/2024"/>
    <s v="Diario"/>
    <n v="18"/>
    <s v="AUTO SERVICIO MAS "/>
    <x v="3"/>
    <n v="1562.47"/>
    <x v="10"/>
    <x v="1"/>
  </r>
  <r>
    <s v="24/Abr/2024"/>
    <s v="Diario"/>
    <n v="15"/>
    <s v="AUTO SERVICIO MAS SA DE CV"/>
    <x v="3"/>
    <n v="1514"/>
    <x v="10"/>
    <x v="1"/>
  </r>
  <r>
    <s v="24/Abr/2024"/>
    <s v="Diario"/>
    <n v="15"/>
    <s v="AUTO SERVICIO MAS SA DE CV"/>
    <x v="3"/>
    <n v="3107.21"/>
    <x v="10"/>
    <x v="1"/>
  </r>
  <r>
    <s v="30/Abr/2024"/>
    <s v="Diario"/>
    <n v="27"/>
    <s v="AUTO SERVICIO MAS SA DE CV"/>
    <x v="3"/>
    <n v="2880.46"/>
    <x v="10"/>
    <x v="1"/>
  </r>
  <r>
    <s v="23/Abr/2024"/>
    <s v="Diario"/>
    <n v="18"/>
    <s v="AUTO SERVICIO MAS "/>
    <x v="3"/>
    <n v="826.94"/>
    <x v="10"/>
    <x v="1"/>
  </r>
  <r>
    <s v="24/Abr/2024"/>
    <s v="Diario"/>
    <n v="15"/>
    <s v="AUTO SERVICIO MAS SA DE CV"/>
    <x v="3"/>
    <n v="761.75"/>
    <x v="10"/>
    <x v="1"/>
  </r>
  <r>
    <s v="24/Abr/2024"/>
    <s v="Diario"/>
    <n v="15"/>
    <s v="AUTO SERVICIO MAS SA DE CV"/>
    <x v="3"/>
    <n v="851.52"/>
    <x v="10"/>
    <x v="1"/>
  </r>
  <r>
    <s v="23/Abr/2024"/>
    <s v="Diario"/>
    <n v="18"/>
    <s v="AUTO SERVICIO MAS "/>
    <x v="3"/>
    <n v="1182.3499999999999"/>
    <x v="10"/>
    <x v="1"/>
  </r>
  <r>
    <s v="24/Abr/2024"/>
    <s v="Diario"/>
    <n v="15"/>
    <s v="AUTO SERVICIO MAS SA DE CV"/>
    <x v="3"/>
    <n v="1261.8"/>
    <x v="10"/>
    <x v="1"/>
  </r>
  <r>
    <s v="24/Abr/2024"/>
    <s v="Diario"/>
    <n v="15"/>
    <s v="AUTO SERVICIO MAS SA DE CV"/>
    <x v="3"/>
    <n v="1165.08"/>
    <x v="10"/>
    <x v="1"/>
  </r>
  <r>
    <s v="30/Abr/2024"/>
    <s v="Diario"/>
    <n v="27"/>
    <s v="AUTO SERVICIO MAS SA DE CV"/>
    <x v="3"/>
    <n v="1180.72"/>
    <x v="10"/>
    <x v="1"/>
  </r>
  <r>
    <s v="23/Abr/2024"/>
    <s v="Diario"/>
    <n v="18"/>
    <s v="AUTO SERVICIO MAS "/>
    <x v="3"/>
    <n v="1057.95"/>
    <x v="10"/>
    <x v="1"/>
  </r>
  <r>
    <s v="24/Abr/2024"/>
    <s v="Diario"/>
    <n v="15"/>
    <s v="AUTO SERVICIO MAS SA DE CV"/>
    <x v="3"/>
    <n v="1035.54"/>
    <x v="10"/>
    <x v="1"/>
  </r>
  <r>
    <s v="24/Abr/2024"/>
    <s v="Diario"/>
    <n v="15"/>
    <s v="AUTO SERVICIO MAS SA DE CV"/>
    <x v="3"/>
    <n v="1947.13"/>
    <x v="10"/>
    <x v="1"/>
  </r>
  <r>
    <s v="30/Abr/2024"/>
    <s v="Diario"/>
    <n v="27"/>
    <s v="AUTO SERVICIO MAS SA DE CV"/>
    <x v="3"/>
    <n v="3636.33"/>
    <x v="10"/>
    <x v="1"/>
  </r>
  <r>
    <s v="23/Abr/2024"/>
    <s v="Diario"/>
    <n v="18"/>
    <s v="AUTO SERVICIO MAS "/>
    <x v="3"/>
    <n v="718"/>
    <x v="10"/>
    <x v="1"/>
  </r>
  <r>
    <s v="24/Abr/2024"/>
    <s v="Diario"/>
    <n v="15"/>
    <s v="AUTO SERVICIO MAS SA DE CV"/>
    <x v="3"/>
    <n v="756.05"/>
    <x v="10"/>
    <x v="1"/>
  </r>
  <r>
    <s v="24/Abr/2024"/>
    <s v="Diario"/>
    <n v="15"/>
    <s v="AUTO SERVICIO MAS SA DE CV"/>
    <x v="3"/>
    <n v="759.57"/>
    <x v="10"/>
    <x v="1"/>
  </r>
  <r>
    <s v="30/Abr/2024"/>
    <s v="Diario"/>
    <n v="27"/>
    <s v="AUTO SERVICIO MAS SA DE CV"/>
    <x v="3"/>
    <n v="1463.07"/>
    <x v="10"/>
    <x v="1"/>
  </r>
  <r>
    <s v="23/Abr/2024"/>
    <s v="Diario"/>
    <n v="18"/>
    <s v="AUTO SERVICIO MAS "/>
    <x v="3"/>
    <n v="1579.7"/>
    <x v="10"/>
    <x v="1"/>
  </r>
  <r>
    <s v="24/Abr/2024"/>
    <s v="Diario"/>
    <n v="15"/>
    <s v="AUTO SERVICIO MAS SA DE CV"/>
    <x v="3"/>
    <n v="3734.96"/>
    <x v="10"/>
    <x v="1"/>
  </r>
  <r>
    <s v="24/Abr/2024"/>
    <s v="Diario"/>
    <n v="15"/>
    <s v="AUTO SERVICIO MAS SA DE CV"/>
    <x v="3"/>
    <n v="2351.4699999999998"/>
    <x v="10"/>
    <x v="1"/>
  </r>
  <r>
    <s v="30/Abr/2024"/>
    <s v="Diario"/>
    <n v="27"/>
    <s v="AUTO SERVICIO MAS SA DE CV"/>
    <x v="3"/>
    <n v="2514.23"/>
    <x v="10"/>
    <x v="1"/>
  </r>
  <r>
    <s v="09/Abr/2024"/>
    <s v="Egresos"/>
    <n v="329"/>
    <s v="PRONEG SA DE CV"/>
    <x v="3"/>
    <n v="1297.4100000000001"/>
    <x v="10"/>
    <x v="1"/>
  </r>
  <r>
    <s v="23/Abr/2024"/>
    <s v="Diario"/>
    <n v="18"/>
    <s v="AUTO SERVICIO MAS "/>
    <x v="3"/>
    <n v="2080.6999999999998"/>
    <x v="10"/>
    <x v="1"/>
  </r>
  <r>
    <s v="24/Abr/2024"/>
    <s v="Diario"/>
    <n v="15"/>
    <s v="AUTO SERVICIO MAS SA DE CV"/>
    <x v="3"/>
    <n v="2594.14"/>
    <x v="10"/>
    <x v="1"/>
  </r>
  <r>
    <s v="24/Abr/2024"/>
    <s v="Diario"/>
    <n v="15"/>
    <s v="AUTO SERVICIO MAS SA DE CV"/>
    <x v="3"/>
    <n v="2728.17"/>
    <x v="10"/>
    <x v="1"/>
  </r>
  <r>
    <s v="30/Abr/2024"/>
    <s v="Diario"/>
    <n v="27"/>
    <s v="AUTO SERVICIO MAS SA DE CV"/>
    <x v="3"/>
    <n v="2206.29"/>
    <x v="10"/>
    <x v="1"/>
  </r>
  <r>
    <s v="23/Abr/2024"/>
    <s v="Diario"/>
    <n v="18"/>
    <s v="AUTO SERVICIO MAS "/>
    <x v="3"/>
    <n v="1434.14"/>
    <x v="10"/>
    <x v="1"/>
  </r>
  <r>
    <s v="24/Abr/2024"/>
    <s v="Diario"/>
    <n v="15"/>
    <s v="AUTO SERVICIO MAS SA DE CV"/>
    <x v="3"/>
    <n v="1269.02"/>
    <x v="10"/>
    <x v="1"/>
  </r>
  <r>
    <s v="30/Abr/2024"/>
    <s v="Diario"/>
    <n v="27"/>
    <s v="AUTO SERVICIO MAS SA DE CV"/>
    <x v="3"/>
    <n v="1450.85"/>
    <x v="10"/>
    <x v="1"/>
  </r>
  <r>
    <s v="23/Abr/2024"/>
    <s v="Diario"/>
    <n v="18"/>
    <s v="AUTO SERVICIO MAS "/>
    <x v="3"/>
    <n v="1863.07"/>
    <x v="10"/>
    <x v="1"/>
  </r>
  <r>
    <s v="24/Abr/2024"/>
    <s v="Diario"/>
    <n v="15"/>
    <s v="AUTO SERVICIO MAS SA DE CV"/>
    <x v="3"/>
    <n v="1839.56"/>
    <x v="10"/>
    <x v="1"/>
  </r>
  <r>
    <s v="24/Abr/2024"/>
    <s v="Diario"/>
    <n v="15"/>
    <s v="AUTO SERVICIO MAS SA DE CV"/>
    <x v="3"/>
    <n v="3224.87"/>
    <x v="10"/>
    <x v="1"/>
  </r>
  <r>
    <s v="30/Abr/2024"/>
    <s v="Diario"/>
    <n v="27"/>
    <s v="AUTO SERVICIO MAS SA DE CV"/>
    <x v="3"/>
    <n v="3667.29"/>
    <x v="10"/>
    <x v="1"/>
  </r>
  <r>
    <s v="23/Abr/2024"/>
    <s v="Diario"/>
    <n v="18"/>
    <s v="AUTO SERVICIO MAS "/>
    <x v="3"/>
    <n v="1699.07"/>
    <x v="10"/>
    <x v="1"/>
  </r>
  <r>
    <s v="24/Abr/2024"/>
    <s v="Diario"/>
    <n v="15"/>
    <s v="AUTO SERVICIO MAS SA DE CV"/>
    <x v="3"/>
    <n v="1703.49"/>
    <x v="10"/>
    <x v="1"/>
  </r>
  <r>
    <s v="08/Abr/2024"/>
    <s v="Egresos"/>
    <n v="6863"/>
    <s v="NUEVA WAL MART DE MEXICO S DE RL DE CV"/>
    <x v="7"/>
    <n v="463.55"/>
    <x v="10"/>
    <x v="1"/>
  </r>
  <r>
    <s v="08/Abr/2024"/>
    <s v="Egresos"/>
    <n v="6865"/>
    <s v="NUEVA WAL MART DE MEXICO S DE RL DE CV"/>
    <x v="7"/>
    <n v="2577.59"/>
    <x v="10"/>
    <x v="1"/>
  </r>
  <r>
    <s v="12/Abr/2024"/>
    <s v="Egresos"/>
    <n v="351"/>
    <s v="PABLO GIL LAMADRID DE LA ROSA"/>
    <x v="7"/>
    <n v="360"/>
    <x v="10"/>
    <x v="1"/>
  </r>
  <r>
    <s v="12/Abr/2024"/>
    <s v="Egresos"/>
    <n v="351"/>
    <s v="PABLO GIL LAMADRID DE LA ROSA"/>
    <x v="7"/>
    <n v="1560"/>
    <x v="10"/>
    <x v="1"/>
  </r>
  <r>
    <s v="19/Abr/2024"/>
    <s v="Egresos"/>
    <n v="388"/>
    <s v="ECO SOLUCIONES DEL MAYO SA DE CV"/>
    <x v="7"/>
    <n v="500"/>
    <x v="10"/>
    <x v="1"/>
  </r>
  <r>
    <s v="24/Abr/2024"/>
    <s v="Egresos"/>
    <n v="6896"/>
    <s v="AUTOBUSES LOS MAYITOS SA DE CV"/>
    <x v="7"/>
    <n v="51.72"/>
    <x v="10"/>
    <x v="1"/>
  </r>
  <r>
    <s v="24/Abr/2024"/>
    <s v="Egresos"/>
    <n v="6896"/>
    <s v="RMR TECNOPARTES SA DE CV"/>
    <x v="7"/>
    <n v="409.48"/>
    <x v="10"/>
    <x v="1"/>
  </r>
  <r>
    <s v="29/Abr/2024"/>
    <s v="Egresos"/>
    <n v="413"/>
    <s v="VERIFICACIONES CORPA SA DE CV"/>
    <x v="7"/>
    <n v="10571.4"/>
    <x v="10"/>
    <x v="1"/>
  </r>
  <r>
    <s v="30/Abr/2024"/>
    <s v="Diario"/>
    <n v="24"/>
    <s v="RMR TECNOPARTES SA DE CV"/>
    <x v="7"/>
    <n v="465.52"/>
    <x v="10"/>
    <x v="1"/>
  </r>
  <r>
    <s v="05/Abr/2024"/>
    <s v="Egresos"/>
    <n v="323"/>
    <s v="MONDACA CORRAL ERIKA JUDITH"/>
    <x v="6"/>
    <n v="3588.8"/>
    <x v="10"/>
    <x v="1"/>
  </r>
  <r>
    <s v="12/Abr/2024"/>
    <s v="Egresos"/>
    <n v="350"/>
    <s v="EMPRESAS MATCO SA DE CV"/>
    <x v="6"/>
    <n v="25235.46"/>
    <x v="10"/>
    <x v="1"/>
  </r>
  <r>
    <s v="12/Abr/2024"/>
    <s v="Egresos"/>
    <n v="350"/>
    <s v="EMPRESAS MATCO SA DE CV"/>
    <x v="6"/>
    <n v="5296.11"/>
    <x v="10"/>
    <x v="1"/>
  </r>
  <r>
    <s v="12/Abr/2024"/>
    <s v="Egresos"/>
    <n v="350"/>
    <s v="EMPRESAS MATCO SA DE CV"/>
    <x v="6"/>
    <n v="1941.17"/>
    <x v="10"/>
    <x v="1"/>
  </r>
  <r>
    <s v="18/Abr/2024"/>
    <s v="Diario"/>
    <n v="8"/>
    <s v="PRODUCTOS Y SERVICIOS DEL NOROESTE SA DE CV"/>
    <x v="6"/>
    <n v="14654.28"/>
    <x v="10"/>
    <x v="1"/>
  </r>
  <r>
    <s v="26/Abr/2024"/>
    <s v="Egresos"/>
    <n v="407"/>
    <s v="BALEROS BANDAS Y TORNILLOS SA DE CV"/>
    <x v="6"/>
    <n v="5407.41"/>
    <x v="10"/>
    <x v="1"/>
  </r>
  <r>
    <s v="30/Abr/2024"/>
    <s v="Diario"/>
    <n v="41"/>
    <s v="EMPRESAS MATCO SA DE CV"/>
    <x v="6"/>
    <n v="2349.62"/>
    <x v="10"/>
    <x v="1"/>
  </r>
  <r>
    <s v="30/Abr/2024"/>
    <s v="Diario"/>
    <n v="41"/>
    <s v="EMPRESAS MATCO SA DE CV"/>
    <x v="6"/>
    <n v="1443.32"/>
    <x v="10"/>
    <x v="1"/>
  </r>
  <r>
    <s v="04/Abr/2024"/>
    <s v="Egresos"/>
    <n v="312"/>
    <s v="DEP NOM SEM 14 28 MARZO AL 03 DE ABRIL 2024"/>
    <x v="0"/>
    <n v="9351.31"/>
    <x v="10"/>
    <x v="1"/>
  </r>
  <r>
    <s v="11/Abr/2024"/>
    <s v="Egresos"/>
    <n v="360"/>
    <s v="DEP NOM SEM 15 DEL 04 AL 11 DE ABRIL 2024"/>
    <x v="0"/>
    <n v="29096.42"/>
    <x v="10"/>
    <x v="1"/>
  </r>
  <r>
    <s v="15/Abr/2024"/>
    <s v="Egresos"/>
    <n v="357"/>
    <s v="DISPERC NOM DEL 01 AL 15 DE ABRIL 2024"/>
    <x v="8"/>
    <n v="29143.95"/>
    <x v="10"/>
    <x v="1"/>
  </r>
  <r>
    <s v="18/Abr/2024"/>
    <s v="Egresos"/>
    <n v="367"/>
    <s v="DEP NOM SEM 16 DEL 12 AL 17 DE ABRIL 2024"/>
    <x v="0"/>
    <n v="19375.900000000001"/>
    <x v="10"/>
    <x v="1"/>
  </r>
  <r>
    <s v="30/Abr/2024"/>
    <s v="Egresos"/>
    <n v="415"/>
    <s v="DISPERC NOM DEL 16 AL 30  DE ABRIL 2024"/>
    <x v="8"/>
    <n v="36130.410000000003"/>
    <x v="10"/>
    <x v="1"/>
  </r>
  <r>
    <s v="04/Abr/2024"/>
    <s v="Egresos"/>
    <n v="312"/>
    <s v="DEP NOM SEM 14 28 MARZO AL 03 DE ABRIL 2024"/>
    <x v="0"/>
    <n v="2476.41"/>
    <x v="10"/>
    <x v="1"/>
  </r>
  <r>
    <s v="11/Abr/2024"/>
    <s v="Egresos"/>
    <n v="360"/>
    <s v="DEP NOM SEM 15 DEL 04 AL 11 DE ABRIL 2024"/>
    <x v="0"/>
    <n v="8268.01"/>
    <x v="10"/>
    <x v="1"/>
  </r>
  <r>
    <s v="15/Abr/2024"/>
    <s v="Egresos"/>
    <n v="357"/>
    <s v="DISPERC NOM DEL 01 AL 15 DE ABRIL 2024"/>
    <x v="8"/>
    <n v="14688.55"/>
    <x v="10"/>
    <x v="1"/>
  </r>
  <r>
    <s v="18/Abr/2024"/>
    <s v="Egresos"/>
    <n v="367"/>
    <s v="DEP NOM SEM 16 DEL 12 AL 17 DE ABRIL 2024"/>
    <x v="0"/>
    <n v="5116.54"/>
    <x v="10"/>
    <x v="1"/>
  </r>
  <r>
    <s v="30/Abr/2024"/>
    <s v="Egresos"/>
    <n v="415"/>
    <s v="DISPERC NOM DEL 16 AL 30  DE ABRIL 2024"/>
    <x v="8"/>
    <n v="5980.45"/>
    <x v="10"/>
    <x v="1"/>
  </r>
  <r>
    <s v="19/Abr/2024"/>
    <s v="Egresos"/>
    <n v="386"/>
    <s v="PARRA DOUMERC EDUARDO"/>
    <x v="7"/>
    <n v="10850"/>
    <x v="10"/>
    <x v="1"/>
  </r>
  <r>
    <s v="18/Abr/2024"/>
    <s v="Egresos"/>
    <n v="372"/>
    <s v="GALINDO AGUIRRE CELINA"/>
    <x v="6"/>
    <n v="1950"/>
    <x v="10"/>
    <x v="1"/>
  </r>
  <r>
    <s v="30/Abr/2024"/>
    <s v="Diario"/>
    <n v="23"/>
    <s v="DIAZ AVILA FELIX PABLO"/>
    <x v="6"/>
    <n v="862.07"/>
    <x v="10"/>
    <x v="1"/>
  </r>
  <r>
    <s v="19/Abr/2024"/>
    <s v="Egresos"/>
    <n v="380"/>
    <s v="DIAZ AVILA FELIX PABLO"/>
    <x v="6"/>
    <n v="543.1"/>
    <x v="10"/>
    <x v="1"/>
  </r>
  <r>
    <s v="30/Abr/2024"/>
    <s v="Diario"/>
    <n v="23"/>
    <s v="DIAZ AVILA FELIX PABLO"/>
    <x v="6"/>
    <n v="517.23"/>
    <x v="10"/>
    <x v="1"/>
  </r>
  <r>
    <s v="24/Abr/2024"/>
    <s v="Egresos"/>
    <n v="6896"/>
    <s v="SERVICIOS COMERCIALES AMAZON MEXICO"/>
    <x v="6"/>
    <n v="357.44"/>
    <x v="10"/>
    <x v="1"/>
  </r>
  <r>
    <s v="18/Abr/2024"/>
    <s v="Egresos"/>
    <n v="372"/>
    <s v="GALINDO AGUIRRE CELINA"/>
    <x v="6"/>
    <n v="7480"/>
    <x v="10"/>
    <x v="1"/>
  </r>
  <r>
    <s v="18/Abr/2024"/>
    <s v="Egresos"/>
    <n v="372"/>
    <s v="GALINDO AGUIRRE CELINA"/>
    <x v="6"/>
    <n v="2550"/>
    <x v="10"/>
    <x v="1"/>
  </r>
  <r>
    <s v="23/Abr/2024"/>
    <s v="Diario"/>
    <n v="17"/>
    <s v="AUTOMOTRIZ SONORENSE SA DE CV"/>
    <x v="6"/>
    <n v="2891.97"/>
    <x v="10"/>
    <x v="1"/>
  </r>
  <r>
    <s v="23/Abr/2024"/>
    <s v="Diario"/>
    <n v="17"/>
    <s v="AUTOMOTRIZ SONORENSE SA DE CV"/>
    <x v="6"/>
    <n v="6306.62"/>
    <x v="10"/>
    <x v="1"/>
  </r>
  <r>
    <s v="11/Abr/2024"/>
    <s v="Egresos"/>
    <n v="360"/>
    <s v="DEP NOM SEM 15 DEL 04 AL 11 DE ABRIL 2024"/>
    <x v="0"/>
    <n v="2066.1799999999998"/>
    <x v="10"/>
    <x v="1"/>
  </r>
  <r>
    <s v="18/Abr/2024"/>
    <s v="Egresos"/>
    <n v="367"/>
    <s v="DEP NOM SEM 16 DEL 12 AL 17 DE ABRIL 2024"/>
    <x v="0"/>
    <n v="761.67"/>
    <x v="10"/>
    <x v="1"/>
  </r>
  <r>
    <s v="25/Abr/2024"/>
    <s v="Egresos"/>
    <n v="391"/>
    <s v="DEP NOM SEM 17 DEL 18 AL 24 DE ABRIL 2024"/>
    <x v="0"/>
    <n v="1944.81"/>
    <x v="10"/>
    <x v="1"/>
  </r>
  <r>
    <s v="30/Abr/2024"/>
    <s v="Diario"/>
    <n v="10"/>
    <s v="DEPRECIACION DEL MES "/>
    <x v="5"/>
    <n v="4263.0600000000004"/>
    <x v="10"/>
    <x v="1"/>
  </r>
  <r>
    <s v="30/Abr/2024"/>
    <s v="Diario"/>
    <n v="10"/>
    <s v="DEPRECIACION DEL MES "/>
    <x v="5"/>
    <n v="2542.46"/>
    <x v="10"/>
    <x v="1"/>
  </r>
  <r>
    <s v="30/Abr/2024"/>
    <s v="Diario"/>
    <n v="10"/>
    <s v="DEPRECIACION DEL MES "/>
    <x v="5"/>
    <n v="118.52"/>
    <x v="10"/>
    <x v="1"/>
  </r>
  <r>
    <s v="30/Abr/2024"/>
    <s v="Diario"/>
    <n v="10"/>
    <s v="DEPRECIACION DEL MES "/>
    <x v="5"/>
    <n v="82.6"/>
    <x v="10"/>
    <x v="1"/>
  </r>
  <r>
    <s v="30/Abr/2024"/>
    <s v="Diario"/>
    <n v="10"/>
    <s v="DEPRECIACION DEL MES "/>
    <x v="5"/>
    <n v="934.95"/>
    <x v="10"/>
    <x v="1"/>
  </r>
  <r>
    <s v="30/Abr/2024"/>
    <s v="Diario"/>
    <n v="10"/>
    <s v="DEPRECIACION DEL MES "/>
    <x v="5"/>
    <n v="304.10000000000002"/>
    <x v="10"/>
    <x v="1"/>
  </r>
  <r>
    <s v="30/Abr/2024"/>
    <s v="Diario"/>
    <n v="10"/>
    <s v="DEPRECIACION DEL MES "/>
    <x v="5"/>
    <n v="192.02"/>
    <x v="10"/>
    <x v="1"/>
  </r>
  <r>
    <s v="30/Abr/2024"/>
    <s v="Diario"/>
    <n v="10"/>
    <s v="DEPRECIACION DEL MES "/>
    <x v="5"/>
    <n v="510.29"/>
    <x v="10"/>
    <x v="1"/>
  </r>
  <r>
    <s v="30/Abr/2024"/>
    <s v="Diario"/>
    <n v="10"/>
    <s v="DEPRECIACION DEL MES "/>
    <x v="5"/>
    <n v="168.8"/>
    <x v="10"/>
    <x v="1"/>
  </r>
  <r>
    <s v="30/Abr/2024"/>
    <s v="Diario"/>
    <n v="10"/>
    <s v="DEPRECIACION DEL MES "/>
    <x v="5"/>
    <n v="1739.16"/>
    <x v="10"/>
    <x v="1"/>
  </r>
  <r>
    <s v="30/Abr/2024"/>
    <s v="Diario"/>
    <n v="10"/>
    <s v="DEPRECIACION DEL MES "/>
    <x v="5"/>
    <n v="254.92"/>
    <x v="10"/>
    <x v="1"/>
  </r>
  <r>
    <s v="30/Abr/2024"/>
    <s v="Diario"/>
    <n v="10"/>
    <s v="DEPRECIACION DEL MES"/>
    <x v="5"/>
    <n v="228.04"/>
    <x v="10"/>
    <x v="1"/>
  </r>
  <r>
    <s v="30/Abr/2024"/>
    <s v="Diario"/>
    <n v="10"/>
    <s v="DEPRECIACION DEL MES"/>
    <x v="5"/>
    <n v="6260.58"/>
    <x v="10"/>
    <x v="1"/>
  </r>
  <r>
    <s v="30/Abr/2024"/>
    <s v="Diario"/>
    <n v="10"/>
    <s v="DEPRECIACION DEL MES"/>
    <x v="5"/>
    <n v="6261.25"/>
    <x v="10"/>
    <x v="1"/>
  </r>
  <r>
    <s v="30/Abr/2024"/>
    <s v="Diario"/>
    <n v="10"/>
    <s v="DEPRECIACION DEL MES"/>
    <x v="5"/>
    <n v="215.52"/>
    <x v="10"/>
    <x v="1"/>
  </r>
  <r>
    <s v="30/Abr/2024"/>
    <s v="Diario"/>
    <n v="10"/>
    <s v="DEPRECIACION DEL MES"/>
    <x v="5"/>
    <n v="2592.4699999999998"/>
    <x v="10"/>
    <x v="1"/>
  </r>
  <r>
    <s v="30/Abr/2024"/>
    <s v="Diario"/>
    <n v="10"/>
    <s v="DEPRECIACION DEL MES"/>
    <x v="5"/>
    <n v="1424.23"/>
    <x v="10"/>
    <x v="1"/>
  </r>
  <r>
    <s v="30/Abr/2024"/>
    <s v="Diario"/>
    <n v="10"/>
    <s v="DEPRECIACION DEL MES"/>
    <x v="5"/>
    <n v="1735.97"/>
    <x v="10"/>
    <x v="1"/>
  </r>
  <r>
    <s v="30/Abr/2024"/>
    <s v="Diario"/>
    <n v="10"/>
    <s v="DEPRECIACION DEL MES"/>
    <x v="5"/>
    <n v="1429.27"/>
    <x v="10"/>
    <x v="1"/>
  </r>
  <r>
    <s v="30/Abr/2024"/>
    <s v="Diario"/>
    <n v="10"/>
    <s v="DEPRECIACION DEL MES"/>
    <x v="5"/>
    <n v="107.74"/>
    <x v="10"/>
    <x v="1"/>
  </r>
  <r>
    <s v="30/Abr/2024"/>
    <s v="Diario"/>
    <n v="10"/>
    <s v="DEPRECIACION DEL MES"/>
    <x v="5"/>
    <n v="1020.8"/>
    <x v="10"/>
    <x v="1"/>
  </r>
  <r>
    <s v="30/Abr/2024"/>
    <s v="Diario"/>
    <n v="10"/>
    <s v="DEPRECIACION DEL MES"/>
    <x v="5"/>
    <n v="1526.82"/>
    <x v="10"/>
    <x v="1"/>
  </r>
  <r>
    <s v="30/Abr/2024"/>
    <s v="Diario"/>
    <n v="10"/>
    <s v="DEPRECIACION DEL MES"/>
    <x v="5"/>
    <n v="2699.95"/>
    <x v="10"/>
    <x v="1"/>
  </r>
  <r>
    <s v="30/Abr/2024"/>
    <s v="Diario"/>
    <n v="10"/>
    <s v="DEPRECIACION DEL MES "/>
    <x v="5"/>
    <n v="593.95000000000005"/>
    <x v="10"/>
    <x v="1"/>
  </r>
  <r>
    <s v="30/Abr/2024"/>
    <s v="Diario"/>
    <n v="10"/>
    <s v="DEPRECIACION DEL MES "/>
    <x v="5"/>
    <n v="424.93"/>
    <x v="10"/>
    <x v="1"/>
  </r>
  <r>
    <s v="30/Abr/2024"/>
    <s v="Diario"/>
    <n v="10"/>
    <s v="DEPRECIACION DEL MES "/>
    <x v="5"/>
    <n v="224.5"/>
    <x v="10"/>
    <x v="1"/>
  </r>
  <r>
    <s v="30/Abr/2024"/>
    <s v="Diario"/>
    <n v="10"/>
    <s v="DEPRECIACION DEL MES "/>
    <x v="5"/>
    <n v="629.04"/>
    <x v="10"/>
    <x v="1"/>
  </r>
  <r>
    <s v="30/Abr/2024"/>
    <s v="Diario"/>
    <n v="10"/>
    <s v="DEPRECIACION DEL MES "/>
    <x v="5"/>
    <n v="520.83000000000004"/>
    <x v="10"/>
    <x v="1"/>
  </r>
  <r>
    <s v="30/Abr/2024"/>
    <s v="Diario"/>
    <n v="10"/>
    <s v="DEPRECIACION DEL MES "/>
    <x v="5"/>
    <n v="434.63"/>
    <x v="10"/>
    <x v="1"/>
  </r>
  <r>
    <s v="30/Abr/2024"/>
    <s v="Diario"/>
    <n v="10"/>
    <s v="DEPRECIACION DEL MES "/>
    <x v="5"/>
    <n v="416.67"/>
    <x v="10"/>
    <x v="1"/>
  </r>
  <r>
    <s v="30/Abr/2024"/>
    <s v="Diario"/>
    <n v="10"/>
    <s v="DEPRECIACION DEL MES "/>
    <x v="5"/>
    <n v="804.55"/>
    <x v="10"/>
    <x v="1"/>
  </r>
  <r>
    <s v="30/Abr/2024"/>
    <s v="Diario"/>
    <n v="10"/>
    <s v="DEPRECIACION DEL MES"/>
    <x v="5"/>
    <n v="73.64"/>
    <x v="10"/>
    <x v="1"/>
  </r>
  <r>
    <s v="30/Abr/2024"/>
    <s v="Diario"/>
    <n v="10"/>
    <s v="DEPRECIACION DEL MES"/>
    <x v="5"/>
    <n v="109.2"/>
    <x v="10"/>
    <x v="1"/>
  </r>
  <r>
    <s v="30/Abr/2024"/>
    <s v="Diario"/>
    <n v="10"/>
    <s v="DEPRECIACION DEL MES"/>
    <x v="5"/>
    <n v="379.72"/>
    <x v="10"/>
    <x v="1"/>
  </r>
  <r>
    <s v="30/Abr/2024"/>
    <s v="Diario"/>
    <n v="10"/>
    <s v="DEPRECIACION DEL MES"/>
    <x v="5"/>
    <n v="27.03"/>
    <x v="10"/>
    <x v="1"/>
  </r>
  <r>
    <s v="30/Abr/2024"/>
    <s v="Diario"/>
    <n v="10"/>
    <s v="DEPRECIACION DEL MES"/>
    <x v="5"/>
    <n v="37.020000000000003"/>
    <x v="10"/>
    <x v="1"/>
  </r>
  <r>
    <s v="30/Abr/2024"/>
    <s v="Diario"/>
    <n v="10"/>
    <s v="DEPRECIACION DEL MES"/>
    <x v="5"/>
    <n v="163.79"/>
    <x v="10"/>
    <x v="1"/>
  </r>
  <r>
    <s v="30/Abr/2024"/>
    <s v="Diario"/>
    <n v="10"/>
    <s v="DEPRECIACION DEL MES"/>
    <x v="5"/>
    <n v="58.84"/>
    <x v="10"/>
    <x v="1"/>
  </r>
  <r>
    <s v="30/Abr/2024"/>
    <s v="Diario"/>
    <n v="10"/>
    <s v="DEPRECIACION DEL MES"/>
    <x v="5"/>
    <n v="266.67"/>
    <x v="10"/>
    <x v="1"/>
  </r>
  <r>
    <s v="30/Abr/2024"/>
    <s v="Diario"/>
    <n v="10"/>
    <s v="DEPRECIACION DEL MES"/>
    <x v="5"/>
    <n v="1240.03"/>
    <x v="10"/>
    <x v="1"/>
  </r>
  <r>
    <s v="30/Abr/2024"/>
    <s v="Diario"/>
    <n v="10"/>
    <s v="DEPRECIACION DEL MES"/>
    <x v="5"/>
    <n v="4949.18"/>
    <x v="10"/>
    <x v="1"/>
  </r>
  <r>
    <s v="30/Abr/2024"/>
    <s v="Diario"/>
    <n v="10"/>
    <s v="DEPRECIACION DEL MES"/>
    <x v="5"/>
    <n v="3621.57"/>
    <x v="10"/>
    <x v="1"/>
  </r>
  <r>
    <s v="30/Abr/2024"/>
    <s v="Diario"/>
    <n v="10"/>
    <s v="DEPRECIACION DEL MES"/>
    <x v="5"/>
    <n v="2894.78"/>
    <x v="10"/>
    <x v="1"/>
  </r>
  <r>
    <s v="30/Abr/2024"/>
    <s v="Diario"/>
    <n v="10"/>
    <s v="DEPRECIACION DEL MES"/>
    <x v="5"/>
    <n v="359.46"/>
    <x v="10"/>
    <x v="1"/>
  </r>
  <r>
    <s v="30/Abr/2024"/>
    <s v="Diario"/>
    <n v="10"/>
    <s v="DEPRECIACION DEL MES"/>
    <x v="5"/>
    <n v="3249.09"/>
    <x v="10"/>
    <x v="1"/>
  </r>
  <r>
    <s v="30/Abr/2024"/>
    <s v="Diario"/>
    <n v="10"/>
    <s v="DEPRECIACION DEL MES"/>
    <x v="5"/>
    <n v="3426.32"/>
    <x v="10"/>
    <x v="1"/>
  </r>
  <r>
    <s v="30/Abr/2024"/>
    <s v="Diario"/>
    <n v="10"/>
    <s v="DEPRECIACION DEL MES"/>
    <x v="5"/>
    <n v="156.85"/>
    <x v="10"/>
    <x v="1"/>
  </r>
  <r>
    <s v="30/Abr/2024"/>
    <s v="Diario"/>
    <n v="10"/>
    <s v="DEPRECIACION DEL MES"/>
    <x v="5"/>
    <n v="5849.89"/>
    <x v="10"/>
    <x v="1"/>
  </r>
  <r>
    <s v="30/Abr/2024"/>
    <s v="Diario"/>
    <n v="10"/>
    <s v="DEPRECIACION DEL MES"/>
    <x v="5"/>
    <n v="511.45"/>
    <x v="10"/>
    <x v="1"/>
  </r>
  <r>
    <s v="30/Abr/2024"/>
    <s v="Diario"/>
    <n v="10"/>
    <s v="DEPRECIACION DEL MES"/>
    <x v="5"/>
    <n v="5237.29"/>
    <x v="10"/>
    <x v="1"/>
  </r>
  <r>
    <s v="30/Abr/2024"/>
    <s v="Diario"/>
    <n v="10"/>
    <s v="DEPRECIACION DEL MES"/>
    <x v="5"/>
    <n v="12968.73"/>
    <x v="10"/>
    <x v="1"/>
  </r>
  <r>
    <s v="30/Abr/2024"/>
    <s v="Diario"/>
    <n v="10"/>
    <s v="DEPRECIACION DEL MES"/>
    <x v="5"/>
    <n v="1461.2"/>
    <x v="10"/>
    <x v="1"/>
  </r>
  <r>
    <s v="30/Abr/2024"/>
    <s v="Diario"/>
    <n v="10"/>
    <s v="DEPRECIACION DEL MES ENE-SEPT"/>
    <x v="5"/>
    <n v="1274.92"/>
    <x v="10"/>
    <x v="1"/>
  </r>
  <r>
    <s v="30/Abr/2024"/>
    <s v="Diario"/>
    <n v="10"/>
    <s v="DEPRECIACION DEL MES ENE-SEPT"/>
    <x v="5"/>
    <n v="1273.56"/>
    <x v="10"/>
    <x v="1"/>
  </r>
  <r>
    <s v="30/Abr/2024"/>
    <s v="Diario"/>
    <n v="10"/>
    <s v="DEPRECIACION DEL MES"/>
    <x v="5"/>
    <n v="647.42999999999995"/>
    <x v="10"/>
    <x v="1"/>
  </r>
  <r>
    <s v="30/Abr/2024"/>
    <s v="Diario"/>
    <n v="10"/>
    <s v="DEPRECIACION DEL MES"/>
    <x v="5"/>
    <n v="4063.47"/>
    <x v="10"/>
    <x v="1"/>
  </r>
  <r>
    <s v="30/Abr/2024"/>
    <s v="Diario"/>
    <n v="10"/>
    <s v="DEPRECIACION DEL MES"/>
    <x v="5"/>
    <n v="5397.6"/>
    <x v="10"/>
    <x v="1"/>
  </r>
  <r>
    <s v="30/Abr/2024"/>
    <s v="Diario"/>
    <n v="10"/>
    <s v="DEPRECIACION DEL MES"/>
    <x v="5"/>
    <n v="2776.37"/>
    <x v="10"/>
    <x v="1"/>
  </r>
  <r>
    <s v="30/Abr/2024"/>
    <s v="Diario"/>
    <n v="10"/>
    <s v="DEPRECIACION DEL MES"/>
    <x v="5"/>
    <n v="7250.4"/>
    <x v="10"/>
    <x v="1"/>
  </r>
  <r>
    <s v="30/Abr/2024"/>
    <s v="Diario"/>
    <n v="10"/>
    <s v="DEPRECIACION DEL MES"/>
    <x v="5"/>
    <n v="10049.719999999999"/>
    <x v="10"/>
    <x v="1"/>
  </r>
  <r>
    <s v="30/Abr/2024"/>
    <s v="Diario"/>
    <n v="10"/>
    <s v="DEPRECIACION DEL MES"/>
    <x v="5"/>
    <n v="6055.37"/>
    <x v="10"/>
    <x v="1"/>
  </r>
  <r>
    <s v="30/Abr/2024"/>
    <s v="Diario"/>
    <n v="10"/>
    <s v="DEPRECIACION DEL MES"/>
    <x v="5"/>
    <n v="8775.23"/>
    <x v="10"/>
    <x v="1"/>
  </r>
  <r>
    <s v="30/Abr/2024"/>
    <s v="Diario"/>
    <n v="10"/>
    <s v="DEPRECIACION DEL MES"/>
    <x v="5"/>
    <n v="584.1"/>
    <x v="10"/>
    <x v="1"/>
  </r>
  <r>
    <s v="30/Abr/2024"/>
    <s v="Diario"/>
    <n v="10"/>
    <s v="DEPRECIACION DEL MES"/>
    <x v="5"/>
    <n v="13158.94"/>
    <x v="10"/>
    <x v="1"/>
  </r>
  <r>
    <s v="30/Abr/2024"/>
    <s v="Diario"/>
    <n v="10"/>
    <s v="DEPRECIACION DEL MES"/>
    <x v="5"/>
    <n v="721.75"/>
    <x v="10"/>
    <x v="1"/>
  </r>
  <r>
    <s v="30/Abr/2024"/>
    <s v="Diario"/>
    <n v="10"/>
    <s v="DEPRECIACION DEL MES"/>
    <x v="5"/>
    <n v="1622.21"/>
    <x v="10"/>
    <x v="1"/>
  </r>
  <r>
    <s v="30/Abr/2024"/>
    <s v="Diario"/>
    <n v="10"/>
    <s v="DEPRECIACION DEL MES"/>
    <x v="5"/>
    <n v="3685.1"/>
    <x v="10"/>
    <x v="1"/>
  </r>
  <r>
    <s v="30/Abr/2024"/>
    <s v="Diario"/>
    <n v="10"/>
    <s v="DEPRECIACION DEL MES"/>
    <x v="5"/>
    <n v="8912.48"/>
    <x v="10"/>
    <x v="1"/>
  </r>
  <r>
    <s v="30/Abr/2024"/>
    <s v="Diario"/>
    <n v="10"/>
    <s v="DEPRECIACION DEL MES"/>
    <x v="5"/>
    <n v="474.71"/>
    <x v="10"/>
    <x v="1"/>
  </r>
  <r>
    <s v="30/Abr/2024"/>
    <s v="Diario"/>
    <n v="10"/>
    <s v="DEPRECIACION DEL MES"/>
    <x v="5"/>
    <n v="281.07"/>
    <x v="10"/>
    <x v="1"/>
  </r>
  <r>
    <s v="30/Abr/2024"/>
    <s v="Diario"/>
    <n v="10"/>
    <s v="DEPRECIACION DEL MES"/>
    <x v="5"/>
    <n v="255.19"/>
    <x v="10"/>
    <x v="1"/>
  </r>
  <r>
    <s v="30/Abr/2024"/>
    <s v="Diario"/>
    <n v="10"/>
    <s v="DEPRECIACION DEL MES"/>
    <x v="5"/>
    <n v="2978.33"/>
    <x v="10"/>
    <x v="1"/>
  </r>
  <r>
    <s v="30/Abr/2024"/>
    <s v="Diario"/>
    <n v="10"/>
    <s v="DEPRECIACION DEL MES"/>
    <x v="5"/>
    <n v="560.11"/>
    <x v="10"/>
    <x v="1"/>
  </r>
  <r>
    <s v="30/Abr/2024"/>
    <s v="Diario"/>
    <n v="10"/>
    <s v="DEPRECIACION DEL MES"/>
    <x v="5"/>
    <n v="16699.29"/>
    <x v="10"/>
    <x v="1"/>
  </r>
  <r>
    <s v="30/Abr/2024"/>
    <s v="Diario"/>
    <n v="10"/>
    <s v="DEPRECIACION DEL MES"/>
    <x v="5"/>
    <n v="833.33"/>
    <x v="10"/>
    <x v="1"/>
  </r>
  <r>
    <s v="30/Abr/2024"/>
    <s v="Diario"/>
    <n v="10"/>
    <s v="DEPRECIACION DEL MES"/>
    <x v="5"/>
    <n v="18058.71"/>
    <x v="10"/>
    <x v="1"/>
  </r>
  <r>
    <s v="30/Abr/2024"/>
    <s v="Diario"/>
    <n v="10"/>
    <s v="DEPRECIACION DEL MES"/>
    <x v="5"/>
    <n v="7169.92"/>
    <x v="10"/>
    <x v="1"/>
  </r>
  <r>
    <s v="30/Abr/2024"/>
    <s v="Diario"/>
    <n v="10"/>
    <s v="DEPRECIACION DEL MES"/>
    <x v="5"/>
    <n v="95.98"/>
    <x v="10"/>
    <x v="1"/>
  </r>
  <r>
    <s v="30/Abr/2024"/>
    <s v="Diario"/>
    <n v="10"/>
    <s v="DEPRECIACION DEL MES"/>
    <x v="5"/>
    <n v="2209.0500000000002"/>
    <x v="10"/>
    <x v="1"/>
  </r>
  <r>
    <s v="30/Abr/2024"/>
    <s v="Diario"/>
    <n v="10"/>
    <s v="DEPRECIACION DEL MES"/>
    <x v="5"/>
    <n v="844.09"/>
    <x v="10"/>
    <x v="1"/>
  </r>
  <r>
    <s v="30/Abr/2024"/>
    <s v="Diario"/>
    <n v="10"/>
    <s v="DEPRECIACION DEL MES"/>
    <x v="5"/>
    <n v="1165.71"/>
    <x v="10"/>
    <x v="1"/>
  </r>
  <r>
    <s v="04/Abr/2024"/>
    <s v="Egresos"/>
    <n v="311"/>
    <s v="GAXIOLA FLORES JESUS OMAR"/>
    <x v="7"/>
    <n v="1476.72"/>
    <x v="10"/>
    <x v="1"/>
  </r>
  <r>
    <s v="15/Abr/2024"/>
    <s v="Egresos"/>
    <n v="357"/>
    <s v="DISPERC NOM DEL 01 AL 15 DE ABRIL 2024"/>
    <x v="8"/>
    <n v="29814.48"/>
    <x v="10"/>
    <x v="1"/>
  </r>
  <r>
    <s v="30/Abr/2024"/>
    <s v="Egresos"/>
    <n v="415"/>
    <s v="DISPERC NOM DEL 16 AL 30  DE ABRIL 2024"/>
    <x v="8"/>
    <n v="34192.15"/>
    <x v="10"/>
    <x v="1"/>
  </r>
  <r>
    <s v="15/Abr/2024"/>
    <s v="Egresos"/>
    <n v="357"/>
    <s v="DISPERC NOM DEL 01 AL 15 DE ABRIL 2024"/>
    <x v="8"/>
    <n v="13219.55"/>
    <x v="10"/>
    <x v="1"/>
  </r>
  <r>
    <s v="30/Abr/2024"/>
    <s v="Egresos"/>
    <n v="415"/>
    <s v="DISPERC NOM DEL 16 AL 30  DE ABRIL 2024"/>
    <x v="8"/>
    <n v="14885.53"/>
    <x v="10"/>
    <x v="1"/>
  </r>
  <r>
    <s v="02/May/2024"/>
    <s v="Egresos"/>
    <n v="300"/>
    <s v="DEP NOM SEM 18 DEL 25 AL 01 DE MAYO "/>
    <x v="0"/>
    <n v="118997.19"/>
    <x v="11"/>
    <x v="1"/>
  </r>
  <r>
    <s v="09/May/2024"/>
    <s v="Egresos"/>
    <n v="317"/>
    <s v="DEP NOM SEM 19 DEL 02 AL 08 DE MAYO 2024"/>
    <x v="0"/>
    <n v="117256.08"/>
    <x v="11"/>
    <x v="1"/>
  </r>
  <r>
    <s v="15/May/2024"/>
    <s v="Egresos"/>
    <n v="345"/>
    <s v="DISPERC NOM DEL 01  AL 15  DE MAYO 2024"/>
    <x v="8"/>
    <n v="95048.75"/>
    <x v="11"/>
    <x v="1"/>
  </r>
  <r>
    <s v="16/May/2024"/>
    <s v="Egresos"/>
    <n v="347"/>
    <s v="DEP NOM SEM 20 DEL 09 AL 15 DE MAYO 2024"/>
    <x v="0"/>
    <n v="103742.56"/>
    <x v="11"/>
    <x v="1"/>
  </r>
  <r>
    <s v="23/May/2024"/>
    <s v="Egresos"/>
    <n v="375"/>
    <s v="DEP NOM SEM 21 DEL 16 AL 22 DE MAYO 2024"/>
    <x v="0"/>
    <n v="100672.5"/>
    <x v="11"/>
    <x v="1"/>
  </r>
  <r>
    <s v="30/May/2024"/>
    <s v="Egresos"/>
    <n v="395"/>
    <s v="DISPERC NOM DEL 16  AL 30  DE MAYO 2024"/>
    <x v="8"/>
    <n v="74448.3"/>
    <x v="11"/>
    <x v="1"/>
  </r>
  <r>
    <s v="30/May/2024"/>
    <s v="Egresos"/>
    <n v="397"/>
    <s v="DEP NOM SEM 23 DEL 23 AL 29 DE MAYO 2024"/>
    <x v="0"/>
    <n v="99916.82"/>
    <x v="11"/>
    <x v="1"/>
  </r>
  <r>
    <s v="02/May/2024"/>
    <s v="Egresos"/>
    <n v="300"/>
    <s v="DEP NOM SEM 18 DEL 25 AL 01 DE MAYO "/>
    <x v="0"/>
    <n v="19813.25"/>
    <x v="11"/>
    <x v="1"/>
  </r>
  <r>
    <s v="09/May/2024"/>
    <s v="Egresos"/>
    <n v="317"/>
    <s v="DEP NOM SEM 19 DEL 02 AL 08 DE MAYO 2024"/>
    <x v="0"/>
    <n v="19491.400000000001"/>
    <x v="11"/>
    <x v="1"/>
  </r>
  <r>
    <s v="16/May/2024"/>
    <s v="Egresos"/>
    <n v="347"/>
    <s v="DEP NOM SEM 20 DEL 09 AL 15 DE MAYO 2024"/>
    <x v="0"/>
    <n v="17286.509999999998"/>
    <x v="11"/>
    <x v="1"/>
  </r>
  <r>
    <s v="23/May/2024"/>
    <s v="Egresos"/>
    <n v="375"/>
    <s v="DEP NOM SEM 21 DEL 16 AL 22 DE MAYO 2024"/>
    <x v="0"/>
    <n v="16778.61"/>
    <x v="11"/>
    <x v="1"/>
  </r>
  <r>
    <s v="30/May/2024"/>
    <s v="Egresos"/>
    <n v="397"/>
    <s v="DEP NOM SEM 23 DEL 23 AL 29 DE MAYO 2024"/>
    <x v="0"/>
    <n v="16651.71"/>
    <x v="11"/>
    <x v="1"/>
  </r>
  <r>
    <s v="02/May/2024"/>
    <s v="Egresos"/>
    <n v="300"/>
    <s v="DEP NOM SEM 18 DEL 25 AL 01 DE MAYO "/>
    <x v="0"/>
    <n v="4865.84"/>
    <x v="11"/>
    <x v="1"/>
  </r>
  <r>
    <s v="09/May/2024"/>
    <s v="Egresos"/>
    <n v="317"/>
    <s v="DEP NOM SEM 19 DEL 02 AL 08 DE MAYO 2024"/>
    <x v="0"/>
    <n v="3440.24"/>
    <x v="11"/>
    <x v="1"/>
  </r>
  <r>
    <s v="15/May/2024"/>
    <s v="Egresos"/>
    <n v="345"/>
    <s v="DISPERC NOM DEL 01  AL 15  DE MAYO 2024"/>
    <x v="0"/>
    <n v="1407.56"/>
    <x v="11"/>
    <x v="1"/>
  </r>
  <r>
    <s v="16/May/2024"/>
    <s v="Egresos"/>
    <n v="347"/>
    <s v="DEP NOM SEM 20 DEL 09 AL 15 DE MAYO 2024"/>
    <x v="0"/>
    <n v="2770"/>
    <x v="11"/>
    <x v="1"/>
  </r>
  <r>
    <s v="23/May/2024"/>
    <s v="Egresos"/>
    <n v="375"/>
    <s v="DEP NOM SEM 21 DEL 16 AL 22 DE MAYO 2024"/>
    <x v="0"/>
    <n v="5161.8"/>
    <x v="11"/>
    <x v="1"/>
  </r>
  <r>
    <s v="30/May/2024"/>
    <s v="Egresos"/>
    <n v="395"/>
    <s v="DISPERC NOM DEL 16  AL 30  DE MAYO 2024"/>
    <x v="8"/>
    <n v="244.7"/>
    <x v="11"/>
    <x v="1"/>
  </r>
  <r>
    <s v="30/May/2024"/>
    <s v="Egresos"/>
    <n v="397"/>
    <s v="DEP NOM SEM 23 DEL 23 AL 29 DE MAYO 2024"/>
    <x v="0"/>
    <n v="2199.3000000000002"/>
    <x v="11"/>
    <x v="1"/>
  </r>
  <r>
    <s v="02/May/2024"/>
    <s v="Egresos"/>
    <n v="300"/>
    <s v="DEP NOM SEM 18 DEL 25 AL 01 DE MAYO "/>
    <x v="0"/>
    <n v="2779.58"/>
    <x v="11"/>
    <x v="1"/>
  </r>
  <r>
    <s v="09/May/2024"/>
    <s v="Egresos"/>
    <n v="317"/>
    <s v="DEP NOM SEM 19 DEL 02 AL 08 DE MAYO 2024"/>
    <x v="0"/>
    <n v="2938.52"/>
    <x v="11"/>
    <x v="1"/>
  </r>
  <r>
    <s v="16/May/2024"/>
    <s v="Egresos"/>
    <n v="347"/>
    <s v="DEP NOM SEM 20 DEL 09 AL 15 DE MAYO 2024"/>
    <x v="0"/>
    <n v="2641.86"/>
    <x v="11"/>
    <x v="1"/>
  </r>
  <r>
    <s v="23/May/2024"/>
    <s v="Egresos"/>
    <n v="375"/>
    <s v="DEP NOM SEM 21 DEL 16 AL 22 DE MAYO 2024"/>
    <x v="0"/>
    <n v="2050.9499999999998"/>
    <x v="11"/>
    <x v="1"/>
  </r>
  <r>
    <s v="30/May/2024"/>
    <s v="Egresos"/>
    <n v="397"/>
    <s v="DEP NOM SEM 23 DEL 23 AL 29 DE MAYO 2024"/>
    <x v="0"/>
    <n v="2564.11"/>
    <x v="11"/>
    <x v="1"/>
  </r>
  <r>
    <s v="02/May/2024"/>
    <s v="Egresos"/>
    <n v="300"/>
    <s v="DEP NOM SEM 18 DEL 25 AL 01 DE MAYO "/>
    <x v="0"/>
    <n v="22167.8"/>
    <x v="11"/>
    <x v="1"/>
  </r>
  <r>
    <s v="09/May/2024"/>
    <s v="Egresos"/>
    <n v="317"/>
    <s v="DEP NOM SEM 19 DEL 02 AL 08 DE MAYO 2024"/>
    <x v="0"/>
    <n v="4730.76"/>
    <x v="11"/>
    <x v="1"/>
  </r>
  <r>
    <s v="16/May/2024"/>
    <s v="Egresos"/>
    <n v="347"/>
    <s v="DEP NOM SEM 20 DEL 09 AL 15 DE MAYO 2024"/>
    <x v="0"/>
    <n v="2738.62"/>
    <x v="11"/>
    <x v="1"/>
  </r>
  <r>
    <s v="23/May/2024"/>
    <s v="Egresos"/>
    <n v="375"/>
    <s v="DEP NOM SEM 21 DEL 16 AL 22 DE MAYO 2024"/>
    <x v="0"/>
    <n v="3766.62"/>
    <x v="11"/>
    <x v="1"/>
  </r>
  <r>
    <s v="30/May/2024"/>
    <s v="Egresos"/>
    <n v="397"/>
    <s v="DEP NOM SEM 23 DEL 23 AL 29 DE MAYO 2024"/>
    <x v="0"/>
    <n v="3196.2"/>
    <x v="11"/>
    <x v="1"/>
  </r>
  <r>
    <s v="02/May/2024"/>
    <s v="Egresos"/>
    <n v="300"/>
    <s v="DEP NOM SEM 18 DEL 25 AL 01 DE MAYO "/>
    <x v="0"/>
    <n v="6385.05"/>
    <x v="11"/>
    <x v="1"/>
  </r>
  <r>
    <s v="09/May/2024"/>
    <s v="Egresos"/>
    <n v="317"/>
    <s v="DEP NOM SEM 19 DEL 02 AL 08 DE MAYO 2024"/>
    <x v="0"/>
    <n v="12420.5"/>
    <x v="11"/>
    <x v="1"/>
  </r>
  <r>
    <s v="16/May/2024"/>
    <s v="Egresos"/>
    <n v="347"/>
    <s v="DEP NOM SEM 20 DEL 09 AL 15 DE MAYO 2024"/>
    <x v="0"/>
    <n v="8513.4"/>
    <x v="11"/>
    <x v="1"/>
  </r>
  <r>
    <s v="23/May/2024"/>
    <s v="Egresos"/>
    <n v="375"/>
    <s v="DEP NOM SEM 21 DEL 16 AL 22 DE MAYO 2024"/>
    <x v="0"/>
    <n v="7610.36"/>
    <x v="11"/>
    <x v="1"/>
  </r>
  <r>
    <s v="30/May/2024"/>
    <s v="Egresos"/>
    <n v="397"/>
    <s v="DEP NOM SEM 23 DEL 23 AL 29 DE MAYO 2024"/>
    <x v="0"/>
    <n v="12150.32"/>
    <x v="11"/>
    <x v="1"/>
  </r>
  <r>
    <s v="02/May/2024"/>
    <s v="Egresos"/>
    <n v="300"/>
    <s v="DEP NOM SEM 18 DEL 25 AL 01 DE MAYO "/>
    <x v="0"/>
    <n v="31371.13"/>
    <x v="11"/>
    <x v="1"/>
  </r>
  <r>
    <s v="09/May/2024"/>
    <s v="Egresos"/>
    <n v="317"/>
    <s v="DEP NOM SEM 19 DEL 02 AL 08 DE MAYO 2024"/>
    <x v="0"/>
    <n v="8845.73"/>
    <x v="11"/>
    <x v="1"/>
  </r>
  <r>
    <s v="16/May/2024"/>
    <s v="Egresos"/>
    <n v="347"/>
    <s v="DEP NOM SEM 20 DEL 09 AL 15 DE MAYO 2024"/>
    <x v="0"/>
    <n v="6093.38"/>
    <x v="11"/>
    <x v="1"/>
  </r>
  <r>
    <s v="23/May/2024"/>
    <s v="Egresos"/>
    <n v="375"/>
    <s v="DEP NOM SEM 21 DEL 16 AL 22 DE MAYO 2024"/>
    <x v="0"/>
    <n v="2384.23"/>
    <x v="11"/>
    <x v="1"/>
  </r>
  <r>
    <s v="30/May/2024"/>
    <s v="Egresos"/>
    <n v="395"/>
    <s v="DISPERC NOM DEL 16  AL 30  DE MAYO 2024"/>
    <x v="8"/>
    <n v="2033.32"/>
    <x v="11"/>
    <x v="1"/>
  </r>
  <r>
    <s v="30/May/2024"/>
    <s v="Egresos"/>
    <n v="397"/>
    <s v="DEP NOM SEM 23 DEL 23 AL 29 DE MAYO 2024"/>
    <x v="0"/>
    <n v="1912"/>
    <x v="11"/>
    <x v="1"/>
  </r>
  <r>
    <s v="15/May/2024"/>
    <s v="Egresos"/>
    <n v="345"/>
    <s v="DISPERC NOM DEL 01  AL 15  DE MAYO 2024"/>
    <x v="8"/>
    <n v="800"/>
    <x v="11"/>
    <x v="1"/>
  </r>
  <r>
    <s v="30/May/2024"/>
    <s v="Egresos"/>
    <n v="395"/>
    <s v="DISPERC NOM DEL 16  AL 30  DE MAYO 2024"/>
    <x v="8"/>
    <n v="800"/>
    <x v="11"/>
    <x v="1"/>
  </r>
  <r>
    <s v="30/May/2024"/>
    <s v="Diario"/>
    <n v="22"/>
    <s v="PROV IMPTOS MES MAYO EMPRESAS S DOS SA DE CV"/>
    <x v="0"/>
    <n v="108663.57"/>
    <x v="11"/>
    <x v="1"/>
  </r>
  <r>
    <s v="30/May/2024"/>
    <s v="Diario"/>
    <n v="24"/>
    <s v="PROV ADMIVOS MES MAYO EMPRESAS S DOS "/>
    <x v="0"/>
    <n v="27749.759999999998"/>
    <x v="11"/>
    <x v="1"/>
  </r>
  <r>
    <s v="30/May/2024"/>
    <s v="Diario"/>
    <n v="22"/>
    <s v="PROV IMPTOS MES MAYO EMPRESAS S DOS SA DE CV"/>
    <x v="0"/>
    <n v="15942.02"/>
    <x v="11"/>
    <x v="1"/>
  </r>
  <r>
    <s v="30/May/2024"/>
    <s v="Diario"/>
    <n v="24"/>
    <s v="PROV ADMIVOS MES MAYO EMPRESAS S DOS "/>
    <x v="0"/>
    <n v="5341.13"/>
    <x v="11"/>
    <x v="1"/>
  </r>
  <r>
    <s v="30/May/2024"/>
    <s v="Diario"/>
    <n v="22"/>
    <s v="PROV IMPTOS MES MAYO EMPRESAS S DOS SA DE CV"/>
    <x v="0"/>
    <n v="39855.15"/>
    <x v="11"/>
    <x v="1"/>
  </r>
  <r>
    <s v="30/May/2024"/>
    <s v="Diario"/>
    <n v="24"/>
    <s v="PROV ADMIVOS MES MAYO EMPRESAS S DOS "/>
    <x v="8"/>
    <n v="13352.83"/>
    <x v="11"/>
    <x v="1"/>
  </r>
  <r>
    <s v="30/May/2024"/>
    <s v="Diario"/>
    <n v="22"/>
    <s v="PROV IMPTOS MES MAYO EMPRESAS S DOS SA DE CV"/>
    <x v="0"/>
    <n v="39341.54"/>
    <x v="11"/>
    <x v="1"/>
  </r>
  <r>
    <s v="30/May/2024"/>
    <s v="Diario"/>
    <n v="24"/>
    <s v="PROV ADMIVOS MES MAYO EMPRESAS S DOS "/>
    <x v="0"/>
    <n v="14664.25"/>
    <x v="11"/>
    <x v="1"/>
  </r>
  <r>
    <s v="30/May/2024"/>
    <s v="Diario"/>
    <n v="22"/>
    <s v="PROV IMPTOS MES MAYO EMPRESAS S DOS SA DE CV"/>
    <x v="0"/>
    <n v="25472.21"/>
    <x v="11"/>
    <x v="1"/>
  </r>
  <r>
    <s v="30/May/2024"/>
    <s v="Diario"/>
    <n v="24"/>
    <s v="PROV ADMIVOS MES MAYO EMPRESAS S DOS "/>
    <x v="0"/>
    <n v="6867.3"/>
    <x v="11"/>
    <x v="1"/>
  </r>
  <r>
    <s v="02/May/2024"/>
    <s v="Egresos"/>
    <n v="300"/>
    <s v="DEP NOM SEM 18 DEL 25 AL 01 DE MAYO "/>
    <x v="0"/>
    <n v="133"/>
    <x v="11"/>
    <x v="1"/>
  </r>
  <r>
    <s v="09/May/2024"/>
    <s v="Egresos"/>
    <n v="317"/>
    <s v="DEP NOM SEM 19 DEL 02 AL 08 DE MAYO 2024"/>
    <x v="0"/>
    <n v="1504"/>
    <x v="11"/>
    <x v="1"/>
  </r>
  <r>
    <s v="30/May/2024"/>
    <s v="Diario"/>
    <n v="23"/>
    <s v="PROV AGUINALDO MES MAYO"/>
    <x v="0"/>
    <n v="42114.35"/>
    <x v="11"/>
    <x v="1"/>
  </r>
  <r>
    <s v="30/May/2024"/>
    <s v="Diario"/>
    <n v="25"/>
    <s v="PROV AGUINALDO Y UTILIDADES "/>
    <x v="0"/>
    <n v="7408.66"/>
    <x v="11"/>
    <x v="1"/>
  </r>
  <r>
    <s v="30/May/2024"/>
    <s v="Diario"/>
    <n v="23"/>
    <s v="PROV AGUINALDO MES MAYO"/>
    <x v="0"/>
    <n v="32386.39"/>
    <x v="11"/>
    <x v="1"/>
  </r>
  <r>
    <s v="30/May/2024"/>
    <s v="Diario"/>
    <n v="25"/>
    <s v="PROV AGUINALDO Y UTILIDADES "/>
    <x v="0"/>
    <n v="4608.66"/>
    <x v="11"/>
    <x v="1"/>
  </r>
  <r>
    <s v="21/May/2024"/>
    <s v="Diario"/>
    <n v="10"/>
    <s v="FERRETERIA Y MATERIALES FERRETON SA DE CV"/>
    <x v="2"/>
    <n v="331.24"/>
    <x v="11"/>
    <x v="1"/>
  </r>
  <r>
    <s v="10/May/2024"/>
    <s v="Egresos"/>
    <n v="330"/>
    <s v="GONZALEZ BREACH JORGE ALBERTO"/>
    <x v="3"/>
    <n v="1495.91"/>
    <x v="11"/>
    <x v="1"/>
  </r>
  <r>
    <s v="23/May/2024"/>
    <s v="Egresos"/>
    <n v="367"/>
    <s v="GONZALEZ BREACH JORGE ALBERTO"/>
    <x v="3"/>
    <n v="1501.41"/>
    <x v="11"/>
    <x v="1"/>
  </r>
  <r>
    <s v="23/May/2024"/>
    <s v="Egresos"/>
    <n v="367"/>
    <s v="GONZALEZ BREACH JORGE ALBERTO"/>
    <x v="3"/>
    <n v="1204.22"/>
    <x v="11"/>
    <x v="1"/>
  </r>
  <r>
    <s v="24/May/2024"/>
    <s v="Diario"/>
    <n v="13"/>
    <s v="AUTO SERVICIO MAS SA DE CV"/>
    <x v="3"/>
    <n v="3751.27"/>
    <x v="11"/>
    <x v="1"/>
  </r>
  <r>
    <s v="24/May/2024"/>
    <s v="Diario"/>
    <n v="13"/>
    <s v="AUTO SERVICIO MAS SA DE CV"/>
    <x v="3"/>
    <n v="2445.56"/>
    <x v="11"/>
    <x v="1"/>
  </r>
  <r>
    <s v="24/May/2024"/>
    <s v="Diario"/>
    <n v="13"/>
    <s v="AUTO SERVICIO MAS SA DE CV"/>
    <x v="3"/>
    <n v="257.04000000000002"/>
    <x v="11"/>
    <x v="1"/>
  </r>
  <r>
    <s v="24/May/2024"/>
    <s v="Diario"/>
    <n v="13"/>
    <s v="AUTO SERVICIO MAS SA DE CV"/>
    <x v="3"/>
    <n v="257.04000000000002"/>
    <x v="11"/>
    <x v="1"/>
  </r>
  <r>
    <s v="24/May/2024"/>
    <s v="Diario"/>
    <n v="13"/>
    <s v="AUTO SERVICIO MAS SA DE CV"/>
    <x v="3"/>
    <n v="257.04000000000002"/>
    <x v="11"/>
    <x v="1"/>
  </r>
  <r>
    <s v="24/May/2024"/>
    <s v="Diario"/>
    <n v="13"/>
    <s v="AUTO SERVICIO MAS SA DE CV"/>
    <x v="3"/>
    <n v="418.37"/>
    <x v="11"/>
    <x v="1"/>
  </r>
  <r>
    <s v="24/May/2024"/>
    <s v="Diario"/>
    <n v="13"/>
    <s v="AUTO SERVICIO MAS SA DE CV"/>
    <x v="3"/>
    <n v="881.28"/>
    <x v="11"/>
    <x v="1"/>
  </r>
  <r>
    <s v="24/May/2024"/>
    <s v="Diario"/>
    <n v="13"/>
    <s v="AUTO SERVICIO MAS SA DE CV"/>
    <x v="3"/>
    <n v="594.44000000000005"/>
    <x v="11"/>
    <x v="1"/>
  </r>
  <r>
    <s v="24/May/2024"/>
    <s v="Diario"/>
    <n v="13"/>
    <s v="AUTO SERVICIO MAS SA DE CV"/>
    <x v="3"/>
    <n v="4835.82"/>
    <x v="11"/>
    <x v="1"/>
  </r>
  <r>
    <s v="24/May/2024"/>
    <s v="Diario"/>
    <n v="13"/>
    <s v="AUTO SERVICIO MAS SA DE CV"/>
    <x v="3"/>
    <n v="5001.29"/>
    <x v="11"/>
    <x v="1"/>
  </r>
  <r>
    <s v="24/May/2024"/>
    <s v="Diario"/>
    <n v="13"/>
    <s v="AUTO SERVICIO MAS SA DE CV"/>
    <x v="3"/>
    <n v="220.42"/>
    <x v="11"/>
    <x v="1"/>
  </r>
  <r>
    <s v="24/May/2024"/>
    <s v="Diario"/>
    <n v="13"/>
    <s v="AUTO SERVICIO MAS SA DE CV"/>
    <x v="3"/>
    <n v="220.42"/>
    <x v="11"/>
    <x v="1"/>
  </r>
  <r>
    <s v="24/May/2024"/>
    <s v="Diario"/>
    <n v="13"/>
    <s v="AUTO SERVICIO MAS SA DE CV"/>
    <x v="3"/>
    <n v="221.42"/>
    <x v="11"/>
    <x v="1"/>
  </r>
  <r>
    <s v="24/May/2024"/>
    <s v="Diario"/>
    <n v="13"/>
    <s v="AUTO SERVICIO MAS SA DE CV"/>
    <x v="3"/>
    <n v="4148.8899999999994"/>
    <x v="11"/>
    <x v="1"/>
  </r>
  <r>
    <s v="24/May/2024"/>
    <s v="Diario"/>
    <n v="13"/>
    <s v="AUTO SERVICIO MAS SA DE CV"/>
    <x v="3"/>
    <n v="3383.9"/>
    <x v="11"/>
    <x v="1"/>
  </r>
  <r>
    <s v="24/May/2024"/>
    <s v="Diario"/>
    <n v="13"/>
    <s v="AUTO SERVICIO MAS SA DE CV"/>
    <x v="3"/>
    <n v="660.96"/>
    <x v="11"/>
    <x v="1"/>
  </r>
  <r>
    <s v="24/May/2024"/>
    <s v="Diario"/>
    <n v="13"/>
    <s v="AUTO SERVICIO MAS SA DE CV"/>
    <x v="3"/>
    <n v="1211.17"/>
    <x v="11"/>
    <x v="1"/>
  </r>
  <r>
    <s v="24/May/2024"/>
    <s v="Diario"/>
    <n v="13"/>
    <s v="AUTO SERVICIO MAS SA DE CV"/>
    <x v="3"/>
    <n v="146.88"/>
    <x v="11"/>
    <x v="1"/>
  </r>
  <r>
    <s v="24/May/2024"/>
    <s v="Diario"/>
    <n v="13"/>
    <s v="AUTO SERVICIO MAS SA DE CV"/>
    <x v="3"/>
    <n v="146.88"/>
    <x v="11"/>
    <x v="1"/>
  </r>
  <r>
    <s v="24/May/2024"/>
    <s v="Diario"/>
    <n v="13"/>
    <s v="AUTO SERVICIO MAS SA DE CV"/>
    <x v="3"/>
    <n v="146.88"/>
    <x v="11"/>
    <x v="1"/>
  </r>
  <r>
    <s v="24/May/2024"/>
    <s v="Diario"/>
    <n v="13"/>
    <s v="AUTO SERVICIO MAS SA DE CV"/>
    <x v="3"/>
    <n v="440.64"/>
    <x v="11"/>
    <x v="1"/>
  </r>
  <r>
    <s v="24/May/2024"/>
    <s v="Diario"/>
    <n v="13"/>
    <s v="AUTO SERVICIO MAS SA DE CV"/>
    <x v="3"/>
    <n v="240.54"/>
    <x v="11"/>
    <x v="1"/>
  </r>
  <r>
    <s v="31/May/2024"/>
    <s v="Egresos"/>
    <n v="399"/>
    <s v="GONZALEZ BREACH JORGE ALBERTO"/>
    <x v="3"/>
    <n v="1894.37"/>
    <x v="11"/>
    <x v="1"/>
  </r>
  <r>
    <s v="31/May/2024"/>
    <s v="Egresos"/>
    <n v="401"/>
    <s v="PRONEG SA DE CV"/>
    <x v="3"/>
    <n v="1541.22"/>
    <x v="11"/>
    <x v="1"/>
  </r>
  <r>
    <s v="31/May/2024"/>
    <s v="Diario"/>
    <n v="29"/>
    <s v="AUTO SERVICIOS MAS SA DE CV"/>
    <x v="3"/>
    <n v="2660.73"/>
    <x v="11"/>
    <x v="1"/>
  </r>
  <r>
    <s v="31/May/2024"/>
    <s v="Diario"/>
    <n v="29"/>
    <s v="AUTO SERVICIOS MAS SA DE CV"/>
    <x v="3"/>
    <n v="2531.13"/>
    <x v="11"/>
    <x v="1"/>
  </r>
  <r>
    <s v="31/May/2024"/>
    <s v="Diario"/>
    <n v="29"/>
    <s v="AUTO SERVICIOS MAS SA DE CV"/>
    <x v="3"/>
    <n v="367.2"/>
    <x v="11"/>
    <x v="1"/>
  </r>
  <r>
    <s v="31/May/2024"/>
    <s v="Diario"/>
    <n v="29"/>
    <s v="AUTO SERVICIOS MAS SA DE CV"/>
    <x v="3"/>
    <n v="367.2"/>
    <x v="11"/>
    <x v="1"/>
  </r>
  <r>
    <s v="31/May/2024"/>
    <s v="Diario"/>
    <n v="29"/>
    <s v="AUTO SERVICIOS MAS SA DE CV"/>
    <x v="3"/>
    <n v="367.2"/>
    <x v="11"/>
    <x v="1"/>
  </r>
  <r>
    <s v="31/May/2024"/>
    <s v="Diario"/>
    <n v="29"/>
    <s v="AUTO SERVICIO MAS SA DE CV"/>
    <x v="3"/>
    <n v="443.2"/>
    <x v="11"/>
    <x v="1"/>
  </r>
  <r>
    <s v="31/May/2024"/>
    <s v="Diario"/>
    <n v="29"/>
    <s v="AUTO SERVICIO MAS SA DE CV"/>
    <x v="3"/>
    <n v="2733.59"/>
    <x v="11"/>
    <x v="1"/>
  </r>
  <r>
    <s v="31/May/2024"/>
    <s v="Diario"/>
    <n v="29"/>
    <s v="AUTO SERVICIO MAS SA DE CV"/>
    <x v="3"/>
    <n v="3936.79"/>
    <x v="11"/>
    <x v="1"/>
  </r>
  <r>
    <s v="31/May/2024"/>
    <s v="Diario"/>
    <n v="29"/>
    <s v="AUTO SERVICIO MAS SA DE CV"/>
    <x v="3"/>
    <n v="183.6"/>
    <x v="11"/>
    <x v="1"/>
  </r>
  <r>
    <s v="31/May/2024"/>
    <s v="Diario"/>
    <n v="29"/>
    <s v="AUTO SERVICIO MAS SA DE CV"/>
    <x v="3"/>
    <n v="514.09"/>
    <x v="11"/>
    <x v="1"/>
  </r>
  <r>
    <s v="31/May/2024"/>
    <s v="Diario"/>
    <n v="29"/>
    <s v="AUTO SERVICIO MAS SA DE CV"/>
    <x v="3"/>
    <n v="183.6"/>
    <x v="11"/>
    <x v="1"/>
  </r>
  <r>
    <s v="31/May/2024"/>
    <s v="Diario"/>
    <n v="29"/>
    <s v="AUTO SERVICIO MAS SA DE CV"/>
    <x v="3"/>
    <n v="440.64"/>
    <x v="11"/>
    <x v="1"/>
  </r>
  <r>
    <s v="31/May/2024"/>
    <s v="Diario"/>
    <n v="29"/>
    <s v="AUTO SERVICIO MAS SA DE CV"/>
    <x v="3"/>
    <n v="723.1"/>
    <x v="11"/>
    <x v="1"/>
  </r>
  <r>
    <s v="24/May/2024"/>
    <s v="Diario"/>
    <n v="13"/>
    <s v="AUTO SERVICIO MAS SA DE CV"/>
    <x v="3"/>
    <n v="2155.9899999999998"/>
    <x v="11"/>
    <x v="1"/>
  </r>
  <r>
    <s v="31/May/2024"/>
    <s v="Diario"/>
    <n v="11"/>
    <s v="RECLASIFICACION CIERRE APARCERIA APK2-35"/>
    <x v="3"/>
    <s v=" "/>
    <x v="11"/>
    <x v="1"/>
  </r>
  <r>
    <s v="31/May/2024"/>
    <s v="Diario"/>
    <n v="29"/>
    <s v="AUTO SERVICIO MAS SA DE CV"/>
    <x v="3"/>
    <n v="1961.19"/>
    <x v="11"/>
    <x v="1"/>
  </r>
  <r>
    <s v="31/May/2024"/>
    <s v="Diario"/>
    <n v="38"/>
    <s v="AUTO SERVICIO MAS SA DE CV"/>
    <x v="3"/>
    <n v="1154.24"/>
    <x v="11"/>
    <x v="1"/>
  </r>
  <r>
    <s v="24/May/2024"/>
    <s v="Diario"/>
    <n v="13"/>
    <s v="AUTO SERVICIO MAS SA DE CV"/>
    <x v="3"/>
    <n v="1254.55"/>
    <x v="11"/>
    <x v="1"/>
  </r>
  <r>
    <s v="31/May/2024"/>
    <s v="Diario"/>
    <n v="29"/>
    <s v="AUTO SERVICIO MAS SA DE CV"/>
    <x v="3"/>
    <n v="2508.36"/>
    <x v="11"/>
    <x v="1"/>
  </r>
  <r>
    <s v="03/May/2024"/>
    <s v="Egresos"/>
    <n v="6906"/>
    <s v="LEONSIO CHAVEZ RIVERA"/>
    <x v="6"/>
    <n v="215.52"/>
    <x v="11"/>
    <x v="1"/>
  </r>
  <r>
    <s v="24/May/2024"/>
    <s v="Diario"/>
    <n v="13"/>
    <s v="AUTO SERVICIO MAS SA DE CV"/>
    <x v="3"/>
    <n v="2350.83"/>
    <x v="11"/>
    <x v="1"/>
  </r>
  <r>
    <s v="24/May/2024"/>
    <s v="Diario"/>
    <n v="13"/>
    <s v="AUTO SERVICIO MAS SA DE CV"/>
    <x v="3"/>
    <n v="2656.95"/>
    <x v="11"/>
    <x v="1"/>
  </r>
  <r>
    <s v="31/May/2024"/>
    <s v="Diario"/>
    <n v="11"/>
    <s v="RECLASIFICACION CIERRE APARCERIA APK2-35"/>
    <x v="3"/>
    <s v=" "/>
    <x v="11"/>
    <x v="1"/>
  </r>
  <r>
    <s v="31/May/2024"/>
    <s v="Diario"/>
    <n v="29"/>
    <s v="AUTO SERVICIOS MAS SA DE CV"/>
    <x v="3"/>
    <n v="2679.88"/>
    <x v="11"/>
    <x v="1"/>
  </r>
  <r>
    <s v="31/May/2024"/>
    <s v="Diario"/>
    <n v="29"/>
    <s v="AUTO SERVICIO MAS SA DE CV"/>
    <x v="3"/>
    <n v="1367.55"/>
    <x v="11"/>
    <x v="1"/>
  </r>
  <r>
    <s v="31/May/2024"/>
    <s v="Diario"/>
    <n v="38"/>
    <s v="AUTO SERVICIO MAS SA DE CV"/>
    <x v="3"/>
    <n v="1347.35"/>
    <x v="11"/>
    <x v="1"/>
  </r>
  <r>
    <s v="24/May/2024"/>
    <s v="Diario"/>
    <n v="13"/>
    <s v="AUTO SERVICIO MAS SA DE CV"/>
    <x v="3"/>
    <n v="1339.28"/>
    <x v="11"/>
    <x v="1"/>
  </r>
  <r>
    <s v="24/May/2024"/>
    <s v="Diario"/>
    <n v="13"/>
    <s v="AUTO SERVICIO MAS SA DE CV"/>
    <x v="3"/>
    <n v="4251.1099999999997"/>
    <x v="11"/>
    <x v="1"/>
  </r>
  <r>
    <s v="31/May/2024"/>
    <s v="Diario"/>
    <n v="11"/>
    <s v="RECLASIFICACION CIERRE APARCERIA APK2-35"/>
    <x v="3"/>
    <s v=" "/>
    <x v="11"/>
    <x v="1"/>
  </r>
  <r>
    <s v="31/May/2024"/>
    <s v="Diario"/>
    <n v="29"/>
    <s v="AUTO SERVICIOS MAS SA DE CV"/>
    <x v="3"/>
    <n v="1161.06"/>
    <x v="11"/>
    <x v="1"/>
  </r>
  <r>
    <s v="31/May/2024"/>
    <s v="Diario"/>
    <n v="29"/>
    <s v="AUTO SERVICIO MAS SA DE CV"/>
    <x v="3"/>
    <n v="2441.39"/>
    <x v="11"/>
    <x v="1"/>
  </r>
  <r>
    <s v="31/May/2024"/>
    <s v="Diario"/>
    <n v="38"/>
    <s v="AUTO SERVICIO MAS SA DE CV"/>
    <x v="3"/>
    <n v="3093.17"/>
    <x v="11"/>
    <x v="1"/>
  </r>
  <r>
    <s v="24/May/2024"/>
    <s v="Diario"/>
    <n v="13"/>
    <s v="AUTO SERVICIO MAS SA DE CV"/>
    <x v="3"/>
    <n v="882.88"/>
    <x v="11"/>
    <x v="1"/>
  </r>
  <r>
    <s v="24/May/2024"/>
    <s v="Diario"/>
    <n v="13"/>
    <s v="AUTO SERVICIO MAS SA DE CV"/>
    <x v="3"/>
    <n v="896.35"/>
    <x v="11"/>
    <x v="1"/>
  </r>
  <r>
    <s v="31/May/2024"/>
    <s v="Diario"/>
    <n v="11"/>
    <s v="RECLASIFICACION CIERRE APARCERIA APK2-35"/>
    <x v="3"/>
    <s v=" "/>
    <x v="11"/>
    <x v="1"/>
  </r>
  <r>
    <s v="31/May/2024"/>
    <s v="Diario"/>
    <n v="29"/>
    <s v="AUTO SERVICIOS MAS SA DE CV"/>
    <x v="3"/>
    <n v="879.9"/>
    <x v="11"/>
    <x v="1"/>
  </r>
  <r>
    <s v="31/May/2024"/>
    <s v="Diario"/>
    <n v="29"/>
    <s v="AUTO SERVICIO MAS SA DE CV"/>
    <x v="3"/>
    <n v="1907.18"/>
    <x v="11"/>
    <x v="1"/>
  </r>
  <r>
    <s v="31/May/2024"/>
    <s v="Diario"/>
    <n v="38"/>
    <s v="AUTO SERVICIO MAS SA DE CV"/>
    <x v="3"/>
    <n v="885.92"/>
    <x v="11"/>
    <x v="1"/>
  </r>
  <r>
    <s v="24/May/2024"/>
    <s v="Diario"/>
    <n v="13"/>
    <s v="AUTO SERVICIO MAS SA DE CV"/>
    <x v="3"/>
    <n v="2310.9"/>
    <x v="11"/>
    <x v="1"/>
  </r>
  <r>
    <s v="24/May/2024"/>
    <s v="Diario"/>
    <n v="13"/>
    <s v="AUTO SERVICIO MAS SA DE CV"/>
    <x v="3"/>
    <n v="2066.34"/>
    <x v="11"/>
    <x v="1"/>
  </r>
  <r>
    <s v="24/May/2024"/>
    <s v="Diario"/>
    <n v="13"/>
    <s v="AUTO SERVICIO MAS SA DE CV"/>
    <x v="3"/>
    <n v="1280.28"/>
    <x v="11"/>
    <x v="1"/>
  </r>
  <r>
    <s v="31/May/2024"/>
    <s v="Diario"/>
    <n v="20"/>
    <s v="AUTOMOTRIZ SONORENSE SA DE CV"/>
    <x v="6"/>
    <n v="897.26"/>
    <x v="11"/>
    <x v="1"/>
  </r>
  <r>
    <s v="31/May/2024"/>
    <s v="Diario"/>
    <n v="29"/>
    <s v="AUTO SERVICIOS MAS SA DE CV"/>
    <x v="3"/>
    <n v="1235.05"/>
    <x v="11"/>
    <x v="1"/>
  </r>
  <r>
    <s v="31/May/2024"/>
    <s v="Diario"/>
    <n v="38"/>
    <s v="AUTO SERVICIO MAS SA DE CV"/>
    <x v="3"/>
    <n v="1081.54"/>
    <x v="11"/>
    <x v="1"/>
  </r>
  <r>
    <s v="21/May/2024"/>
    <s v="Diario"/>
    <n v="10"/>
    <s v="AUTOMOTRIZ SONORENSE S ADE CV"/>
    <x v="6"/>
    <n v="2158.77"/>
    <x v="11"/>
    <x v="1"/>
  </r>
  <r>
    <s v="21/May/2024"/>
    <s v="Diario"/>
    <n v="10"/>
    <s v="AUTOMOTRIZ SONORENSE S ADE CV"/>
    <x v="6"/>
    <n v="419.12"/>
    <x v="11"/>
    <x v="1"/>
  </r>
  <r>
    <s v="24/May/2024"/>
    <s v="Diario"/>
    <n v="13"/>
    <s v="AUTO SERVICIO MAS SA DE CV"/>
    <x v="3"/>
    <n v="3319.95"/>
    <x v="11"/>
    <x v="1"/>
  </r>
  <r>
    <s v="31/May/2024"/>
    <s v="Diario"/>
    <n v="29"/>
    <s v="AUTO SERVICIO MAS SA DE CV"/>
    <x v="3"/>
    <n v="1227.93"/>
    <x v="11"/>
    <x v="1"/>
  </r>
  <r>
    <s v="24/May/2024"/>
    <s v="Diario"/>
    <n v="13"/>
    <s v="AUTO SERVICIO MAS SA DE CV"/>
    <x v="3"/>
    <n v="760.97"/>
    <x v="11"/>
    <x v="1"/>
  </r>
  <r>
    <s v="24/May/2024"/>
    <s v="Diario"/>
    <n v="13"/>
    <s v="AUTO SERVICIO MAS SA DE CV"/>
    <x v="3"/>
    <n v="1383.2"/>
    <x v="11"/>
    <x v="1"/>
  </r>
  <r>
    <s v="31/May/2024"/>
    <s v="Diario"/>
    <n v="29"/>
    <s v="AUTO SERVICIOS MAS SA DE CV"/>
    <x v="3"/>
    <n v="754.4"/>
    <x v="11"/>
    <x v="1"/>
  </r>
  <r>
    <s v="31/May/2024"/>
    <s v="Diario"/>
    <n v="29"/>
    <s v="AUTO SERVICIO MAS SA DE CV"/>
    <x v="3"/>
    <n v="780.75"/>
    <x v="11"/>
    <x v="1"/>
  </r>
  <r>
    <s v="24/May/2024"/>
    <s v="Diario"/>
    <n v="13"/>
    <s v="AUTO SERVICIO MAS SA DE CV"/>
    <x v="3"/>
    <n v="917.13"/>
    <x v="11"/>
    <x v="1"/>
  </r>
  <r>
    <s v="24/May/2024"/>
    <s v="Diario"/>
    <n v="13"/>
    <s v="AUTO SERVICIO MAS SA DE CV"/>
    <x v="3"/>
    <n v="3562.93"/>
    <x v="11"/>
    <x v="1"/>
  </r>
  <r>
    <s v="24/May/2024"/>
    <s v="Diario"/>
    <n v="13"/>
    <s v="AUTO SERVICIO MAS SA DE CV"/>
    <x v="3"/>
    <n v="1548.81"/>
    <x v="11"/>
    <x v="1"/>
  </r>
  <r>
    <s v="31/May/2024"/>
    <s v="Diario"/>
    <n v="20"/>
    <s v="DHM REFACCIONES SA DE CV"/>
    <x v="6"/>
    <n v="605"/>
    <x v="11"/>
    <x v="1"/>
  </r>
  <r>
    <s v="31/May/2024"/>
    <s v="Diario"/>
    <n v="29"/>
    <s v="AUTO SERVICIOS MAS SA DE CV"/>
    <x v="3"/>
    <n v="761.78"/>
    <x v="11"/>
    <x v="1"/>
  </r>
  <r>
    <s v="31/May/2024"/>
    <s v="Diario"/>
    <n v="29"/>
    <s v="AUTO SERVICIO MAS SA DE CV"/>
    <x v="3"/>
    <n v="1737.24"/>
    <x v="11"/>
    <x v="1"/>
  </r>
  <r>
    <s v="31/May/2024"/>
    <s v="Diario"/>
    <n v="38"/>
    <s v="AUTO SERVICIO MAS SA DE CV"/>
    <x v="3"/>
    <n v="1422.19"/>
    <x v="11"/>
    <x v="1"/>
  </r>
  <r>
    <s v="24/May/2024"/>
    <s v="Diario"/>
    <n v="13"/>
    <s v="AUTO SERVICIO MAS SA DE CV"/>
    <x v="3"/>
    <n v="2911.45"/>
    <x v="11"/>
    <x v="1"/>
  </r>
  <r>
    <s v="24/May/2024"/>
    <s v="Diario"/>
    <n v="13"/>
    <s v="AUTO SERVICIO MAS SA DE CV"/>
    <x v="3"/>
    <n v="2670.33"/>
    <x v="11"/>
    <x v="1"/>
  </r>
  <r>
    <s v="24/May/2024"/>
    <s v="Diario"/>
    <n v="13"/>
    <s v="AUTO SERVICIO MAS SA DE CV"/>
    <x v="3"/>
    <n v="980.8"/>
    <x v="11"/>
    <x v="1"/>
  </r>
  <r>
    <s v="31/May/2024"/>
    <s v="Diario"/>
    <n v="29"/>
    <s v="AUTO SERVICIO MAS SA DE CV"/>
    <x v="3"/>
    <n v="3142.72"/>
    <x v="11"/>
    <x v="1"/>
  </r>
  <r>
    <s v="31/May/2024"/>
    <s v="Diario"/>
    <n v="38"/>
    <s v="AUTO SERVICIO MAS SA DE CV"/>
    <x v="3"/>
    <n v="1277.0899999999999"/>
    <x v="11"/>
    <x v="1"/>
  </r>
  <r>
    <s v="24/May/2024"/>
    <s v="Diario"/>
    <n v="13"/>
    <s v="AUTO SERVICIO MAS SA DE CV"/>
    <x v="3"/>
    <n v="1356.93"/>
    <x v="11"/>
    <x v="1"/>
  </r>
  <r>
    <s v="24/May/2024"/>
    <s v="Diario"/>
    <n v="13"/>
    <s v="AUTO SERVICIO MAS SA DE CV"/>
    <x v="3"/>
    <n v="1375.53"/>
    <x v="11"/>
    <x v="1"/>
  </r>
  <r>
    <s v="31/May/2024"/>
    <s v="Diario"/>
    <n v="29"/>
    <s v="AUTO SERVICIO MAS SA DE CV"/>
    <x v="3"/>
    <n v="1451.21"/>
    <x v="11"/>
    <x v="1"/>
  </r>
  <r>
    <s v="31/May/2024"/>
    <s v="Diario"/>
    <n v="38"/>
    <s v="AUTO SERVICIO MAS SA DE CV"/>
    <x v="3"/>
    <n v="1342.46"/>
    <x v="11"/>
    <x v="1"/>
  </r>
  <r>
    <s v="24/May/2024"/>
    <s v="Diario"/>
    <n v="13"/>
    <s v="AUTO SERVICIO MAS SA DE CV"/>
    <x v="3"/>
    <n v="1941.03"/>
    <x v="11"/>
    <x v="1"/>
  </r>
  <r>
    <s v="24/May/2024"/>
    <s v="Diario"/>
    <n v="13"/>
    <s v="AUTO SERVICIO MAS SA DE CV"/>
    <x v="3"/>
    <n v="4106.0200000000004"/>
    <x v="11"/>
    <x v="1"/>
  </r>
  <r>
    <s v="31/May/2024"/>
    <s v="Diario"/>
    <n v="29"/>
    <s v="AUTO SERVICIOS MAS SA DE CV"/>
    <x v="3"/>
    <n v="1644.44"/>
    <x v="11"/>
    <x v="1"/>
  </r>
  <r>
    <s v="31/May/2024"/>
    <s v="Diario"/>
    <n v="29"/>
    <s v="AUTO SERVICIO MAS SA DE CV"/>
    <x v="3"/>
    <n v="3473.53"/>
    <x v="11"/>
    <x v="1"/>
  </r>
  <r>
    <s v="31/May/2024"/>
    <s v="Diario"/>
    <n v="38"/>
    <s v="AUTO SERVICIO MAS SA DE CV"/>
    <x v="3"/>
    <n v="1990.53"/>
    <x v="11"/>
    <x v="1"/>
  </r>
  <r>
    <s v="24/May/2024"/>
    <s v="Diario"/>
    <n v="13"/>
    <s v="AUTO SERVICIO MAS SA DE CV"/>
    <x v="3"/>
    <n v="1730.34"/>
    <x v="11"/>
    <x v="1"/>
  </r>
  <r>
    <s v="24/May/2024"/>
    <s v="Diario"/>
    <n v="13"/>
    <s v="AUTO SERVICIO MAS SA DE CV"/>
    <x v="3"/>
    <n v="1680.59"/>
    <x v="11"/>
    <x v="1"/>
  </r>
  <r>
    <s v="31/May/2024"/>
    <s v="Diario"/>
    <n v="20"/>
    <s v="AUTOMOTRIZ SONORENSE SA DE CV"/>
    <x v="6"/>
    <n v="3659.38"/>
    <x v="11"/>
    <x v="1"/>
  </r>
  <r>
    <s v="31/May/2024"/>
    <s v="Diario"/>
    <n v="29"/>
    <s v="AUTO SERVICIOS MAS SA DE CV"/>
    <x v="3"/>
    <n v="1708.78"/>
    <x v="11"/>
    <x v="1"/>
  </r>
  <r>
    <s v="31/May/2024"/>
    <s v="Diario"/>
    <n v="38"/>
    <s v="AUTO SERVICIO MAS SA DE CV"/>
    <x v="3"/>
    <n v="1377.14"/>
    <x v="11"/>
    <x v="1"/>
  </r>
  <r>
    <s v="03/May/2024"/>
    <s v="Egresos"/>
    <n v="6906"/>
    <s v="NUEVA WAL MART DE MEXICO S DE RL DE CV"/>
    <x v="7"/>
    <n v="248"/>
    <x v="11"/>
    <x v="1"/>
  </r>
  <r>
    <s v="08/May/2024"/>
    <s v="Egresos"/>
    <n v="326"/>
    <s v="FONDO DE ASEGURAMIENTO GANADERO PORCICULTORES DE SONORA"/>
    <x v="7"/>
    <n v="45"/>
    <x v="11"/>
    <x v="1"/>
  </r>
  <r>
    <s v="10/May/2024"/>
    <s v="Egresos"/>
    <n v="335"/>
    <s v="MOLINA OTERO LINDA ESTHER"/>
    <x v="7"/>
    <n v="3616"/>
    <x v="11"/>
    <x v="1"/>
  </r>
  <r>
    <s v="10/May/2024"/>
    <s v="Egresos"/>
    <n v="335"/>
    <s v="MOLINA OTERO LINDA ESTHER"/>
    <x v="7"/>
    <n v="180"/>
    <x v="11"/>
    <x v="1"/>
  </r>
  <r>
    <s v="27/May/2024"/>
    <s v="Egresos"/>
    <n v="6929"/>
    <s v="KS COMERCIAL SA DE CV"/>
    <x v="7"/>
    <n v="676.21"/>
    <x v="11"/>
    <x v="1"/>
  </r>
  <r>
    <s v="27/May/2024"/>
    <s v="Egresos"/>
    <n v="6929"/>
    <s v="KS COMERCIAL SA DE CV"/>
    <x v="7"/>
    <n v="358.93"/>
    <x v="11"/>
    <x v="1"/>
  </r>
  <r>
    <s v="27/May/2024"/>
    <s v="Egresos"/>
    <n v="6929"/>
    <s v="KS COMERCIAL SA DE CV"/>
    <x v="7"/>
    <n v="142.76"/>
    <x v="11"/>
    <x v="1"/>
  </r>
  <r>
    <s v="27/May/2024"/>
    <s v="Egresos"/>
    <n v="6929"/>
    <s v="KS COMERCIAL SA DE CV"/>
    <x v="7"/>
    <n v="125.31"/>
    <x v="11"/>
    <x v="1"/>
  </r>
  <r>
    <s v="27/May/2024"/>
    <s v="Egresos"/>
    <n v="6929"/>
    <s v="ELECTRONICA AQUA"/>
    <x v="7"/>
    <n v="516.38"/>
    <x v="11"/>
    <x v="1"/>
  </r>
  <r>
    <s v="27/May/2024"/>
    <s v="Egresos"/>
    <n v="6930"/>
    <s v="ASTRACEL SA DE CV."/>
    <x v="7"/>
    <n v="12154.31"/>
    <x v="11"/>
    <x v="1"/>
  </r>
  <r>
    <s v="28/May/2024"/>
    <s v="Egresos"/>
    <n v="6931"/>
    <s v="NUEVA WAL MART DE MEXICO S DE RL DE CV"/>
    <x v="7"/>
    <n v="525.86"/>
    <x v="11"/>
    <x v="1"/>
  </r>
  <r>
    <s v="31/May/2024"/>
    <s v="Diario"/>
    <n v="11"/>
    <s v="RECLASIFICACION CIERRE APARCERIA APK2-35"/>
    <x v="7"/>
    <s v=" "/>
    <x v="11"/>
    <x v="1"/>
  </r>
  <r>
    <s v="31/May/2024"/>
    <s v="Diario"/>
    <n v="20"/>
    <s v="TRANSCERDO SA DE CV"/>
    <x v="7"/>
    <n v="463.79"/>
    <x v="11"/>
    <x v="1"/>
  </r>
  <r>
    <s v="02/May/2024"/>
    <s v="Egresos"/>
    <n v="300"/>
    <s v="DEP NOM SEM 18 DEL 25 AL 01 DE MAYO "/>
    <x v="0"/>
    <n v="11696.04"/>
    <x v="11"/>
    <x v="1"/>
  </r>
  <r>
    <s v="09/May/2024"/>
    <s v="Egresos"/>
    <n v="317"/>
    <s v="DEP NOM SEM 19 DEL 02 AL 08 DE MAYO 2024"/>
    <x v="0"/>
    <n v="2891"/>
    <x v="11"/>
    <x v="1"/>
  </r>
  <r>
    <s v="15/May/2024"/>
    <s v="Egresos"/>
    <n v="345"/>
    <s v="DISPERC NOM DEL 01  AL 15  DE MAYO 2024"/>
    <x v="8"/>
    <n v="8543.5"/>
    <x v="11"/>
    <x v="1"/>
  </r>
  <r>
    <s v="16/May/2024"/>
    <s v="Egresos"/>
    <n v="347"/>
    <s v="DEP NOM SEM 20 DEL 09 AL 15 DE MAYO 2024"/>
    <x v="0"/>
    <n v="35609.64"/>
    <x v="11"/>
    <x v="1"/>
  </r>
  <r>
    <s v="23/May/2024"/>
    <s v="Egresos"/>
    <n v="375"/>
    <s v="DEP NOM SEM 21 DEL 16 AL 22 DE MAYO 2024"/>
    <x v="0"/>
    <n v="2242"/>
    <x v="11"/>
    <x v="1"/>
  </r>
  <r>
    <s v="30/May/2024"/>
    <s v="Egresos"/>
    <n v="397"/>
    <s v="DEP NOM SEM 23 DEL 23 AL 29 DE MAYO 2024"/>
    <x v="0"/>
    <n v="434"/>
    <x v="11"/>
    <x v="1"/>
  </r>
  <r>
    <s v="02/May/2024"/>
    <s v="Egresos"/>
    <n v="300"/>
    <s v="DEP NOM SEM 18 DEL 25 AL 01 DE MAYO "/>
    <x v="0"/>
    <n v="2948.01"/>
    <x v="11"/>
    <x v="1"/>
  </r>
  <r>
    <s v="09/May/2024"/>
    <s v="Egresos"/>
    <n v="317"/>
    <s v="DEP NOM SEM 19 DEL 02 AL 08 DE MAYO 2024"/>
    <x v="0"/>
    <n v="810"/>
    <x v="11"/>
    <x v="1"/>
  </r>
  <r>
    <s v="16/May/2024"/>
    <s v="Egresos"/>
    <n v="347"/>
    <s v="DEP NOM SEM 20 DEL 09 AL 15 DE MAYO 2024"/>
    <x v="0"/>
    <n v="9249.3799999999992"/>
    <x v="11"/>
    <x v="1"/>
  </r>
  <r>
    <s v="23/May/2024"/>
    <s v="Egresos"/>
    <n v="375"/>
    <s v="DEP NOM SEM 21 DEL 16 AL 22 DE MAYO 2024"/>
    <x v="0"/>
    <n v="628"/>
    <x v="11"/>
    <x v="1"/>
  </r>
  <r>
    <s v="30/May/2024"/>
    <s v="Egresos"/>
    <n v="397"/>
    <s v="DEP NOM SEM 23 DEL 23 AL 29 DE MAYO 2024"/>
    <x v="0"/>
    <n v="121"/>
    <x v="11"/>
    <x v="1"/>
  </r>
  <r>
    <s v="10/May/2024"/>
    <s v="Egresos"/>
    <n v="380"/>
    <s v="PAGO ALA F/248105 13/04/2024"/>
    <x v="7"/>
    <n v="2352.67"/>
    <x v="11"/>
    <x v="1"/>
  </r>
  <r>
    <s v="23/May/2024"/>
    <s v="Egresos"/>
    <n v="368"/>
    <s v="DIAZ AVILA FELIX PABLO"/>
    <x v="7"/>
    <n v="474.14"/>
    <x v="11"/>
    <x v="1"/>
  </r>
  <r>
    <s v="23/May/2024"/>
    <s v="Egresos"/>
    <n v="370"/>
    <s v="MADERO BELTRAN CARLOS ENRIQUE"/>
    <x v="7"/>
    <n v="3685.78"/>
    <x v="11"/>
    <x v="1"/>
  </r>
  <r>
    <s v="23/May/2024"/>
    <s v="Egresos"/>
    <n v="368"/>
    <s v="DIAZ AVILA FELIX PABLO"/>
    <x v="6"/>
    <n v="637.92999999999995"/>
    <x v="11"/>
    <x v="1"/>
  </r>
  <r>
    <s v="23/May/2024"/>
    <s v="Egresos"/>
    <n v="368"/>
    <s v="DIAZ AVILA FELIX PABLO"/>
    <x v="6"/>
    <n v="1189.6600000000001"/>
    <x v="11"/>
    <x v="1"/>
  </r>
  <r>
    <s v="03/May/2024"/>
    <s v="Egresos"/>
    <n v="6906"/>
    <s v="ULISES CHAPA RUIZ"/>
    <x v="6"/>
    <n v="337.07"/>
    <x v="11"/>
    <x v="1"/>
  </r>
  <r>
    <s v="27/May/2024"/>
    <s v="Egresos"/>
    <n v="384"/>
    <s v="RENDON MORALES ALVIRA"/>
    <x v="6"/>
    <n v="2168.1"/>
    <x v="11"/>
    <x v="1"/>
  </r>
  <r>
    <s v="23/May/2024"/>
    <s v="Egresos"/>
    <n v="368"/>
    <s v="DIAZ AVILA FELIX PABLO"/>
    <x v="6"/>
    <n v="1250.01"/>
    <x v="11"/>
    <x v="1"/>
  </r>
  <r>
    <s v="31/May/2024"/>
    <s v="Diario"/>
    <n v="27"/>
    <s v="DIAZ AVILA FELIX PABLO"/>
    <x v="6"/>
    <n v="2025.87"/>
    <x v="11"/>
    <x v="1"/>
  </r>
  <r>
    <s v="23/May/2024"/>
    <s v="Egresos"/>
    <n v="368"/>
    <s v="DIAZ AVILA FELIX PABLO"/>
    <x v="6"/>
    <n v="1836.21"/>
    <x v="11"/>
    <x v="1"/>
  </r>
  <r>
    <s v="02/May/2024"/>
    <s v="Egresos"/>
    <n v="300"/>
    <s v="DEP NOM SEM 18 DEL 25 AL 01 DE MAYO "/>
    <x v="0"/>
    <n v="1910.81"/>
    <x v="11"/>
    <x v="1"/>
  </r>
  <r>
    <s v="09/May/2024"/>
    <s v="Egresos"/>
    <n v="317"/>
    <s v="DEP NOM SEM 19 DEL 02 AL 08 DE MAYO 2024"/>
    <x v="0"/>
    <n v="477.08"/>
    <x v="11"/>
    <x v="1"/>
  </r>
  <r>
    <s v="30/May/2024"/>
    <s v="Egresos"/>
    <n v="397"/>
    <s v="DEP NOM SEM 23 DEL 23 AL 29 DE MAYO 2024"/>
    <x v="0"/>
    <n v="1046.8699999999999"/>
    <x v="11"/>
    <x v="1"/>
  </r>
  <r>
    <s v="06/May/2024"/>
    <s v="Diario"/>
    <n v="4"/>
    <s v="RICARDO SALIDO IBARRA"/>
    <x v="8"/>
    <n v="108499"/>
    <x v="11"/>
    <x v="1"/>
  </r>
  <r>
    <s v="01/May/2024"/>
    <s v="Diario"/>
    <n v="1"/>
    <s v="DEPRECIACION DEL MES "/>
    <x v="5"/>
    <n v="-4263.1400000000003"/>
    <x v="11"/>
    <x v="1"/>
  </r>
  <r>
    <s v="01/May/2024"/>
    <s v="Diario"/>
    <n v="1"/>
    <s v="DEPRECIACION DEL MES "/>
    <x v="5"/>
    <n v="2542.46"/>
    <x v="11"/>
    <x v="1"/>
  </r>
  <r>
    <s v="01/May/2024"/>
    <s v="Diario"/>
    <n v="1"/>
    <s v="DEPRECIACION DEL MES "/>
    <x v="5"/>
    <n v="118.52"/>
    <x v="11"/>
    <x v="1"/>
  </r>
  <r>
    <s v="01/May/2024"/>
    <s v="Diario"/>
    <n v="1"/>
    <s v="DEPRECIACION DEL MES "/>
    <x v="5"/>
    <n v="82.6"/>
    <x v="11"/>
    <x v="1"/>
  </r>
  <r>
    <s v="01/May/2024"/>
    <s v="Diario"/>
    <n v="1"/>
    <s v="DEPRECIACION DEL MES "/>
    <x v="5"/>
    <n v="934.95"/>
    <x v="11"/>
    <x v="1"/>
  </r>
  <r>
    <s v="01/May/2024"/>
    <s v="Diario"/>
    <n v="1"/>
    <s v="DEPRECIACION DEL MES "/>
    <x v="5"/>
    <n v="304.10000000000002"/>
    <x v="11"/>
    <x v="1"/>
  </r>
  <r>
    <s v="01/May/2024"/>
    <s v="Diario"/>
    <n v="1"/>
    <s v="DEPRECIACION DEL MES "/>
    <x v="5"/>
    <n v="192.02"/>
    <x v="11"/>
    <x v="1"/>
  </r>
  <r>
    <s v="01/May/2024"/>
    <s v="Diario"/>
    <n v="1"/>
    <s v="DEPRECIACION DEL MES "/>
    <x v="5"/>
    <n v="510.29"/>
    <x v="11"/>
    <x v="1"/>
  </r>
  <r>
    <s v="01/May/2024"/>
    <s v="Diario"/>
    <n v="1"/>
    <s v="DEPRECIACION DEL MES "/>
    <x v="5"/>
    <n v="168.8"/>
    <x v="11"/>
    <x v="1"/>
  </r>
  <r>
    <s v="01/May/2024"/>
    <s v="Diario"/>
    <n v="1"/>
    <s v="DEPRECIACION DEL MES "/>
    <x v="5"/>
    <n v="1739.16"/>
    <x v="11"/>
    <x v="1"/>
  </r>
  <r>
    <s v="01/May/2024"/>
    <s v="Diario"/>
    <n v="1"/>
    <s v="DEPRECIACION DEL MES "/>
    <x v="5"/>
    <n v="254.92"/>
    <x v="11"/>
    <x v="1"/>
  </r>
  <r>
    <s v="01/May/2024"/>
    <s v="Diario"/>
    <n v="1"/>
    <s v="DEPRECIACION DEL MES"/>
    <x v="5"/>
    <n v="228.04"/>
    <x v="11"/>
    <x v="1"/>
  </r>
  <r>
    <s v="01/May/2024"/>
    <s v="Diario"/>
    <n v="1"/>
    <s v="DEPRECIACION DEL MES"/>
    <x v="5"/>
    <n v="6260.58"/>
    <x v="11"/>
    <x v="1"/>
  </r>
  <r>
    <s v="01/May/2024"/>
    <s v="Diario"/>
    <n v="1"/>
    <s v="DEPRECIACION DEL MES"/>
    <x v="5"/>
    <n v="6261.25"/>
    <x v="11"/>
    <x v="1"/>
  </r>
  <r>
    <s v="01/May/2024"/>
    <s v="Diario"/>
    <n v="1"/>
    <s v="DEPRECIACION DEL MES"/>
    <x v="5"/>
    <n v="215.52"/>
    <x v="11"/>
    <x v="1"/>
  </r>
  <r>
    <s v="01/May/2024"/>
    <s v="Diario"/>
    <n v="1"/>
    <s v="DEPRECIACION DEL MES"/>
    <x v="5"/>
    <n v="2592.4699999999998"/>
    <x v="11"/>
    <x v="1"/>
  </r>
  <r>
    <s v="01/May/2024"/>
    <s v="Diario"/>
    <n v="1"/>
    <s v="DEPRECIACION DEL MES"/>
    <x v="5"/>
    <n v="1424.23"/>
    <x v="11"/>
    <x v="1"/>
  </r>
  <r>
    <s v="01/May/2024"/>
    <s v="Diario"/>
    <n v="1"/>
    <s v="DEPRECIACION DEL MES"/>
    <x v="5"/>
    <n v="1735.97"/>
    <x v="11"/>
    <x v="1"/>
  </r>
  <r>
    <s v="01/May/2024"/>
    <s v="Diario"/>
    <n v="1"/>
    <s v="DEPRECIACION DEL MES"/>
    <x v="5"/>
    <n v="1429.27"/>
    <x v="11"/>
    <x v="1"/>
  </r>
  <r>
    <s v="01/May/2024"/>
    <s v="Diario"/>
    <n v="1"/>
    <s v="DEPRECIACION DEL MES"/>
    <x v="5"/>
    <n v="107.74"/>
    <x v="11"/>
    <x v="1"/>
  </r>
  <r>
    <s v="01/May/2024"/>
    <s v="Diario"/>
    <n v="1"/>
    <s v="DEPRECIACION DEL MES"/>
    <x v="5"/>
    <n v="1020.8"/>
    <x v="11"/>
    <x v="1"/>
  </r>
  <r>
    <s v="01/May/2024"/>
    <s v="Diario"/>
    <n v="1"/>
    <s v="DEPRECIACION DEL MES"/>
    <x v="5"/>
    <n v="1526.82"/>
    <x v="11"/>
    <x v="1"/>
  </r>
  <r>
    <s v="01/May/2024"/>
    <s v="Diario"/>
    <n v="1"/>
    <s v="DEPRECIACION DEL MES"/>
    <x v="5"/>
    <n v="2699.95"/>
    <x v="11"/>
    <x v="1"/>
  </r>
  <r>
    <s v="01/May/2024"/>
    <s v="Diario"/>
    <n v="1"/>
    <s v="DEPRECIACION DEL MES "/>
    <x v="5"/>
    <n v="424.93"/>
    <x v="11"/>
    <x v="1"/>
  </r>
  <r>
    <s v="01/May/2024"/>
    <s v="Diario"/>
    <n v="1"/>
    <s v="DEPRECIACION DEL MES "/>
    <x v="5"/>
    <n v="224.5"/>
    <x v="11"/>
    <x v="1"/>
  </r>
  <r>
    <s v="01/May/2024"/>
    <s v="Diario"/>
    <n v="1"/>
    <s v="DEPRECIACION DEL MES "/>
    <x v="5"/>
    <n v="629.04"/>
    <x v="11"/>
    <x v="1"/>
  </r>
  <r>
    <s v="01/May/2024"/>
    <s v="Diario"/>
    <n v="1"/>
    <s v="DEPRECIACION DEL MES "/>
    <x v="5"/>
    <n v="520.83000000000004"/>
    <x v="11"/>
    <x v="1"/>
  </r>
  <r>
    <s v="01/May/2024"/>
    <s v="Diario"/>
    <n v="1"/>
    <s v="DEPRECIACION DEL MES "/>
    <x v="5"/>
    <n v="434.63"/>
    <x v="11"/>
    <x v="1"/>
  </r>
  <r>
    <s v="01/May/2024"/>
    <s v="Diario"/>
    <n v="1"/>
    <s v="DEPRECIACION DEL MES "/>
    <x v="5"/>
    <n v="416.67"/>
    <x v="11"/>
    <x v="1"/>
  </r>
  <r>
    <s v="01/May/2024"/>
    <s v="Diario"/>
    <n v="1"/>
    <s v="DEPRECIACION DEL MES "/>
    <x v="5"/>
    <n v="804.55"/>
    <x v="11"/>
    <x v="1"/>
  </r>
  <r>
    <s v="01/May/2024"/>
    <s v="Diario"/>
    <n v="1"/>
    <s v="DEPRECIACION DEL MES"/>
    <x v="5"/>
    <n v="73.64"/>
    <x v="11"/>
    <x v="1"/>
  </r>
  <r>
    <s v="01/May/2024"/>
    <s v="Diario"/>
    <n v="1"/>
    <s v="DEPRECIACION DEL MES"/>
    <x v="5"/>
    <n v="109.2"/>
    <x v="11"/>
    <x v="1"/>
  </r>
  <r>
    <s v="01/May/2024"/>
    <s v="Diario"/>
    <n v="1"/>
    <s v="DEPRECIACION DEL MES"/>
    <x v="5"/>
    <n v="379.72"/>
    <x v="11"/>
    <x v="1"/>
  </r>
  <r>
    <s v="01/May/2024"/>
    <s v="Diario"/>
    <n v="1"/>
    <s v="DEPRECIACION DEL MES"/>
    <x v="5"/>
    <n v="27.03"/>
    <x v="11"/>
    <x v="1"/>
  </r>
  <r>
    <s v="01/May/2024"/>
    <s v="Diario"/>
    <n v="1"/>
    <s v="DEPRECIACION DEL MES"/>
    <x v="5"/>
    <n v="37.020000000000003"/>
    <x v="11"/>
    <x v="1"/>
  </r>
  <r>
    <s v="01/May/2024"/>
    <s v="Diario"/>
    <n v="1"/>
    <s v="DEPRECIACION DEL MES"/>
    <x v="5"/>
    <n v="163.79"/>
    <x v="11"/>
    <x v="1"/>
  </r>
  <r>
    <s v="01/May/2024"/>
    <s v="Diario"/>
    <n v="1"/>
    <s v="DEPRECIACION DEL MES"/>
    <x v="5"/>
    <n v="58.84"/>
    <x v="11"/>
    <x v="1"/>
  </r>
  <r>
    <s v="01/May/2024"/>
    <s v="Diario"/>
    <n v="1"/>
    <s v="DEPRECIACION DEL MES"/>
    <x v="5"/>
    <n v="266.67"/>
    <x v="11"/>
    <x v="1"/>
  </r>
  <r>
    <s v="01/May/2024"/>
    <s v="Diario"/>
    <n v="1"/>
    <s v="DEPRECIACION DEL MES"/>
    <x v="5"/>
    <n v="1240.03"/>
    <x v="11"/>
    <x v="1"/>
  </r>
  <r>
    <s v="01/May/2024"/>
    <s v="Diario"/>
    <n v="1"/>
    <s v="DEPRECIACION DEL MES"/>
    <x v="5"/>
    <n v="4949.18"/>
    <x v="11"/>
    <x v="1"/>
  </r>
  <r>
    <s v="01/May/2024"/>
    <s v="Diario"/>
    <n v="1"/>
    <s v="DEPRECIACION DEL MES"/>
    <x v="5"/>
    <n v="3621.57"/>
    <x v="11"/>
    <x v="1"/>
  </r>
  <r>
    <s v="01/May/2024"/>
    <s v="Diario"/>
    <n v="1"/>
    <s v="DEPRECIACION DEL MES"/>
    <x v="5"/>
    <n v="2894.78"/>
    <x v="11"/>
    <x v="1"/>
  </r>
  <r>
    <s v="01/May/2024"/>
    <s v="Diario"/>
    <n v="1"/>
    <s v="DEPRECIACION DEL MES"/>
    <x v="5"/>
    <n v="359.46"/>
    <x v="11"/>
    <x v="1"/>
  </r>
  <r>
    <s v="01/May/2024"/>
    <s v="Diario"/>
    <n v="1"/>
    <s v="DEPRECIACION DEL MES"/>
    <x v="5"/>
    <n v="3249.09"/>
    <x v="11"/>
    <x v="1"/>
  </r>
  <r>
    <s v="01/May/2024"/>
    <s v="Diario"/>
    <n v="1"/>
    <s v="DEPRECIACION DEL MES"/>
    <x v="5"/>
    <n v="3426.32"/>
    <x v="11"/>
    <x v="1"/>
  </r>
  <r>
    <s v="01/May/2024"/>
    <s v="Diario"/>
    <n v="1"/>
    <s v="DEPRECIACION DEL MES"/>
    <x v="5"/>
    <n v="156.85"/>
    <x v="11"/>
    <x v="1"/>
  </r>
  <r>
    <s v="01/May/2024"/>
    <s v="Diario"/>
    <n v="1"/>
    <s v="DEPRECIACION DEL MES"/>
    <x v="5"/>
    <n v="5849.89"/>
    <x v="11"/>
    <x v="1"/>
  </r>
  <r>
    <s v="01/May/2024"/>
    <s v="Diario"/>
    <n v="1"/>
    <s v="DEPRECIACION DEL MES"/>
    <x v="5"/>
    <n v="511.45"/>
    <x v="11"/>
    <x v="1"/>
  </r>
  <r>
    <s v="01/May/2024"/>
    <s v="Diario"/>
    <n v="1"/>
    <s v="DEPRECIACION DEL MES"/>
    <x v="5"/>
    <n v="5237.29"/>
    <x v="11"/>
    <x v="1"/>
  </r>
  <r>
    <s v="01/May/2024"/>
    <s v="Diario"/>
    <n v="1"/>
    <s v="DEPRECIACION DEL MES"/>
    <x v="5"/>
    <n v="12968.73"/>
    <x v="11"/>
    <x v="1"/>
  </r>
  <r>
    <s v="01/May/2024"/>
    <s v="Diario"/>
    <n v="1"/>
    <s v="DEPRECIACION DEL MES"/>
    <x v="5"/>
    <n v="1461.2"/>
    <x v="11"/>
    <x v="1"/>
  </r>
  <r>
    <s v="01/May/2024"/>
    <s v="Diario"/>
    <n v="1"/>
    <s v="DEPRECIACION DEL MES ENE-SEPT"/>
    <x v="5"/>
    <n v="1274.92"/>
    <x v="11"/>
    <x v="1"/>
  </r>
  <r>
    <s v="01/May/2024"/>
    <s v="Diario"/>
    <n v="1"/>
    <s v="DEPRECIACION DEL MES ENE-SEPT"/>
    <x v="5"/>
    <n v="1273.56"/>
    <x v="11"/>
    <x v="1"/>
  </r>
  <r>
    <s v="01/May/2024"/>
    <s v="Diario"/>
    <n v="1"/>
    <s v="DEPRECIACION DEL MES"/>
    <x v="5"/>
    <n v="647.42999999999995"/>
    <x v="11"/>
    <x v="1"/>
  </r>
  <r>
    <s v="01/May/2024"/>
    <s v="Diario"/>
    <n v="1"/>
    <s v="DEPRECIACION DEL MES"/>
    <x v="5"/>
    <n v="4063.47"/>
    <x v="11"/>
    <x v="1"/>
  </r>
  <r>
    <s v="01/May/2024"/>
    <s v="Diario"/>
    <n v="1"/>
    <s v="DEPRECIACION DEL MES"/>
    <x v="5"/>
    <n v="5397.6"/>
    <x v="11"/>
    <x v="1"/>
  </r>
  <r>
    <s v="01/May/2024"/>
    <s v="Diario"/>
    <n v="1"/>
    <s v="DEPRECIACION DEL MES"/>
    <x v="5"/>
    <n v="2776.37"/>
    <x v="11"/>
    <x v="1"/>
  </r>
  <r>
    <s v="01/May/2024"/>
    <s v="Diario"/>
    <n v="1"/>
    <s v="DEPRECIACION DEL MES"/>
    <x v="5"/>
    <n v="7250.4"/>
    <x v="11"/>
    <x v="1"/>
  </r>
  <r>
    <s v="01/May/2024"/>
    <s v="Diario"/>
    <n v="1"/>
    <s v="DEPRECIACION DEL MES"/>
    <x v="5"/>
    <n v="10049.719999999999"/>
    <x v="11"/>
    <x v="1"/>
  </r>
  <r>
    <s v="01/May/2024"/>
    <s v="Diario"/>
    <n v="1"/>
    <s v="DEPRECIACION DEL MES"/>
    <x v="5"/>
    <n v="6055.37"/>
    <x v="11"/>
    <x v="1"/>
  </r>
  <r>
    <s v="01/May/2024"/>
    <s v="Diario"/>
    <n v="1"/>
    <s v="DEPRECIACION DEL MES"/>
    <x v="5"/>
    <n v="8775.23"/>
    <x v="11"/>
    <x v="1"/>
  </r>
  <r>
    <s v="01/May/2024"/>
    <s v="Diario"/>
    <n v="1"/>
    <s v="DEPRECIACION DEL MES"/>
    <x v="5"/>
    <n v="584.1"/>
    <x v="11"/>
    <x v="1"/>
  </r>
  <r>
    <s v="01/May/2024"/>
    <s v="Diario"/>
    <n v="1"/>
    <s v="DEPRECIACION DEL MES"/>
    <x v="5"/>
    <n v="13158.94"/>
    <x v="11"/>
    <x v="1"/>
  </r>
  <r>
    <s v="01/May/2024"/>
    <s v="Diario"/>
    <n v="1"/>
    <s v="DEPRECIACION DEL MES"/>
    <x v="5"/>
    <n v="721.75"/>
    <x v="11"/>
    <x v="1"/>
  </r>
  <r>
    <s v="01/May/2024"/>
    <s v="Diario"/>
    <n v="1"/>
    <s v="DEPRECIACION DEL MES"/>
    <x v="5"/>
    <n v="1622.21"/>
    <x v="11"/>
    <x v="1"/>
  </r>
  <r>
    <s v="01/May/2024"/>
    <s v="Diario"/>
    <n v="1"/>
    <s v="DEPRECIACION DEL MES"/>
    <x v="5"/>
    <n v="3685.1"/>
    <x v="11"/>
    <x v="1"/>
  </r>
  <r>
    <s v="01/May/2024"/>
    <s v="Diario"/>
    <n v="1"/>
    <s v="DEPRECIACION DEL MES"/>
    <x v="5"/>
    <n v="8912.48"/>
    <x v="11"/>
    <x v="1"/>
  </r>
  <r>
    <s v="01/May/2024"/>
    <s v="Diario"/>
    <n v="1"/>
    <s v="DEPRECIACION DEL MES"/>
    <x v="5"/>
    <n v="474.71"/>
    <x v="11"/>
    <x v="1"/>
  </r>
  <r>
    <s v="01/May/2024"/>
    <s v="Diario"/>
    <n v="1"/>
    <s v="DEPRECIACION DEL MES"/>
    <x v="5"/>
    <n v="281.07"/>
    <x v="11"/>
    <x v="1"/>
  </r>
  <r>
    <s v="01/May/2024"/>
    <s v="Diario"/>
    <n v="1"/>
    <s v="DEPRECIACION DEL MES"/>
    <x v="5"/>
    <n v="255.19"/>
    <x v="11"/>
    <x v="1"/>
  </r>
  <r>
    <s v="01/May/2024"/>
    <s v="Diario"/>
    <n v="1"/>
    <s v="DEPRECIACION DEL MES"/>
    <x v="5"/>
    <n v="2978.33"/>
    <x v="11"/>
    <x v="1"/>
  </r>
  <r>
    <s v="01/May/2024"/>
    <s v="Diario"/>
    <n v="1"/>
    <s v="DEPRECIACION DEL MES"/>
    <x v="5"/>
    <n v="560.11"/>
    <x v="11"/>
    <x v="1"/>
  </r>
  <r>
    <s v="01/May/2024"/>
    <s v="Diario"/>
    <n v="1"/>
    <s v="DEPRECIACION DEL MES"/>
    <x v="5"/>
    <n v="16699.29"/>
    <x v="11"/>
    <x v="1"/>
  </r>
  <r>
    <s v="01/May/2024"/>
    <s v="Diario"/>
    <n v="1"/>
    <s v="DEPRECIACION DEL MES"/>
    <x v="5"/>
    <n v="833.33"/>
    <x v="11"/>
    <x v="1"/>
  </r>
  <r>
    <s v="01/May/2024"/>
    <s v="Diario"/>
    <n v="1"/>
    <s v="DEPRECIACION DEL MES"/>
    <x v="5"/>
    <n v="18058.71"/>
    <x v="11"/>
    <x v="1"/>
  </r>
  <r>
    <s v="01/May/2024"/>
    <s v="Diario"/>
    <n v="1"/>
    <s v="DEPRECIACION DEL MES"/>
    <x v="5"/>
    <n v="7169.92"/>
    <x v="11"/>
    <x v="1"/>
  </r>
  <r>
    <s v="01/May/2024"/>
    <s v="Diario"/>
    <n v="1"/>
    <s v="DEPRECIACION DEL MES"/>
    <x v="5"/>
    <n v="95.98"/>
    <x v="11"/>
    <x v="1"/>
  </r>
  <r>
    <s v="01/May/2024"/>
    <s v="Diario"/>
    <n v="1"/>
    <s v="DEPRECIACION DEL MES"/>
    <x v="5"/>
    <n v="2209.0500000000002"/>
    <x v="11"/>
    <x v="1"/>
  </r>
  <r>
    <s v="01/May/2024"/>
    <s v="Diario"/>
    <n v="1"/>
    <s v="DEPRECIACION DEL MES"/>
    <x v="5"/>
    <n v="844.09"/>
    <x v="11"/>
    <x v="1"/>
  </r>
  <r>
    <s v="01/May/2024"/>
    <s v="Diario"/>
    <n v="1"/>
    <s v="DEPRECIACION DEL MES"/>
    <x v="5"/>
    <n v="1165.71"/>
    <x v="11"/>
    <x v="1"/>
  </r>
  <r>
    <s v="01/May/2024"/>
    <s v="Diario"/>
    <n v="1"/>
    <s v="DEPRECIACION DEL MES"/>
    <x v="5"/>
    <n v="826.73"/>
    <x v="11"/>
    <x v="1"/>
  </r>
  <r>
    <s v="01/May/2024"/>
    <s v="Diario"/>
    <n v="1"/>
    <s v="DEPRECIACION DEL MES"/>
    <x v="5"/>
    <n v="662.11"/>
    <x v="11"/>
    <x v="1"/>
  </r>
  <r>
    <s v="01/May/2024"/>
    <s v="Diario"/>
    <n v="1"/>
    <s v="DEPRECIACION DEL MES"/>
    <x v="5"/>
    <n v="1681.84"/>
    <x v="11"/>
    <x v="1"/>
  </r>
  <r>
    <s v="10/May/2024"/>
    <s v="Egresos"/>
    <n v="337"/>
    <s v="GAXIOLA FLORES JESUS OMAR"/>
    <x v="7"/>
    <n v="1888.8"/>
    <x v="11"/>
    <x v="1"/>
  </r>
  <r>
    <s v="15/May/2024"/>
    <s v="Egresos"/>
    <n v="345"/>
    <s v="DISPERC NOM DEL 01  AL 15  DE MAYO 2024"/>
    <x v="8"/>
    <n v="14214.28"/>
    <x v="11"/>
    <x v="1"/>
  </r>
  <r>
    <s v="30/May/2024"/>
    <s v="Egresos"/>
    <n v="395"/>
    <s v="DISPERC NOM DEL 16  AL 30  DE MAYO 2024"/>
    <x v="8"/>
    <n v="12183.83"/>
    <x v="11"/>
    <x v="1"/>
  </r>
  <r>
    <s v="15/May/2024"/>
    <s v="Egresos"/>
    <n v="345"/>
    <s v="DISPERC NOM DEL 01  AL 15  DE MAYO 2024"/>
    <x v="8"/>
    <n v="10651.31"/>
    <x v="11"/>
    <x v="1"/>
  </r>
  <r>
    <s v="30/May/2024"/>
    <s v="Egresos"/>
    <n v="395"/>
    <s v="DISPERC NOM DEL 16  AL 30  DE MAYO 2024"/>
    <x v="8"/>
    <n v="8534.2000000000007"/>
    <x v="11"/>
    <x v="1"/>
  </r>
  <r>
    <s v="06/Jun/2024"/>
    <s v="Egresos"/>
    <n v="301"/>
    <s v="DEP NOM SEM 23 DEL 30 MAYO AL 05 DE JUNIO DEL 2024"/>
    <x v="0"/>
    <n v="102432.17"/>
    <x v="0"/>
    <x v="1"/>
  </r>
  <r>
    <s v="13/Jun/2024"/>
    <s v="Egresos"/>
    <n v="325"/>
    <s v="DEP NOM SEM 24 DEL 06 AL 12 DE JUNIO DEL 2024"/>
    <x v="0"/>
    <n v="101108.31"/>
    <x v="0"/>
    <x v="1"/>
  </r>
  <r>
    <s v="15/Jun/2024"/>
    <s v="Egresos"/>
    <n v="329"/>
    <s v="DISPERC NOM DEL 01  AL 15  DE JUNIO 2024"/>
    <x v="8"/>
    <n v="55304.1"/>
    <x v="0"/>
    <x v="1"/>
  </r>
  <r>
    <s v="20/Jun/2024"/>
    <s v="Egresos"/>
    <n v="349"/>
    <s v="DEP NOM SEM 25 DEL  13 AL 19 DE JUNIO 2024"/>
    <x v="0"/>
    <n v="101516.07"/>
    <x v="0"/>
    <x v="1"/>
  </r>
  <r>
    <s v="27/Jun/2024"/>
    <s v="Egresos"/>
    <n v="387"/>
    <s v="DEP NOM SEM 26 DEL 20 AL 26 DE JUNIO DEL 2024"/>
    <x v="0"/>
    <n v="100517.57"/>
    <x v="0"/>
    <x v="1"/>
  </r>
  <r>
    <s v="28/Jun/2024"/>
    <s v="Egresos"/>
    <n v="391"/>
    <s v="DISPERC NOM DEL 16 AL 30  DE JUNIO 2024"/>
    <x v="8"/>
    <n v="55304.1"/>
    <x v="0"/>
    <x v="1"/>
  </r>
  <r>
    <s v="06/Jun/2024"/>
    <s v="Egresos"/>
    <n v="301"/>
    <s v="DEP NOM SEM 23 DEL 30 MAYO AL 05 DE JUNIO DEL 2024"/>
    <x v="0"/>
    <n v="17071.02"/>
    <x v="0"/>
    <x v="1"/>
  </r>
  <r>
    <s v="13/Jun/2024"/>
    <s v="Egresos"/>
    <n v="325"/>
    <s v="DEP NOM SEM 24 DEL 06 AL 12 DE JUNIO DEL 2024"/>
    <x v="0"/>
    <n v="16847.47"/>
    <x v="0"/>
    <x v="1"/>
  </r>
  <r>
    <s v="20/Jun/2024"/>
    <s v="Egresos"/>
    <n v="349"/>
    <s v="DEP NOM SEM 25 DEL  13 AL 19 DE JUNIO 2024"/>
    <x v="0"/>
    <n v="16916.150000000001"/>
    <x v="0"/>
    <x v="1"/>
  </r>
  <r>
    <s v="27/Jun/2024"/>
    <s v="Egresos"/>
    <n v="387"/>
    <s v="DEP NOM SEM 26 DEL 20 AL 26 DE JUNIO DEL 2024"/>
    <x v="0"/>
    <n v="16752.900000000001"/>
    <x v="0"/>
    <x v="1"/>
  </r>
  <r>
    <s v="06/Jun/2024"/>
    <s v="Egresos"/>
    <n v="301"/>
    <s v="DEP NOM SEM 23 DEL 30 MAYO AL 05 DE JUNIO DEL 2024"/>
    <x v="0"/>
    <n v="2120.27"/>
    <x v="0"/>
    <x v="1"/>
  </r>
  <r>
    <s v="13/Jun/2024"/>
    <s v="Egresos"/>
    <n v="325"/>
    <s v="DEP NOM SEM 24 DEL 06 AL 12 DE JUNIO DEL 2024"/>
    <x v="0"/>
    <n v="2398.83"/>
    <x v="0"/>
    <x v="1"/>
  </r>
  <r>
    <s v="15/Jun/2024"/>
    <s v="Egresos"/>
    <n v="329"/>
    <s v="DISPERC NOM DEL 01  AL 15  DE JUNIO 2024"/>
    <x v="8"/>
    <n v="1407.56"/>
    <x v="0"/>
    <x v="1"/>
  </r>
  <r>
    <s v="20/Jun/2024"/>
    <s v="Egresos"/>
    <n v="349"/>
    <s v="DEP NOM SEM 25 DEL  13 AL 19 DE JUNIO 2024"/>
    <x v="0"/>
    <n v="3741.28"/>
    <x v="0"/>
    <x v="1"/>
  </r>
  <r>
    <s v="27/Jun/2024"/>
    <s v="Egresos"/>
    <n v="387"/>
    <s v="DEP NOM SEM 26 DEL 20 AL 26 DE JUNIO DEL 2024"/>
    <x v="0"/>
    <n v="3109.45"/>
    <x v="0"/>
    <x v="1"/>
  </r>
  <r>
    <s v="28/Jun/2024"/>
    <s v="Egresos"/>
    <n v="391"/>
    <s v="DISPERC NOM DEL 16 AL 30  DE JUNIO 2024"/>
    <x v="8"/>
    <n v="244.7"/>
    <x v="0"/>
    <x v="1"/>
  </r>
  <r>
    <s v="06/Jun/2024"/>
    <s v="Egresos"/>
    <n v="301"/>
    <s v="DEP NOM SEM 23 DEL 30 MAYO AL 05 DE JUNIO DEL 2024"/>
    <x v="0"/>
    <n v="2269.8000000000002"/>
    <x v="0"/>
    <x v="1"/>
  </r>
  <r>
    <s v="13/Jun/2024"/>
    <s v="Egresos"/>
    <n v="325"/>
    <s v="DEP NOM SEM 24 DEL 06 AL 12 DE JUNIO DEL 2024"/>
    <x v="0"/>
    <n v="1720.26"/>
    <x v="0"/>
    <x v="1"/>
  </r>
  <r>
    <s v="20/Jun/2024"/>
    <s v="Egresos"/>
    <n v="349"/>
    <s v="DEP NOM SEM 25 DEL  13 AL 19 DE JUNIO 2024"/>
    <x v="0"/>
    <n v="2741.76"/>
    <x v="0"/>
    <x v="1"/>
  </r>
  <r>
    <s v="27/Jun/2024"/>
    <s v="Egresos"/>
    <n v="387"/>
    <s v="DEP NOM SEM 26 DEL 20 AL 26 DE JUNIO DEL 2024"/>
    <x v="0"/>
    <n v="2672.42"/>
    <x v="0"/>
    <x v="1"/>
  </r>
  <r>
    <s v="06/Jun/2024"/>
    <s v="Egresos"/>
    <n v="301"/>
    <s v="DEP NOM SEM 23 DEL 30 MAYO AL 05 DE JUNIO DEL 2024"/>
    <x v="0"/>
    <n v="18656.68"/>
    <x v="0"/>
    <x v="1"/>
  </r>
  <r>
    <s v="13/Jun/2024"/>
    <s v="Egresos"/>
    <n v="325"/>
    <s v="DEP NOM SEM 24 DEL 06 AL 12 DE JUNIO DEL 2024"/>
    <x v="0"/>
    <n v="3893.7"/>
    <x v="0"/>
    <x v="1"/>
  </r>
  <r>
    <s v="20/Jun/2024"/>
    <s v="Egresos"/>
    <n v="349"/>
    <s v="DEP NOM SEM 25 DEL  13 AL 19 DE JUNIO 2024"/>
    <x v="0"/>
    <n v="3004.44"/>
    <x v="0"/>
    <x v="1"/>
  </r>
  <r>
    <s v="27/Jun/2024"/>
    <s v="Egresos"/>
    <n v="387"/>
    <s v="DEP NOM SEM 26 DEL 20 AL 26 DE JUNIO DEL 2024"/>
    <x v="0"/>
    <n v="2758.9"/>
    <x v="0"/>
    <x v="1"/>
  </r>
  <r>
    <s v="06/Jun/2024"/>
    <s v="Egresos"/>
    <n v="301"/>
    <s v="DEP NOM SEM 23 DEL 30 MAYO AL 05 DE JUNIO DEL 2024"/>
    <x v="0"/>
    <n v="2128.35"/>
    <x v="0"/>
    <x v="1"/>
  </r>
  <r>
    <s v="13/Jun/2024"/>
    <s v="Egresos"/>
    <n v="325"/>
    <s v="DEP NOM SEM 24 DEL 06 AL 12 DE JUNIO DEL 2024"/>
    <x v="0"/>
    <n v="6682.34"/>
    <x v="0"/>
    <x v="1"/>
  </r>
  <r>
    <s v="20/Jun/2024"/>
    <s v="Egresos"/>
    <n v="349"/>
    <s v="DEP NOM SEM 25 DEL  13 AL 19 DE JUNIO 2024"/>
    <x v="0"/>
    <n v="12995.92"/>
    <x v="0"/>
    <x v="1"/>
  </r>
  <r>
    <s v="27/Jun/2024"/>
    <s v="Egresos"/>
    <n v="387"/>
    <s v="DEP NOM SEM 26 DEL 20 AL 26 DE JUNIO DEL 2024"/>
    <x v="0"/>
    <n v="14149.48"/>
    <x v="0"/>
    <x v="1"/>
  </r>
  <r>
    <s v="06/Jun/2024"/>
    <s v="Egresos"/>
    <n v="301"/>
    <s v="DEP NOM SEM 23 DEL 30 MAYO AL 05 DE JUNIO DEL 2024"/>
    <x v="0"/>
    <n v="55202.12"/>
    <x v="0"/>
    <x v="1"/>
  </r>
  <r>
    <s v="13/Jun/2024"/>
    <s v="Egresos"/>
    <n v="325"/>
    <s v="DEP NOM SEM 24 DEL 06 AL 12 DE JUNIO DEL 2024"/>
    <x v="0"/>
    <n v="3460.66"/>
    <x v="0"/>
    <x v="1"/>
  </r>
  <r>
    <s v="20/Jun/2024"/>
    <s v="Egresos"/>
    <n v="349"/>
    <s v="DEP NOM SEM 25 DEL  13 AL 19 DE JUNIO 2024"/>
    <x v="0"/>
    <n v="6048.31"/>
    <x v="0"/>
    <x v="1"/>
  </r>
  <r>
    <s v="27/Jun/2024"/>
    <s v="Egresos"/>
    <n v="387"/>
    <s v="DEP NOM SEM 26 DEL 20 AL 26 DE JUNIO DEL 2024"/>
    <x v="0"/>
    <n v="6894.39"/>
    <x v="0"/>
    <x v="1"/>
  </r>
  <r>
    <s v="15/Jun/2024"/>
    <s v="Egresos"/>
    <n v="329"/>
    <s v="DISPERC NOM DEL 01  AL 15  DE JUNIO 2024"/>
    <x v="8"/>
    <n v="800"/>
    <x v="0"/>
    <x v="1"/>
  </r>
  <r>
    <s v="28/Jun/2024"/>
    <s v="Egresos"/>
    <n v="391"/>
    <s v="DISPERC NOM DEL 16 AL 30  DE JUNIO 2024"/>
    <x v="8"/>
    <n v="800"/>
    <x v="0"/>
    <x v="1"/>
  </r>
  <r>
    <s v="30/Jun/2024"/>
    <s v="Diario"/>
    <n v="20"/>
    <s v="AJUSTE  DIFERENCIAS IMSS MARZO 2024"/>
    <x v="0"/>
    <n v="30266.93"/>
    <x v="0"/>
    <x v="1"/>
  </r>
  <r>
    <s v="30/Jun/2024"/>
    <s v="Diario"/>
    <n v="30"/>
    <s v="PROV IMPTOS MES JUNIO EMPRESAS S DOS SA DE CV"/>
    <x v="0"/>
    <n v="101278.79"/>
    <x v="0"/>
    <x v="1"/>
  </r>
  <r>
    <s v="30/Jun/2024"/>
    <s v="Diario"/>
    <n v="32"/>
    <s v="PROV ADMIVOS MES JUNIO EMPRESAS S DOS "/>
    <x v="8"/>
    <n v="15489.44"/>
    <x v="0"/>
    <x v="1"/>
  </r>
  <r>
    <s v="30/Jun/2024"/>
    <s v="Diario"/>
    <n v="30"/>
    <s v="PROV IMPTOS MES JUNIO EMPRESAS S DOS SA DE CV"/>
    <x v="0"/>
    <n v="14558.66"/>
    <x v="0"/>
    <x v="1"/>
  </r>
  <r>
    <s v="30/Jun/2024"/>
    <s v="Diario"/>
    <n v="32"/>
    <s v="PROV ADMIVOS MES JUNIO EMPRESAS S DOS "/>
    <x v="8"/>
    <n v="2762.36"/>
    <x v="0"/>
    <x v="1"/>
  </r>
  <r>
    <s v="30/Jun/2024"/>
    <s v="Diario"/>
    <n v="30"/>
    <s v="PROV IMPTOS MES JUNIO EMPRESAS S DOS SA DE CV"/>
    <x v="0"/>
    <n v="36396.79"/>
    <x v="0"/>
    <x v="1"/>
  </r>
  <r>
    <s v="30/Jun/2024"/>
    <s v="Diario"/>
    <n v="32"/>
    <s v="PROV ADMIVOS MES JUNIO EMPRESAS S DOS "/>
    <x v="8"/>
    <n v="6905.91"/>
    <x v="0"/>
    <x v="1"/>
  </r>
  <r>
    <s v="30/Jun/2024"/>
    <s v="Diario"/>
    <n v="30"/>
    <s v="PROV IMPTOS MES JUNIO EMPRESAS S DOS SA DE CV"/>
    <x v="0"/>
    <n v="36946.230000000003"/>
    <x v="0"/>
    <x v="1"/>
  </r>
  <r>
    <s v="30/Jun/2024"/>
    <s v="Diario"/>
    <n v="32"/>
    <s v="PROV ADMIVOS MES JUNIO EMPRESAS S DOS "/>
    <x v="8"/>
    <n v="7310.93"/>
    <x v="0"/>
    <x v="1"/>
  </r>
  <r>
    <s v="30/Jun/2024"/>
    <s v="Diario"/>
    <n v="30"/>
    <s v="PROV IMPTOS MES JUNIO EMPRESAS S DOS SA DE CV"/>
    <x v="0"/>
    <n v="20046.419999999998"/>
    <x v="0"/>
    <x v="1"/>
  </r>
  <r>
    <s v="30/Jun/2024"/>
    <s v="Diario"/>
    <n v="32"/>
    <s v="PROV ADMIVOS MES JUNIO EMPRESAS S DOS "/>
    <x v="8"/>
    <n v="4228.84"/>
    <x v="0"/>
    <x v="1"/>
  </r>
  <r>
    <s v="30/Jun/2024"/>
    <s v="Diario"/>
    <n v="31"/>
    <s v="PROV AGUINALDO MES JUNIO"/>
    <x v="0"/>
    <n v="31698"/>
    <x v="0"/>
    <x v="1"/>
  </r>
  <r>
    <s v="30/Jun/2024"/>
    <s v="Diario"/>
    <n v="33"/>
    <s v="PROV AGUINALDO Y UTILIDADES "/>
    <x v="0"/>
    <n v="4608.6899999999996"/>
    <x v="0"/>
    <x v="1"/>
  </r>
  <r>
    <s v="30/Jun/2024"/>
    <s v="Diario"/>
    <n v="31"/>
    <s v="PROV AGUINALDO MES JUNIO"/>
    <x v="0"/>
    <n v="24630.33"/>
    <x v="0"/>
    <x v="1"/>
  </r>
  <r>
    <s v="30/Jun/2024"/>
    <s v="Diario"/>
    <n v="33"/>
    <s v="PROV AGUINALDO Y UTILIDADES "/>
    <x v="0"/>
    <n v="4608.66"/>
    <x v="0"/>
    <x v="1"/>
  </r>
  <r>
    <s v="14/Jun/2024"/>
    <s v="Egresos"/>
    <n v="333"/>
    <s v="PRONEG SA DE CV"/>
    <x v="3"/>
    <n v="881.97"/>
    <x v="0"/>
    <x v="1"/>
  </r>
  <r>
    <s v="14/Jun/2024"/>
    <s v="Egresos"/>
    <n v="340"/>
    <s v="GONZALEZ BREACH JORGE ALBERTO"/>
    <x v="3"/>
    <n v="1406.09"/>
    <x v="0"/>
    <x v="1"/>
  </r>
  <r>
    <s v="15/Jun/2024"/>
    <s v="Diario"/>
    <n v="10"/>
    <s v="AUTOSERVICIO MAS SA DE CV"/>
    <x v="3"/>
    <n v="2765.37"/>
    <x v="0"/>
    <x v="1"/>
  </r>
  <r>
    <s v="15/Jun/2024"/>
    <s v="Diario"/>
    <n v="10"/>
    <s v="AUTOSERVICIO MAS SA DE CV"/>
    <x v="3"/>
    <n v="1432.5"/>
    <x v="0"/>
    <x v="1"/>
  </r>
  <r>
    <s v="15/Jun/2024"/>
    <s v="Diario"/>
    <n v="10"/>
    <s v="AUTOSERVICIO MAS SA DE CV"/>
    <x v="3"/>
    <n v="3437.01"/>
    <x v="0"/>
    <x v="1"/>
  </r>
  <r>
    <s v="15/Jun/2024"/>
    <s v="Diario"/>
    <n v="10"/>
    <s v="AUTOSERVICIO MAS SA DE CV"/>
    <x v="3"/>
    <n v="220.32"/>
    <x v="0"/>
    <x v="1"/>
  </r>
  <r>
    <s v="15/Jun/2024"/>
    <s v="Diario"/>
    <n v="10"/>
    <s v="AUTOSERVICIO MAS SA DE CV"/>
    <x v="3"/>
    <n v="440.64"/>
    <x v="0"/>
    <x v="1"/>
  </r>
  <r>
    <s v="15/Jun/2024"/>
    <s v="Diario"/>
    <n v="10"/>
    <s v="AUTOSERVICIO MAS SA DE CV"/>
    <x v="3"/>
    <n v="220.32"/>
    <x v="0"/>
    <x v="1"/>
  </r>
  <r>
    <s v="15/Jun/2024"/>
    <s v="Diario"/>
    <n v="10"/>
    <s v="AUTO SERVICIO MAS SA DE CV"/>
    <x v="3"/>
    <n v="754.26"/>
    <x v="0"/>
    <x v="1"/>
  </r>
  <r>
    <s v="21/Jun/2024"/>
    <s v="Egresos"/>
    <n v="359"/>
    <s v="GONZALEZ BREACH JORGE ALBERTO"/>
    <x v="3"/>
    <n v="1761.84"/>
    <x v="0"/>
    <x v="1"/>
  </r>
  <r>
    <s v="25/Jun/2024"/>
    <s v="Diario"/>
    <n v="21"/>
    <s v="AUTOSERVICIO MAS SA DE CV"/>
    <x v="3"/>
    <n v="4441.16"/>
    <x v="0"/>
    <x v="1"/>
  </r>
  <r>
    <s v="25/Jun/2024"/>
    <s v="Diario"/>
    <n v="21"/>
    <s v="AUTOSERVICIO MAS SA DE CV"/>
    <x v="3"/>
    <n v="1642.62"/>
    <x v="0"/>
    <x v="1"/>
  </r>
  <r>
    <s v="25/Jun/2024"/>
    <s v="Diario"/>
    <n v="21"/>
    <s v="AUTOSERVICIO MAS SA DE CV"/>
    <x v="3"/>
    <n v="110.16"/>
    <x v="0"/>
    <x v="1"/>
  </r>
  <r>
    <s v="25/Jun/2024"/>
    <s v="Diario"/>
    <n v="21"/>
    <s v="AUTOSERVICIO MAS SA DE CV"/>
    <x v="3"/>
    <n v="440.65"/>
    <x v="0"/>
    <x v="1"/>
  </r>
  <r>
    <s v="25/Jun/2024"/>
    <s v="Diario"/>
    <n v="21"/>
    <s v="AUTOSERVICIO MAS SA DE CV"/>
    <x v="3"/>
    <n v="110.16"/>
    <x v="0"/>
    <x v="1"/>
  </r>
  <r>
    <s v="25/Jun/2024"/>
    <s v="Diario"/>
    <n v="21"/>
    <s v="AUTO SERVICIO MAS SA DE CV"/>
    <x v="3"/>
    <n v="547.84"/>
    <x v="0"/>
    <x v="1"/>
  </r>
  <r>
    <s v="28/Jun/2024"/>
    <s v="Diario"/>
    <n v="26"/>
    <s v="AUTO SERVICIO MAS SA DE CV"/>
    <x v="3"/>
    <n v="865.16"/>
    <x v="0"/>
    <x v="1"/>
  </r>
  <r>
    <s v="28/Jun/2024"/>
    <s v="Diario"/>
    <n v="26"/>
    <s v="AUTO SERVICIO MAS SA DE CV"/>
    <x v="3"/>
    <n v="1520.21"/>
    <x v="0"/>
    <x v="1"/>
  </r>
  <r>
    <s v="28/Jun/2024"/>
    <s v="Diario"/>
    <n v="26"/>
    <s v="AUTO SERVICIO MAS SA DE CV"/>
    <x v="3"/>
    <n v="110.16"/>
    <x v="0"/>
    <x v="1"/>
  </r>
  <r>
    <s v="28/Jun/2024"/>
    <s v="Diario"/>
    <n v="26"/>
    <s v="AUTO SERVICIO MAS SA DE CV"/>
    <x v="3"/>
    <n v="829.85"/>
    <x v="0"/>
    <x v="1"/>
  </r>
  <r>
    <s v="28/Jun/2024"/>
    <s v="Diario"/>
    <n v="26"/>
    <s v="AUTO SERVICIO MAS SA DE CV"/>
    <x v="3"/>
    <n v="110.16"/>
    <x v="0"/>
    <x v="1"/>
  </r>
  <r>
    <s v="28/Jun/2024"/>
    <s v="Diario"/>
    <n v="26"/>
    <s v="AUTO SERVICIO MAS SA DE CV"/>
    <x v="3"/>
    <n v="440.64"/>
    <x v="0"/>
    <x v="1"/>
  </r>
  <r>
    <s v="28/Jun/2024"/>
    <s v="Diario"/>
    <n v="26"/>
    <s v="AUTO SERVICIO MAS SA DE CV"/>
    <x v="3"/>
    <n v="440.64"/>
    <x v="0"/>
    <x v="1"/>
  </r>
  <r>
    <s v="28/Jun/2024"/>
    <s v="Diario"/>
    <n v="26"/>
    <s v="AUTO SERVICIO MAS SA DE CV"/>
    <x v="3"/>
    <n v="482.87"/>
    <x v="0"/>
    <x v="1"/>
  </r>
  <r>
    <s v="30/Jun/2024"/>
    <s v="Diario"/>
    <n v="39"/>
    <s v="AUTO SERVICIO MAS SA DE CV"/>
    <x v="3"/>
    <n v="2232.2600000000002"/>
    <x v="0"/>
    <x v="1"/>
  </r>
  <r>
    <s v="30/Jun/2024"/>
    <s v="Diario"/>
    <n v="39"/>
    <s v="AUTO SERVICIO MAS SA DE CV"/>
    <x v="3"/>
    <n v="2483.84"/>
    <x v="0"/>
    <x v="1"/>
  </r>
  <r>
    <s v="30/Jun/2024"/>
    <s v="Diario"/>
    <n v="39"/>
    <s v="AUTO SERVICIO MAS SA DE CV"/>
    <x v="3"/>
    <n v="2862.96"/>
    <x v="0"/>
    <x v="1"/>
  </r>
  <r>
    <s v="30/Jun/2024"/>
    <s v="Diario"/>
    <n v="39"/>
    <s v="AUTO SERVICIO MAS SA DE CV"/>
    <x v="3"/>
    <n v="330.48"/>
    <x v="0"/>
    <x v="1"/>
  </r>
  <r>
    <s v="30/Jun/2024"/>
    <s v="Diario"/>
    <n v="39"/>
    <s v="AUTO SERVICIO MAS SA DE CV"/>
    <x v="3"/>
    <n v="660.97"/>
    <x v="0"/>
    <x v="1"/>
  </r>
  <r>
    <s v="30/Jun/2024"/>
    <s v="Diario"/>
    <n v="39"/>
    <s v="AUTO SERVICIO MAS SA DE CV"/>
    <x v="3"/>
    <n v="110.16"/>
    <x v="0"/>
    <x v="1"/>
  </r>
  <r>
    <s v="30/Jun/2024"/>
    <s v="Diario"/>
    <n v="39"/>
    <s v="AUTO SERVICIO MAS SA DE CV"/>
    <x v="3"/>
    <n v="660.96"/>
    <x v="0"/>
    <x v="1"/>
  </r>
  <r>
    <s v="30/Jun/2024"/>
    <s v="Diario"/>
    <n v="39"/>
    <s v="AUTO SERVICIO MAS SA DE CV"/>
    <x v="3"/>
    <n v="684.23"/>
    <x v="0"/>
    <x v="1"/>
  </r>
  <r>
    <s v="15/Jun/2024"/>
    <s v="Diario"/>
    <n v="10"/>
    <s v="AUTOSERVICIO MAS SA DE CV"/>
    <x v="3"/>
    <n v="1025.51"/>
    <x v="0"/>
    <x v="1"/>
  </r>
  <r>
    <s v="25/Jun/2024"/>
    <s v="Diario"/>
    <n v="21"/>
    <s v="AUTOSERVICIO MAS SA DE CV"/>
    <x v="3"/>
    <n v="801.17"/>
    <x v="0"/>
    <x v="1"/>
  </r>
  <r>
    <s v="28/Jun/2024"/>
    <s v="Diario"/>
    <n v="26"/>
    <s v="AUTO SERVICIO MAS SA DE CV"/>
    <x v="3"/>
    <n v="898"/>
    <x v="0"/>
    <x v="1"/>
  </r>
  <r>
    <s v="30/Jun/2024"/>
    <s v="Diario"/>
    <n v="39"/>
    <s v="AUTO SERVICIO MAS SA DE CV"/>
    <x v="3"/>
    <n v="873.36"/>
    <x v="0"/>
    <x v="1"/>
  </r>
  <r>
    <s v="25/Jun/2024"/>
    <s v="Diario"/>
    <n v="21"/>
    <s v="AUTOSERVICIO MAS SA DE CV"/>
    <x v="3"/>
    <n v="1249.23"/>
    <x v="0"/>
    <x v="1"/>
  </r>
  <r>
    <s v="15/Jun/2024"/>
    <s v="Diario"/>
    <n v="10"/>
    <s v="AUTOSERVICIO MAS SA DE CV"/>
    <x v="3"/>
    <n v="1341.7"/>
    <x v="0"/>
    <x v="1"/>
  </r>
  <r>
    <s v="30/Jun/2024"/>
    <s v="Diario"/>
    <n v="39"/>
    <s v="AUTO SERVICIO MAS SA DE CV"/>
    <x v="3"/>
    <n v="1440.96"/>
    <x v="0"/>
    <x v="1"/>
  </r>
  <r>
    <s v="30/Jun/2024"/>
    <s v="Diario"/>
    <n v="39"/>
    <s v="AUTO SERVICIO MAS SA DE CV"/>
    <x v="3"/>
    <n v="648.92999999999995"/>
    <x v="0"/>
    <x v="1"/>
  </r>
  <r>
    <s v="15/Jun/2024"/>
    <s v="Diario"/>
    <n v="10"/>
    <s v="AUTOSERVICIO MAS SA DE CV"/>
    <x v="3"/>
    <n v="5114.96"/>
    <x v="0"/>
    <x v="1"/>
  </r>
  <r>
    <s v="25/Jun/2024"/>
    <s v="Diario"/>
    <n v="21"/>
    <s v="AUTOSERVICIO MAS SA DE CV"/>
    <x v="3"/>
    <n v="2393.0500000000002"/>
    <x v="0"/>
    <x v="1"/>
  </r>
  <r>
    <s v="28/Jun/2024"/>
    <s v="Diario"/>
    <n v="26"/>
    <s v="AUTO SERVICIO MAS SA DE CV"/>
    <x v="3"/>
    <n v="2911.39"/>
    <x v="0"/>
    <x v="1"/>
  </r>
  <r>
    <s v="30/Jun/2024"/>
    <s v="Diario"/>
    <n v="39"/>
    <s v="AUTO SERVICIO MAS SA DE CV"/>
    <x v="3"/>
    <n v="3756.67"/>
    <x v="0"/>
    <x v="1"/>
  </r>
  <r>
    <s v="25/Jun/2024"/>
    <s v="Diario"/>
    <n v="21"/>
    <s v="AUTOSERVICIO MAS SA DE CV"/>
    <x v="3"/>
    <n v="819.25"/>
    <x v="0"/>
    <x v="1"/>
  </r>
  <r>
    <s v="28/Jun/2024"/>
    <s v="Diario"/>
    <n v="26"/>
    <s v="AUTO SERVICIO MAS SA DE CV"/>
    <x v="3"/>
    <n v="1038.58"/>
    <x v="0"/>
    <x v="1"/>
  </r>
  <r>
    <s v="30/Jun/2024"/>
    <s v="Diario"/>
    <n v="39"/>
    <s v="AUTO SERVICIO MAS SA DE CV"/>
    <x v="3"/>
    <n v="925.12"/>
    <x v="0"/>
    <x v="1"/>
  </r>
  <r>
    <s v="15/Jun/2024"/>
    <s v="Diario"/>
    <n v="10"/>
    <s v="AUTOSERVICIO MAS SA DE CV"/>
    <x v="3"/>
    <n v="2233.02"/>
    <x v="0"/>
    <x v="1"/>
  </r>
  <r>
    <s v="25/Jun/2024"/>
    <s v="Diario"/>
    <n v="21"/>
    <s v="AUTOSERVICIO MAS SA DE CV"/>
    <x v="3"/>
    <n v="3285.49"/>
    <x v="0"/>
    <x v="1"/>
  </r>
  <r>
    <s v="28/Jun/2024"/>
    <s v="Diario"/>
    <n v="26"/>
    <s v="AUTO SERVICIO MAS SA DE CV"/>
    <x v="3"/>
    <n v="2052.4899999999998"/>
    <x v="0"/>
    <x v="1"/>
  </r>
  <r>
    <s v="30/Jun/2024"/>
    <s v="Diario"/>
    <n v="39"/>
    <s v="AUTO SERVICIO MAS SA DE CV"/>
    <x v="3"/>
    <n v="1211.08"/>
    <x v="0"/>
    <x v="1"/>
  </r>
  <r>
    <s v="15/Jun/2024"/>
    <s v="Diario"/>
    <n v="10"/>
    <s v="AUTOSERVICIO MAS SA DE CV"/>
    <x v="3"/>
    <n v="2246.2800000000002"/>
    <x v="0"/>
    <x v="1"/>
  </r>
  <r>
    <s v="25/Jun/2024"/>
    <s v="Diario"/>
    <n v="21"/>
    <s v="AUTOSERVICIO MAS SA DE CV"/>
    <x v="3"/>
    <n v="3102.77"/>
    <x v="0"/>
    <x v="1"/>
  </r>
  <r>
    <s v="28/Jun/2024"/>
    <s v="Diario"/>
    <n v="26"/>
    <s v="AUTO SERVICIO MAS SA DE CV"/>
    <x v="3"/>
    <n v="1124.77"/>
    <x v="0"/>
    <x v="1"/>
  </r>
  <r>
    <s v="30/Jun/2024"/>
    <s v="Diario"/>
    <n v="39"/>
    <s v="AUTO SERVICIO MAS SA DE CV"/>
    <x v="3"/>
    <n v="1113.17"/>
    <x v="0"/>
    <x v="1"/>
  </r>
  <r>
    <s v="15/Jun/2024"/>
    <s v="Diario"/>
    <n v="10"/>
    <s v="AUTOSERVICIO MAS SA DE CV"/>
    <x v="3"/>
    <n v="1350.13"/>
    <x v="0"/>
    <x v="1"/>
  </r>
  <r>
    <s v="25/Jun/2024"/>
    <s v="Diario"/>
    <n v="21"/>
    <s v="AUTOSERVICIO MAS SA DE CV"/>
    <x v="3"/>
    <n v="763.48"/>
    <x v="0"/>
    <x v="1"/>
  </r>
  <r>
    <s v="28/Jun/2024"/>
    <s v="Diario"/>
    <n v="26"/>
    <s v="AUTO SERVICIO MAS SA DE CV"/>
    <x v="3"/>
    <n v="791.46"/>
    <x v="0"/>
    <x v="1"/>
  </r>
  <r>
    <s v="30/Jun/2024"/>
    <s v="Diario"/>
    <n v="39"/>
    <s v="AUTO SERVICIO MAS SA DE CV"/>
    <x v="3"/>
    <n v="1270.33"/>
    <x v="0"/>
    <x v="1"/>
  </r>
  <r>
    <s v="15/Jun/2024"/>
    <s v="Diario"/>
    <n v="10"/>
    <s v="AUTOSERVICIO MAS SA DE CV"/>
    <x v="3"/>
    <n v="999.51"/>
    <x v="0"/>
    <x v="1"/>
  </r>
  <r>
    <s v="30/Jun/2024"/>
    <s v="Diario"/>
    <n v="39"/>
    <s v="AUTO SERVICIO MAS SA DE CV"/>
    <x v="3"/>
    <n v="2314.62"/>
    <x v="0"/>
    <x v="1"/>
  </r>
  <r>
    <s v="15/Jun/2024"/>
    <s v="Diario"/>
    <n v="10"/>
    <s v="AUTOSERVICIO MAS SA DE CV"/>
    <x v="3"/>
    <n v="4036.48"/>
    <x v="0"/>
    <x v="1"/>
  </r>
  <r>
    <s v="25/Jun/2024"/>
    <s v="Diario"/>
    <n v="21"/>
    <s v="AUTOSERVICIO MAS SA DE CV"/>
    <x v="3"/>
    <n v="2793.25"/>
    <x v="0"/>
    <x v="1"/>
  </r>
  <r>
    <s v="28/Jun/2024"/>
    <s v="Diario"/>
    <n v="26"/>
    <s v="AUTO SERVICIO MAS SA DE CV"/>
    <x v="3"/>
    <n v="2899.56"/>
    <x v="0"/>
    <x v="1"/>
  </r>
  <r>
    <s v="30/Jun/2024"/>
    <s v="Diario"/>
    <n v="39"/>
    <s v="AUTO SERVICIO MAS SA DE CV"/>
    <x v="3"/>
    <n v="2595.3200000000002"/>
    <x v="0"/>
    <x v="1"/>
  </r>
  <r>
    <s v="15/Jun/2024"/>
    <s v="Diario"/>
    <n v="10"/>
    <s v="AUTOSERVICIO MAS SA DE CV"/>
    <x v="3"/>
    <n v="1417.55"/>
    <x v="0"/>
    <x v="1"/>
  </r>
  <r>
    <s v="28/Jun/2024"/>
    <s v="Diario"/>
    <n v="26"/>
    <s v="AUTO SERVICIO MAS SA DE CV"/>
    <x v="3"/>
    <n v="1169.52"/>
    <x v="0"/>
    <x v="1"/>
  </r>
  <r>
    <s v="15/Jun/2024"/>
    <s v="Diario"/>
    <n v="9"/>
    <s v="AUTOMOTRIZ SONORENSE SA DE CV"/>
    <x v="6"/>
    <n v="3198.15"/>
    <x v="0"/>
    <x v="1"/>
  </r>
  <r>
    <s v="15/Jun/2024"/>
    <s v="Diario"/>
    <n v="10"/>
    <s v="AUTOSERVICIO MAS SA DE CV"/>
    <x v="3"/>
    <n v="1732.83"/>
    <x v="0"/>
    <x v="1"/>
  </r>
  <r>
    <s v="28/Jun/2024"/>
    <s v="Diario"/>
    <n v="26"/>
    <s v="AUTO SERVICIO MAS SA DE CV"/>
    <x v="3"/>
    <n v="1690.35"/>
    <x v="0"/>
    <x v="1"/>
  </r>
  <r>
    <s v="30/Jun/2024"/>
    <s v="Diario"/>
    <n v="39"/>
    <s v="AUTO SERVICIO MAS SA DE CV"/>
    <x v="3"/>
    <n v="1353.56"/>
    <x v="0"/>
    <x v="1"/>
  </r>
  <r>
    <s v="03/Jun/2024"/>
    <s v="Egresos"/>
    <n v="6936"/>
    <s v="NUEVA WAL MART DE MEXICO S DE RL DE CV"/>
    <x v="7"/>
    <n v="570"/>
    <x v="0"/>
    <x v="1"/>
  </r>
  <r>
    <s v="07/Jun/2024"/>
    <s v="Egresos"/>
    <n v="308"/>
    <s v="FONDO DE ASEGURAMIENTO GANADERO PORCICULTORES DE SONORA"/>
    <x v="7"/>
    <n v="30"/>
    <x v="0"/>
    <x v="1"/>
  </r>
  <r>
    <s v="14/Jun/2024"/>
    <s v="Egresos"/>
    <n v="336"/>
    <s v="GAXIOLA FLORES JESUS OMAR"/>
    <x v="7"/>
    <n v="863.79"/>
    <x v="0"/>
    <x v="1"/>
  </r>
  <r>
    <s v="14/Jun/2024"/>
    <s v="Egresos"/>
    <n v="337"/>
    <s v="MARTINEZ ALMADA JORGE DE JESUS"/>
    <x v="7"/>
    <n v="308.7"/>
    <x v="0"/>
    <x v="1"/>
  </r>
  <r>
    <s v="21/Jun/2024"/>
    <s v="Egresos"/>
    <n v="365"/>
    <s v="MONDACA CORRAL ERIKA JUDITH"/>
    <x v="6"/>
    <n v="2907.5"/>
    <x v="0"/>
    <x v="1"/>
  </r>
  <r>
    <s v="06/Jun/2024"/>
    <s v="Egresos"/>
    <n v="301"/>
    <s v="DEP NOM SEM 23 DEL 30 MAYO AL 05 DE JUNIO DEL 2024"/>
    <x v="0"/>
    <n v="965"/>
    <x v="0"/>
    <x v="1"/>
  </r>
  <r>
    <s v="13/Jun/2024"/>
    <s v="Egresos"/>
    <n v="325"/>
    <s v="DEP NOM SEM 24 DEL 06 AL 12 DE JUNIO DEL 2024"/>
    <x v="0"/>
    <n v="16656.2"/>
    <x v="0"/>
    <x v="1"/>
  </r>
  <r>
    <s v="20/Jun/2024"/>
    <s v="Egresos"/>
    <n v="349"/>
    <s v="DEP NOM SEM 25 DEL  13 AL 19 DE JUNIO 2024"/>
    <x v="0"/>
    <n v="6575.04"/>
    <x v="0"/>
    <x v="1"/>
  </r>
  <r>
    <s v="27/Jun/2024"/>
    <s v="Egresos"/>
    <n v="387"/>
    <s v="DEP NOM SEM 26 DEL 20 AL 26 DE JUNIO DEL 2024"/>
    <x v="0"/>
    <n v="9486.68"/>
    <x v="0"/>
    <x v="1"/>
  </r>
  <r>
    <s v="06/Jun/2024"/>
    <s v="Egresos"/>
    <n v="301"/>
    <s v="DEP NOM SEM 23 DEL 30 MAYO AL 05 DE JUNIO DEL 2024"/>
    <x v="0"/>
    <n v="270"/>
    <x v="0"/>
    <x v="1"/>
  </r>
  <r>
    <s v="13/Jun/2024"/>
    <s v="Egresos"/>
    <n v="325"/>
    <s v="DEP NOM SEM 24 DEL 06 AL 12 DE JUNIO DEL 2024"/>
    <x v="0"/>
    <n v="4356.6000000000004"/>
    <x v="0"/>
    <x v="1"/>
  </r>
  <r>
    <s v="20/Jun/2024"/>
    <s v="Egresos"/>
    <n v="349"/>
    <s v="DEP NOM SEM 25 DEL  13 AL 19 DE JUNIO 2024"/>
    <x v="0"/>
    <n v="1687.59"/>
    <x v="0"/>
    <x v="1"/>
  </r>
  <r>
    <s v="27/Jun/2024"/>
    <s v="Egresos"/>
    <n v="387"/>
    <s v="DEP NOM SEM 26 DEL 20 AL 26 DE JUNIO DEL 2024"/>
    <x v="0"/>
    <n v="2466.54"/>
    <x v="0"/>
    <x v="1"/>
  </r>
  <r>
    <s v="28/Jun/2024"/>
    <s v="Egresos"/>
    <n v="382"/>
    <s v="GRIEGOS HURTADO JESUS KEYLA SUBAEL"/>
    <x v="0"/>
    <n v="1660"/>
    <x v="0"/>
    <x v="1"/>
  </r>
  <r>
    <s v="25/Jun/2024"/>
    <s v="Egresos"/>
    <n v="369"/>
    <s v="MERCANTIL OCCIDENTAL"/>
    <x v="6"/>
    <n v="2174.12"/>
    <x v="0"/>
    <x v="1"/>
  </r>
  <r>
    <s v="14/Jun/2024"/>
    <s v="Egresos"/>
    <n v="339"/>
    <s v="DIAZ AVILA FELIX PABLO"/>
    <x v="6"/>
    <n v="1801.73"/>
    <x v="0"/>
    <x v="1"/>
  </r>
  <r>
    <s v="03/Jun/2024"/>
    <s v="Egresos"/>
    <n v="6936"/>
    <s v="LOPEZ COTA ALEX MARTIN"/>
    <x v="6"/>
    <n v="517.24"/>
    <x v="0"/>
    <x v="1"/>
  </r>
  <r>
    <s v="25/Jun/2024"/>
    <s v="Diario"/>
    <n v="18"/>
    <s v="DIAZ AVILA FELIX PABLO"/>
    <x v="6"/>
    <n v="5637.94"/>
    <x v="0"/>
    <x v="1"/>
  </r>
  <r>
    <s v="28/Jun/2024"/>
    <s v="Egresos"/>
    <n v="394"/>
    <s v="MADERO BELTRAN CARLOS ENRIQUE"/>
    <x v="6"/>
    <n v="1408.62"/>
    <x v="0"/>
    <x v="1"/>
  </r>
  <r>
    <s v="25/Jun/2024"/>
    <s v="Diario"/>
    <n v="18"/>
    <s v="DIAZ AVILA FELIX PABLO"/>
    <x v="6"/>
    <n v="431.04"/>
    <x v="0"/>
    <x v="1"/>
  </r>
  <r>
    <s v="13/Jun/2024"/>
    <s v="Egresos"/>
    <n v="323"/>
    <s v="RAMON HUMBERTO CARRIZOSA LOPEZ"/>
    <x v="6"/>
    <n v="3100"/>
    <x v="0"/>
    <x v="1"/>
  </r>
  <r>
    <s v="03/Jun/2024"/>
    <s v="Egresos"/>
    <n v="6936"/>
    <s v="RENDON MORALES ALVIRA"/>
    <x v="6"/>
    <n v="181.03"/>
    <x v="0"/>
    <x v="1"/>
  </r>
  <r>
    <s v="14/Jun/2024"/>
    <s v="Egresos"/>
    <n v="339"/>
    <s v="DIAZ AVILA FELIX PABLO"/>
    <x v="6"/>
    <n v="870.69"/>
    <x v="0"/>
    <x v="1"/>
  </r>
  <r>
    <s v="18/Jun/2024"/>
    <s v="Egresos"/>
    <n v="6947"/>
    <s v="AUTOZONE DE MEXICO S DE RL DE CV"/>
    <x v="6"/>
    <n v="172.41"/>
    <x v="0"/>
    <x v="1"/>
  </r>
  <r>
    <s v="22/Jun/2024"/>
    <s v="Diario"/>
    <n v="15"/>
    <s v="AUTOMOTRIZ SONORENSE SA DE CV"/>
    <x v="6"/>
    <n v="3710"/>
    <x v="0"/>
    <x v="1"/>
  </r>
  <r>
    <s v="25/Jun/2024"/>
    <s v="Diario"/>
    <n v="18"/>
    <s v="DIAZ AVILA FELIX PABLO"/>
    <x v="6"/>
    <n v="1517.24"/>
    <x v="0"/>
    <x v="1"/>
  </r>
  <r>
    <s v="28/Jun/2024"/>
    <s v="Egresos"/>
    <n v="383"/>
    <s v="MADERO BELTRAN CARLOS ENRIQUE"/>
    <x v="6"/>
    <n v="2593.96"/>
    <x v="0"/>
    <x v="1"/>
  </r>
  <r>
    <s v="13/Jun/2024"/>
    <s v="Egresos"/>
    <n v="325"/>
    <s v="DEP NOM SEM 24 DEL 06 AL 12 DE JUNIO DEL 2024"/>
    <x v="0"/>
    <n v="939.42"/>
    <x v="0"/>
    <x v="1"/>
  </r>
  <r>
    <s v="10/Jun/2024"/>
    <s v="Diario"/>
    <n v="7"/>
    <s v="RICARDO SALIDO IBARRA"/>
    <x v="8"/>
    <n v="108499"/>
    <x v="0"/>
    <x v="1"/>
  </r>
  <r>
    <s v="01/Jun/2024"/>
    <s v="Diario"/>
    <n v="3"/>
    <s v="DEPRECIACION DEL MES "/>
    <x v="5"/>
    <n v="2542.46"/>
    <x v="0"/>
    <x v="1"/>
  </r>
  <r>
    <s v="01/Jun/2024"/>
    <s v="Diario"/>
    <n v="3"/>
    <s v="DEPRECIACION DEL MES "/>
    <x v="5"/>
    <n v="118.52"/>
    <x v="0"/>
    <x v="1"/>
  </r>
  <r>
    <s v="01/Jun/2024"/>
    <s v="Diario"/>
    <n v="3"/>
    <s v="DEPRECIACION DEL MES "/>
    <x v="5"/>
    <n v="82.6"/>
    <x v="0"/>
    <x v="1"/>
  </r>
  <r>
    <s v="01/Jun/2024"/>
    <s v="Diario"/>
    <n v="3"/>
    <s v="DEPRECIACION DEL MES "/>
    <x v="5"/>
    <n v="934.95"/>
    <x v="0"/>
    <x v="1"/>
  </r>
  <r>
    <s v="01/Jun/2024"/>
    <s v="Diario"/>
    <n v="3"/>
    <s v="DEPRECIACION DEL MES "/>
    <x v="5"/>
    <n v="304.10000000000002"/>
    <x v="0"/>
    <x v="1"/>
  </r>
  <r>
    <s v="01/Jun/2024"/>
    <s v="Diario"/>
    <n v="3"/>
    <s v="DEPRECIACION DEL MES "/>
    <x v="5"/>
    <n v="192.02"/>
    <x v="0"/>
    <x v="1"/>
  </r>
  <r>
    <s v="01/Jun/2024"/>
    <s v="Diario"/>
    <n v="3"/>
    <s v="DEPRECIACION DEL MES "/>
    <x v="5"/>
    <n v="510.29"/>
    <x v="0"/>
    <x v="1"/>
  </r>
  <r>
    <s v="01/Jun/2024"/>
    <s v="Diario"/>
    <n v="3"/>
    <s v="DEPRECIACION DEL MES "/>
    <x v="5"/>
    <n v="168.8"/>
    <x v="0"/>
    <x v="1"/>
  </r>
  <r>
    <s v="01/Jun/2024"/>
    <s v="Diario"/>
    <n v="3"/>
    <s v="DEPRECIACION DEL MES "/>
    <x v="5"/>
    <n v="1739.16"/>
    <x v="0"/>
    <x v="1"/>
  </r>
  <r>
    <s v="01/Jun/2024"/>
    <s v="Diario"/>
    <n v="3"/>
    <s v="DEPRECIACION DEL MES "/>
    <x v="5"/>
    <n v="254.92"/>
    <x v="0"/>
    <x v="1"/>
  </r>
  <r>
    <s v="01/Jun/2024"/>
    <s v="Diario"/>
    <n v="3"/>
    <s v="DEPRECIACION DEL MES"/>
    <x v="5"/>
    <n v="228.04"/>
    <x v="0"/>
    <x v="1"/>
  </r>
  <r>
    <s v="01/Jun/2024"/>
    <s v="Diario"/>
    <n v="3"/>
    <s v="DEPRECIACION DEL MES"/>
    <x v="5"/>
    <n v="6260.58"/>
    <x v="0"/>
    <x v="1"/>
  </r>
  <r>
    <s v="01/Jun/2024"/>
    <s v="Diario"/>
    <n v="3"/>
    <s v="DEPRECIACION DEL MES"/>
    <x v="5"/>
    <n v="6261.25"/>
    <x v="0"/>
    <x v="1"/>
  </r>
  <r>
    <s v="01/Jun/2024"/>
    <s v="Diario"/>
    <n v="3"/>
    <s v="DEPRECIACION DEL MES"/>
    <x v="5"/>
    <n v="215.52"/>
    <x v="0"/>
    <x v="1"/>
  </r>
  <r>
    <s v="01/Jun/2024"/>
    <s v="Diario"/>
    <n v="3"/>
    <s v="DEPRECIACION DEL MES"/>
    <x v="5"/>
    <n v="2592.4699999999998"/>
    <x v="0"/>
    <x v="1"/>
  </r>
  <r>
    <s v="01/Jun/2024"/>
    <s v="Diario"/>
    <n v="3"/>
    <s v="DEPRECIACION DEL MES"/>
    <x v="5"/>
    <n v="1424.23"/>
    <x v="0"/>
    <x v="1"/>
  </r>
  <r>
    <s v="01/Jun/2024"/>
    <s v="Diario"/>
    <n v="3"/>
    <s v="DEPRECIACION DEL MES"/>
    <x v="5"/>
    <n v="1735.97"/>
    <x v="0"/>
    <x v="1"/>
  </r>
  <r>
    <s v="01/Jun/2024"/>
    <s v="Diario"/>
    <n v="3"/>
    <s v="DEPRECIACION DEL MES"/>
    <x v="5"/>
    <n v="1429.27"/>
    <x v="0"/>
    <x v="1"/>
  </r>
  <r>
    <s v="01/Jun/2024"/>
    <s v="Diario"/>
    <n v="3"/>
    <s v="DEPRECIACION DEL MES"/>
    <x v="5"/>
    <n v="107.74"/>
    <x v="0"/>
    <x v="1"/>
  </r>
  <r>
    <s v="01/Jun/2024"/>
    <s v="Diario"/>
    <n v="3"/>
    <s v="DEPRECIACION DEL MES"/>
    <x v="5"/>
    <n v="1020.8"/>
    <x v="0"/>
    <x v="1"/>
  </r>
  <r>
    <s v="01/Jun/2024"/>
    <s v="Diario"/>
    <n v="3"/>
    <s v="DEPRECIACION DEL MES"/>
    <x v="5"/>
    <n v="1526.82"/>
    <x v="0"/>
    <x v="1"/>
  </r>
  <r>
    <s v="01/Jun/2024"/>
    <s v="Diario"/>
    <n v="3"/>
    <s v="DEPRECIACION DEL MES"/>
    <x v="5"/>
    <n v="2699.95"/>
    <x v="0"/>
    <x v="1"/>
  </r>
  <r>
    <s v="01/Jun/2024"/>
    <s v="Diario"/>
    <n v="3"/>
    <s v="DEPRECIACION DEL MES "/>
    <x v="5"/>
    <n v="424.93"/>
    <x v="0"/>
    <x v="1"/>
  </r>
  <r>
    <s v="01/Jun/2024"/>
    <s v="Diario"/>
    <n v="3"/>
    <s v="DEPRECIACION DEL MES "/>
    <x v="5"/>
    <n v="224.5"/>
    <x v="0"/>
    <x v="1"/>
  </r>
  <r>
    <s v="01/Jun/2024"/>
    <s v="Diario"/>
    <n v="3"/>
    <s v="DEPRECIACION DEL MES "/>
    <x v="5"/>
    <n v="629.04"/>
    <x v="0"/>
    <x v="1"/>
  </r>
  <r>
    <s v="01/Jun/2024"/>
    <s v="Diario"/>
    <n v="3"/>
    <s v="DEPRECIACION DEL MES "/>
    <x v="5"/>
    <n v="520.83000000000004"/>
    <x v="0"/>
    <x v="1"/>
  </r>
  <r>
    <s v="01/Jun/2024"/>
    <s v="Diario"/>
    <n v="3"/>
    <s v="DEPRECIACION DEL MES "/>
    <x v="5"/>
    <n v="434.63"/>
    <x v="0"/>
    <x v="1"/>
  </r>
  <r>
    <s v="01/Jun/2024"/>
    <s v="Diario"/>
    <n v="3"/>
    <s v="DEPRECIACION DEL MES "/>
    <x v="5"/>
    <n v="416.67"/>
    <x v="0"/>
    <x v="1"/>
  </r>
  <r>
    <s v="01/Jun/2024"/>
    <s v="Diario"/>
    <n v="3"/>
    <s v="DEPRECIACION DEL MES "/>
    <x v="5"/>
    <n v="804.55"/>
    <x v="0"/>
    <x v="1"/>
  </r>
  <r>
    <s v="01/Jun/2024"/>
    <s v="Diario"/>
    <n v="3"/>
    <s v="DEPRECIACION DEL MES"/>
    <x v="5"/>
    <n v="73.64"/>
    <x v="0"/>
    <x v="1"/>
  </r>
  <r>
    <s v="01/Jun/2024"/>
    <s v="Diario"/>
    <n v="3"/>
    <s v="DEPRECIACION DEL MES"/>
    <x v="5"/>
    <n v="109.2"/>
    <x v="0"/>
    <x v="1"/>
  </r>
  <r>
    <s v="01/Jun/2024"/>
    <s v="Diario"/>
    <n v="3"/>
    <s v="DEPRECIACION DEL MES"/>
    <x v="5"/>
    <n v="379.72"/>
    <x v="0"/>
    <x v="1"/>
  </r>
  <r>
    <s v="01/Jun/2024"/>
    <s v="Diario"/>
    <n v="3"/>
    <s v="DEPRECIACION DEL MES"/>
    <x v="5"/>
    <n v="27.03"/>
    <x v="0"/>
    <x v="1"/>
  </r>
  <r>
    <s v="01/Jun/2024"/>
    <s v="Diario"/>
    <n v="3"/>
    <s v="DEPRECIACION DEL MES"/>
    <x v="5"/>
    <n v="37.020000000000003"/>
    <x v="0"/>
    <x v="1"/>
  </r>
  <r>
    <s v="01/Jun/2024"/>
    <s v="Diario"/>
    <n v="3"/>
    <s v="DEPRECIACION DEL MES"/>
    <x v="5"/>
    <n v="163.79"/>
    <x v="0"/>
    <x v="1"/>
  </r>
  <r>
    <s v="01/Jun/2024"/>
    <s v="Diario"/>
    <n v="3"/>
    <s v="DEPRECIACION DEL MES"/>
    <x v="5"/>
    <n v="58.84"/>
    <x v="0"/>
    <x v="1"/>
  </r>
  <r>
    <s v="01/Jun/2024"/>
    <s v="Diario"/>
    <n v="3"/>
    <s v="DEPRECIACION DEL MES"/>
    <x v="5"/>
    <n v="266.67"/>
    <x v="0"/>
    <x v="1"/>
  </r>
  <r>
    <s v="01/Jun/2024"/>
    <s v="Diario"/>
    <n v="3"/>
    <s v="DEPRECIACION DEL MES"/>
    <x v="5"/>
    <n v="1240.03"/>
    <x v="0"/>
    <x v="1"/>
  </r>
  <r>
    <s v="01/Jun/2024"/>
    <s v="Diario"/>
    <n v="3"/>
    <s v="DEPRECIACION DEL MES"/>
    <x v="5"/>
    <n v="4949.18"/>
    <x v="0"/>
    <x v="1"/>
  </r>
  <r>
    <s v="01/Jun/2024"/>
    <s v="Diario"/>
    <n v="3"/>
    <s v="DEPRECIACION DEL MES"/>
    <x v="5"/>
    <n v="3621.57"/>
    <x v="0"/>
    <x v="1"/>
  </r>
  <r>
    <s v="01/Jun/2024"/>
    <s v="Diario"/>
    <n v="3"/>
    <s v="DEPRECIACION DEL MES"/>
    <x v="5"/>
    <n v="2894.78"/>
    <x v="0"/>
    <x v="1"/>
  </r>
  <r>
    <s v="01/Jun/2024"/>
    <s v="Diario"/>
    <n v="3"/>
    <s v="DEPRECIACION DEL MES"/>
    <x v="5"/>
    <n v="359.46"/>
    <x v="0"/>
    <x v="1"/>
  </r>
  <r>
    <s v="01/Jun/2024"/>
    <s v="Diario"/>
    <n v="3"/>
    <s v="DEPRECIACION DEL MES"/>
    <x v="5"/>
    <n v="3249.09"/>
    <x v="0"/>
    <x v="1"/>
  </r>
  <r>
    <s v="01/Jun/2024"/>
    <s v="Diario"/>
    <n v="3"/>
    <s v="DEPRECIACION DEL MES"/>
    <x v="5"/>
    <n v="3426.32"/>
    <x v="0"/>
    <x v="1"/>
  </r>
  <r>
    <s v="01/Jun/2024"/>
    <s v="Diario"/>
    <n v="3"/>
    <s v="DEPRECIACION DEL MES"/>
    <x v="5"/>
    <n v="156.85"/>
    <x v="0"/>
    <x v="1"/>
  </r>
  <r>
    <s v="01/Jun/2024"/>
    <s v="Diario"/>
    <n v="3"/>
    <s v="DEPRECIACION DEL MES"/>
    <x v="5"/>
    <n v="5849.89"/>
    <x v="0"/>
    <x v="1"/>
  </r>
  <r>
    <s v="01/Jun/2024"/>
    <s v="Diario"/>
    <n v="3"/>
    <s v="DEPRECIACION DEL MES"/>
    <x v="5"/>
    <n v="511.45"/>
    <x v="0"/>
    <x v="1"/>
  </r>
  <r>
    <s v="01/Jun/2024"/>
    <s v="Diario"/>
    <n v="3"/>
    <s v="DEPRECIACION DEL MES"/>
    <x v="5"/>
    <n v="5237.29"/>
    <x v="0"/>
    <x v="1"/>
  </r>
  <r>
    <s v="01/Jun/2024"/>
    <s v="Diario"/>
    <n v="3"/>
    <s v="DEPRECIACION DEL MES"/>
    <x v="5"/>
    <n v="12968.73"/>
    <x v="0"/>
    <x v="1"/>
  </r>
  <r>
    <s v="01/Jun/2024"/>
    <s v="Diario"/>
    <n v="3"/>
    <s v="DEPRECIACION DEL MES"/>
    <x v="5"/>
    <n v="1461.2"/>
    <x v="0"/>
    <x v="1"/>
  </r>
  <r>
    <s v="01/Jun/2024"/>
    <s v="Diario"/>
    <n v="3"/>
    <s v="DEPRECIACION DEL MES ENE-SEPT"/>
    <x v="5"/>
    <n v="1274.92"/>
    <x v="0"/>
    <x v="1"/>
  </r>
  <r>
    <s v="01/Jun/2024"/>
    <s v="Diario"/>
    <n v="3"/>
    <s v="DEPRECIACION DEL MES ENE-SEPT"/>
    <x v="5"/>
    <n v="1273.56"/>
    <x v="0"/>
    <x v="1"/>
  </r>
  <r>
    <s v="01/Jun/2024"/>
    <s v="Diario"/>
    <n v="3"/>
    <s v="DEPRECIACION DEL MES"/>
    <x v="5"/>
    <n v="647.42999999999995"/>
    <x v="0"/>
    <x v="1"/>
  </r>
  <r>
    <s v="01/Jun/2024"/>
    <s v="Diario"/>
    <n v="3"/>
    <s v="DEPRECIACION DEL MES"/>
    <x v="5"/>
    <n v="4063.47"/>
    <x v="0"/>
    <x v="1"/>
  </r>
  <r>
    <s v="01/Jun/2024"/>
    <s v="Diario"/>
    <n v="3"/>
    <s v="DEPRECIACION DEL MES"/>
    <x v="5"/>
    <n v="5397.6"/>
    <x v="0"/>
    <x v="1"/>
  </r>
  <r>
    <s v="01/Jun/2024"/>
    <s v="Diario"/>
    <n v="3"/>
    <s v="DEPRECIACION DEL MES"/>
    <x v="5"/>
    <n v="2776.37"/>
    <x v="0"/>
    <x v="1"/>
  </r>
  <r>
    <s v="01/Jun/2024"/>
    <s v="Diario"/>
    <n v="3"/>
    <s v="DEPRECIACION DEL MES"/>
    <x v="5"/>
    <n v="7250.4"/>
    <x v="0"/>
    <x v="1"/>
  </r>
  <r>
    <s v="01/Jun/2024"/>
    <s v="Diario"/>
    <n v="3"/>
    <s v="DEPRECIACION DEL MES"/>
    <x v="5"/>
    <n v="10049.719999999999"/>
    <x v="0"/>
    <x v="1"/>
  </r>
  <r>
    <s v="01/Jun/2024"/>
    <s v="Diario"/>
    <n v="3"/>
    <s v="DEPRECIACION DEL MES"/>
    <x v="5"/>
    <n v="6055.37"/>
    <x v="0"/>
    <x v="1"/>
  </r>
  <r>
    <s v="01/Jun/2024"/>
    <s v="Diario"/>
    <n v="3"/>
    <s v="DEPRECIACION DEL MES"/>
    <x v="5"/>
    <n v="8775.23"/>
    <x v="0"/>
    <x v="1"/>
  </r>
  <r>
    <s v="01/Jun/2024"/>
    <s v="Diario"/>
    <n v="3"/>
    <s v="DEPRECIACION DEL MES"/>
    <x v="5"/>
    <n v="584.1"/>
    <x v="0"/>
    <x v="1"/>
  </r>
  <r>
    <s v="01/Jun/2024"/>
    <s v="Diario"/>
    <n v="3"/>
    <s v="DEPRECIACION DEL MES"/>
    <x v="5"/>
    <n v="13158.94"/>
    <x v="0"/>
    <x v="1"/>
  </r>
  <r>
    <s v="01/Jun/2024"/>
    <s v="Diario"/>
    <n v="3"/>
    <s v="DEPRECIACION DEL MES"/>
    <x v="5"/>
    <n v="721.75"/>
    <x v="0"/>
    <x v="1"/>
  </r>
  <r>
    <s v="01/Jun/2024"/>
    <s v="Diario"/>
    <n v="3"/>
    <s v="DEPRECIACION DEL MES"/>
    <x v="5"/>
    <n v="1622.21"/>
    <x v="0"/>
    <x v="1"/>
  </r>
  <r>
    <s v="01/Jun/2024"/>
    <s v="Diario"/>
    <n v="3"/>
    <s v="DEPRECIACION DEL MES"/>
    <x v="5"/>
    <n v="3685.1"/>
    <x v="0"/>
    <x v="1"/>
  </r>
  <r>
    <s v="01/Jun/2024"/>
    <s v="Diario"/>
    <n v="3"/>
    <s v="DEPRECIACION DEL MES"/>
    <x v="5"/>
    <n v="8912.48"/>
    <x v="0"/>
    <x v="1"/>
  </r>
  <r>
    <s v="01/Jun/2024"/>
    <s v="Diario"/>
    <n v="3"/>
    <s v="DEPRECIACION DEL MES"/>
    <x v="5"/>
    <n v="474.71"/>
    <x v="0"/>
    <x v="1"/>
  </r>
  <r>
    <s v="01/Jun/2024"/>
    <s v="Diario"/>
    <n v="3"/>
    <s v="DEPRECIACION DEL MES"/>
    <x v="5"/>
    <n v="281.07"/>
    <x v="0"/>
    <x v="1"/>
  </r>
  <r>
    <s v="01/Jun/2024"/>
    <s v="Diario"/>
    <n v="3"/>
    <s v="DEPRECIACION DEL MES"/>
    <x v="5"/>
    <n v="255.19"/>
    <x v="0"/>
    <x v="1"/>
  </r>
  <r>
    <s v="01/Jun/2024"/>
    <s v="Diario"/>
    <n v="3"/>
    <s v="DEPRECIACION DEL MES"/>
    <x v="5"/>
    <n v="2978.33"/>
    <x v="0"/>
    <x v="1"/>
  </r>
  <r>
    <s v="01/Jun/2024"/>
    <s v="Diario"/>
    <n v="3"/>
    <s v="DEPRECIACION DEL MES"/>
    <x v="5"/>
    <n v="560.11"/>
    <x v="0"/>
    <x v="1"/>
  </r>
  <r>
    <s v="01/Jun/2024"/>
    <s v="Diario"/>
    <n v="3"/>
    <s v="DEPRECIACION DEL MES"/>
    <x v="5"/>
    <n v="16699.29"/>
    <x v="0"/>
    <x v="1"/>
  </r>
  <r>
    <s v="01/Jun/2024"/>
    <s v="Diario"/>
    <n v="3"/>
    <s v="DEPRECIACION DEL MES"/>
    <x v="5"/>
    <n v="833.33"/>
    <x v="0"/>
    <x v="1"/>
  </r>
  <r>
    <s v="01/Jun/2024"/>
    <s v="Diario"/>
    <n v="3"/>
    <s v="DEPRECIACION DEL MES"/>
    <x v="5"/>
    <n v="18058.71"/>
    <x v="0"/>
    <x v="1"/>
  </r>
  <r>
    <s v="01/Jun/2024"/>
    <s v="Diario"/>
    <n v="3"/>
    <s v="DEPRECIACION DEL MES"/>
    <x v="5"/>
    <n v="7169.92"/>
    <x v="0"/>
    <x v="1"/>
  </r>
  <r>
    <s v="01/Jun/2024"/>
    <s v="Diario"/>
    <n v="3"/>
    <s v="DEPRECIACION DEL MES"/>
    <x v="5"/>
    <n v="95.98"/>
    <x v="0"/>
    <x v="1"/>
  </r>
  <r>
    <s v="01/Jun/2024"/>
    <s v="Diario"/>
    <n v="3"/>
    <s v="DEPRECIACION DEL MES"/>
    <x v="5"/>
    <n v="2209.0500000000002"/>
    <x v="0"/>
    <x v="1"/>
  </r>
  <r>
    <s v="01/Jun/2024"/>
    <s v="Diario"/>
    <n v="3"/>
    <s v="DEPRECIACION DEL MES"/>
    <x v="5"/>
    <n v="844.09"/>
    <x v="0"/>
    <x v="1"/>
  </r>
  <r>
    <s v="01/Jun/2024"/>
    <s v="Diario"/>
    <n v="3"/>
    <s v="DEPRECIACION DEL MES"/>
    <x v="5"/>
    <n v="1165.71"/>
    <x v="0"/>
    <x v="1"/>
  </r>
  <r>
    <s v="01/Jun/2024"/>
    <s v="Diario"/>
    <n v="3"/>
    <s v="DEPRECIACION DEL MES"/>
    <x v="5"/>
    <n v="826.73"/>
    <x v="0"/>
    <x v="1"/>
  </r>
  <r>
    <s v="01/Jun/2024"/>
    <s v="Diario"/>
    <n v="3"/>
    <s v="DEPRECIACION DEL MES"/>
    <x v="5"/>
    <n v="662.11"/>
    <x v="0"/>
    <x v="1"/>
  </r>
  <r>
    <s v="01/Jun/2024"/>
    <s v="Diario"/>
    <n v="3"/>
    <s v="DEPRECIACION DEL MES"/>
    <x v="5"/>
    <n v="1681.84"/>
    <x v="0"/>
    <x v="1"/>
  </r>
  <r>
    <s v="15/Jun/2024"/>
    <s v="Egresos"/>
    <n v="329"/>
    <s v="DISPERC NOM DEL 01  AL 15  DE JUNIO 2024"/>
    <x v="8"/>
    <n v="7133.22"/>
    <x v="0"/>
    <x v="1"/>
  </r>
  <r>
    <s v="28/Jun/2024"/>
    <s v="Egresos"/>
    <n v="391"/>
    <s v="DISPERC NOM DEL 16 AL 30  DE JUNIO 2024"/>
    <x v="8"/>
    <n v="7133.39"/>
    <x v="0"/>
    <x v="1"/>
  </r>
  <r>
    <s v="15/Jun/2024"/>
    <s v="Egresos"/>
    <n v="329"/>
    <s v="DISPERC NOM DEL 01  AL 15  DE JUNIO 2024"/>
    <x v="8"/>
    <n v="6417.09"/>
    <x v="0"/>
    <x v="1"/>
  </r>
  <r>
    <s v="28/Jun/2024"/>
    <s v="Egresos"/>
    <n v="391"/>
    <s v="DISPERC NOM DEL 16 AL 30  DE JUNIO 2024"/>
    <x v="8"/>
    <n v="6417.09"/>
    <x v="0"/>
    <x v="1"/>
  </r>
  <r>
    <s v="04/Jul/2024"/>
    <s v="Egresos"/>
    <n v="317"/>
    <s v="DEP NOM SEM 27 DEL 27 JUN AL 03 DE JULIO  2024"/>
    <x v="0"/>
    <n v="99701.57"/>
    <x v="1"/>
    <x v="1"/>
  </r>
  <r>
    <s v="11/Jul/2024"/>
    <s v="Egresos"/>
    <n v="349"/>
    <s v="DEP NOM SEM 28 DEL 04 AL 10 DE JULIO 2024"/>
    <x v="0"/>
    <n v="97374.82"/>
    <x v="1"/>
    <x v="1"/>
  </r>
  <r>
    <s v="15/Jul/2024"/>
    <s v="Egresos"/>
    <n v="365"/>
    <s v="DISPERC NOM DEL 01  AL 15  DE JULIO 2024"/>
    <x v="8"/>
    <n v="50410.05"/>
    <x v="1"/>
    <x v="1"/>
  </r>
  <r>
    <s v="18/Jul/2024"/>
    <s v="Egresos"/>
    <n v="370"/>
    <s v="DEP NOM SEM 29 DEL 11 AL 17 DE JULIO 2024"/>
    <x v="0"/>
    <n v="94403.04"/>
    <x v="1"/>
    <x v="1"/>
  </r>
  <r>
    <s v="25/Jul/2024"/>
    <s v="Egresos"/>
    <n v="390"/>
    <s v="DEP NOM SEM 30 DEL 18 AL 24 DE JULIO DEL 2024"/>
    <x v="0"/>
    <n v="93207.77"/>
    <x v="1"/>
    <x v="1"/>
  </r>
  <r>
    <s v="30/Jul/2024"/>
    <s v="Egresos"/>
    <n v="409"/>
    <s v="DISPERC NOM DEL 16 AL 30  DE JULIO 2024"/>
    <x v="8"/>
    <n v="50736.32"/>
    <x v="1"/>
    <x v="1"/>
  </r>
  <r>
    <s v="31/Jul/2024"/>
    <s v="Egresos"/>
    <n v="419"/>
    <s v="DEP NOM SEM 31 DEL 25 AL 31 DE JULIO 2024"/>
    <x v="0"/>
    <n v="97964.479999999996"/>
    <x v="1"/>
    <x v="1"/>
  </r>
  <r>
    <s v="04/Jul/2024"/>
    <s v="Egresos"/>
    <n v="317"/>
    <s v="DEP NOM SEM 27 DEL 27 JUN AL 03 DE JULIO  2024"/>
    <x v="0"/>
    <n v="16613.900000000001"/>
    <x v="1"/>
    <x v="1"/>
  </r>
  <r>
    <s v="11/Jul/2024"/>
    <s v="Egresos"/>
    <n v="349"/>
    <s v="DEP NOM SEM 28 DEL 04 AL 10 DE JULIO 2024"/>
    <x v="0"/>
    <n v="16226.3"/>
    <x v="1"/>
    <x v="1"/>
  </r>
  <r>
    <s v="18/Jul/2024"/>
    <s v="Egresos"/>
    <n v="370"/>
    <s v="DEP NOM SEM 29 DEL 11 AL 17 DE JULIO 2024"/>
    <x v="0"/>
    <n v="15713.31"/>
    <x v="1"/>
    <x v="1"/>
  </r>
  <r>
    <s v="25/Jul/2024"/>
    <s v="Egresos"/>
    <n v="390"/>
    <s v="DEP NOM SEM 30 DEL 18 AL 24 DE JULIO DEL 2024"/>
    <x v="0"/>
    <n v="15535.87"/>
    <x v="1"/>
    <x v="1"/>
  </r>
  <r>
    <s v="31/Jul/2024"/>
    <s v="Egresos"/>
    <n v="419"/>
    <s v="DEP NOM SEM 31 DEL 25 AL 31 DE JULIO 2024"/>
    <x v="0"/>
    <n v="16529.11"/>
    <x v="1"/>
    <x v="1"/>
  </r>
  <r>
    <s v="04/Jul/2024"/>
    <s v="Egresos"/>
    <n v="317"/>
    <s v="DEP NOM SEM 27 DEL 27 JUN AL 03 DE JULIO  2024"/>
    <x v="0"/>
    <n v="3508.44"/>
    <x v="1"/>
    <x v="1"/>
  </r>
  <r>
    <s v="11/Jul/2024"/>
    <s v="Egresos"/>
    <n v="349"/>
    <s v="DEP NOM SEM 28 DEL 04 AL 10 DE JULIO 2024"/>
    <x v="0"/>
    <n v="6436.18"/>
    <x v="1"/>
    <x v="1"/>
  </r>
  <r>
    <s v="15/Jul/2024"/>
    <s v="Egresos"/>
    <n v="365"/>
    <s v="DISPERC NOM DEL 01  AL 15  DE JULIO 2024"/>
    <x v="8"/>
    <n v="1407.56"/>
    <x v="1"/>
    <x v="1"/>
  </r>
  <r>
    <s v="18/Jul/2024"/>
    <s v="Egresos"/>
    <n v="370"/>
    <s v="DEP NOM SEM 29 DEL 11 AL 17 DE JULIO 2024"/>
    <x v="0"/>
    <n v="4801.13"/>
    <x v="1"/>
    <x v="1"/>
  </r>
  <r>
    <s v="25/Jul/2024"/>
    <s v="Egresos"/>
    <n v="390"/>
    <s v="DEP NOM SEM 30 DEL 18 AL 24 DE JULIO DEL 2024"/>
    <x v="0"/>
    <n v="5374.09"/>
    <x v="1"/>
    <x v="1"/>
  </r>
  <r>
    <s v="30/Jul/2024"/>
    <s v="Egresos"/>
    <n v="409"/>
    <s v="DISPERC NOM DEL 16 AL 30  DE JULIO 2024"/>
    <x v="8"/>
    <n v="244.7"/>
    <x v="1"/>
    <x v="1"/>
  </r>
  <r>
    <s v="31/Jul/2024"/>
    <s v="Egresos"/>
    <n v="419"/>
    <s v="DEP NOM SEM 31 DEL 25 AL 31 DE JULIO 2024"/>
    <x v="0"/>
    <n v="2556.96"/>
    <x v="1"/>
    <x v="1"/>
  </r>
  <r>
    <s v="04/Jul/2024"/>
    <s v="Egresos"/>
    <n v="317"/>
    <s v="DEP NOM SEM 27 DEL 27 JUN AL 03 DE JULIO  2024"/>
    <x v="0"/>
    <n v="2212.13"/>
    <x v="1"/>
    <x v="1"/>
  </r>
  <r>
    <s v="11/Jul/2024"/>
    <s v="Egresos"/>
    <n v="349"/>
    <s v="DEP NOM SEM 28 DEL 04 AL 10 DE JULIO 2024"/>
    <x v="0"/>
    <n v="2332.94"/>
    <x v="1"/>
    <x v="1"/>
  </r>
  <r>
    <s v="15/Jul/2024"/>
    <s v="Egresos"/>
    <n v="365"/>
    <s v="DISPERC NOM DEL 01  AL 15  DE JULIO 2024"/>
    <x v="8"/>
    <n v="2649.31"/>
    <x v="1"/>
    <x v="1"/>
  </r>
  <r>
    <s v="18/Jul/2024"/>
    <s v="Egresos"/>
    <n v="370"/>
    <s v="DEP NOM SEM 29 DEL 11 AL 17 DE JULIO 2024"/>
    <x v="0"/>
    <n v="2611.1999999999998"/>
    <x v="1"/>
    <x v="1"/>
  </r>
  <r>
    <s v="25/Jul/2024"/>
    <s v="Egresos"/>
    <n v="390"/>
    <s v="DEP NOM SEM 30 DEL 18 AL 24 DE JULIO DEL 2024"/>
    <x v="0"/>
    <n v="2588.48"/>
    <x v="1"/>
    <x v="1"/>
  </r>
  <r>
    <s v="31/Jul/2024"/>
    <s v="Egresos"/>
    <n v="419"/>
    <s v="DEP NOM SEM 31 DEL 25 AL 31 DE JULIO 2024"/>
    <x v="0"/>
    <n v="2697.2"/>
    <x v="1"/>
    <x v="1"/>
  </r>
  <r>
    <s v="04/Jul/2024"/>
    <s v="Egresos"/>
    <n v="317"/>
    <s v="DEP NOM SEM 27 DEL 27 JUN AL 03 DE JULIO  2024"/>
    <x v="0"/>
    <n v="3131.14"/>
    <x v="1"/>
    <x v="1"/>
  </r>
  <r>
    <s v="11/Jul/2024"/>
    <s v="Egresos"/>
    <n v="349"/>
    <s v="DEP NOM SEM 28 DEL 04 AL 10 DE JULIO 2024"/>
    <x v="0"/>
    <n v="3307.7"/>
    <x v="1"/>
    <x v="1"/>
  </r>
  <r>
    <s v="18/Jul/2024"/>
    <s v="Egresos"/>
    <n v="370"/>
    <s v="DEP NOM SEM 29 DEL 11 AL 17 DE JULIO 2024"/>
    <x v="0"/>
    <n v="3094.62"/>
    <x v="1"/>
    <x v="1"/>
  </r>
  <r>
    <s v="25/Jul/2024"/>
    <s v="Egresos"/>
    <n v="390"/>
    <s v="DEP NOM SEM 30 DEL 18 AL 24 DE JULIO DEL 2024"/>
    <x v="0"/>
    <n v="4485.5600000000004"/>
    <x v="1"/>
    <x v="1"/>
  </r>
  <r>
    <s v="31/Jul/2024"/>
    <s v="Egresos"/>
    <n v="419"/>
    <s v="DEP NOM SEM 31 DEL 25 AL 31 DE JULIO 2024"/>
    <x v="0"/>
    <n v="1601.04"/>
    <x v="1"/>
    <x v="1"/>
  </r>
  <r>
    <s v="04/Jul/2024"/>
    <s v="Egresos"/>
    <n v="317"/>
    <s v="DEP NOM SEM 27 DEL 27 JUN AL 03 DE JULIO  2024"/>
    <x v="0"/>
    <n v="11411.34"/>
    <x v="1"/>
    <x v="1"/>
  </r>
  <r>
    <s v="11/Jul/2024"/>
    <s v="Egresos"/>
    <n v="349"/>
    <s v="DEP NOM SEM 28 DEL 04 AL 10 DE JULIO 2024"/>
    <x v="0"/>
    <n v="17922.849999999999"/>
    <x v="1"/>
    <x v="1"/>
  </r>
  <r>
    <s v="18/Jul/2024"/>
    <s v="Egresos"/>
    <n v="370"/>
    <s v="DEP NOM SEM 29 DEL 11 AL 17 DE JULIO 2024"/>
    <x v="0"/>
    <n v="6723.63"/>
    <x v="1"/>
    <x v="1"/>
  </r>
  <r>
    <s v="25/Jul/2024"/>
    <s v="Egresos"/>
    <n v="390"/>
    <s v="DEP NOM SEM 30 DEL 18 AL 24 DE JULIO DEL 2024"/>
    <x v="0"/>
    <n v="2128.35"/>
    <x v="1"/>
    <x v="1"/>
  </r>
  <r>
    <s v="31/Jul/2024"/>
    <s v="Egresos"/>
    <n v="419"/>
    <s v="DEP NOM SEM 31 DEL 25 AL 31 DE JULIO 2024"/>
    <x v="0"/>
    <n v="2128.35"/>
    <x v="1"/>
    <x v="1"/>
  </r>
  <r>
    <s v="04/Jul/2024"/>
    <s v="Egresos"/>
    <n v="317"/>
    <s v="DEP NOM SEM 27 DEL 27 JUN AL 03 DE JULIO  2024"/>
    <x v="0"/>
    <n v="3262.9"/>
    <x v="1"/>
    <x v="1"/>
  </r>
  <r>
    <s v="11/Jul/2024"/>
    <s v="Egresos"/>
    <n v="349"/>
    <s v="DEP NOM SEM 28 DEL 04 AL 10 DE JULIO 2024"/>
    <x v="0"/>
    <n v="4780.3999999999996"/>
    <x v="1"/>
    <x v="1"/>
  </r>
  <r>
    <s v="15/Jul/2024"/>
    <s v="Egresos"/>
    <n v="365"/>
    <s v="DISPERC NOM DEL 01  AL 15  DE JULIO 2024"/>
    <x v="8"/>
    <n v="32604.52"/>
    <x v="1"/>
    <x v="1"/>
  </r>
  <r>
    <s v="18/Jul/2024"/>
    <s v="Egresos"/>
    <n v="370"/>
    <s v="DEP NOM SEM 29 DEL 11 AL 17 DE JULIO 2024"/>
    <x v="0"/>
    <n v="6260.02"/>
    <x v="1"/>
    <x v="1"/>
  </r>
  <r>
    <s v="25/Jul/2024"/>
    <s v="Egresos"/>
    <n v="390"/>
    <s v="DEP NOM SEM 30 DEL 18 AL 24 DE JULIO DEL 2024"/>
    <x v="0"/>
    <n v="3851.35"/>
    <x v="1"/>
    <x v="1"/>
  </r>
  <r>
    <s v="31/Jul/2024"/>
    <s v="Egresos"/>
    <n v="419"/>
    <s v="DEP NOM SEM 31 DEL 25 AL 31 DE JULIO 2024"/>
    <x v="0"/>
    <n v="2530.9299999999998"/>
    <x v="1"/>
    <x v="1"/>
  </r>
  <r>
    <s v="15/Jul/2024"/>
    <s v="Egresos"/>
    <n v="365"/>
    <s v="DISPERC NOM DEL 01  AL 15  DE JULIO 2024"/>
    <x v="8"/>
    <n v="800"/>
    <x v="1"/>
    <x v="1"/>
  </r>
  <r>
    <s v="30/Jul/2024"/>
    <s v="Egresos"/>
    <n v="409"/>
    <s v="DISPERC NOM DEL 16 AL 30  DE JULIO 2024"/>
    <x v="8"/>
    <n v="800"/>
    <x v="1"/>
    <x v="1"/>
  </r>
  <r>
    <s v="30/Jul/2024"/>
    <s v="Diario"/>
    <n v="29"/>
    <s v="PROV IMPTOS MES JULIO EMPRESAS S DOS SA DE CV"/>
    <x v="0"/>
    <n v="97396.92"/>
    <x v="1"/>
    <x v="1"/>
  </r>
  <r>
    <s v="30/Jul/2024"/>
    <s v="Diario"/>
    <n v="31"/>
    <s v="PROV ADMIVOS MES JULIO EMPRESAS S DOS "/>
    <x v="8"/>
    <n v="16145.16"/>
    <x v="1"/>
    <x v="1"/>
  </r>
  <r>
    <s v="30/Jul/2024"/>
    <s v="Diario"/>
    <n v="29"/>
    <s v="PROV IMPTOS MES JULIO EMPRESAS S DOS SA DE CV"/>
    <x v="0"/>
    <n v="14045.84"/>
    <x v="1"/>
    <x v="1"/>
  </r>
  <r>
    <s v="30/Jul/2024"/>
    <s v="Diario"/>
    <n v="31"/>
    <s v="PROV ADMIVOS MES JULIO EMPRESAS S DOS "/>
    <x v="8"/>
    <n v="2869.55"/>
    <x v="1"/>
    <x v="1"/>
  </r>
  <r>
    <s v="30/Jul/2024"/>
    <s v="Diario"/>
    <n v="29"/>
    <s v="PROV IMPTOS MES JULIO EMPRESAS S DOS SA DE CV"/>
    <x v="0"/>
    <n v="35114.58"/>
    <x v="1"/>
    <x v="1"/>
  </r>
  <r>
    <s v="30/Jul/2024"/>
    <s v="Diario"/>
    <n v="31"/>
    <s v="PROV ADMIVOS MES JULIO EMPRESAS S DOS "/>
    <x v="8"/>
    <n v="7173.87"/>
    <x v="1"/>
    <x v="1"/>
  </r>
  <r>
    <s v="30/Jul/2024"/>
    <s v="Diario"/>
    <n v="29"/>
    <s v="PROV IMPTOS MES JULIO EMPRESAS S DOS SA DE CV"/>
    <x v="0"/>
    <n v="35734.589999999997"/>
    <x v="1"/>
    <x v="1"/>
  </r>
  <r>
    <s v="30/Jul/2024"/>
    <s v="Diario"/>
    <n v="31"/>
    <s v="PROV ADMIVOS MES JULIO EMPRESAS S DOS "/>
    <x v="8"/>
    <n v="7646.94"/>
    <x v="1"/>
    <x v="1"/>
  </r>
  <r>
    <s v="30/Jul/2024"/>
    <s v="Diario"/>
    <n v="29"/>
    <s v="PROV IMPTOS MES JULIO EMPRESAS S DOS SA DE CV"/>
    <x v="0"/>
    <n v="23949.32"/>
    <x v="1"/>
    <x v="1"/>
  </r>
  <r>
    <s v="30/Jul/2024"/>
    <s v="Diario"/>
    <n v="31"/>
    <s v="PROV ADMIVOS MES JULIO EMPRESAS S DOS "/>
    <x v="8"/>
    <n v="5286.48"/>
    <x v="1"/>
    <x v="1"/>
  </r>
  <r>
    <s v="30/Jul/2024"/>
    <s v="Diario"/>
    <n v="30"/>
    <s v="PROV AGUINALDO MES JULIO"/>
    <x v="0"/>
    <n v="35229.51"/>
    <x v="1"/>
    <x v="1"/>
  </r>
  <r>
    <s v="30/Jul/2024"/>
    <s v="Diario"/>
    <n v="32"/>
    <s v="PROV AGUINALDO Y UTILIDADES "/>
    <x v="8"/>
    <n v="4608.6899999999996"/>
    <x v="1"/>
    <x v="1"/>
  </r>
  <r>
    <s v="30/Jul/2024"/>
    <s v="Diario"/>
    <n v="30"/>
    <s v="PROV AGUINALDO MES JULIO"/>
    <x v="0"/>
    <n v="28571.62"/>
    <x v="1"/>
    <x v="1"/>
  </r>
  <r>
    <s v="30/Jul/2024"/>
    <s v="Diario"/>
    <n v="32"/>
    <s v="PROV AGUINALDO Y UTILIDADES "/>
    <x v="8"/>
    <n v="4608.72"/>
    <x v="1"/>
    <x v="1"/>
  </r>
  <r>
    <s v="12/Jul/2024"/>
    <s v="Egresos"/>
    <n v="356"/>
    <s v="GONZALEZ BREACH JORGE ALBERTO"/>
    <x v="3"/>
    <n v="1618.31"/>
    <x v="1"/>
    <x v="1"/>
  </r>
  <r>
    <s v="13/Jul/2024"/>
    <s v="Diario"/>
    <n v="10"/>
    <s v="AUTO SERVICIO MAS SA DE CV"/>
    <x v="3"/>
    <n v="3459.17"/>
    <x v="1"/>
    <x v="1"/>
  </r>
  <r>
    <s v="13/Jul/2024"/>
    <s v="Diario"/>
    <n v="10"/>
    <s v="AUTO SERVICIO MAS SA DE CV"/>
    <x v="3"/>
    <n v="3541.41"/>
    <x v="1"/>
    <x v="1"/>
  </r>
  <r>
    <s v="13/Jul/2024"/>
    <s v="Diario"/>
    <n v="10"/>
    <s v="AUTO SERVICIO MAS SA DE CV"/>
    <x v="3"/>
    <n v="112.36"/>
    <x v="1"/>
    <x v="1"/>
  </r>
  <r>
    <s v="13/Jul/2024"/>
    <s v="Diario"/>
    <n v="10"/>
    <s v="AUTO SERVICIO MAS SA DE CV"/>
    <x v="3"/>
    <n v="674.16"/>
    <x v="1"/>
    <x v="1"/>
  </r>
  <r>
    <s v="13/Jul/2024"/>
    <s v="Diario"/>
    <n v="10"/>
    <s v="AUTO SERVICIO MAS SA DE CV"/>
    <x v="3"/>
    <n v="112.37"/>
    <x v="1"/>
    <x v="1"/>
  </r>
  <r>
    <s v="13/Jul/2024"/>
    <s v="Diario"/>
    <n v="10"/>
    <s v="AUTO SERVICIO MAS SA DE CV"/>
    <x v="3"/>
    <n v="679.14"/>
    <x v="1"/>
    <x v="1"/>
  </r>
  <r>
    <s v="19/Jul/2024"/>
    <s v="Diario"/>
    <n v="18"/>
    <s v="AUTO SERVICIO MAS SA DE CV"/>
    <x v="3"/>
    <n v="264.26"/>
    <x v="1"/>
    <x v="1"/>
  </r>
  <r>
    <s v="19/Jul/2024"/>
    <s v="Diario"/>
    <n v="18"/>
    <s v="AUTO SERVICIO MAS SA DE CV"/>
    <x v="3"/>
    <n v="1450.89"/>
    <x v="1"/>
    <x v="1"/>
  </r>
  <r>
    <s v="19/Jul/2024"/>
    <s v="Diario"/>
    <n v="18"/>
    <s v="AUTO SERVICIO MAS SA DE CV"/>
    <x v="3"/>
    <n v="1550.55"/>
    <x v="1"/>
    <x v="1"/>
  </r>
  <r>
    <s v="19/Jul/2024"/>
    <s v="Diario"/>
    <n v="18"/>
    <s v="AUTO SERVICIO MAS SA DE CV"/>
    <x v="3"/>
    <n v="112.36"/>
    <x v="1"/>
    <x v="1"/>
  </r>
  <r>
    <s v="19/Jul/2024"/>
    <s v="Diario"/>
    <n v="18"/>
    <s v="AUTO SERVICIO MAS SA DE CV"/>
    <x v="3"/>
    <n v="337.08"/>
    <x v="1"/>
    <x v="1"/>
  </r>
  <r>
    <s v="19/Jul/2024"/>
    <s v="Diario"/>
    <n v="18"/>
    <s v="AUTO SERVICIO MAS SA DE CV"/>
    <x v="3"/>
    <n v="112.36"/>
    <x v="1"/>
    <x v="1"/>
  </r>
  <r>
    <s v="19/Jul/2024"/>
    <s v="Diario"/>
    <n v="18"/>
    <s v="AUTO SERVICIO MAS SA DE CV"/>
    <x v="3"/>
    <n v="595.39"/>
    <x v="1"/>
    <x v="1"/>
  </r>
  <r>
    <s v="31/Jul/2024"/>
    <s v="Diario"/>
    <n v="25"/>
    <s v="GONZALEZ BREACH JORGE ALBERTO"/>
    <x v="3"/>
    <n v="2399.46"/>
    <x v="1"/>
    <x v="1"/>
  </r>
  <r>
    <s v="31/Jul/2024"/>
    <s v="Diario"/>
    <n v="26"/>
    <s v="AUTO SERVICIO MAS SA DE CV"/>
    <x v="3"/>
    <n v="691.97"/>
    <x v="1"/>
    <x v="1"/>
  </r>
  <r>
    <s v="31/Jul/2024"/>
    <s v="Diario"/>
    <n v="26"/>
    <s v="AUTO SERVICIO MAS SA DE CV"/>
    <x v="3"/>
    <n v="1565.78"/>
    <x v="1"/>
    <x v="1"/>
  </r>
  <r>
    <s v="31/Jul/2024"/>
    <s v="Diario"/>
    <n v="26"/>
    <s v="AUTO SERVICIO MAS SA DE CV"/>
    <x v="3"/>
    <n v="2656.19"/>
    <x v="1"/>
    <x v="1"/>
  </r>
  <r>
    <s v="31/Jul/2024"/>
    <s v="Diario"/>
    <n v="26"/>
    <s v="AUTO SERVICIO MAS SA DE CV"/>
    <x v="3"/>
    <n v="674.16"/>
    <x v="1"/>
    <x v="1"/>
  </r>
  <r>
    <s v="31/Jul/2024"/>
    <s v="Diario"/>
    <n v="26"/>
    <s v="AUTO SERVICIO MAS SA DE CV"/>
    <x v="3"/>
    <n v="449.43"/>
    <x v="1"/>
    <x v="1"/>
  </r>
  <r>
    <s v="31/Jul/2024"/>
    <s v="Diario"/>
    <n v="26"/>
    <s v="AUTO SERVICIO MAS SA DE CV"/>
    <x v="3"/>
    <n v="224.72"/>
    <x v="1"/>
    <x v="1"/>
  </r>
  <r>
    <s v="31/Jul/2024"/>
    <s v="Diario"/>
    <n v="26"/>
    <s v="AUTO SERVICIO MAS SA DE CV"/>
    <x v="3"/>
    <n v="467.4"/>
    <x v="1"/>
    <x v="1"/>
  </r>
  <r>
    <s v="31/Jul/2024"/>
    <s v="Diario"/>
    <n v="26"/>
    <s v="AUTO SERVICIO MAS SA DE CV"/>
    <x v="3"/>
    <n v="3615.5"/>
    <x v="1"/>
    <x v="1"/>
  </r>
  <r>
    <s v="31/Jul/2024"/>
    <s v="Diario"/>
    <n v="26"/>
    <s v="AUTO SERVICIO MAS SA DE CV"/>
    <x v="3"/>
    <n v="1455.18"/>
    <x v="1"/>
    <x v="1"/>
  </r>
  <r>
    <s v="31/Jul/2024"/>
    <s v="Diario"/>
    <n v="26"/>
    <s v="AUTO SERVICIO MAS SA DE CV"/>
    <x v="3"/>
    <n v="6088.66"/>
    <x v="1"/>
    <x v="1"/>
  </r>
  <r>
    <s v="31/Jul/2024"/>
    <s v="Diario"/>
    <n v="26"/>
    <s v="AUTO SERVICIO MAS SA DE CV"/>
    <x v="3"/>
    <n v="1730.33"/>
    <x v="1"/>
    <x v="1"/>
  </r>
  <r>
    <s v="31/Jul/2024"/>
    <s v="Diario"/>
    <n v="26"/>
    <s v="AUTO SERVICIO MAS SA DE CV"/>
    <x v="3"/>
    <n v="449.43"/>
    <x v="1"/>
    <x v="1"/>
  </r>
  <r>
    <s v="31/Jul/2024"/>
    <s v="Diario"/>
    <n v="26"/>
    <s v="AUTO SERVICIO MAS SA DE CV"/>
    <x v="3"/>
    <n v="337.08"/>
    <x v="1"/>
    <x v="1"/>
  </r>
  <r>
    <s v="31/Jul/2024"/>
    <s v="Diario"/>
    <n v="26"/>
    <s v="AUTO SERVICIO MAS SA DE CV"/>
    <x v="3"/>
    <n v="777.22"/>
    <x v="1"/>
    <x v="1"/>
  </r>
  <r>
    <s v="31/Jul/2024"/>
    <s v="Diario"/>
    <n v="36"/>
    <s v="AUTO SERVICIO MAS SA DE CV"/>
    <x v="3"/>
    <n v="1433.99"/>
    <x v="1"/>
    <x v="1"/>
  </r>
  <r>
    <s v="31/Jul/2024"/>
    <s v="Diario"/>
    <n v="36"/>
    <s v="AUTO SERVICIO MAS SA DE CV"/>
    <x v="3"/>
    <n v="3089.69"/>
    <x v="1"/>
    <x v="1"/>
  </r>
  <r>
    <s v="31/Jul/2024"/>
    <s v="Diario"/>
    <n v="36"/>
    <s v="AUTO SERVICIO MAS SA DE CV"/>
    <x v="3"/>
    <n v="224.72"/>
    <x v="1"/>
    <x v="1"/>
  </r>
  <r>
    <s v="31/Jul/2024"/>
    <s v="Diario"/>
    <n v="36"/>
    <s v="AUTO SERVICIO MAS SA DE CV"/>
    <x v="3"/>
    <n v="333.68"/>
    <x v="1"/>
    <x v="1"/>
  </r>
  <r>
    <s v="13/Jul/2024"/>
    <s v="Diario"/>
    <n v="10"/>
    <s v="AUTO SERVICIO MAS SA DE CV"/>
    <x v="3"/>
    <n v="1392.98"/>
    <x v="1"/>
    <x v="1"/>
  </r>
  <r>
    <s v="19/Jul/2024"/>
    <s v="Diario"/>
    <n v="18"/>
    <s v="AUTO SERVICIO MAS SA DE CV"/>
    <x v="3"/>
    <n v="1116.69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670.78"/>
    <x v="1"/>
    <x v="1"/>
  </r>
  <r>
    <s v="13/Jul/2024"/>
    <s v="Diario"/>
    <n v="10"/>
    <s v="AUTO SERVICIO MAS SA DE CV"/>
    <x v="3"/>
    <n v="2468.04"/>
    <x v="1"/>
    <x v="1"/>
  </r>
  <r>
    <s v="19/Jul/2024"/>
    <s v="Diario"/>
    <n v="18"/>
    <s v="AUTO SERVICIO MAS SA DE CV"/>
    <x v="3"/>
    <n v="1383.4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1329.71"/>
    <x v="1"/>
    <x v="1"/>
  </r>
  <r>
    <s v="31/Jul/2024"/>
    <s v="Diario"/>
    <n v="26"/>
    <s v="AUTO SERVICIO MAS SA DE CV"/>
    <x v="3"/>
    <n v="3935.23"/>
    <x v="1"/>
    <x v="1"/>
  </r>
  <r>
    <s v="13/Jul/2024"/>
    <s v="Diario"/>
    <n v="10"/>
    <s v="AUTO SERVICIO MAS SA DE CV"/>
    <x v="3"/>
    <n v="652.07000000000005"/>
    <x v="1"/>
    <x v="1"/>
  </r>
  <r>
    <s v="19/Jul/2024"/>
    <s v="Diario"/>
    <n v="18"/>
    <s v="AUTO SERVICIO MAS SA DE CV"/>
    <x v="3"/>
    <n v="367.03"/>
    <x v="1"/>
    <x v="1"/>
  </r>
  <r>
    <s v="31/Jul/2024"/>
    <s v="Diario"/>
    <n v="26"/>
    <s v="AUTO SERVICIO MAS SA DE CV"/>
    <x v="3"/>
    <n v="683.61"/>
    <x v="1"/>
    <x v="1"/>
  </r>
  <r>
    <s v="31/Jul/2024"/>
    <s v="Diario"/>
    <n v="26"/>
    <s v="AUTO SERVICIO MAS SA DE CV"/>
    <x v="3"/>
    <n v="719.16"/>
    <x v="1"/>
    <x v="1"/>
  </r>
  <r>
    <s v="13/Jul/2024"/>
    <s v="Diario"/>
    <n v="10"/>
    <s v="AUTO SERVICIO MAS SA DE CV"/>
    <x v="3"/>
    <n v="2755.15"/>
    <x v="1"/>
    <x v="1"/>
  </r>
  <r>
    <s v="19/Jul/2024"/>
    <s v="Diario"/>
    <n v="18"/>
    <s v="AUTO SERVICIO MAS SA DE CV"/>
    <x v="3"/>
    <n v="1327.49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2591.75"/>
    <x v="1"/>
    <x v="1"/>
  </r>
  <r>
    <s v="31/Jul/2024"/>
    <s v="Diario"/>
    <n v="36"/>
    <s v="AUTO SERVICIO MAS SA DE CV"/>
    <x v="3"/>
    <n v="1688.73"/>
    <x v="1"/>
    <x v="1"/>
  </r>
  <r>
    <s v="19/Jul/2024"/>
    <s v="Diario"/>
    <n v="18"/>
    <s v="AUTO SERVICIO MAS SA DE CV"/>
    <x v="3"/>
    <n v="962.68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962.32"/>
    <x v="1"/>
    <x v="1"/>
  </r>
  <r>
    <s v="31/Jul/2024"/>
    <s v="Diario"/>
    <n v="26"/>
    <s v="AUTO SERVICIO MAS SA DE CV"/>
    <x v="3"/>
    <n v="916.17"/>
    <x v="1"/>
    <x v="1"/>
  </r>
  <r>
    <s v="31/Jul/2024"/>
    <s v="Diario"/>
    <n v="36"/>
    <s v="AUTO SERVICIO MAS SA DE CV"/>
    <x v="3"/>
    <n v="982.8"/>
    <x v="1"/>
    <x v="1"/>
  </r>
  <r>
    <s v="13/Jul/2024"/>
    <s v="Diario"/>
    <n v="10"/>
    <s v="AUTO SERVICIO MAS SA DE CV"/>
    <x v="3"/>
    <n v="1240.6400000000001"/>
    <x v="1"/>
    <x v="1"/>
  </r>
  <r>
    <s v="19/Jul/2024"/>
    <s v="Diario"/>
    <n v="18"/>
    <s v="AUTO SERVICIO MAS SA DE CV"/>
    <x v="3"/>
    <n v="1230.6199999999999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1195.5899999999999"/>
    <x v="1"/>
    <x v="1"/>
  </r>
  <r>
    <s v="31/Jul/2024"/>
    <s v="Diario"/>
    <n v="26"/>
    <s v="AUTO SERVICIO MAS SA DE CV"/>
    <x v="3"/>
    <n v="1107.74"/>
    <x v="1"/>
    <x v="1"/>
  </r>
  <r>
    <s v="31/Jul/2024"/>
    <s v="Diario"/>
    <n v="36"/>
    <s v="AUTO SERVICIO MAS SA DE CV"/>
    <x v="3"/>
    <n v="2306.2199999999998"/>
    <x v="1"/>
    <x v="1"/>
  </r>
  <r>
    <s v="13/Jul/2024"/>
    <s v="Diario"/>
    <n v="10"/>
    <s v="AUTO SERVICIO MAS SA DE CV"/>
    <x v="3"/>
    <n v="1041.58"/>
    <x v="1"/>
    <x v="1"/>
  </r>
  <r>
    <s v="19/Jul/2024"/>
    <s v="Diario"/>
    <n v="18"/>
    <s v="AUTO SERVICIO MAS SA DE CV"/>
    <x v="3"/>
    <n v="2242.25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2308.9899999999998"/>
    <x v="1"/>
    <x v="1"/>
  </r>
  <r>
    <s v="13/Jul/2024"/>
    <s v="Diario"/>
    <n v="10"/>
    <s v="AUTO SERVICIO MAS SA DE CV"/>
    <x v="3"/>
    <n v="1434.43"/>
    <x v="1"/>
    <x v="1"/>
  </r>
  <r>
    <s v="19/Jul/2024"/>
    <s v="Diario"/>
    <n v="18"/>
    <s v="AUTO SERVICIO MAS SA DE CV"/>
    <x v="3"/>
    <n v="590.26"/>
    <x v="1"/>
    <x v="1"/>
  </r>
  <r>
    <s v="31/Jul/2024"/>
    <s v="Diario"/>
    <n v="26"/>
    <s v="AUTO SERVICIO MAS SA DE CV"/>
    <x v="3"/>
    <n v="784.47"/>
    <x v="1"/>
    <x v="1"/>
  </r>
  <r>
    <s v="31/Jul/2024"/>
    <s v="Diario"/>
    <n v="26"/>
    <s v="AUTO SERVICIO MAS SA DE CV"/>
    <x v="3"/>
    <n v="1476.93"/>
    <x v="1"/>
    <x v="1"/>
  </r>
  <r>
    <s v="13/Jul/2024"/>
    <s v="Diario"/>
    <n v="10"/>
    <s v="AUTO SERVICIO MAS SA DE CV"/>
    <x v="3"/>
    <n v="2012.25"/>
    <x v="1"/>
    <x v="1"/>
  </r>
  <r>
    <s v="19/Jul/2024"/>
    <s v="Diario"/>
    <n v="18"/>
    <s v="AUTO SERVICIO MAS SA DE CV"/>
    <x v="3"/>
    <n v="4978.1000000000004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594.98"/>
    <x v="1"/>
    <x v="1"/>
  </r>
  <r>
    <s v="31/Jul/2024"/>
    <s v="Diario"/>
    <n v="26"/>
    <s v="AUTO SERVICIO MAS SA DE CV"/>
    <x v="3"/>
    <n v="2949.1"/>
    <x v="1"/>
    <x v="1"/>
  </r>
  <r>
    <s v="31/Jul/2024"/>
    <s v="Diario"/>
    <n v="36"/>
    <s v="AUTO SERVICIO MAS SA DE CV"/>
    <x v="3"/>
    <n v="1013.77"/>
    <x v="1"/>
    <x v="1"/>
  </r>
  <r>
    <s v="13/Jul/2024"/>
    <s v="Diario"/>
    <n v="10"/>
    <s v="AUTO SERVICIO MAS SA DE CV"/>
    <x v="3"/>
    <n v="2797.87"/>
    <x v="1"/>
    <x v="1"/>
  </r>
  <r>
    <s v="19/Jul/2024"/>
    <s v="Diario"/>
    <n v="18"/>
    <s v="AUTO SERVICIO MAS SA DE CV"/>
    <x v="3"/>
    <n v="2761.21"/>
    <x v="1"/>
    <x v="1"/>
  </r>
  <r>
    <s v="31/Jul/2024"/>
    <s v="Diario"/>
    <n v="19"/>
    <s v="RECLASIFICACION CIERRE APARCERIA APK3-08"/>
    <x v="3"/>
    <s v=" "/>
    <x v="1"/>
    <x v="1"/>
  </r>
  <r>
    <s v="31/Jul/2024"/>
    <s v="Diario"/>
    <n v="26"/>
    <s v="AUTO SERVICIO MAS SA DE CV"/>
    <x v="3"/>
    <n v="2785.03"/>
    <x v="1"/>
    <x v="1"/>
  </r>
  <r>
    <s v="31/Jul/2024"/>
    <s v="Diario"/>
    <n v="26"/>
    <s v="AUTO SERVICIO MAS SA DE CV"/>
    <x v="3"/>
    <n v="1233.47"/>
    <x v="1"/>
    <x v="1"/>
  </r>
  <r>
    <s v="31/Jul/2024"/>
    <s v="Diario"/>
    <n v="36"/>
    <s v="AUTO SERVICIO MAS SA DE CV"/>
    <x v="3"/>
    <n v="1189.05"/>
    <x v="1"/>
    <x v="1"/>
  </r>
  <r>
    <s v="13/Jul/2024"/>
    <s v="Diario"/>
    <n v="10"/>
    <s v="AUTO SERVICIO MAS SA DE CV"/>
    <x v="3"/>
    <n v="682.31"/>
    <x v="1"/>
    <x v="1"/>
  </r>
  <r>
    <s v="19/Jul/2024"/>
    <s v="Diario"/>
    <n v="18"/>
    <s v="AUTO SERVICIO MAS SA DE CV"/>
    <x v="3"/>
    <n v="1168.1500000000001"/>
    <x v="1"/>
    <x v="1"/>
  </r>
  <r>
    <s v="31/Jul/2024"/>
    <s v="Diario"/>
    <n v="36"/>
    <s v="AUTO SERVICIO MAS SA DE CV"/>
    <x v="3"/>
    <n v="1349.34"/>
    <x v="1"/>
    <x v="1"/>
  </r>
  <r>
    <s v="13/Jul/2024"/>
    <s v="Diario"/>
    <n v="10"/>
    <s v="AUTO SERVICIO MAS SA DE CV"/>
    <x v="3"/>
    <n v="2665.59"/>
    <x v="1"/>
    <x v="1"/>
  </r>
  <r>
    <s v="19/Jul/2024"/>
    <s v="Diario"/>
    <n v="18"/>
    <s v="AUTO SERVICIO MAS SA DE CV"/>
    <x v="3"/>
    <n v="1859.87"/>
    <x v="1"/>
    <x v="1"/>
  </r>
  <r>
    <s v="31/Jul/2024"/>
    <s v="Diario"/>
    <n v="26"/>
    <s v="AUTO SERVICIO MAS SA DE CV"/>
    <x v="3"/>
    <n v="1757.11"/>
    <x v="1"/>
    <x v="1"/>
  </r>
  <r>
    <s v="31/Jul/2024"/>
    <s v="Diario"/>
    <n v="26"/>
    <s v="AUTO SERVICIO MAS SA DE CV"/>
    <x v="3"/>
    <n v="1853.99"/>
    <x v="1"/>
    <x v="1"/>
  </r>
  <r>
    <s v="24/Jul/2024"/>
    <s v="Egresos"/>
    <n v="6985"/>
    <s v="CASA LEY"/>
    <x v="7"/>
    <n v="305.08"/>
    <x v="1"/>
    <x v="1"/>
  </r>
  <r>
    <s v="24/Jul/2024"/>
    <s v="Egresos"/>
    <n v="6985"/>
    <s v="CASA LEY"/>
    <x v="7"/>
    <n v="155.09"/>
    <x v="1"/>
    <x v="1"/>
  </r>
  <r>
    <s v="03/Jul/2024"/>
    <s v="Egresos"/>
    <n v="316"/>
    <s v="ASOC DE CERTIFICACION DE SECTOR AGROPECUARIO ALIMENTARIO AC"/>
    <x v="7"/>
    <n v="14331"/>
    <x v="1"/>
    <x v="1"/>
  </r>
  <r>
    <s v="08/Jul/2024"/>
    <s v="Egresos"/>
    <n v="344"/>
    <s v="RUIZ ROBLES ROSA ANGELICA"/>
    <x v="7"/>
    <n v="3500"/>
    <x v="1"/>
    <x v="1"/>
  </r>
  <r>
    <s v="08/Jul/2024"/>
    <s v="Egresos"/>
    <n v="6958"/>
    <s v="NUEVA WAL MART DE MEXICO S DE RL DE CV"/>
    <x v="7"/>
    <n v="159.47999999999999"/>
    <x v="1"/>
    <x v="1"/>
  </r>
  <r>
    <s v="08/Jul/2024"/>
    <s v="Egresos"/>
    <n v="6958"/>
    <s v="NUEVA WAL MART DE MEXICO S DE RL DE CV"/>
    <x v="7"/>
    <n v="162.93"/>
    <x v="1"/>
    <x v="1"/>
  </r>
  <r>
    <s v="08/Jul/2024"/>
    <s v="Egresos"/>
    <n v="6958"/>
    <s v="JOSE ISMAEL FELIX ESQUER"/>
    <x v="7"/>
    <n v="474.14"/>
    <x v="1"/>
    <x v="1"/>
  </r>
  <r>
    <s v="09/Jul/2024"/>
    <s v="Diario"/>
    <n v="8"/>
    <s v="RMR TECNOPARTES SA DE CV"/>
    <x v="7"/>
    <n v="103.45"/>
    <x v="1"/>
    <x v="1"/>
  </r>
  <r>
    <s v="09/Jul/2024"/>
    <s v="Diario"/>
    <n v="8"/>
    <s v="RMR TECNOPARTES SA DE CV"/>
    <x v="7"/>
    <n v="258.62"/>
    <x v="1"/>
    <x v="1"/>
  </r>
  <r>
    <s v="17/Jul/2024"/>
    <s v="Egresos"/>
    <n v="6972"/>
    <s v="LG ELECTRONICS MEXICO"/>
    <x v="7"/>
    <n v="21292.240000000002"/>
    <x v="1"/>
    <x v="1"/>
  </r>
  <r>
    <s v="24/Jul/2024"/>
    <s v="Egresos"/>
    <n v="6985"/>
    <s v="NUEVA WAL MART DE MEXICO S DE RL DE CV"/>
    <x v="7"/>
    <n v="204.83"/>
    <x v="1"/>
    <x v="1"/>
  </r>
  <r>
    <s v="24/Jul/2024"/>
    <s v="Egresos"/>
    <n v="6985"/>
    <s v="TRANSCERDO SA DE CV"/>
    <x v="7"/>
    <n v="463.79"/>
    <x v="1"/>
    <x v="1"/>
  </r>
  <r>
    <s v="26/Jul/2024"/>
    <s v="Diario"/>
    <n v="21"/>
    <s v="TRANSCERDOS"/>
    <x v="7"/>
    <n v="463.79"/>
    <x v="1"/>
    <x v="1"/>
  </r>
  <r>
    <s v="30/Jul/2024"/>
    <s v="Egresos"/>
    <n v="6989"/>
    <s v="NUEVA WAL MART DE MEXICO S DE RL DE CV"/>
    <x v="7"/>
    <n v="1401.52"/>
    <x v="1"/>
    <x v="1"/>
  </r>
  <r>
    <s v="31/Jul/2024"/>
    <s v="Diario"/>
    <n v="19"/>
    <s v="RECLASIFICACION CIERRE APARCERIA APK3-08"/>
    <x v="7"/>
    <s v=" "/>
    <x v="1"/>
    <x v="1"/>
  </r>
  <r>
    <s v="31/Jul/2024"/>
    <s v="Diario"/>
    <n v="25"/>
    <s v="FARMAPRONTO SONORA SA DE CV"/>
    <x v="7"/>
    <n v="88.17"/>
    <x v="1"/>
    <x v="1"/>
  </r>
  <r>
    <s v="31/Jul/2024"/>
    <s v="Diario"/>
    <n v="25"/>
    <s v="GAXIOLA FLORES JESUS OMAR"/>
    <x v="7"/>
    <n v="199.14"/>
    <x v="1"/>
    <x v="1"/>
  </r>
  <r>
    <s v="31/Jul/2024"/>
    <s v="Diario"/>
    <n v="35"/>
    <s v="RMR TECNOPARTES SA DE CV"/>
    <x v="7"/>
    <n v="1810.34"/>
    <x v="1"/>
    <x v="1"/>
  </r>
  <r>
    <s v="22/Jul/2024"/>
    <s v="Egresos"/>
    <n v="6983"/>
    <s v="COMERCIALIZADORA SANITARIA"/>
    <x v="7"/>
    <n v="309"/>
    <x v="1"/>
    <x v="1"/>
  </r>
  <r>
    <s v="04/Jul/2024"/>
    <s v="Egresos"/>
    <n v="317"/>
    <s v="DEP NOM SEM 27 DEL 27 JUN AL 03 DE JULIO  2024"/>
    <x v="0"/>
    <n v="5032.68"/>
    <x v="1"/>
    <x v="1"/>
  </r>
  <r>
    <s v="11/Jul/2024"/>
    <s v="Egresos"/>
    <n v="349"/>
    <s v="DEP NOM SEM 28 DEL 04 AL 10 DE JULIO 2024"/>
    <x v="0"/>
    <n v="1538.53"/>
    <x v="1"/>
    <x v="1"/>
  </r>
  <r>
    <s v="15/Jul/2024"/>
    <s v="Egresos"/>
    <n v="365"/>
    <s v="DISPERC NOM DEL 01  AL 15  DE JULIO 2024"/>
    <x v="8"/>
    <n v="4894.05"/>
    <x v="1"/>
    <x v="1"/>
  </r>
  <r>
    <s v="18/Jul/2024"/>
    <s v="Egresos"/>
    <n v="370"/>
    <s v="DEP NOM SEM 29 DEL 11 AL 17 DE JULIO 2024"/>
    <x v="0"/>
    <n v="6226.24"/>
    <x v="1"/>
    <x v="1"/>
  </r>
  <r>
    <s v="25/Jul/2024"/>
    <s v="Egresos"/>
    <n v="390"/>
    <s v="DEP NOM SEM 30 DEL 18 AL 24 DE JULIO DEL 2024"/>
    <x v="0"/>
    <n v="16927.240000000002"/>
    <x v="1"/>
    <x v="1"/>
  </r>
  <r>
    <s v="30/Jul/2024"/>
    <s v="Egresos"/>
    <n v="409"/>
    <s v="DISPERC NOM DEL 16 AL 30  DE JULIO 2024"/>
    <x v="8"/>
    <n v="4567.78"/>
    <x v="1"/>
    <x v="1"/>
  </r>
  <r>
    <s v="31/Jul/2024"/>
    <s v="Egresos"/>
    <n v="419"/>
    <s v="DEP NOM SEM 31 DEL 25 AL 31 DE JULIO 2024"/>
    <x v="0"/>
    <n v="5476.46"/>
    <x v="1"/>
    <x v="1"/>
  </r>
  <r>
    <s v="04/Jul/2024"/>
    <s v="Egresos"/>
    <n v="317"/>
    <s v="DEP NOM SEM 27 DEL 27 JUN AL 03 DE JULIO  2024"/>
    <x v="0"/>
    <n v="1409"/>
    <x v="1"/>
    <x v="1"/>
  </r>
  <r>
    <s v="11/Jul/2024"/>
    <s v="Egresos"/>
    <n v="349"/>
    <s v="DEP NOM SEM 28 DEL 04 AL 10 DE JULIO 2024"/>
    <x v="0"/>
    <n v="431"/>
    <x v="1"/>
    <x v="1"/>
  </r>
  <r>
    <s v="17/Jul/2024"/>
    <s v="Egresos"/>
    <n v="6980"/>
    <s v="FINIQUITO ANGEL GALAVIZ FLORES"/>
    <x v="0"/>
    <n v="2670.01"/>
    <x v="1"/>
    <x v="1"/>
  </r>
  <r>
    <s v="18/Jul/2024"/>
    <s v="Egresos"/>
    <n v="370"/>
    <s v="DEP NOM SEM 29 DEL 11 AL 17 DE JULIO 2024"/>
    <x v="0"/>
    <n v="1716"/>
    <x v="1"/>
    <x v="1"/>
  </r>
  <r>
    <s v="25/Jul/2024"/>
    <s v="Egresos"/>
    <n v="390"/>
    <s v="DEP NOM SEM 30 DEL 18 AL 24 DE JULIO DEL 2024"/>
    <x v="0"/>
    <n v="4321.43"/>
    <x v="1"/>
    <x v="1"/>
  </r>
  <r>
    <s v="31/Jul/2024"/>
    <s v="Egresos"/>
    <n v="419"/>
    <s v="DEP NOM SEM 31 DEL 25 AL 31 DE JULIO 2024"/>
    <x v="0"/>
    <n v="1394.01"/>
    <x v="1"/>
    <x v="1"/>
  </r>
  <r>
    <s v="05/Jul/2024"/>
    <s v="Egresos"/>
    <n v="340"/>
    <s v="BAQUI  AUTOMOTRIZ S DE RL DE CV"/>
    <x v="7"/>
    <n v="5967.11"/>
    <x v="1"/>
    <x v="1"/>
  </r>
  <r>
    <s v="11/Jul/2024"/>
    <s v="Egresos"/>
    <n v="354"/>
    <s v="JOSE RAMON OSUNA MARTINEZ"/>
    <x v="7"/>
    <n v="478.44"/>
    <x v="1"/>
    <x v="1"/>
  </r>
  <r>
    <s v="19/Jul/2024"/>
    <s v="Egresos"/>
    <n v="379"/>
    <s v="DIAZ AVILA FELIX PABLO"/>
    <x v="6"/>
    <n v="922.41"/>
    <x v="1"/>
    <x v="1"/>
  </r>
  <r>
    <s v="31/Jul/2024"/>
    <s v="Diario"/>
    <n v="19"/>
    <s v="RECLASIFICACION CIERRE APARCERIA APK3-08"/>
    <x v="6"/>
    <s v=" "/>
    <x v="1"/>
    <x v="1"/>
  </r>
  <r>
    <s v="31/Jul/2024"/>
    <s v="Diario"/>
    <n v="37"/>
    <s v="DIAZ AVILA FELIX PABLO"/>
    <x v="6"/>
    <n v="1189.6500000000001"/>
    <x v="1"/>
    <x v="1"/>
  </r>
  <r>
    <s v="26/Jul/2024"/>
    <s v="Egresos"/>
    <n v="398"/>
    <s v="DIAZ AVILA FELIX PABLO"/>
    <x v="6"/>
    <n v="3681.03"/>
    <x v="1"/>
    <x v="1"/>
  </r>
  <r>
    <s v="12/Jul/2024"/>
    <s v="Egresos"/>
    <n v="355"/>
    <s v="GARZA MONTIEL ANTONIO"/>
    <x v="6"/>
    <n v="240"/>
    <x v="1"/>
    <x v="1"/>
  </r>
  <r>
    <s v="16/Jul/2024"/>
    <s v="Egresos"/>
    <n v="6969"/>
    <s v="MAYOREO DE AUTOPARTES Y ACEITES"/>
    <x v="6"/>
    <n v="1650.87"/>
    <x v="1"/>
    <x v="1"/>
  </r>
  <r>
    <s v="10/Jul/2024"/>
    <s v="Egresos"/>
    <n v="346"/>
    <s v="MERCANTIL OCCIDENTAL"/>
    <x v="6"/>
    <n v="1469.48"/>
    <x v="1"/>
    <x v="1"/>
  </r>
  <r>
    <s v="09/Jul/2024"/>
    <s v="Diario"/>
    <n v="8"/>
    <s v="AUTOMOTRIZ SONORENSE SA DE CV"/>
    <x v="6"/>
    <n v="8034.39"/>
    <x v="1"/>
    <x v="1"/>
  </r>
  <r>
    <s v="12/Jul/2024"/>
    <s v="Egresos"/>
    <n v="363"/>
    <s v="CARRIZOZA LOPEZ RAMON HUMBERTO"/>
    <x v="6"/>
    <n v="2800"/>
    <x v="1"/>
    <x v="1"/>
  </r>
  <r>
    <s v="26/Jul/2024"/>
    <s v="Egresos"/>
    <n v="398"/>
    <s v="DIAZ AVILA FELIX PABLO"/>
    <x v="6"/>
    <n v="2387.94"/>
    <x v="1"/>
    <x v="1"/>
  </r>
  <r>
    <s v="05/Jul/2024"/>
    <s v="Egresos"/>
    <n v="341"/>
    <s v="MARTIN EMILIO VEGA SAUCEDA"/>
    <x v="6"/>
    <n v="10000"/>
    <x v="1"/>
    <x v="1"/>
  </r>
  <r>
    <s v="06/Jul/2024"/>
    <s v="Egresos"/>
    <n v="343"/>
    <s v="CARRIZOZA LOPEZ RAMON HUMBERTO"/>
    <x v="6"/>
    <n v="1500"/>
    <x v="1"/>
    <x v="1"/>
  </r>
  <r>
    <s v="25/Jul/2024"/>
    <s v="Egresos"/>
    <n v="389"/>
    <s v="VEGA SAUCEDA MARTIN EMILIO"/>
    <x v="6"/>
    <n v="2000"/>
    <x v="1"/>
    <x v="1"/>
  </r>
  <r>
    <s v="26/Jul/2024"/>
    <s v="Egresos"/>
    <n v="398"/>
    <s v="DIAZ AVILA FELIX PABLO"/>
    <x v="6"/>
    <n v="4676.72"/>
    <x v="1"/>
    <x v="1"/>
  </r>
  <r>
    <s v="26/Jul/2024"/>
    <s v="Diario"/>
    <n v="21"/>
    <s v="AUTOMOTRIZ SONORENSE  SA DE CV"/>
    <x v="6"/>
    <n v="784.5"/>
    <x v="1"/>
    <x v="1"/>
  </r>
  <r>
    <s v="29/Jul/2024"/>
    <s v="Egresos"/>
    <n v="6988"/>
    <s v="BODEGA AVANTE DE TEOLOYUCAN"/>
    <x v="6"/>
    <n v="6724.14"/>
    <x v="1"/>
    <x v="1"/>
  </r>
  <r>
    <s v="26/Jul/2024"/>
    <s v="Egresos"/>
    <n v="398"/>
    <s v="DIAZ AVILA FELIX PABLO"/>
    <x v="6"/>
    <n v="1879.32"/>
    <x v="1"/>
    <x v="1"/>
  </r>
  <r>
    <s v="12/Jul/2024"/>
    <s v="Egresos"/>
    <n v="360"/>
    <s v="MERCANTIL OCCIDENTAL"/>
    <x v="6"/>
    <n v="1887.03"/>
    <x v="1"/>
    <x v="1"/>
  </r>
  <r>
    <s v="26/Jul/2024"/>
    <s v="Egresos"/>
    <n v="398"/>
    <s v="DIAZ AVILA FELIX PABLO"/>
    <x v="6"/>
    <n v="1241.3900000000001"/>
    <x v="1"/>
    <x v="1"/>
  </r>
  <r>
    <s v="31/Jul/2024"/>
    <s v="Egresos"/>
    <n v="415"/>
    <s v="GONZALEZ CUEVAS ANDRES IVAN"/>
    <x v="6"/>
    <n v="6077.59"/>
    <x v="1"/>
    <x v="1"/>
  </r>
  <r>
    <s v="11/Jul/2024"/>
    <s v="Egresos"/>
    <n v="349"/>
    <s v="DEP NOM SEM 28 DEL 04 AL 10 DE JULIO 2024"/>
    <x v="0"/>
    <n v="871.26"/>
    <x v="1"/>
    <x v="1"/>
  </r>
  <r>
    <s v="18/Jul/2024"/>
    <s v="Egresos"/>
    <n v="370"/>
    <s v="DEP NOM SEM 29 DEL 11 AL 17 DE JULIO 2024"/>
    <x v="0"/>
    <n v="502.12"/>
    <x v="1"/>
    <x v="1"/>
  </r>
  <r>
    <s v="25/Jul/2024"/>
    <s v="Egresos"/>
    <n v="390"/>
    <s v="DEP NOM SEM 30 DEL 18 AL 24 DE JULIO DEL 2024"/>
    <x v="0"/>
    <n v="334.75"/>
    <x v="1"/>
    <x v="1"/>
  </r>
  <r>
    <s v="31/Jul/2024"/>
    <s v="Egresos"/>
    <n v="419"/>
    <s v="DEP NOM SEM 31 DEL 25 AL 31 DE JULIO 2024"/>
    <x v="0"/>
    <n v="334.75"/>
    <x v="1"/>
    <x v="1"/>
  </r>
  <r>
    <s v="03/Jul/2024"/>
    <s v="Diario"/>
    <n v="7"/>
    <s v="RICARDO SALIDO IBARRA"/>
    <x v="8"/>
    <n v="108499"/>
    <x v="1"/>
    <x v="1"/>
  </r>
  <r>
    <s v="11/Jul/2024"/>
    <s v="Egresos"/>
    <n v="353"/>
    <s v="SANCHEZ ARELLANO AMELIA MARGARITA"/>
    <x v="7"/>
    <n v="970"/>
    <x v="1"/>
    <x v="1"/>
  </r>
  <r>
    <s v="01/Jul/2024"/>
    <s v="Egresos"/>
    <n v="6987"/>
    <s v="CARLOS GUILLERMO SALIDO MORENO"/>
    <x v="7"/>
    <n v="3027"/>
    <x v="1"/>
    <x v="1"/>
  </r>
  <r>
    <s v="09/Jul/2024"/>
    <s v="Egresos"/>
    <n v="6960"/>
    <s v="REPOSICION DE GASTOS"/>
    <x v="7"/>
    <n v="20621"/>
    <x v="1"/>
    <x v="1"/>
  </r>
  <r>
    <s v="10/Jul/2024"/>
    <s v="Egresos"/>
    <n v="6963"/>
    <s v="CARLOS GUILLERMO SALIDO MORENO"/>
    <x v="7"/>
    <n v="9042"/>
    <x v="1"/>
    <x v="1"/>
  </r>
  <r>
    <s v="11/Jul/2024"/>
    <s v="Egresos"/>
    <n v="6964"/>
    <s v="REPOSICION DE GASTOS"/>
    <x v="7"/>
    <n v="13375"/>
    <x v="1"/>
    <x v="1"/>
  </r>
  <r>
    <s v="12/Jul/2024"/>
    <s v="Egresos"/>
    <n v="6965"/>
    <s v="SERVICIO AIRES ACONDICIONADOS"/>
    <x v="7"/>
    <n v="7050"/>
    <x v="1"/>
    <x v="1"/>
  </r>
  <r>
    <s v="18/Jul/2024"/>
    <s v="Egresos"/>
    <n v="6981"/>
    <s v="CARLOS GUILLERMO SALIDO MORENO"/>
    <x v="7"/>
    <n v="5117"/>
    <x v="1"/>
    <x v="1"/>
  </r>
  <r>
    <s v="15/Jul/2024"/>
    <s v="Egresos"/>
    <n v="365"/>
    <s v="DISPERC NOM DEL 01  AL 15  DE JULIO 2024"/>
    <x v="8"/>
    <n v="7133.85"/>
    <x v="1"/>
    <x v="1"/>
  </r>
  <r>
    <s v="30/Jul/2024"/>
    <s v="Egresos"/>
    <n v="409"/>
    <s v="DISPERC NOM DEL 16 AL 30  DE JULIO 2024"/>
    <x v="8"/>
    <n v="7134.05"/>
    <x v="1"/>
    <x v="1"/>
  </r>
  <r>
    <s v="15/Jul/2024"/>
    <s v="Egresos"/>
    <n v="365"/>
    <s v="DISPERC NOM DEL 01  AL 15  DE JULIO 2024"/>
    <x v="8"/>
    <n v="6417.09"/>
    <x v="1"/>
    <x v="1"/>
  </r>
  <r>
    <s v="30/Jul/2024"/>
    <s v="Egresos"/>
    <n v="409"/>
    <s v="DISPERC NOM DEL 16 AL 30  DE JULIO 2024"/>
    <x v="8"/>
    <n v="6417.09"/>
    <x v="1"/>
    <x v="1"/>
  </r>
  <r>
    <s v="08/Jul/2024"/>
    <s v="Egresos"/>
    <n v="6958"/>
    <s v="OPERADORA DE SERVICIOS PAQUETEXPRESS SA DE CV"/>
    <x v="7"/>
    <n v="172.8"/>
    <x v="1"/>
    <x v="1"/>
  </r>
  <r>
    <s v="31/Jul/2024"/>
    <s v="Diario"/>
    <n v="40"/>
    <s v="DEPRECIACION DEL MES "/>
    <x v="5"/>
    <n v="2542.46"/>
    <x v="1"/>
    <x v="1"/>
  </r>
  <r>
    <s v="31/Jul/2024"/>
    <s v="Diario"/>
    <n v="40"/>
    <s v="DEPRECIACION DEL MES "/>
    <x v="5"/>
    <n v="118.52"/>
    <x v="1"/>
    <x v="1"/>
  </r>
  <r>
    <s v="31/Jul/2024"/>
    <s v="Diario"/>
    <n v="40"/>
    <s v="DEPRECIACION DEL MES "/>
    <x v="5"/>
    <n v="82.6"/>
    <x v="1"/>
    <x v="1"/>
  </r>
  <r>
    <s v="31/Jul/2024"/>
    <s v="Diario"/>
    <n v="40"/>
    <s v="DEPRECIACION DEL MES "/>
    <x v="5"/>
    <n v="934.95"/>
    <x v="1"/>
    <x v="1"/>
  </r>
  <r>
    <s v="31/Jul/2024"/>
    <s v="Diario"/>
    <n v="40"/>
    <s v="DEPRECIACION DEL MES "/>
    <x v="5"/>
    <n v="304.10000000000002"/>
    <x v="1"/>
    <x v="1"/>
  </r>
  <r>
    <s v="31/Jul/2024"/>
    <s v="Diario"/>
    <n v="40"/>
    <s v="DEPRECIACION DEL MES "/>
    <x v="5"/>
    <n v="192.02"/>
    <x v="1"/>
    <x v="1"/>
  </r>
  <r>
    <s v="31/Jul/2024"/>
    <s v="Diario"/>
    <n v="40"/>
    <s v="DEPRECIACION DEL MES "/>
    <x v="5"/>
    <n v="510.29"/>
    <x v="1"/>
    <x v="1"/>
  </r>
  <r>
    <s v="31/Jul/2024"/>
    <s v="Diario"/>
    <n v="40"/>
    <s v="DEPRECIACION DEL MES "/>
    <x v="5"/>
    <n v="168.8"/>
    <x v="1"/>
    <x v="1"/>
  </r>
  <r>
    <s v="31/Jul/2024"/>
    <s v="Diario"/>
    <n v="40"/>
    <s v="DEPRECIACION DEL MES "/>
    <x v="5"/>
    <n v="1739.16"/>
    <x v="1"/>
    <x v="1"/>
  </r>
  <r>
    <s v="31/Jul/2024"/>
    <s v="Diario"/>
    <n v="40"/>
    <s v="DEPRECIACION DEL MES "/>
    <x v="5"/>
    <n v="254.92"/>
    <x v="1"/>
    <x v="1"/>
  </r>
  <r>
    <s v="31/Jul/2024"/>
    <s v="Diario"/>
    <n v="40"/>
    <s v="DEPRECIACION DEL MES"/>
    <x v="5"/>
    <n v="228.04"/>
    <x v="1"/>
    <x v="1"/>
  </r>
  <r>
    <s v="31/Jul/2024"/>
    <s v="Diario"/>
    <n v="40"/>
    <s v="DEPRECIACION DEL MES"/>
    <x v="5"/>
    <n v="6260.58"/>
    <x v="1"/>
    <x v="1"/>
  </r>
  <r>
    <s v="31/Jul/2024"/>
    <s v="Diario"/>
    <n v="40"/>
    <s v="DEPRECIACION DEL MES"/>
    <x v="5"/>
    <n v="6261.25"/>
    <x v="1"/>
    <x v="1"/>
  </r>
  <r>
    <s v="31/Jul/2024"/>
    <s v="Diario"/>
    <n v="40"/>
    <s v="DEPRECIACION DEL MES"/>
    <x v="5"/>
    <n v="215.52"/>
    <x v="1"/>
    <x v="1"/>
  </r>
  <r>
    <s v="31/Jul/2024"/>
    <s v="Diario"/>
    <n v="40"/>
    <s v="DEPRECIACION DEL MES"/>
    <x v="5"/>
    <n v="2592.4699999999998"/>
    <x v="1"/>
    <x v="1"/>
  </r>
  <r>
    <s v="31/Jul/2024"/>
    <s v="Diario"/>
    <n v="40"/>
    <s v="DEPRECIACION DEL MES"/>
    <x v="5"/>
    <n v="1424.23"/>
    <x v="1"/>
    <x v="1"/>
  </r>
  <r>
    <s v="31/Jul/2024"/>
    <s v="Diario"/>
    <n v="40"/>
    <s v="DEPRECIACION DEL MES"/>
    <x v="5"/>
    <n v="1735.97"/>
    <x v="1"/>
    <x v="1"/>
  </r>
  <r>
    <s v="31/Jul/2024"/>
    <s v="Diario"/>
    <n v="40"/>
    <s v="DEPRECIACION DEL MES"/>
    <x v="5"/>
    <n v="1429.27"/>
    <x v="1"/>
    <x v="1"/>
  </r>
  <r>
    <s v="31/Jul/2024"/>
    <s v="Diario"/>
    <n v="40"/>
    <s v="DEPRECIACION DEL MES"/>
    <x v="5"/>
    <n v="107.74"/>
    <x v="1"/>
    <x v="1"/>
  </r>
  <r>
    <s v="31/Jul/2024"/>
    <s v="Diario"/>
    <n v="40"/>
    <s v="DEPRECIACION DEL MES"/>
    <x v="5"/>
    <n v="1020.8"/>
    <x v="1"/>
    <x v="1"/>
  </r>
  <r>
    <s v="31/Jul/2024"/>
    <s v="Diario"/>
    <n v="40"/>
    <s v="DEPRECIACION DEL MES"/>
    <x v="5"/>
    <n v="1526.82"/>
    <x v="1"/>
    <x v="1"/>
  </r>
  <r>
    <s v="31/Jul/2024"/>
    <s v="Diario"/>
    <n v="40"/>
    <s v="DEPRECIACION DEL MES"/>
    <x v="5"/>
    <n v="2699.95"/>
    <x v="1"/>
    <x v="1"/>
  </r>
  <r>
    <s v="31/Jul/2024"/>
    <s v="Diario"/>
    <n v="40"/>
    <s v="DEPRECIACION DEL MES "/>
    <x v="5"/>
    <n v="424.93"/>
    <x v="1"/>
    <x v="1"/>
  </r>
  <r>
    <s v="31/Jul/2024"/>
    <s v="Diario"/>
    <n v="40"/>
    <s v="DEPRECIACION DEL MES "/>
    <x v="5"/>
    <n v="224.5"/>
    <x v="1"/>
    <x v="1"/>
  </r>
  <r>
    <s v="31/Jul/2024"/>
    <s v="Diario"/>
    <n v="40"/>
    <s v="DEPRECIACION DEL MES "/>
    <x v="5"/>
    <n v="629.04"/>
    <x v="1"/>
    <x v="1"/>
  </r>
  <r>
    <s v="31/Jul/2024"/>
    <s v="Diario"/>
    <n v="40"/>
    <s v="DEPRECIACION DEL MES "/>
    <x v="5"/>
    <n v="520.83000000000004"/>
    <x v="1"/>
    <x v="1"/>
  </r>
  <r>
    <s v="31/Jul/2024"/>
    <s v="Diario"/>
    <n v="40"/>
    <s v="DEPRECIACION DEL MES "/>
    <x v="5"/>
    <n v="434.63"/>
    <x v="1"/>
    <x v="1"/>
  </r>
  <r>
    <s v="31/Jul/2024"/>
    <s v="Diario"/>
    <n v="40"/>
    <s v="DEPRECIACION DEL MES "/>
    <x v="5"/>
    <n v="416.67"/>
    <x v="1"/>
    <x v="1"/>
  </r>
  <r>
    <s v="31/Jul/2024"/>
    <s v="Diario"/>
    <n v="40"/>
    <s v="DEPRECIACION DEL MES "/>
    <x v="5"/>
    <n v="804.55"/>
    <x v="1"/>
    <x v="1"/>
  </r>
  <r>
    <s v="31/Jul/2024"/>
    <s v="Diario"/>
    <n v="40"/>
    <s v="DEPRECIACION DEL MES"/>
    <x v="5"/>
    <n v="73.64"/>
    <x v="1"/>
    <x v="1"/>
  </r>
  <r>
    <s v="31/Jul/2024"/>
    <s v="Diario"/>
    <n v="40"/>
    <s v="DEPRECIACION DEL MES"/>
    <x v="5"/>
    <n v="109.2"/>
    <x v="1"/>
    <x v="1"/>
  </r>
  <r>
    <s v="31/Jul/2024"/>
    <s v="Diario"/>
    <n v="40"/>
    <s v="DEPRECIACION DEL MES"/>
    <x v="5"/>
    <n v="379.72"/>
    <x v="1"/>
    <x v="1"/>
  </r>
  <r>
    <s v="31/Jul/2024"/>
    <s v="Diario"/>
    <n v="40"/>
    <s v="DEPRECIACION DEL MES"/>
    <x v="5"/>
    <n v="27.03"/>
    <x v="1"/>
    <x v="1"/>
  </r>
  <r>
    <s v="31/Jul/2024"/>
    <s v="Diario"/>
    <n v="40"/>
    <s v="DEPRECIACION DEL MES"/>
    <x v="5"/>
    <n v="37.020000000000003"/>
    <x v="1"/>
    <x v="1"/>
  </r>
  <r>
    <s v="31/Jul/2024"/>
    <s v="Diario"/>
    <n v="40"/>
    <s v="DEPRECIACION DEL MES"/>
    <x v="5"/>
    <n v="163.79"/>
    <x v="1"/>
    <x v="1"/>
  </r>
  <r>
    <s v="31/Jul/2024"/>
    <s v="Diario"/>
    <n v="40"/>
    <s v="DEPRECIACION DEL MES"/>
    <x v="5"/>
    <n v="58.84"/>
    <x v="1"/>
    <x v="1"/>
  </r>
  <r>
    <s v="31/Jul/2024"/>
    <s v="Diario"/>
    <n v="40"/>
    <s v="DEPRECIACION DEL MES"/>
    <x v="5"/>
    <n v="266.67"/>
    <x v="1"/>
    <x v="1"/>
  </r>
  <r>
    <s v="31/Jul/2024"/>
    <s v="Diario"/>
    <n v="40"/>
    <s v="DEPRECIACION DEL MES"/>
    <x v="5"/>
    <n v="1240.03"/>
    <x v="1"/>
    <x v="1"/>
  </r>
  <r>
    <s v="31/Jul/2024"/>
    <s v="Diario"/>
    <n v="40"/>
    <s v="DEPRECIACION DEL MES"/>
    <x v="5"/>
    <n v="4949.18"/>
    <x v="1"/>
    <x v="1"/>
  </r>
  <r>
    <s v="31/Jul/2024"/>
    <s v="Diario"/>
    <n v="40"/>
    <s v="DEPRECIACION DEL MES"/>
    <x v="5"/>
    <n v="3621.57"/>
    <x v="1"/>
    <x v="1"/>
  </r>
  <r>
    <s v="31/Jul/2024"/>
    <s v="Diario"/>
    <n v="40"/>
    <s v="DEPRECIACION DEL MES"/>
    <x v="5"/>
    <n v="2894.78"/>
    <x v="1"/>
    <x v="1"/>
  </r>
  <r>
    <s v="31/Jul/2024"/>
    <s v="Diario"/>
    <n v="40"/>
    <s v="DEPRECIACION DEL MES"/>
    <x v="5"/>
    <n v="359.46"/>
    <x v="1"/>
    <x v="1"/>
  </r>
  <r>
    <s v="31/Jul/2024"/>
    <s v="Diario"/>
    <n v="40"/>
    <s v="DEPRECIACION DEL MES"/>
    <x v="5"/>
    <n v="3249.09"/>
    <x v="1"/>
    <x v="1"/>
  </r>
  <r>
    <s v="31/Jul/2024"/>
    <s v="Diario"/>
    <n v="40"/>
    <s v="DEPRECIACION DEL MES"/>
    <x v="5"/>
    <n v="3426.32"/>
    <x v="1"/>
    <x v="1"/>
  </r>
  <r>
    <s v="31/Jul/2024"/>
    <s v="Diario"/>
    <n v="40"/>
    <s v="DEPRECIACION DEL MES"/>
    <x v="5"/>
    <n v="156.85"/>
    <x v="1"/>
    <x v="1"/>
  </r>
  <r>
    <s v="31/Jul/2024"/>
    <s v="Diario"/>
    <n v="40"/>
    <s v="DEPRECIACION DEL MES"/>
    <x v="5"/>
    <n v="5849.89"/>
    <x v="1"/>
    <x v="1"/>
  </r>
  <r>
    <s v="31/Jul/2024"/>
    <s v="Diario"/>
    <n v="40"/>
    <s v="DEPRECIACION DEL MES"/>
    <x v="5"/>
    <n v="511.45"/>
    <x v="1"/>
    <x v="1"/>
  </r>
  <r>
    <s v="31/Jul/2024"/>
    <s v="Diario"/>
    <n v="40"/>
    <s v="DEPRECIACION DEL MES"/>
    <x v="5"/>
    <n v="5237.29"/>
    <x v="1"/>
    <x v="1"/>
  </r>
  <r>
    <s v="31/Jul/2024"/>
    <s v="Diario"/>
    <n v="40"/>
    <s v="DEPRECIACION DEL MES"/>
    <x v="5"/>
    <n v="12968.73"/>
    <x v="1"/>
    <x v="1"/>
  </r>
  <r>
    <s v="31/Jul/2024"/>
    <s v="Diario"/>
    <n v="40"/>
    <s v="DEPRECIACION DEL MES"/>
    <x v="5"/>
    <n v="1461.2"/>
    <x v="1"/>
    <x v="1"/>
  </r>
  <r>
    <s v="31/Jul/2024"/>
    <s v="Diario"/>
    <n v="40"/>
    <s v="DEPRECIACION DEL MES ENE-SEPT"/>
    <x v="5"/>
    <n v="1274.92"/>
    <x v="1"/>
    <x v="1"/>
  </r>
  <r>
    <s v="31/Jul/2024"/>
    <s v="Diario"/>
    <n v="40"/>
    <s v="DEPRECIACION DEL MES ENE-SEPT"/>
    <x v="5"/>
    <n v="1273.56"/>
    <x v="1"/>
    <x v="1"/>
  </r>
  <r>
    <s v="31/Jul/2024"/>
    <s v="Diario"/>
    <n v="40"/>
    <s v="DEPRECIACION DEL MES"/>
    <x v="5"/>
    <n v="647.42999999999995"/>
    <x v="1"/>
    <x v="1"/>
  </r>
  <r>
    <s v="31/Jul/2024"/>
    <s v="Diario"/>
    <n v="40"/>
    <s v="DEPRECIACION DEL MES"/>
    <x v="5"/>
    <n v="4063.47"/>
    <x v="1"/>
    <x v="1"/>
  </r>
  <r>
    <s v="31/Jul/2024"/>
    <s v="Diario"/>
    <n v="40"/>
    <s v="DEPRECIACION DEL MES"/>
    <x v="5"/>
    <n v="5397.6"/>
    <x v="1"/>
    <x v="1"/>
  </r>
  <r>
    <s v="31/Jul/2024"/>
    <s v="Diario"/>
    <n v="40"/>
    <s v="DEPRECIACION DEL MES"/>
    <x v="5"/>
    <n v="2776.37"/>
    <x v="1"/>
    <x v="1"/>
  </r>
  <r>
    <s v="31/Jul/2024"/>
    <s v="Diario"/>
    <n v="40"/>
    <s v="DEPRECIACION DEL MES"/>
    <x v="5"/>
    <n v="7250.4"/>
    <x v="1"/>
    <x v="1"/>
  </r>
  <r>
    <s v="31/Jul/2024"/>
    <s v="Diario"/>
    <n v="40"/>
    <s v="DEPRECIACION DEL MES"/>
    <x v="5"/>
    <n v="10049.719999999999"/>
    <x v="1"/>
    <x v="1"/>
  </r>
  <r>
    <s v="31/Jul/2024"/>
    <s v="Diario"/>
    <n v="40"/>
    <s v="DEPRECIACION DEL MES"/>
    <x v="5"/>
    <n v="6055.37"/>
    <x v="1"/>
    <x v="1"/>
  </r>
  <r>
    <s v="31/Jul/2024"/>
    <s v="Diario"/>
    <n v="40"/>
    <s v="DEPRECIACION DEL MES"/>
    <x v="5"/>
    <n v="8775.23"/>
    <x v="1"/>
    <x v="1"/>
  </r>
  <r>
    <s v="31/Jul/2024"/>
    <s v="Diario"/>
    <n v="40"/>
    <s v="DEPRECIACION DEL MES"/>
    <x v="5"/>
    <n v="584.1"/>
    <x v="1"/>
    <x v="1"/>
  </r>
  <r>
    <s v="31/Jul/2024"/>
    <s v="Diario"/>
    <n v="40"/>
    <s v="DEPRECIACION DEL MES"/>
    <x v="5"/>
    <n v="13158.94"/>
    <x v="1"/>
    <x v="1"/>
  </r>
  <r>
    <s v="31/Jul/2024"/>
    <s v="Diario"/>
    <n v="40"/>
    <s v="DEPRECIACION DEL MES"/>
    <x v="5"/>
    <n v="721.75"/>
    <x v="1"/>
    <x v="1"/>
  </r>
  <r>
    <s v="31/Jul/2024"/>
    <s v="Diario"/>
    <n v="40"/>
    <s v="DEPRECIACION DEL MES"/>
    <x v="5"/>
    <n v="1622.21"/>
    <x v="1"/>
    <x v="1"/>
  </r>
  <r>
    <s v="31/Jul/2024"/>
    <s v="Diario"/>
    <n v="40"/>
    <s v="DEPRECIACION DEL MES"/>
    <x v="5"/>
    <n v="3685.1"/>
    <x v="1"/>
    <x v="1"/>
  </r>
  <r>
    <s v="31/Jul/2024"/>
    <s v="Diario"/>
    <n v="40"/>
    <s v="DEPRECIACION DEL MES"/>
    <x v="5"/>
    <n v="8912.48"/>
    <x v="1"/>
    <x v="1"/>
  </r>
  <r>
    <s v="31/Jul/2024"/>
    <s v="Diario"/>
    <n v="40"/>
    <s v="DEPRECIACION DEL MES"/>
    <x v="5"/>
    <n v="474.71"/>
    <x v="1"/>
    <x v="1"/>
  </r>
  <r>
    <s v="31/Jul/2024"/>
    <s v="Diario"/>
    <n v="40"/>
    <s v="DEPRECIACION DEL MES"/>
    <x v="5"/>
    <n v="281.07"/>
    <x v="1"/>
    <x v="1"/>
  </r>
  <r>
    <s v="31/Jul/2024"/>
    <s v="Diario"/>
    <n v="40"/>
    <s v="DEPRECIACION DEL MES"/>
    <x v="5"/>
    <n v="255.19"/>
    <x v="1"/>
    <x v="1"/>
  </r>
  <r>
    <s v="31/Jul/2024"/>
    <s v="Diario"/>
    <n v="40"/>
    <s v="DEPRECIACION DEL MES"/>
    <x v="5"/>
    <n v="2978.33"/>
    <x v="1"/>
    <x v="1"/>
  </r>
  <r>
    <s v="31/Jul/2024"/>
    <s v="Diario"/>
    <n v="40"/>
    <s v="DEPRECIACION DEL MES"/>
    <x v="5"/>
    <n v="560.11"/>
    <x v="1"/>
    <x v="1"/>
  </r>
  <r>
    <s v="31/Jul/2024"/>
    <s v="Diario"/>
    <n v="40"/>
    <s v="DEPRECIACION DEL MES"/>
    <x v="5"/>
    <n v="16699.29"/>
    <x v="1"/>
    <x v="1"/>
  </r>
  <r>
    <s v="31/Jul/2024"/>
    <s v="Diario"/>
    <n v="40"/>
    <s v="DEPRECIACION DEL MES"/>
    <x v="5"/>
    <n v="833.33"/>
    <x v="1"/>
    <x v="1"/>
  </r>
  <r>
    <s v="31/Jul/2024"/>
    <s v="Diario"/>
    <n v="40"/>
    <s v="DEPRECIACION DEL MES"/>
    <x v="5"/>
    <n v="18058.71"/>
    <x v="1"/>
    <x v="1"/>
  </r>
  <r>
    <s v="31/Jul/2024"/>
    <s v="Diario"/>
    <n v="40"/>
    <s v="DEPRECIACION DEL MES"/>
    <x v="5"/>
    <n v="7169.92"/>
    <x v="1"/>
    <x v="1"/>
  </r>
  <r>
    <s v="31/Jul/2024"/>
    <s v="Diario"/>
    <n v="40"/>
    <s v="DEPRECIACION DEL MES"/>
    <x v="5"/>
    <n v="95.98"/>
    <x v="1"/>
    <x v="1"/>
  </r>
  <r>
    <s v="31/Jul/2024"/>
    <s v="Diario"/>
    <n v="40"/>
    <s v="DEPRECIACION DEL MES"/>
    <x v="5"/>
    <n v="2209.0500000000002"/>
    <x v="1"/>
    <x v="1"/>
  </r>
  <r>
    <s v="31/Jul/2024"/>
    <s v="Diario"/>
    <n v="40"/>
    <s v="DEPRECIACION DEL MES"/>
    <x v="5"/>
    <n v="844.09"/>
    <x v="1"/>
    <x v="1"/>
  </r>
  <r>
    <s v="31/Jul/2024"/>
    <s v="Diario"/>
    <n v="40"/>
    <s v="DEPRECIACION DEL MES"/>
    <x v="5"/>
    <n v="1165.71"/>
    <x v="1"/>
    <x v="1"/>
  </r>
  <r>
    <s v="31/Jul/2024"/>
    <s v="Diario"/>
    <n v="40"/>
    <s v="DEPRECIACION DEL MES"/>
    <x v="5"/>
    <n v="826.73"/>
    <x v="1"/>
    <x v="1"/>
  </r>
  <r>
    <s v="31/Jul/2024"/>
    <s v="Diario"/>
    <n v="40"/>
    <s v="DEPRECIACION DEL MES"/>
    <x v="5"/>
    <n v="662.11"/>
    <x v="1"/>
    <x v="1"/>
  </r>
  <r>
    <s v="31/Jul/2024"/>
    <s v="Diario"/>
    <n v="40"/>
    <s v="DEPRECIACION DEL MES"/>
    <x v="5"/>
    <n v="1681.84"/>
    <x v="1"/>
    <x v="1"/>
  </r>
  <r>
    <s v="08/Ago/2024"/>
    <s v="Egresos"/>
    <n v="325"/>
    <s v="DEP NOM SEM 32 DEL 01 AL 07 DE AGOSTO DEL 2024"/>
    <x v="0"/>
    <n v="96185.41"/>
    <x v="2"/>
    <x v="1"/>
  </r>
  <r>
    <s v="15/Ago/2024"/>
    <s v="Egresos"/>
    <n v="362"/>
    <s v="DEP NOM SEM 33 DEL 08 AL 14 DE AGOSTO DEL 2024"/>
    <x v="0"/>
    <n v="92693.41"/>
    <x v="2"/>
    <x v="1"/>
  </r>
  <r>
    <s v="15/Ago/2024"/>
    <s v="Egresos"/>
    <n v="366"/>
    <s v="DISPERC NOM DEL 01  AL 15  DE AGOSTO 2024"/>
    <x v="8"/>
    <n v="55304.1"/>
    <x v="2"/>
    <x v="1"/>
  </r>
  <r>
    <s v="22/Ago/2024"/>
    <s v="Egresos"/>
    <n v="374"/>
    <s v="DEP NOM SEM 34 DEL 15 AL 21 DE AGOSTO DEL 2024"/>
    <x v="0"/>
    <n v="93203.12"/>
    <x v="2"/>
    <x v="1"/>
  </r>
  <r>
    <s v="29/Ago/2024"/>
    <s v="Egresos"/>
    <n v="405"/>
    <s v="DEPN NOM SEM 35 DEL 22 AL 28 DE AGOSTO DEL 2024"/>
    <x v="0"/>
    <n v="85261.56"/>
    <x v="2"/>
    <x v="1"/>
  </r>
  <r>
    <s v="30/Ago/2024"/>
    <s v="Egresos"/>
    <n v="407"/>
    <s v="DISPERC NOM DEL 16  AL 30  DE AGOSTO 2024"/>
    <x v="0"/>
    <n v="55304.1"/>
    <x v="2"/>
    <x v="1"/>
  </r>
  <r>
    <s v="08/Ago/2024"/>
    <s v="Egresos"/>
    <n v="325"/>
    <s v="DEP NOM SEM 32 DEL 01 AL 07 DE AGOSTO DEL 2024"/>
    <x v="0"/>
    <n v="16026.28"/>
    <x v="2"/>
    <x v="1"/>
  </r>
  <r>
    <s v="15/Ago/2024"/>
    <s v="Egresos"/>
    <n v="362"/>
    <s v="DEP NOM SEM 33 DEL 08 AL 14 DE AGOSTO DEL 2024"/>
    <x v="0"/>
    <n v="15446.97"/>
    <x v="2"/>
    <x v="1"/>
  </r>
  <r>
    <s v="22/Ago/2024"/>
    <s v="Egresos"/>
    <n v="374"/>
    <s v="DEP NOM SEM 34 DEL 15 AL 21 DE AGOSTO DEL 2024"/>
    <x v="0"/>
    <n v="15533.32"/>
    <x v="2"/>
    <x v="1"/>
  </r>
  <r>
    <s v="29/Ago/2024"/>
    <s v="Egresos"/>
    <n v="405"/>
    <s v="DEPN NOM SEM 35 DEL 22 AL 28 DE AGOSTO DEL 2024"/>
    <x v="0"/>
    <n v="14213.58"/>
    <x v="2"/>
    <x v="1"/>
  </r>
  <r>
    <s v="08/Ago/2024"/>
    <s v="Egresos"/>
    <n v="325"/>
    <s v="DEP NOM SEM 32 DEL 01 AL 07 DE AGOSTO DEL 2024"/>
    <x v="0"/>
    <n v="5491.3"/>
    <x v="2"/>
    <x v="1"/>
  </r>
  <r>
    <s v="15/Ago/2024"/>
    <s v="Egresos"/>
    <n v="362"/>
    <s v="DEP NOM SEM 33 DEL 08 AL 14 DE AGOSTO DEL 2024"/>
    <x v="0"/>
    <n v="3368.03"/>
    <x v="2"/>
    <x v="1"/>
  </r>
  <r>
    <s v="15/Ago/2024"/>
    <s v="Egresos"/>
    <n v="366"/>
    <s v="DISPERC NOM DEL 01  AL 15  DE AGOSTO 2024"/>
    <x v="8"/>
    <n v="1407.56"/>
    <x v="2"/>
    <x v="1"/>
  </r>
  <r>
    <s v="22/Ago/2024"/>
    <s v="Egresos"/>
    <n v="374"/>
    <s v="DEP NOM SEM 34 DEL 15 AL 21 DE AGOSTO DEL 2024"/>
    <x v="0"/>
    <n v="4302.04"/>
    <x v="2"/>
    <x v="1"/>
  </r>
  <r>
    <s v="29/Ago/2024"/>
    <s v="Egresos"/>
    <n v="405"/>
    <s v="DEPN NOM SEM 35 DEL 22 AL 28 DE AGOSTO DEL 2024"/>
    <x v="0"/>
    <n v="8279.82"/>
    <x v="2"/>
    <x v="1"/>
  </r>
  <r>
    <s v="30/Ago/2024"/>
    <s v="Egresos"/>
    <n v="407"/>
    <s v="DISPERC NOM DEL 16  AL 30  DE AGOSTO 2024"/>
    <x v="8"/>
    <n v="244.7"/>
    <x v="2"/>
    <x v="1"/>
  </r>
  <r>
    <s v="08/Ago/2024"/>
    <s v="Egresos"/>
    <n v="325"/>
    <s v="DEP NOM SEM 32 DEL 01 AL 07 DE AGOSTO DEL 2024"/>
    <x v="0"/>
    <n v="2819.06"/>
    <x v="2"/>
    <x v="1"/>
  </r>
  <r>
    <s v="15/Ago/2024"/>
    <s v="Egresos"/>
    <n v="362"/>
    <s v="DEP NOM SEM 33 DEL 08 AL 14 DE AGOSTO DEL 2024"/>
    <x v="0"/>
    <n v="2508.0100000000002"/>
    <x v="2"/>
    <x v="1"/>
  </r>
  <r>
    <s v="22/Ago/2024"/>
    <s v="Egresos"/>
    <n v="374"/>
    <s v="DEP NOM SEM 34 DEL 15 AL 21 DE AGOSTO DEL 2024"/>
    <x v="0"/>
    <n v="2353.9499999999998"/>
    <x v="2"/>
    <x v="1"/>
  </r>
  <r>
    <s v="29/Ago/2024"/>
    <s v="Egresos"/>
    <n v="405"/>
    <s v="DEPN NOM SEM 35 DEL 22 AL 28 DE AGOSTO DEL 2024"/>
    <x v="0"/>
    <n v="2418.38"/>
    <x v="2"/>
    <x v="1"/>
  </r>
  <r>
    <s v="08/Ago/2024"/>
    <s v="Egresos"/>
    <n v="325"/>
    <s v="DEP NOM SEM 32 DEL 01 AL 07 DE AGOSTO DEL 2024"/>
    <x v="0"/>
    <n v="3772.96"/>
    <x v="2"/>
    <x v="1"/>
  </r>
  <r>
    <s v="15/Ago/2024"/>
    <s v="Egresos"/>
    <n v="362"/>
    <s v="DEP NOM SEM 33 DEL 08 AL 14 DE AGOSTO DEL 2024"/>
    <x v="0"/>
    <n v="3164.16"/>
    <x v="2"/>
    <x v="1"/>
  </r>
  <r>
    <s v="22/Ago/2024"/>
    <s v="Egresos"/>
    <n v="374"/>
    <s v="DEP NOM SEM 34 DEL 15 AL 21 DE AGOSTO DEL 2024"/>
    <x v="0"/>
    <n v="3662.02"/>
    <x v="2"/>
    <x v="1"/>
  </r>
  <r>
    <s v="29/Ago/2024"/>
    <s v="Egresos"/>
    <n v="405"/>
    <s v="DEPN NOM SEM 35 DEL 22 AL 28 DE AGOSTO DEL 2024"/>
    <x v="0"/>
    <n v="3275.1"/>
    <x v="2"/>
    <x v="1"/>
  </r>
  <r>
    <s v="08/Ago/2024"/>
    <s v="Egresos"/>
    <n v="325"/>
    <s v="DEP NOM SEM 32 DEL 01 AL 07 DE AGOSTO DEL 2024"/>
    <x v="0"/>
    <n v="10292.15"/>
    <x v="2"/>
    <x v="1"/>
  </r>
  <r>
    <s v="15/Ago/2024"/>
    <s v="Egresos"/>
    <n v="362"/>
    <s v="DEP NOM SEM 33 DEL 08 AL 14 DE AGOSTO DEL 2024"/>
    <x v="0"/>
    <n v="8933.89"/>
    <x v="2"/>
    <x v="1"/>
  </r>
  <r>
    <s v="22/Ago/2024"/>
    <s v="Egresos"/>
    <n v="374"/>
    <s v="DEP NOM SEM 34 DEL 15 AL 21 DE AGOSTO DEL 2024"/>
    <x v="0"/>
    <n v="8727.41"/>
    <x v="2"/>
    <x v="1"/>
  </r>
  <r>
    <s v="29/Ago/2024"/>
    <s v="Egresos"/>
    <n v="405"/>
    <s v="DEPN NOM SEM 35 DEL 22 AL 28 DE AGOSTO DEL 2024"/>
    <x v="0"/>
    <n v="2128.35"/>
    <x v="2"/>
    <x v="1"/>
  </r>
  <r>
    <s v="08/Ago/2024"/>
    <s v="Egresos"/>
    <n v="325"/>
    <s v="DEP NOM SEM 32 DEL 01 AL 07 DE AGOSTO DEL 2024"/>
    <x v="0"/>
    <n v="4313.72"/>
    <x v="2"/>
    <x v="1"/>
  </r>
  <r>
    <s v="15/Ago/2024"/>
    <s v="Egresos"/>
    <n v="362"/>
    <s v="DEP NOM SEM 33 DEL 08 AL 14 DE AGOSTO DEL 2024"/>
    <x v="0"/>
    <n v="1462"/>
    <x v="2"/>
    <x v="1"/>
  </r>
  <r>
    <s v="22/Ago/2024"/>
    <s v="Egresos"/>
    <n v="374"/>
    <s v="DEP NOM SEM 34 DEL 15 AL 21 DE AGOSTO DEL 2024"/>
    <x v="0"/>
    <n v="3054.88"/>
    <x v="2"/>
    <x v="1"/>
  </r>
  <r>
    <s v="29/Ago/2024"/>
    <s v="Egresos"/>
    <n v="405"/>
    <s v="DEPN NOM SEM 35 DEL 22 AL 28 DE AGOSTO DEL 2024"/>
    <x v="0"/>
    <n v="4791.55"/>
    <x v="2"/>
    <x v="1"/>
  </r>
  <r>
    <s v="30/Ago/2024"/>
    <s v="Egresos"/>
    <n v="407"/>
    <s v="DISPERC NOM DEL 16  AL 30  DE AGOSTO 2024"/>
    <x v="8"/>
    <n v="4800"/>
    <x v="2"/>
    <x v="1"/>
  </r>
  <r>
    <s v="15/Ago/2024"/>
    <s v="Egresos"/>
    <n v="366"/>
    <s v="DISPERC NOM DEL 01  AL 15  DE AGOSTO 2024"/>
    <x v="8"/>
    <n v="800"/>
    <x v="2"/>
    <x v="1"/>
  </r>
  <r>
    <s v="30/Ago/2024"/>
    <s v="Egresos"/>
    <n v="407"/>
    <s v="DISPERC NOM DEL 16  AL 30  DE AGOSTO 2024"/>
    <x v="0"/>
    <n v="800"/>
    <x v="2"/>
    <x v="1"/>
  </r>
  <r>
    <s v="30/Ago/2024"/>
    <s v="Diario"/>
    <n v="31"/>
    <s v="PROV IMPTOS MES AGOSTO EMPRESAS S DOS SA DE CV"/>
    <x v="0"/>
    <n v="96076.4"/>
    <x v="2"/>
    <x v="1"/>
  </r>
  <r>
    <s v="30/Ago/2024"/>
    <s v="Diario"/>
    <n v="33"/>
    <s v="PROV ADMIVOS MES AGOSTO EMPRESAS S DOS "/>
    <x v="8"/>
    <n v="16145.16"/>
    <x v="2"/>
    <x v="1"/>
  </r>
  <r>
    <s v="30/Ago/2024"/>
    <s v="Diario"/>
    <n v="31"/>
    <s v="PROV IMPTOS MES AGOSTO EMPRESAS S DOS SA DE CV"/>
    <x v="0"/>
    <n v="13385.9"/>
    <x v="2"/>
    <x v="1"/>
  </r>
  <r>
    <s v="30/Ago/2024"/>
    <s v="Diario"/>
    <n v="33"/>
    <s v="PROV ADMIVOS MES AGOSTO EMPRESAS S DOS "/>
    <x v="8"/>
    <n v="2869.55"/>
    <x v="2"/>
    <x v="1"/>
  </r>
  <r>
    <s v="30/Ago/2024"/>
    <s v="Diario"/>
    <n v="31"/>
    <s v="PROV IMPTOS MES AGOSTO EMPRESAS S DOS SA DE CV"/>
    <x v="0"/>
    <n v="33464.81"/>
    <x v="2"/>
    <x v="1"/>
  </r>
  <r>
    <s v="30/Ago/2024"/>
    <s v="Diario"/>
    <n v="33"/>
    <s v="PROV ADMIVOS MES AGOSTO EMPRESAS S DOS "/>
    <x v="8"/>
    <n v="7173.87"/>
    <x v="2"/>
    <x v="1"/>
  </r>
  <r>
    <s v="30/Ago/2024"/>
    <s v="Diario"/>
    <n v="31"/>
    <s v="PROV IMPTOS MES AGOSTO EMPRESAS S DOS SA DE CV"/>
    <x v="0"/>
    <n v="35436.47"/>
    <x v="2"/>
    <x v="1"/>
  </r>
  <r>
    <s v="30/Ago/2024"/>
    <s v="Diario"/>
    <n v="33"/>
    <s v="PROV ADMIVOS MES AGOSTO EMPRESAS S DOS "/>
    <x v="8"/>
    <n v="7646.94"/>
    <x v="2"/>
    <x v="1"/>
  </r>
  <r>
    <s v="30/Ago/2024"/>
    <s v="Diario"/>
    <n v="31"/>
    <s v="PROV IMPTOS MES AGOSTO EMPRESAS S DOS SA DE CV"/>
    <x v="0"/>
    <n v="21715.53"/>
    <x v="2"/>
    <x v="1"/>
  </r>
  <r>
    <s v="30/Ago/2024"/>
    <s v="Diario"/>
    <n v="33"/>
    <s v="PROV ADMIVOS MES AGOSTO EMPRESAS S DOS "/>
    <x v="8"/>
    <n v="4372.92"/>
    <x v="2"/>
    <x v="1"/>
  </r>
  <r>
    <s v="30/Ago/2024"/>
    <s v="Diario"/>
    <n v="32"/>
    <s v="PROV AGUINALDO MES AGOSTO"/>
    <x v="0"/>
    <n v="18176.04"/>
    <x v="2"/>
    <x v="1"/>
  </r>
  <r>
    <s v="30/Ago/2024"/>
    <s v="Diario"/>
    <n v="34"/>
    <s v="PROV AGUINALDO Y UTILIDADES "/>
    <x v="8"/>
    <n v="4608.6899999999996"/>
    <x v="2"/>
    <x v="1"/>
  </r>
  <r>
    <s v="30/Ago/2024"/>
    <s v="Diario"/>
    <n v="32"/>
    <s v="PROV AGUINALDO MES AGOSTO"/>
    <x v="0"/>
    <n v="15004.94"/>
    <x v="2"/>
    <x v="1"/>
  </r>
  <r>
    <s v="30/Ago/2024"/>
    <s v="Diario"/>
    <n v="34"/>
    <s v="PROV AGUINALDO Y UTILIDADES "/>
    <x v="8"/>
    <n v="4608.72"/>
    <x v="2"/>
    <x v="1"/>
  </r>
  <r>
    <s v="23/Ago/2024"/>
    <s v="Egresos"/>
    <n v="395"/>
    <s v="MOLINA OTERO LINDA ESTHER"/>
    <x v="2"/>
    <n v="1808"/>
    <x v="2"/>
    <x v="1"/>
  </r>
  <r>
    <s v="01/Ago/2024"/>
    <s v="Diario"/>
    <n v="39"/>
    <s v="AUTO SERVICIO MAS "/>
    <x v="3"/>
    <n v="1773.58"/>
    <x v="2"/>
    <x v="1"/>
  </r>
  <r>
    <s v="01/Ago/2024"/>
    <s v="Diario"/>
    <n v="39"/>
    <s v="AUTO SERVICIO MAS "/>
    <x v="3"/>
    <n v="3253.51"/>
    <x v="2"/>
    <x v="1"/>
  </r>
  <r>
    <s v="01/Ago/2024"/>
    <s v="Diario"/>
    <n v="39"/>
    <s v="AUTO SERVICIO MAS "/>
    <x v="3"/>
    <n v="1543.75"/>
    <x v="2"/>
    <x v="1"/>
  </r>
  <r>
    <s v="01/Ago/2024"/>
    <s v="Diario"/>
    <n v="39"/>
    <s v="AUTO SERVICIO MAS "/>
    <x v="3"/>
    <n v="224.72"/>
    <x v="2"/>
    <x v="1"/>
  </r>
  <r>
    <s v="01/Ago/2024"/>
    <s v="Diario"/>
    <n v="39"/>
    <s v="AUTO SERVICIO MAS "/>
    <x v="3"/>
    <n v="561.79999999999995"/>
    <x v="2"/>
    <x v="1"/>
  </r>
  <r>
    <s v="01/Ago/2024"/>
    <s v="Diario"/>
    <n v="39"/>
    <s v="AUTO SERVICIO MAS "/>
    <x v="3"/>
    <n v="224.72"/>
    <x v="2"/>
    <x v="1"/>
  </r>
  <r>
    <s v="01/Ago/2024"/>
    <s v="Diario"/>
    <n v="39"/>
    <s v="AUTO SERVICIO MAS SA DE CV"/>
    <x v="3"/>
    <n v="542.61"/>
    <x v="2"/>
    <x v="1"/>
  </r>
  <r>
    <s v="16/Ago/2024"/>
    <s v="Egresos"/>
    <n v="358"/>
    <s v="GONZALEZ BREACH JORGE ALBERTO"/>
    <x v="3"/>
    <n v="3225.02"/>
    <x v="2"/>
    <x v="1"/>
  </r>
  <r>
    <s v="24/Ago/2024"/>
    <s v="Diario"/>
    <n v="14"/>
    <s v="AUTO SERVICIO MAS SA DE CV"/>
    <x v="3"/>
    <n v="1125.43"/>
    <x v="2"/>
    <x v="1"/>
  </r>
  <r>
    <s v="24/Ago/2024"/>
    <s v="Diario"/>
    <n v="14"/>
    <s v="AUTO SERVICIO MAS SA DE CV"/>
    <x v="3"/>
    <n v="786.51"/>
    <x v="2"/>
    <x v="1"/>
  </r>
  <r>
    <s v="24/Ago/2024"/>
    <s v="Diario"/>
    <n v="14"/>
    <s v="AUTO SERVICIO MAS SA DE CV"/>
    <x v="3"/>
    <n v="337.08"/>
    <x v="2"/>
    <x v="1"/>
  </r>
  <r>
    <s v="24/Ago/2024"/>
    <s v="Diario"/>
    <n v="14"/>
    <s v="AUTO SERVICIO MAS SA DE CV"/>
    <x v="3"/>
    <n v="561.79999999999995"/>
    <x v="2"/>
    <x v="1"/>
  </r>
  <r>
    <s v="24/Ago/2024"/>
    <s v="Diario"/>
    <n v="14"/>
    <s v="AUTO SERVICIO MAS SA DE CV"/>
    <x v="3"/>
    <n v="211.65"/>
    <x v="2"/>
    <x v="1"/>
  </r>
  <r>
    <s v="24/Ago/2024"/>
    <s v="Diario"/>
    <n v="14"/>
    <s v="AUTO SERVICIO MAS SA DE CV"/>
    <x v="3"/>
    <n v="1470.77"/>
    <x v="2"/>
    <x v="1"/>
  </r>
  <r>
    <s v="24/Ago/2024"/>
    <s v="Diario"/>
    <n v="14"/>
    <s v="AUTO SERVICIO MAS SA DE CV"/>
    <x v="3"/>
    <n v="3547.25"/>
    <x v="2"/>
    <x v="1"/>
  </r>
  <r>
    <s v="24/Ago/2024"/>
    <s v="Diario"/>
    <n v="14"/>
    <s v="AUTO SERVICIO MAS SA DE CV"/>
    <x v="3"/>
    <n v="505.62"/>
    <x v="2"/>
    <x v="1"/>
  </r>
  <r>
    <s v="24/Ago/2024"/>
    <s v="Diario"/>
    <n v="14"/>
    <s v="AUTO SERVICIO MAS SA DE CV"/>
    <x v="3"/>
    <n v="505.62"/>
    <x v="2"/>
    <x v="1"/>
  </r>
  <r>
    <s v="24/Ago/2024"/>
    <s v="Diario"/>
    <n v="14"/>
    <s v="AUTO SERVICIO MAS SA DE CV"/>
    <x v="3"/>
    <n v="224.72"/>
    <x v="2"/>
    <x v="1"/>
  </r>
  <r>
    <s v="24/Ago/2024"/>
    <s v="Diario"/>
    <n v="14"/>
    <s v="AUTO SERVICIO MAS SA DE CV"/>
    <x v="3"/>
    <n v="537.03"/>
    <x v="2"/>
    <x v="1"/>
  </r>
  <r>
    <s v="30/Ago/2024"/>
    <s v="Egresos"/>
    <n v="412"/>
    <s v="PRONEG SA DE CV"/>
    <x v="3"/>
    <n v="1054.43"/>
    <x v="2"/>
    <x v="1"/>
  </r>
  <r>
    <s v="30/Ago/2024"/>
    <s v="Egresos"/>
    <n v="415"/>
    <s v="GONZALEZ BREACH JORGE ALBERTO"/>
    <x v="3"/>
    <n v="2303.84"/>
    <x v="2"/>
    <x v="1"/>
  </r>
  <r>
    <s v="30/Ago/2024"/>
    <s v="Diario"/>
    <n v="24"/>
    <s v="AUTO SERVICIO MAS SA DE CV"/>
    <x v="3"/>
    <n v="3146.07"/>
    <x v="2"/>
    <x v="1"/>
  </r>
  <r>
    <s v="30/Ago/2024"/>
    <s v="Diario"/>
    <n v="24"/>
    <s v="AUTO SERVICIO MAS SA DE CV"/>
    <x v="3"/>
    <n v="3493.73"/>
    <x v="2"/>
    <x v="1"/>
  </r>
  <r>
    <s v="30/Ago/2024"/>
    <s v="Diario"/>
    <n v="24"/>
    <s v="AUTO SERVICIO MAS SA DE CV"/>
    <x v="3"/>
    <n v="561.79999999999995"/>
    <x v="2"/>
    <x v="1"/>
  </r>
  <r>
    <s v="30/Ago/2024"/>
    <s v="Diario"/>
    <n v="24"/>
    <s v="AUTO SERVICIO MAS SA DE CV"/>
    <x v="3"/>
    <n v="224.72"/>
    <x v="2"/>
    <x v="1"/>
  </r>
  <r>
    <s v="30/Ago/2024"/>
    <s v="Diario"/>
    <n v="24"/>
    <s v="AUTO SERVICIO MAS SA DE CV"/>
    <x v="3"/>
    <n v="1730.32"/>
    <x v="2"/>
    <x v="1"/>
  </r>
  <r>
    <s v="30/Ago/2024"/>
    <s v="Diario"/>
    <n v="24"/>
    <s v="AUTO SERVICIO MAS SA DE CV"/>
    <x v="3"/>
    <n v="618.32000000000005"/>
    <x v="2"/>
    <x v="1"/>
  </r>
  <r>
    <s v="30/Ago/2024"/>
    <s v="Diario"/>
    <n v="24"/>
    <s v="AUTO SERVICIO MAS SA DE CV"/>
    <x v="3"/>
    <n v="1470.96"/>
    <x v="2"/>
    <x v="1"/>
  </r>
  <r>
    <s v="30/Ago/2024"/>
    <s v="Diario"/>
    <n v="24"/>
    <s v="AUTO SERVICIO MAS SA DE CV"/>
    <x v="3"/>
    <n v="1333.61"/>
    <x v="2"/>
    <x v="1"/>
  </r>
  <r>
    <s v="30/Ago/2024"/>
    <s v="Diario"/>
    <n v="24"/>
    <s v="AUTO SERVICIO MAS SA DE CV"/>
    <x v="3"/>
    <n v="3435.97"/>
    <x v="2"/>
    <x v="1"/>
  </r>
  <r>
    <s v="30/Ago/2024"/>
    <s v="Diario"/>
    <n v="24"/>
    <s v="AUTO SERVICIO MAS SA DE CV"/>
    <x v="3"/>
    <n v="449.43"/>
    <x v="2"/>
    <x v="1"/>
  </r>
  <r>
    <s v="30/Ago/2024"/>
    <s v="Diario"/>
    <n v="24"/>
    <s v="AUTO SERVICIO MAS SA DE CV"/>
    <x v="3"/>
    <n v="1123.5899999999999"/>
    <x v="2"/>
    <x v="1"/>
  </r>
  <r>
    <s v="30/Ago/2024"/>
    <s v="Diario"/>
    <n v="24"/>
    <s v="AUTO SERVICIO MAS SA DE CV"/>
    <x v="3"/>
    <n v="337.08"/>
    <x v="2"/>
    <x v="1"/>
  </r>
  <r>
    <s v="30/Ago/2024"/>
    <s v="Diario"/>
    <n v="24"/>
    <s v="AUTO SERVICIO MAS SA DE CV"/>
    <x v="3"/>
    <n v="675.75"/>
    <x v="2"/>
    <x v="1"/>
  </r>
  <r>
    <s v="24/Ago/2024"/>
    <s v="Diario"/>
    <n v="14"/>
    <s v="AUTO SERVICIO MAS SA DE CV"/>
    <x v="3"/>
    <n v="1163.52"/>
    <x v="2"/>
    <x v="1"/>
  </r>
  <r>
    <s v="30/Ago/2024"/>
    <s v="Diario"/>
    <n v="24"/>
    <s v="AUTO SERVICIO MAS SA DE CV"/>
    <x v="3"/>
    <n v="1554.15"/>
    <x v="2"/>
    <x v="1"/>
  </r>
  <r>
    <s v="24/Ago/2024"/>
    <s v="Diario"/>
    <n v="14"/>
    <s v="AUTO SERVICIO MAS SA DE CV"/>
    <x v="3"/>
    <n v="1247.4100000000001"/>
    <x v="2"/>
    <x v="1"/>
  </r>
  <r>
    <s v="01/Ago/2024"/>
    <s v="Diario"/>
    <n v="39"/>
    <s v="AUTO SERVICIO MAS "/>
    <x v="3"/>
    <n v="2792.43"/>
    <x v="2"/>
    <x v="1"/>
  </r>
  <r>
    <s v="24/Ago/2024"/>
    <s v="Diario"/>
    <n v="14"/>
    <s v="AUTO SERVICIO MAS SA DE CV"/>
    <x v="3"/>
    <n v="1297.8499999999999"/>
    <x v="2"/>
    <x v="1"/>
  </r>
  <r>
    <s v="24/Ago/2024"/>
    <s v="Diario"/>
    <n v="14"/>
    <s v="AUTO SERVICIO MAS SA DE CV"/>
    <x v="3"/>
    <n v="2916.8"/>
    <x v="2"/>
    <x v="1"/>
  </r>
  <r>
    <s v="30/Ago/2024"/>
    <s v="Diario"/>
    <n v="24"/>
    <s v="AUTO SERVICIO MAS SA DE CV"/>
    <x v="3"/>
    <n v="1323.06"/>
    <x v="2"/>
    <x v="1"/>
  </r>
  <r>
    <s v="30/Ago/2024"/>
    <s v="Diario"/>
    <n v="24"/>
    <s v="AUTO SERVICIO MAS SA DE CV"/>
    <x v="3"/>
    <n v="2696.05"/>
    <x v="2"/>
    <x v="1"/>
  </r>
  <r>
    <s v="01/Ago/2024"/>
    <s v="Diario"/>
    <n v="39"/>
    <s v="AUTO SERVICIO MAS "/>
    <x v="3"/>
    <n v="674.29"/>
    <x v="2"/>
    <x v="1"/>
  </r>
  <r>
    <s v="01/Ago/2024"/>
    <s v="Diario"/>
    <n v="39"/>
    <s v="AUTO SERVICIO MAS "/>
    <x v="3"/>
    <n v="1713.45"/>
    <x v="2"/>
    <x v="1"/>
  </r>
  <r>
    <s v="24/Ago/2024"/>
    <s v="Diario"/>
    <n v="14"/>
    <s v="AUTO SERVICIO MAS SA DE CV"/>
    <x v="3"/>
    <n v="4107.33"/>
    <x v="2"/>
    <x v="1"/>
  </r>
  <r>
    <s v="30/Ago/2024"/>
    <s v="Diario"/>
    <n v="24"/>
    <s v="AUTO SERVICIO MAS SA DE CV"/>
    <x v="3"/>
    <n v="2592.52"/>
    <x v="2"/>
    <x v="1"/>
  </r>
  <r>
    <s v="31/Ago/2024"/>
    <s v="Diario"/>
    <n v="29"/>
    <s v="PRONEG"/>
    <x v="3"/>
    <n v="1393.04"/>
    <x v="2"/>
    <x v="1"/>
  </r>
  <r>
    <s v="01/Ago/2024"/>
    <s v="Diario"/>
    <n v="39"/>
    <s v="AUTO SERVICIO MAS "/>
    <x v="3"/>
    <n v="865.71"/>
    <x v="2"/>
    <x v="1"/>
  </r>
  <r>
    <s v="24/Ago/2024"/>
    <s v="Diario"/>
    <n v="14"/>
    <s v="AUTO SERVICIO MAS SA DE CV"/>
    <x v="3"/>
    <n v="962.27"/>
    <x v="2"/>
    <x v="1"/>
  </r>
  <r>
    <s v="30/Ago/2024"/>
    <s v="Diario"/>
    <n v="24"/>
    <s v="AUTO SERVICIO MAS SA DE CV"/>
    <x v="3"/>
    <n v="1009.7"/>
    <x v="2"/>
    <x v="1"/>
  </r>
  <r>
    <s v="30/Ago/2024"/>
    <s v="Diario"/>
    <n v="24"/>
    <s v="AUTO SERVICIO MAS SA DE CV"/>
    <x v="3"/>
    <n v="1010.06"/>
    <x v="2"/>
    <x v="1"/>
  </r>
  <r>
    <s v="01/Ago/2024"/>
    <s v="Diario"/>
    <n v="39"/>
    <s v="AUTO SERVICIO MAS "/>
    <x v="3"/>
    <n v="1129.4000000000001"/>
    <x v="2"/>
    <x v="1"/>
  </r>
  <r>
    <s v="24/Ago/2024"/>
    <s v="Diario"/>
    <n v="14"/>
    <s v="AUTO SERVICIO MAS SA DE CV"/>
    <x v="3"/>
    <n v="1090.47"/>
    <x v="2"/>
    <x v="1"/>
  </r>
  <r>
    <s v="24/Ago/2024"/>
    <s v="Diario"/>
    <n v="14"/>
    <s v="AUTO SERVICIO MAS SA DE CV"/>
    <x v="3"/>
    <n v="1167.76"/>
    <x v="2"/>
    <x v="1"/>
  </r>
  <r>
    <s v="30/Ago/2024"/>
    <s v="Diario"/>
    <n v="24"/>
    <s v="AUTO SERVICIO MAS SA DE CV"/>
    <x v="3"/>
    <n v="2132.86"/>
    <x v="2"/>
    <x v="1"/>
  </r>
  <r>
    <s v="30/Ago/2024"/>
    <s v="Diario"/>
    <n v="24"/>
    <s v="AUTO SERVICIO MAS SA DE CV"/>
    <x v="3"/>
    <n v="2355.25"/>
    <x v="2"/>
    <x v="1"/>
  </r>
  <r>
    <s v="01/Ago/2024"/>
    <s v="Diario"/>
    <n v="39"/>
    <s v="AUTO SERVICIO MAS "/>
    <x v="3"/>
    <n v="1123.6500000000001"/>
    <x v="2"/>
    <x v="1"/>
  </r>
  <r>
    <s v="24/Ago/2024"/>
    <s v="Diario"/>
    <n v="14"/>
    <s v="AUTO SERVICIO MAS SA DE CV"/>
    <x v="3"/>
    <n v="1168.57"/>
    <x v="2"/>
    <x v="1"/>
  </r>
  <r>
    <s v="30/Ago/2024"/>
    <s v="Diario"/>
    <n v="24"/>
    <s v="AUTO SERVICIO MAS SA DE CV"/>
    <x v="3"/>
    <n v="2179.37"/>
    <x v="2"/>
    <x v="1"/>
  </r>
  <r>
    <s v="30/Ago/2024"/>
    <s v="Diario"/>
    <n v="24"/>
    <s v="AUTO SERVICIO MAS SA DE CV"/>
    <x v="3"/>
    <n v="1078.95"/>
    <x v="2"/>
    <x v="1"/>
  </r>
  <r>
    <s v="01/Ago/2024"/>
    <s v="Diario"/>
    <n v="39"/>
    <s v="AUTO SERVICIO MAS "/>
    <x v="3"/>
    <n v="756.29"/>
    <x v="2"/>
    <x v="1"/>
  </r>
  <r>
    <s v="24/Ago/2024"/>
    <s v="Diario"/>
    <n v="14"/>
    <s v="AUTO SERVICIO MAS SA DE CV"/>
    <x v="3"/>
    <n v="787.65"/>
    <x v="2"/>
    <x v="1"/>
  </r>
  <r>
    <s v="24/Ago/2024"/>
    <s v="Diario"/>
    <n v="14"/>
    <s v="AUTO SERVICIO MAS SA DE CV"/>
    <x v="3"/>
    <n v="1503.76"/>
    <x v="2"/>
    <x v="1"/>
  </r>
  <r>
    <s v="30/Ago/2024"/>
    <s v="Diario"/>
    <n v="24"/>
    <s v="AUTO SERVICIO MAS SA DE CV"/>
    <x v="3"/>
    <n v="712.81"/>
    <x v="2"/>
    <x v="1"/>
  </r>
  <r>
    <s v="30/Ago/2024"/>
    <s v="Diario"/>
    <n v="24"/>
    <s v="AUTO SERVICIO MAS SA DE CV"/>
    <x v="3"/>
    <n v="737.29"/>
    <x v="2"/>
    <x v="1"/>
  </r>
  <r>
    <s v="01/Ago/2024"/>
    <s v="Diario"/>
    <n v="39"/>
    <s v="AUTO SERVICIO MAS "/>
    <x v="3"/>
    <n v="692.09"/>
    <x v="2"/>
    <x v="1"/>
  </r>
  <r>
    <s v="24/Ago/2024"/>
    <s v="Diario"/>
    <n v="14"/>
    <s v="AUTO SERVICIO MAS SA DE CV"/>
    <x v="3"/>
    <n v="748.31"/>
    <x v="2"/>
    <x v="1"/>
  </r>
  <r>
    <s v="30/Ago/2024"/>
    <s v="Diario"/>
    <n v="24"/>
    <s v="AUTO SERVICIO MAS SA DE CV"/>
    <x v="3"/>
    <n v="941"/>
    <x v="2"/>
    <x v="1"/>
  </r>
  <r>
    <s v="24/Ago/2024"/>
    <s v="Diario"/>
    <n v="14"/>
    <s v="AUTO SERVICIO MAS SA DE CV"/>
    <x v="3"/>
    <n v="1207.94"/>
    <x v="2"/>
    <x v="1"/>
  </r>
  <r>
    <s v="30/Ago/2024"/>
    <s v="Diario"/>
    <n v="24"/>
    <s v="AUTO SERVICIO MAS SA DE CV"/>
    <x v="3"/>
    <n v="991.5"/>
    <x v="2"/>
    <x v="1"/>
  </r>
  <r>
    <s v="30/Ago/2024"/>
    <s v="Diario"/>
    <n v="24"/>
    <s v="AUTO SERVICIO MAS SA DE CV"/>
    <x v="3"/>
    <n v="2647.41"/>
    <x v="2"/>
    <x v="1"/>
  </r>
  <r>
    <s v="30/Ago/2024"/>
    <s v="Diario"/>
    <n v="24"/>
    <s v="AUTO SERVICIO MAS SA DE CV"/>
    <x v="3"/>
    <n v="1268.22"/>
    <x v="2"/>
    <x v="1"/>
  </r>
  <r>
    <s v="01/Ago/2024"/>
    <s v="Diario"/>
    <n v="39"/>
    <s v="AUTO SERVICIO MAS "/>
    <x v="3"/>
    <n v="1325.52"/>
    <x v="2"/>
    <x v="1"/>
  </r>
  <r>
    <s v="24/Ago/2024"/>
    <s v="Diario"/>
    <n v="14"/>
    <s v="AUTO SERVICIO MAS SA DE CV"/>
    <x v="3"/>
    <n v="1678.37"/>
    <x v="2"/>
    <x v="1"/>
  </r>
  <r>
    <s v="30/Ago/2024"/>
    <s v="Diario"/>
    <n v="24"/>
    <s v="AUTO SERVICIO MAS SA DE CV"/>
    <x v="3"/>
    <n v="1270.6600000000001"/>
    <x v="2"/>
    <x v="1"/>
  </r>
  <r>
    <s v="01/Ago/2024"/>
    <s v="Diario"/>
    <n v="39"/>
    <s v="AUTO SERVICIO MAS "/>
    <x v="4"/>
    <n v="4152.59"/>
    <x v="2"/>
    <x v="1"/>
  </r>
  <r>
    <s v="30/Ago/2024"/>
    <s v="Diario"/>
    <n v="24"/>
    <s v="AUTO SERVICIO MAS SA DE CV"/>
    <x v="4"/>
    <n v="2873.09"/>
    <x v="2"/>
    <x v="1"/>
  </r>
  <r>
    <s v="30/Ago/2024"/>
    <s v="Diario"/>
    <n v="24"/>
    <s v="AUTO SERVICIO MAS SA DE CV"/>
    <x v="4"/>
    <n v="8026.15"/>
    <x v="2"/>
    <x v="1"/>
  </r>
  <r>
    <s v="07/Ago/2024"/>
    <s v="Egresos"/>
    <n v="6997"/>
    <s v="NUEVA WAL MART DE MEXICO S DE RL DE CV"/>
    <x v="7"/>
    <n v="329.31"/>
    <x v="2"/>
    <x v="1"/>
  </r>
  <r>
    <s v="23/Ago/2024"/>
    <s v="Egresos"/>
    <n v="388"/>
    <s v="FONDO DE ASEGURAMIENTO GANADERO PORCICULTORES DE SONORA"/>
    <x v="7"/>
    <n v="484.02"/>
    <x v="2"/>
    <x v="1"/>
  </r>
  <r>
    <s v="23/Ago/2024"/>
    <s v="Egresos"/>
    <n v="388"/>
    <s v="FONDO DE ASEGURAMIENTO GANADERO PORCICULTORES DE SONORA"/>
    <x v="7"/>
    <n v="2459.48"/>
    <x v="2"/>
    <x v="1"/>
  </r>
  <r>
    <s v="02/Ago/2024"/>
    <s v="Egresos"/>
    <n v="310"/>
    <s v="NIEBLAS GASTELUM AMALIA"/>
    <x v="6"/>
    <n v="5700"/>
    <x v="2"/>
    <x v="1"/>
  </r>
  <r>
    <s v="20/Ago/2024"/>
    <s v="Diario"/>
    <n v="11"/>
    <s v="EMPRESAS MATCO SA DE CV"/>
    <x v="6"/>
    <n v="3491.02"/>
    <x v="2"/>
    <x v="1"/>
  </r>
  <r>
    <s v="20/Ago/2024"/>
    <s v="Diario"/>
    <n v="11"/>
    <s v="EMPRESAS MATCO SA DE CV"/>
    <x v="6"/>
    <n v="501.82"/>
    <x v="2"/>
    <x v="1"/>
  </r>
  <r>
    <s v="20/Ago/2024"/>
    <s v="Diario"/>
    <n v="11"/>
    <s v="EMPRESAS MATCO SA DE CV"/>
    <x v="6"/>
    <n v="2151.9899999999998"/>
    <x v="2"/>
    <x v="1"/>
  </r>
  <r>
    <s v="20/Ago/2024"/>
    <s v="Diario"/>
    <n v="11"/>
    <s v="EMPRESAS MATCO SA DE CV"/>
    <x v="6"/>
    <n v="42010.29"/>
    <x v="2"/>
    <x v="1"/>
  </r>
  <r>
    <s v="20/Ago/2024"/>
    <s v="Diario"/>
    <n v="11"/>
    <s v="EMPRESAS MATCO SA DE CV"/>
    <x v="6"/>
    <n v="2546.41"/>
    <x v="2"/>
    <x v="1"/>
  </r>
  <r>
    <s v="20/Ago/2024"/>
    <s v="Diario"/>
    <n v="11"/>
    <s v="PRODUCTOS Y SERVICIOS DEL NOROESTE SA DE CV"/>
    <x v="6"/>
    <n v="456.9"/>
    <x v="2"/>
    <x v="1"/>
  </r>
  <r>
    <s v="23/Ago/2024"/>
    <s v="Egresos"/>
    <n v="383"/>
    <s v="MONDACA CORRAL ERIKA JUDITH"/>
    <x v="6"/>
    <n v="1150"/>
    <x v="2"/>
    <x v="1"/>
  </r>
  <r>
    <s v="23/Ago/2024"/>
    <s v="Egresos"/>
    <n v="384"/>
    <s v="MONDACA CORRAL ERIKA JUDITH"/>
    <x v="6"/>
    <n v="2364.1999999999998"/>
    <x v="2"/>
    <x v="1"/>
  </r>
  <r>
    <s v="30/Ago/2024"/>
    <s v="Diario"/>
    <n v="25"/>
    <s v="PRODUCTOS Y SERVICIOS DEL NOROESTE SA DE CV"/>
    <x v="6"/>
    <n v="3627.07"/>
    <x v="2"/>
    <x v="1"/>
  </r>
  <r>
    <s v="08/Ago/2024"/>
    <s v="Egresos"/>
    <n v="325"/>
    <s v="DEP NOM SEM 32 DEL 01 AL 07 DE AGOSTO DEL 2024"/>
    <x v="0"/>
    <n v="8955"/>
    <x v="2"/>
    <x v="1"/>
  </r>
  <r>
    <s v="15/Ago/2024"/>
    <s v="Egresos"/>
    <n v="362"/>
    <s v="DEP NOM SEM 33 DEL 08 AL 14 DE AGOSTO DEL 2024"/>
    <x v="0"/>
    <n v="8347.08"/>
    <x v="2"/>
    <x v="1"/>
  </r>
  <r>
    <s v="22/Ago/2024"/>
    <s v="Egresos"/>
    <n v="374"/>
    <s v="DEP NOM SEM 34 DEL 15 AL 21 DE AGOSTO DEL 2024"/>
    <x v="0"/>
    <n v="19484.05"/>
    <x v="2"/>
    <x v="1"/>
  </r>
  <r>
    <s v="29/Ago/2024"/>
    <s v="Egresos"/>
    <n v="405"/>
    <s v="DEPN NOM SEM 35 DEL 22 AL 28 DE AGOSTO DEL 2024"/>
    <x v="0"/>
    <n v="15409.55"/>
    <x v="2"/>
    <x v="1"/>
  </r>
  <r>
    <s v="08/Ago/2024"/>
    <s v="Egresos"/>
    <n v="325"/>
    <s v="DEP NOM SEM 32 DEL 01 AL 07 DE AGOSTO DEL 2024"/>
    <x v="0"/>
    <n v="2238"/>
    <x v="2"/>
    <x v="1"/>
  </r>
  <r>
    <s v="15/Ago/2024"/>
    <s v="Egresos"/>
    <n v="362"/>
    <s v="DEP NOM SEM 33 DEL 08 AL 14 DE AGOSTO DEL 2024"/>
    <x v="0"/>
    <n v="2170.2399999999998"/>
    <x v="2"/>
    <x v="1"/>
  </r>
  <r>
    <s v="22/Ago/2024"/>
    <s v="Egresos"/>
    <n v="374"/>
    <s v="DEP NOM SEM 34 DEL 15 AL 21 DE AGOSTO DEL 2024"/>
    <x v="0"/>
    <n v="4904.01"/>
    <x v="2"/>
    <x v="1"/>
  </r>
  <r>
    <s v="29/Ago/2024"/>
    <s v="Egresos"/>
    <n v="405"/>
    <s v="DEPN NOM SEM 35 DEL 22 AL 28 DE AGOSTO DEL 2024"/>
    <x v="0"/>
    <n v="3904.41"/>
    <x v="2"/>
    <x v="1"/>
  </r>
  <r>
    <s v="09/Ago/2024"/>
    <s v="Egresos"/>
    <n v="336"/>
    <s v="DIAZ AVILA FELIX PABLO"/>
    <x v="6"/>
    <n v="1750"/>
    <x v="2"/>
    <x v="1"/>
  </r>
  <r>
    <s v="30/Ago/2024"/>
    <s v="Egresos"/>
    <n v="417"/>
    <s v="DIAZ AVILA FELIX PABLO"/>
    <x v="6"/>
    <n v="1715.52"/>
    <x v="2"/>
    <x v="1"/>
  </r>
  <r>
    <s v="30/Ago/2024"/>
    <s v="Egresos"/>
    <n v="420"/>
    <s v="SALVADOR FRIAS RUIZ"/>
    <x v="6"/>
    <n v="3370"/>
    <x v="2"/>
    <x v="1"/>
  </r>
  <r>
    <s v="30/Ago/2024"/>
    <s v="Egresos"/>
    <n v="420"/>
    <s v="SALVADOR FRIAS RUIZ"/>
    <x v="6"/>
    <n v="2085"/>
    <x v="2"/>
    <x v="1"/>
  </r>
  <r>
    <s v="01/Ago/2024"/>
    <s v="Diario"/>
    <n v="39"/>
    <s v="AUTOMOTRIZ SONORENSE"/>
    <x v="6"/>
    <n v="8227.94"/>
    <x v="2"/>
    <x v="1"/>
  </r>
  <r>
    <s v="01/Ago/2024"/>
    <s v="Diario"/>
    <n v="39"/>
    <s v="AUTOMOTRIZ SONORENSE"/>
    <x v="6"/>
    <n v="775.38"/>
    <x v="2"/>
    <x v="1"/>
  </r>
  <r>
    <s v="09/Ago/2024"/>
    <s v="Egresos"/>
    <n v="345"/>
    <s v="RAMON HUMBERTO CARRIZOSA LOPEZ"/>
    <x v="6"/>
    <n v="800"/>
    <x v="2"/>
    <x v="1"/>
  </r>
  <r>
    <s v="10/Ago/2024"/>
    <s v="Egresos"/>
    <n v="346"/>
    <s v="VEGA SAUCESA MARTIN EMILIO"/>
    <x v="6"/>
    <n v="480"/>
    <x v="2"/>
    <x v="1"/>
  </r>
  <r>
    <s v="23/Ago/2024"/>
    <s v="Egresos"/>
    <n v="379"/>
    <s v="DIAZ AVILA FELIX PABLO"/>
    <x v="6"/>
    <n v="2500"/>
    <x v="2"/>
    <x v="1"/>
  </r>
  <r>
    <s v="29/Ago/2024"/>
    <s v="Egresos"/>
    <n v="421"/>
    <s v="RAMON HUMBERTO CARRIZOSA LOPEZ"/>
    <x v="6"/>
    <n v="1200"/>
    <x v="2"/>
    <x v="1"/>
  </r>
  <r>
    <s v="26/Ago/2024"/>
    <s v="Egresos"/>
    <n v="400"/>
    <s v="BODEGA MASTER"/>
    <x v="6"/>
    <n v="3420"/>
    <x v="2"/>
    <x v="1"/>
  </r>
  <r>
    <s v="23/Ago/2024"/>
    <s v="Egresos"/>
    <n v="385"/>
    <s v="GALINDO AGUIRRE CELINA"/>
    <x v="6"/>
    <n v="2962.97"/>
    <x v="2"/>
    <x v="1"/>
  </r>
  <r>
    <s v="30/Ago/2024"/>
    <s v="Egresos"/>
    <n v="411"/>
    <s v="RUIZ HERNANDEZ ELIAS ENRIQUE"/>
    <x v="6"/>
    <n v="1750"/>
    <x v="2"/>
    <x v="1"/>
  </r>
  <r>
    <s v="08/Ago/2024"/>
    <s v="Egresos"/>
    <n v="325"/>
    <s v="DEP NOM SEM 32 DEL 01 AL 07 DE AGOSTO DEL 2024"/>
    <x v="0"/>
    <n v="770"/>
    <x v="2"/>
    <x v="1"/>
  </r>
  <r>
    <s v="29/Ago/2024"/>
    <s v="Egresos"/>
    <n v="405"/>
    <s v="DEPN NOM SEM 35 DEL 22 AL 28 DE AGOSTO DEL 2024"/>
    <x v="0"/>
    <n v="1155"/>
    <x v="2"/>
    <x v="1"/>
  </r>
  <r>
    <s v="07/Ago/2024"/>
    <s v="Diario"/>
    <n v="6"/>
    <s v="RICARDO SALIDO IBARRA"/>
    <x v="8"/>
    <n v="108499"/>
    <x v="2"/>
    <x v="1"/>
  </r>
  <r>
    <s v="01/Ago/2024"/>
    <s v="Diario"/>
    <n v="8"/>
    <s v="DEPRECIACION DEL MES"/>
    <x v="5"/>
    <n v="1989.32"/>
    <x v="2"/>
    <x v="1"/>
  </r>
  <r>
    <s v="01/Ago/2024"/>
    <s v="Diario"/>
    <n v="8"/>
    <s v="DEPRECIACION DEL MES "/>
    <x v="5"/>
    <n v="304.10000000000002"/>
    <x v="2"/>
    <x v="1"/>
  </r>
  <r>
    <s v="01/Ago/2024"/>
    <s v="Diario"/>
    <n v="8"/>
    <s v="DEPRECIACION DEL MES "/>
    <x v="5"/>
    <n v="192.02"/>
    <x v="2"/>
    <x v="1"/>
  </r>
  <r>
    <s v="01/Ago/2024"/>
    <s v="Diario"/>
    <n v="8"/>
    <s v="DEPRECIACION DEL MES "/>
    <x v="5"/>
    <n v="510.29"/>
    <x v="2"/>
    <x v="1"/>
  </r>
  <r>
    <s v="01/Ago/2024"/>
    <s v="Diario"/>
    <n v="8"/>
    <s v="DEPRECIACION DEL MES "/>
    <x v="5"/>
    <n v="168.8"/>
    <x v="2"/>
    <x v="1"/>
  </r>
  <r>
    <s v="01/Ago/2024"/>
    <s v="Diario"/>
    <n v="8"/>
    <s v="DEPRECIACION DEL MES "/>
    <x v="5"/>
    <n v="1739.16"/>
    <x v="2"/>
    <x v="1"/>
  </r>
  <r>
    <s v="01/Ago/2024"/>
    <s v="Diario"/>
    <n v="8"/>
    <s v="DEPRECIACION DEL MES "/>
    <x v="5"/>
    <n v="254.92"/>
    <x v="2"/>
    <x v="1"/>
  </r>
  <r>
    <s v="01/Ago/2024"/>
    <s v="Diario"/>
    <n v="8"/>
    <s v="DEPRECIACION DEL MES"/>
    <x v="5"/>
    <n v="228.04"/>
    <x v="2"/>
    <x v="1"/>
  </r>
  <r>
    <s v="01/Ago/2024"/>
    <s v="Diario"/>
    <n v="8"/>
    <s v="DEPRECIACION DEL MES"/>
    <x v="5"/>
    <n v="6260.58"/>
    <x v="2"/>
    <x v="1"/>
  </r>
  <r>
    <s v="01/Ago/2024"/>
    <s v="Diario"/>
    <n v="8"/>
    <s v="DEPRECIACION DEL MES"/>
    <x v="5"/>
    <n v="6261.25"/>
    <x v="2"/>
    <x v="1"/>
  </r>
  <r>
    <s v="01/Ago/2024"/>
    <s v="Diario"/>
    <n v="8"/>
    <s v="DEPRECIACION DEL MES"/>
    <x v="5"/>
    <n v="215.52"/>
    <x v="2"/>
    <x v="1"/>
  </r>
  <r>
    <s v="01/Ago/2024"/>
    <s v="Diario"/>
    <n v="8"/>
    <s v="DEPRECIACION DEL MES"/>
    <x v="5"/>
    <n v="2592.4699999999998"/>
    <x v="2"/>
    <x v="1"/>
  </r>
  <r>
    <s v="01/Ago/2024"/>
    <s v="Diario"/>
    <n v="8"/>
    <s v="DEPRECIACION DEL MES"/>
    <x v="5"/>
    <n v="1424.23"/>
    <x v="2"/>
    <x v="1"/>
  </r>
  <r>
    <s v="01/Ago/2024"/>
    <s v="Diario"/>
    <n v="8"/>
    <s v="DEPRECIACION DEL MES"/>
    <x v="5"/>
    <n v="1735.97"/>
    <x v="2"/>
    <x v="1"/>
  </r>
  <r>
    <s v="01/Ago/2024"/>
    <s v="Diario"/>
    <n v="8"/>
    <s v="DEPRECIACION DEL MES"/>
    <x v="5"/>
    <n v="1429.27"/>
    <x v="2"/>
    <x v="1"/>
  </r>
  <r>
    <s v="01/Ago/2024"/>
    <s v="Diario"/>
    <n v="8"/>
    <s v="DEPRECIACION DEL MES"/>
    <x v="5"/>
    <n v="107.74"/>
    <x v="2"/>
    <x v="1"/>
  </r>
  <r>
    <s v="01/Ago/2024"/>
    <s v="Diario"/>
    <n v="8"/>
    <s v="DEPRECIACION DEL MES"/>
    <x v="5"/>
    <n v="1020.8"/>
    <x v="2"/>
    <x v="1"/>
  </r>
  <r>
    <s v="01/Ago/2024"/>
    <s v="Diario"/>
    <n v="8"/>
    <s v="DEPRECIACION DEL MES"/>
    <x v="5"/>
    <n v="1526.82"/>
    <x v="2"/>
    <x v="1"/>
  </r>
  <r>
    <s v="01/Ago/2024"/>
    <s v="Diario"/>
    <n v="8"/>
    <s v="DEPRECIACION DEL MES"/>
    <x v="5"/>
    <n v="2699.95"/>
    <x v="2"/>
    <x v="1"/>
  </r>
  <r>
    <s v="01/Ago/2024"/>
    <s v="Diario"/>
    <n v="8"/>
    <s v="DEPRECIACION DEL MES "/>
    <x v="5"/>
    <n v="424.93"/>
    <x v="2"/>
    <x v="1"/>
  </r>
  <r>
    <s v="01/Ago/2024"/>
    <s v="Diario"/>
    <n v="8"/>
    <s v="DEPRECIACION DEL MES "/>
    <x v="5"/>
    <n v="224.5"/>
    <x v="2"/>
    <x v="1"/>
  </r>
  <r>
    <s v="01/Ago/2024"/>
    <s v="Diario"/>
    <n v="8"/>
    <s v="DEPRECIACION DEL MES "/>
    <x v="5"/>
    <n v="629.04"/>
    <x v="2"/>
    <x v="1"/>
  </r>
  <r>
    <s v="01/Ago/2024"/>
    <s v="Diario"/>
    <n v="8"/>
    <s v="DEPRECIACION DEL MES "/>
    <x v="5"/>
    <n v="520.83000000000004"/>
    <x v="2"/>
    <x v="1"/>
  </r>
  <r>
    <s v="01/Ago/2024"/>
    <s v="Diario"/>
    <n v="8"/>
    <s v="DEPRECIACION DEL MES "/>
    <x v="5"/>
    <n v="434.63"/>
    <x v="2"/>
    <x v="1"/>
  </r>
  <r>
    <s v="01/Ago/2024"/>
    <s v="Diario"/>
    <n v="8"/>
    <s v="DEPRECIACION DEL MES "/>
    <x v="5"/>
    <n v="416.67"/>
    <x v="2"/>
    <x v="1"/>
  </r>
  <r>
    <s v="01/Ago/2024"/>
    <s v="Diario"/>
    <n v="8"/>
    <s v="DEPRECIACION DEL MES "/>
    <x v="5"/>
    <n v="804.55"/>
    <x v="2"/>
    <x v="1"/>
  </r>
  <r>
    <s v="01/Ago/2024"/>
    <s v="Diario"/>
    <n v="8"/>
    <s v="DEPRECIACION DEL MES"/>
    <x v="5"/>
    <n v="73.64"/>
    <x v="2"/>
    <x v="1"/>
  </r>
  <r>
    <s v="01/Ago/2024"/>
    <s v="Diario"/>
    <n v="8"/>
    <s v="DEPRECIACION DEL MES"/>
    <x v="5"/>
    <n v="109.2"/>
    <x v="2"/>
    <x v="1"/>
  </r>
  <r>
    <s v="01/Ago/2024"/>
    <s v="Diario"/>
    <n v="8"/>
    <s v="DEPRECIACION DEL MES"/>
    <x v="5"/>
    <n v="379.72"/>
    <x v="2"/>
    <x v="1"/>
  </r>
  <r>
    <s v="01/Ago/2024"/>
    <s v="Diario"/>
    <n v="8"/>
    <s v="DEPRECIACION DEL MES"/>
    <x v="5"/>
    <n v="27.03"/>
    <x v="2"/>
    <x v="1"/>
  </r>
  <r>
    <s v="01/Ago/2024"/>
    <s v="Diario"/>
    <n v="8"/>
    <s v="DEPRECIACION DEL MES"/>
    <x v="5"/>
    <n v="37.020000000000003"/>
    <x v="2"/>
    <x v="1"/>
  </r>
  <r>
    <s v="01/Ago/2024"/>
    <s v="Diario"/>
    <n v="8"/>
    <s v="DEPRECIACION DEL MES"/>
    <x v="5"/>
    <n v="163.79"/>
    <x v="2"/>
    <x v="1"/>
  </r>
  <r>
    <s v="01/Ago/2024"/>
    <s v="Diario"/>
    <n v="8"/>
    <s v="DEPRECIACION DEL MES"/>
    <x v="5"/>
    <n v="58.84"/>
    <x v="2"/>
    <x v="1"/>
  </r>
  <r>
    <s v="01/Ago/2024"/>
    <s v="Diario"/>
    <n v="8"/>
    <s v="DEPRECIACION DEL MES"/>
    <x v="5"/>
    <n v="266.67"/>
    <x v="2"/>
    <x v="1"/>
  </r>
  <r>
    <s v="01/Ago/2024"/>
    <s v="Diario"/>
    <n v="8"/>
    <s v="DEPRECIACION DEL MES"/>
    <x v="5"/>
    <n v="-2479.75"/>
    <x v="2"/>
    <x v="1"/>
  </r>
  <r>
    <s v="01/Ago/2024"/>
    <s v="Diario"/>
    <n v="8"/>
    <s v="DEPRECIACION DEL MES"/>
    <x v="5"/>
    <n v="4949.18"/>
    <x v="2"/>
    <x v="1"/>
  </r>
  <r>
    <s v="01/Ago/2024"/>
    <s v="Diario"/>
    <n v="8"/>
    <s v="DEPRECIACION DEL MES"/>
    <x v="5"/>
    <n v="3621.57"/>
    <x v="2"/>
    <x v="1"/>
  </r>
  <r>
    <s v="01/Ago/2024"/>
    <s v="Diario"/>
    <n v="8"/>
    <s v="DEPRECIACION DEL MES"/>
    <x v="5"/>
    <n v="2894.78"/>
    <x v="2"/>
    <x v="1"/>
  </r>
  <r>
    <s v="01/Ago/2024"/>
    <s v="Diario"/>
    <n v="8"/>
    <s v="DEPRECIACION DEL MES"/>
    <x v="5"/>
    <n v="359.46"/>
    <x v="2"/>
    <x v="1"/>
  </r>
  <r>
    <s v="01/Ago/2024"/>
    <s v="Diario"/>
    <n v="8"/>
    <s v="DEPRECIACION DEL MES"/>
    <x v="5"/>
    <n v="3249.09"/>
    <x v="2"/>
    <x v="1"/>
  </r>
  <r>
    <s v="01/Ago/2024"/>
    <s v="Diario"/>
    <n v="8"/>
    <s v="DEPRECIACION DEL MES"/>
    <x v="5"/>
    <n v="3426.32"/>
    <x v="2"/>
    <x v="1"/>
  </r>
  <r>
    <s v="01/Ago/2024"/>
    <s v="Diario"/>
    <n v="8"/>
    <s v="DEPRECIACION DEL MES"/>
    <x v="5"/>
    <n v="156.85"/>
    <x v="2"/>
    <x v="1"/>
  </r>
  <r>
    <s v="01/Ago/2024"/>
    <s v="Diario"/>
    <n v="8"/>
    <s v="DEPRECIACION DEL MES"/>
    <x v="5"/>
    <n v="5849.89"/>
    <x v="2"/>
    <x v="1"/>
  </r>
  <r>
    <s v="01/Ago/2024"/>
    <s v="Diario"/>
    <n v="8"/>
    <s v="DEPRECIACION DEL MES"/>
    <x v="5"/>
    <n v="511.45"/>
    <x v="2"/>
    <x v="1"/>
  </r>
  <r>
    <s v="01/Ago/2024"/>
    <s v="Diario"/>
    <n v="8"/>
    <s v="DEPRECIACION DEL MES"/>
    <x v="5"/>
    <n v="5237.29"/>
    <x v="2"/>
    <x v="1"/>
  </r>
  <r>
    <s v="01/Ago/2024"/>
    <s v="Diario"/>
    <n v="8"/>
    <s v="DEPRECIACION DEL MES"/>
    <x v="5"/>
    <n v="12968.73"/>
    <x v="2"/>
    <x v="1"/>
  </r>
  <r>
    <s v="01/Ago/2024"/>
    <s v="Diario"/>
    <n v="8"/>
    <s v="DEPRECIACION DEL MES"/>
    <x v="5"/>
    <n v="1461.2"/>
    <x v="2"/>
    <x v="1"/>
  </r>
  <r>
    <s v="01/Ago/2024"/>
    <s v="Diario"/>
    <n v="8"/>
    <s v="DEPRECIACION DEL MES ENE-SEPT"/>
    <x v="5"/>
    <n v="1274.92"/>
    <x v="2"/>
    <x v="1"/>
  </r>
  <r>
    <s v="01/Ago/2024"/>
    <s v="Diario"/>
    <n v="8"/>
    <s v="DEPRECIACION DEL MES ENE-SEPT"/>
    <x v="5"/>
    <n v="1273.56"/>
    <x v="2"/>
    <x v="1"/>
  </r>
  <r>
    <s v="01/Ago/2024"/>
    <s v="Diario"/>
    <n v="8"/>
    <s v="DEPRECIACION DEL MES"/>
    <x v="5"/>
    <n v="647.42999999999995"/>
    <x v="2"/>
    <x v="1"/>
  </r>
  <r>
    <s v="01/Ago/2024"/>
    <s v="Diario"/>
    <n v="8"/>
    <s v="DEPRECIACION DEL MES"/>
    <x v="5"/>
    <n v="4063.47"/>
    <x v="2"/>
    <x v="1"/>
  </r>
  <r>
    <s v="01/Ago/2024"/>
    <s v="Diario"/>
    <n v="8"/>
    <s v="DEPRECIACION DEL MES"/>
    <x v="5"/>
    <n v="5397.6"/>
    <x v="2"/>
    <x v="1"/>
  </r>
  <r>
    <s v="01/Ago/2024"/>
    <s v="Diario"/>
    <n v="8"/>
    <s v="DEPRECIACION DEL MES"/>
    <x v="5"/>
    <n v="2776.37"/>
    <x v="2"/>
    <x v="1"/>
  </r>
  <r>
    <s v="01/Ago/2024"/>
    <s v="Diario"/>
    <n v="8"/>
    <s v="DEPRECIACION DEL MES"/>
    <x v="5"/>
    <n v="7250.4"/>
    <x v="2"/>
    <x v="1"/>
  </r>
  <r>
    <s v="01/Ago/2024"/>
    <s v="Diario"/>
    <n v="8"/>
    <s v="DEPRECIACION DEL MES"/>
    <x v="5"/>
    <n v="10049.719999999999"/>
    <x v="2"/>
    <x v="1"/>
  </r>
  <r>
    <s v="01/Ago/2024"/>
    <s v="Diario"/>
    <n v="8"/>
    <s v="DEPRECIACION DEL MES"/>
    <x v="5"/>
    <n v="6055.37"/>
    <x v="2"/>
    <x v="1"/>
  </r>
  <r>
    <s v="01/Ago/2024"/>
    <s v="Diario"/>
    <n v="8"/>
    <s v="DEPRECIACION DEL MES"/>
    <x v="5"/>
    <n v="8775.23"/>
    <x v="2"/>
    <x v="1"/>
  </r>
  <r>
    <s v="01/Ago/2024"/>
    <s v="Diario"/>
    <n v="8"/>
    <s v="DEPRECIACION DEL MES"/>
    <x v="5"/>
    <n v="584.1"/>
    <x v="2"/>
    <x v="1"/>
  </r>
  <r>
    <s v="01/Ago/2024"/>
    <s v="Diario"/>
    <n v="8"/>
    <s v="DEPRECIACION DEL MES"/>
    <x v="5"/>
    <n v="13158.94"/>
    <x v="2"/>
    <x v="1"/>
  </r>
  <r>
    <s v="01/Ago/2024"/>
    <s v="Diario"/>
    <n v="8"/>
    <s v="DEPRECIACION DEL MES"/>
    <x v="5"/>
    <n v="721.75"/>
    <x v="2"/>
    <x v="1"/>
  </r>
  <r>
    <s v="01/Ago/2024"/>
    <s v="Diario"/>
    <n v="8"/>
    <s v="DEPRECIACION DEL MES"/>
    <x v="5"/>
    <n v="1622.21"/>
    <x v="2"/>
    <x v="1"/>
  </r>
  <r>
    <s v="01/Ago/2024"/>
    <s v="Diario"/>
    <n v="8"/>
    <s v="DEPRECIACION DEL MES"/>
    <x v="5"/>
    <n v="3685.1"/>
    <x v="2"/>
    <x v="1"/>
  </r>
  <r>
    <s v="01/Ago/2024"/>
    <s v="Diario"/>
    <n v="8"/>
    <s v="DEPRECIACION DEL MES"/>
    <x v="5"/>
    <n v="8912.48"/>
    <x v="2"/>
    <x v="1"/>
  </r>
  <r>
    <s v="01/Ago/2024"/>
    <s v="Diario"/>
    <n v="8"/>
    <s v="DEPRECIACION DEL MES"/>
    <x v="5"/>
    <n v="474.71"/>
    <x v="2"/>
    <x v="1"/>
  </r>
  <r>
    <s v="01/Ago/2024"/>
    <s v="Diario"/>
    <n v="8"/>
    <s v="DEPRECIACION DEL MES"/>
    <x v="5"/>
    <n v="281.07"/>
    <x v="2"/>
    <x v="1"/>
  </r>
  <r>
    <s v="01/Ago/2024"/>
    <s v="Diario"/>
    <n v="8"/>
    <s v="DEPRECIACION DEL MES"/>
    <x v="5"/>
    <n v="255.19"/>
    <x v="2"/>
    <x v="1"/>
  </r>
  <r>
    <s v="01/Ago/2024"/>
    <s v="Diario"/>
    <n v="8"/>
    <s v="DEPRECIACION DEL MES"/>
    <x v="5"/>
    <n v="2978.33"/>
    <x v="2"/>
    <x v="1"/>
  </r>
  <r>
    <s v="01/Ago/2024"/>
    <s v="Diario"/>
    <n v="8"/>
    <s v="DEPRECIACION DEL MES"/>
    <x v="5"/>
    <n v="560.11"/>
    <x v="2"/>
    <x v="1"/>
  </r>
  <r>
    <s v="01/Ago/2024"/>
    <s v="Diario"/>
    <n v="8"/>
    <s v="DEPRECIACION DEL MES"/>
    <x v="5"/>
    <n v="16699.29"/>
    <x v="2"/>
    <x v="1"/>
  </r>
  <r>
    <s v="01/Ago/2024"/>
    <s v="Diario"/>
    <n v="8"/>
    <s v="DEPRECIACION DEL MES"/>
    <x v="5"/>
    <n v="833.33"/>
    <x v="2"/>
    <x v="1"/>
  </r>
  <r>
    <s v="01/Ago/2024"/>
    <s v="Diario"/>
    <n v="8"/>
    <s v="DEPRECIACION DEL MES"/>
    <x v="5"/>
    <n v="18058.71"/>
    <x v="2"/>
    <x v="1"/>
  </r>
  <r>
    <s v="01/Ago/2024"/>
    <s v="Diario"/>
    <n v="8"/>
    <s v="DEPRECIACION DEL MES"/>
    <x v="5"/>
    <n v="7169.92"/>
    <x v="2"/>
    <x v="1"/>
  </r>
  <r>
    <s v="01/Ago/2024"/>
    <s v="Diario"/>
    <n v="8"/>
    <s v="DEPRECIACION DEL MES"/>
    <x v="5"/>
    <n v="95.98"/>
    <x v="2"/>
    <x v="1"/>
  </r>
  <r>
    <s v="01/Ago/2024"/>
    <s v="Diario"/>
    <n v="8"/>
    <s v="DEPRECIACION DEL MES"/>
    <x v="5"/>
    <n v="2209.0500000000002"/>
    <x v="2"/>
    <x v="1"/>
  </r>
  <r>
    <s v="01/Ago/2024"/>
    <s v="Diario"/>
    <n v="8"/>
    <s v="DEPRECIACION DEL MES"/>
    <x v="5"/>
    <n v="844.09"/>
    <x v="2"/>
    <x v="1"/>
  </r>
  <r>
    <s v="01/Ago/2024"/>
    <s v="Diario"/>
    <n v="8"/>
    <s v="DEPRECIACION DEL MES"/>
    <x v="5"/>
    <n v="1165.71"/>
    <x v="2"/>
    <x v="1"/>
  </r>
  <r>
    <s v="01/Ago/2024"/>
    <s v="Diario"/>
    <n v="8"/>
    <s v="DEPRECIACION DEL MES"/>
    <x v="5"/>
    <n v="826.73"/>
    <x v="2"/>
    <x v="1"/>
  </r>
  <r>
    <s v="01/Ago/2024"/>
    <s v="Diario"/>
    <n v="8"/>
    <s v="DEPRECIACION DEL MES"/>
    <x v="5"/>
    <n v="662.11"/>
    <x v="2"/>
    <x v="1"/>
  </r>
  <r>
    <s v="01/Ago/2024"/>
    <s v="Diario"/>
    <n v="8"/>
    <s v="DEPRECIACION DEL MES"/>
    <x v="5"/>
    <n v="1681.84"/>
    <x v="2"/>
    <x v="1"/>
  </r>
  <r>
    <s v="08/Ago/2024"/>
    <s v="Egresos"/>
    <n v="325"/>
    <s v="DEP NOM SEM 32 DEL 01 AL 07 DE AGOSTO DEL 2024"/>
    <x v="0"/>
    <n v="62504.21"/>
    <x v="2"/>
    <x v="1"/>
  </r>
  <r>
    <s v="22/Ago/2024"/>
    <s v="Egresos"/>
    <n v="374"/>
    <s v="DEP NOM SEM 34 DEL 15 AL 21 DE AGOSTO DEL 2024"/>
    <x v="0"/>
    <n v="3529"/>
    <x v="2"/>
    <x v="1"/>
  </r>
  <r>
    <s v="29/Ago/2024"/>
    <s v="Egresos"/>
    <n v="405"/>
    <s v="DEPN NOM SEM 35 DEL 22 AL 28 DE AGOSTO DEL 2024"/>
    <x v="0"/>
    <n v="25091.87"/>
    <x v="2"/>
    <x v="1"/>
  </r>
  <r>
    <s v="10/Ago/2024"/>
    <s v="Egresos"/>
    <n v="7006"/>
    <s v="REPARACION RETRO"/>
    <x v="6"/>
    <n v="15000"/>
    <x v="2"/>
    <x v="1"/>
  </r>
  <r>
    <s v="12/Ago/2024"/>
    <s v="Egresos"/>
    <n v="7007"/>
    <s v="CAJA CHICA ALEJANDRO SALIDO MORENO"/>
    <x v="7"/>
    <n v="11979"/>
    <x v="2"/>
    <x v="1"/>
  </r>
  <r>
    <s v="28/Ago/2024"/>
    <s v="Egresos"/>
    <n v="7019"/>
    <s v="CARLOS GUILLERMO SALIDO MORENO"/>
    <x v="7"/>
    <n v="605"/>
    <x v="2"/>
    <x v="1"/>
  </r>
  <r>
    <s v="15/Ago/2024"/>
    <s v="Egresos"/>
    <n v="366"/>
    <s v="DISPERC NOM DEL 01  AL 15  DE AGOSTO 2024"/>
    <x v="8"/>
    <n v="7135.17"/>
    <x v="2"/>
    <x v="1"/>
  </r>
  <r>
    <s v="30/Ago/2024"/>
    <s v="Egresos"/>
    <n v="407"/>
    <s v="DISPERC NOM DEL 16  AL 30  DE AGOSTO 2024"/>
    <x v="8"/>
    <n v="7134.55"/>
    <x v="2"/>
    <x v="1"/>
  </r>
  <r>
    <s v="15/Ago/2024"/>
    <s v="Egresos"/>
    <n v="366"/>
    <s v="DISPERC NOM DEL 01  AL 15  DE AGOSTO 2024"/>
    <x v="8"/>
    <n v="6417.09"/>
    <x v="2"/>
    <x v="1"/>
  </r>
  <r>
    <s v="30/Ago/2024"/>
    <s v="Egresos"/>
    <n v="407"/>
    <s v="DISPERC NOM DEL 16  AL 30  DE AGOSTO 2024"/>
    <x v="8"/>
    <n v="6417.09"/>
    <x v="2"/>
    <x v="1"/>
  </r>
  <r>
    <s v="07/Ago/2024"/>
    <s v="Egresos"/>
    <n v="6997"/>
    <s v="AUTOTRANSPORTE TUFESA SA DE CV"/>
    <x v="7"/>
    <n v="68.75"/>
    <x v="2"/>
    <x v="1"/>
  </r>
  <r>
    <s v="07/Ago/2024"/>
    <s v="Egresos"/>
    <n v="6997"/>
    <s v="AUTOBUSES LOS MAYITOS SA DE CV"/>
    <x v="7"/>
    <n v="34.479999999999997"/>
    <x v="2"/>
    <x v="1"/>
  </r>
  <r>
    <s v="07/Ago/2024"/>
    <s v="Egresos"/>
    <n v="6997"/>
    <s v="AUTOBUSES LOS MAYITOS SA DE CV"/>
    <x v="7"/>
    <n v="51.72"/>
    <x v="2"/>
    <x v="1"/>
  </r>
  <r>
    <s v="07/Ago/2024"/>
    <s v="Egresos"/>
    <n v="6997"/>
    <s v="AUTOBUSES LOS MAYITOS SA DE CV"/>
    <x v="7"/>
    <n v="51.72"/>
    <x v="2"/>
    <x v="1"/>
  </r>
  <r>
    <s v="07/Ago/2024"/>
    <s v="Egresos"/>
    <n v="324"/>
    <s v="CHUBB SEGUROS MEXICO SA DE CV"/>
    <x v="6"/>
    <n v="60658.52"/>
    <x v="2"/>
    <x v="1"/>
  </r>
  <r>
    <s v="05/Sep/2024"/>
    <s v="Egresos"/>
    <n v="320"/>
    <s v="DEP NOM SEM 36 DEL 29 AGOSTO AL 04 SEPTIEMBRE  DEL 2024"/>
    <x v="0"/>
    <n v="79690.66"/>
    <x v="3"/>
    <x v="1"/>
  </r>
  <r>
    <s v="13/Sep/2024"/>
    <s v="Egresos"/>
    <n v="339"/>
    <s v="DEP NOM SEM 37 DEL 05 AL 11 SEPTIEMBRE  DEL 2024"/>
    <x v="0"/>
    <n v="84467.36"/>
    <x v="3"/>
    <x v="1"/>
  </r>
  <r>
    <s v="13/Sep/2024"/>
    <s v="Egresos"/>
    <n v="341"/>
    <s v="DISPERC NOM DEL 01  AL 15  DE SEPTIEMBRE 2024"/>
    <x v="0"/>
    <n v="55304.1"/>
    <x v="3"/>
    <x v="1"/>
  </r>
  <r>
    <s v="19/Sep/2024"/>
    <s v="Egresos"/>
    <n v="350"/>
    <s v="DEP NOM SEM 38 DEL 12 AL 19 SEPTIEMBRE 2024"/>
    <x v="0"/>
    <n v="79720.259999999995"/>
    <x v="3"/>
    <x v="1"/>
  </r>
  <r>
    <s v="26/Sep/2024"/>
    <s v="Egresos"/>
    <n v="399"/>
    <s v="DEP NOM SEM 39 DEL 19 AL 25  DE SEPTIEMBRE 2024"/>
    <x v="0"/>
    <n v="78102.009999999995"/>
    <x v="3"/>
    <x v="1"/>
  </r>
  <r>
    <s v="30/Sep/2024"/>
    <s v="Egresos"/>
    <n v="403"/>
    <s v="DISPERC NOM DEL 16  AL 30  DE SEPTIEMBRE 2024"/>
    <x v="8"/>
    <n v="55304.1"/>
    <x v="3"/>
    <x v="1"/>
  </r>
  <r>
    <s v="05/Sep/2024"/>
    <s v="Egresos"/>
    <n v="320"/>
    <s v="DEP NOM SEM 36 DEL 29 AGOSTO AL 04 SEPTIEMBRE  DEL 2024"/>
    <x v="0"/>
    <n v="13280.81"/>
    <x v="3"/>
    <x v="1"/>
  </r>
  <r>
    <s v="13/Sep/2024"/>
    <s v="Egresos"/>
    <n v="339"/>
    <s v="DEP NOM SEM 37 DEL 05 AL 11 SEPTIEMBRE  DEL 2024"/>
    <x v="0"/>
    <n v="14078.46"/>
    <x v="3"/>
    <x v="1"/>
  </r>
  <r>
    <s v="19/Sep/2024"/>
    <s v="Egresos"/>
    <n v="350"/>
    <s v="DEP NOM SEM 38 DEL 12 AL 19 SEPTIEMBRE 2024"/>
    <x v="0"/>
    <n v="13285.61"/>
    <x v="3"/>
    <x v="1"/>
  </r>
  <r>
    <s v="26/Sep/2024"/>
    <s v="Egresos"/>
    <n v="399"/>
    <s v="DEP NOM SEM 39 DEL 19 AL 25  DE SEPTIEMBRE 2024"/>
    <x v="0"/>
    <n v="12891.17"/>
    <x v="3"/>
    <x v="1"/>
  </r>
  <r>
    <s v="05/Sep/2024"/>
    <s v="Egresos"/>
    <n v="320"/>
    <s v="DEP NOM SEM 36 DEL 29 AGOSTO AL 04 SEPTIEMBRE  DEL 2024"/>
    <x v="0"/>
    <n v="5591.94"/>
    <x v="3"/>
    <x v="1"/>
  </r>
  <r>
    <s v="13/Sep/2024"/>
    <s v="Egresos"/>
    <n v="339"/>
    <s v="DEP NOM SEM 37 DEL 05 AL 11 SEPTIEMBRE  DEL 2024"/>
    <x v="0"/>
    <n v="6001.38"/>
    <x v="3"/>
    <x v="1"/>
  </r>
  <r>
    <s v="13/Sep/2024"/>
    <s v="Egresos"/>
    <n v="341"/>
    <s v="DISPERC NOM DEL 01  AL 15  DE SEPTIEMBRE 2024"/>
    <x v="8"/>
    <n v="1407.56"/>
    <x v="3"/>
    <x v="1"/>
  </r>
  <r>
    <s v="19/Sep/2024"/>
    <s v="Egresos"/>
    <n v="350"/>
    <s v="DEP NOM SEM 38 DEL 12 AL 19 SEPTIEMBRE 2024"/>
    <x v="0"/>
    <n v="5782.07"/>
    <x v="3"/>
    <x v="1"/>
  </r>
  <r>
    <s v="26/Sep/2024"/>
    <s v="Egresos"/>
    <n v="399"/>
    <s v="DEP NOM SEM 39 DEL 19 AL 25  DE SEPTIEMBRE 2024"/>
    <x v="0"/>
    <n v="5117.26"/>
    <x v="3"/>
    <x v="1"/>
  </r>
  <r>
    <s v="30/Sep/2024"/>
    <s v="Egresos"/>
    <n v="403"/>
    <s v="DISPERC NOM DEL 16  AL 30  DE SEPTIEMBRE 2024"/>
    <x v="8"/>
    <n v="244.7"/>
    <x v="3"/>
    <x v="1"/>
  </r>
  <r>
    <s v="05/Sep/2024"/>
    <s v="Egresos"/>
    <n v="320"/>
    <s v="DEP NOM SEM 36 DEL 29 AGOSTO AL 04 SEPTIEMBRE  DEL 2024"/>
    <x v="0"/>
    <n v="2362.5500000000002"/>
    <x v="3"/>
    <x v="1"/>
  </r>
  <r>
    <s v="13/Sep/2024"/>
    <s v="Egresos"/>
    <n v="339"/>
    <s v="DEP NOM SEM 37 DEL 05 AL 11 SEPTIEMBRE  DEL 2024"/>
    <x v="0"/>
    <n v="2430.67"/>
    <x v="3"/>
    <x v="1"/>
  </r>
  <r>
    <s v="19/Sep/2024"/>
    <s v="Egresos"/>
    <n v="350"/>
    <s v="DEP NOM SEM 38 DEL 12 AL 19 SEPTIEMBRE 2024"/>
    <x v="0"/>
    <n v="2118.73"/>
    <x v="3"/>
    <x v="1"/>
  </r>
  <r>
    <s v="26/Sep/2024"/>
    <s v="Egresos"/>
    <n v="399"/>
    <s v="DEP NOM SEM 39 DEL 19 AL 25  DE SEPTIEMBRE 2024"/>
    <x v="0"/>
    <n v="2093.25"/>
    <x v="3"/>
    <x v="1"/>
  </r>
  <r>
    <s v="05/Sep/2024"/>
    <s v="Egresos"/>
    <n v="320"/>
    <s v="DEP NOM SEM 36 DEL 29 AGOSTO AL 04 SEPTIEMBRE  DEL 2024"/>
    <x v="0"/>
    <n v="3164.16"/>
    <x v="3"/>
    <x v="1"/>
  </r>
  <r>
    <s v="13/Sep/2024"/>
    <s v="Egresos"/>
    <n v="339"/>
    <s v="DEP NOM SEM 37 DEL 05 AL 11 SEPTIEMBRE  DEL 2024"/>
    <x v="0"/>
    <n v="4506.42"/>
    <x v="3"/>
    <x v="1"/>
  </r>
  <r>
    <s v="19/Sep/2024"/>
    <s v="Egresos"/>
    <n v="350"/>
    <s v="DEP NOM SEM 38 DEL 12 AL 19 SEPTIEMBRE 2024"/>
    <x v="0"/>
    <n v="14987.9"/>
    <x v="3"/>
    <x v="1"/>
  </r>
  <r>
    <s v="26/Sep/2024"/>
    <s v="Egresos"/>
    <n v="399"/>
    <s v="DEP NOM SEM 39 DEL 19 AL 25  DE SEPTIEMBRE 2024"/>
    <x v="0"/>
    <n v="3703.42"/>
    <x v="3"/>
    <x v="1"/>
  </r>
  <r>
    <s v="05/Sep/2024"/>
    <s v="Egresos"/>
    <n v="320"/>
    <s v="DEP NOM SEM 36 DEL 29 AGOSTO AL 04 SEPTIEMBRE  DEL 2024"/>
    <x v="0"/>
    <n v="9018.19"/>
    <x v="3"/>
    <x v="1"/>
  </r>
  <r>
    <s v="13/Sep/2024"/>
    <s v="Egresos"/>
    <n v="339"/>
    <s v="DEP NOM SEM 37 DEL 05 AL 11 SEPTIEMBRE  DEL 2024"/>
    <x v="0"/>
    <n v="10341.74"/>
    <x v="3"/>
    <x v="1"/>
  </r>
  <r>
    <s v="19/Sep/2024"/>
    <s v="Egresos"/>
    <n v="350"/>
    <s v="DEP NOM SEM 38 DEL 12 AL 19 SEPTIEMBRE 2024"/>
    <x v="0"/>
    <n v="4385.8900000000003"/>
    <x v="3"/>
    <x v="1"/>
  </r>
  <r>
    <s v="26/Sep/2024"/>
    <s v="Egresos"/>
    <n v="399"/>
    <s v="DEP NOM SEM 39 DEL 19 AL 25  DE SEPTIEMBRE 2024"/>
    <x v="0"/>
    <n v="12854.42"/>
    <x v="3"/>
    <x v="1"/>
  </r>
  <r>
    <s v="05/Sep/2024"/>
    <s v="Egresos"/>
    <n v="320"/>
    <s v="DEP NOM SEM 36 DEL 29 AGOSTO AL 04 SEPTIEMBRE  DEL 2024"/>
    <x v="0"/>
    <n v="4637.5600000000004"/>
    <x v="3"/>
    <x v="1"/>
  </r>
  <r>
    <s v="13/Sep/2024"/>
    <s v="Egresos"/>
    <n v="339"/>
    <s v="DEP NOM SEM 37 DEL 05 AL 11 SEPTIEMBRE  DEL 2024"/>
    <x v="0"/>
    <n v="7146.65"/>
    <x v="3"/>
    <x v="1"/>
  </r>
  <r>
    <s v="19/Sep/2024"/>
    <s v="Egresos"/>
    <n v="350"/>
    <s v="DEP NOM SEM 38 DEL 12 AL 19 SEPTIEMBRE 2024"/>
    <x v="0"/>
    <n v="8538.86"/>
    <x v="3"/>
    <x v="1"/>
  </r>
  <r>
    <s v="26/Sep/2024"/>
    <s v="Egresos"/>
    <n v="399"/>
    <s v="DEP NOM SEM 39 DEL 19 AL 25  DE SEPTIEMBRE 2024"/>
    <x v="0"/>
    <n v="5242.3599999999997"/>
    <x v="3"/>
    <x v="1"/>
  </r>
  <r>
    <s v="30/Sep/2024"/>
    <s v="Egresos"/>
    <n v="403"/>
    <s v="DISPERC NOM DEL 16  AL 30  DE SEPTIEMBRE 2024"/>
    <x v="8"/>
    <n v="9175.77"/>
    <x v="3"/>
    <x v="1"/>
  </r>
  <r>
    <s v="13/Sep/2024"/>
    <s v="Egresos"/>
    <n v="341"/>
    <s v="DISPERC NOM DEL 01  AL 15  DE SEPTIEMBRE 2024"/>
    <x v="8"/>
    <n v="800"/>
    <x v="3"/>
    <x v="1"/>
  </r>
  <r>
    <s v="30/Sep/2024"/>
    <s v="Egresos"/>
    <n v="403"/>
    <s v="DISPERC NOM DEL 16  AL 30  DE SEPTIEMBRE 2024"/>
    <x v="8"/>
    <n v="800"/>
    <x v="3"/>
    <x v="1"/>
  </r>
  <r>
    <s v="30/Sep/2024"/>
    <s v="Diario"/>
    <n v="26"/>
    <s v="PROV IMPTOS MES SEPTIEMBRE EMPRESAS S DOS SA DE CV"/>
    <x v="0"/>
    <n v="81016.33"/>
    <x v="3"/>
    <x v="1"/>
  </r>
  <r>
    <s v="30/Sep/2024"/>
    <s v="Diario"/>
    <n v="28"/>
    <s v="PROV ADMIVOS MES SEPTIEMBRE MPRESAS S DOS "/>
    <x v="8"/>
    <n v="17183.66"/>
    <x v="3"/>
    <x v="1"/>
  </r>
  <r>
    <s v="30/Sep/2024"/>
    <s v="Diario"/>
    <n v="26"/>
    <s v="PROV IMPTOS MES SEPTIEMBRE EMPRESAS S DOS SA DE CV"/>
    <x v="0"/>
    <n v="11126.49"/>
    <x v="3"/>
    <x v="1"/>
  </r>
  <r>
    <s v="30/Sep/2024"/>
    <s v="Diario"/>
    <n v="28"/>
    <s v="PROV ADMIVOS MES SEPTIEMBRE MPRESAS S DOS "/>
    <x v="8"/>
    <n v="3130.73"/>
    <x v="3"/>
    <x v="1"/>
  </r>
  <r>
    <s v="30/Sep/2024"/>
    <s v="Diario"/>
    <n v="26"/>
    <s v="PROV IMPTOS MES SEPTIEMBRE EMPRESAS S DOS SA DE CV"/>
    <x v="0"/>
    <n v="27816.39"/>
    <x v="3"/>
    <x v="1"/>
  </r>
  <r>
    <s v="30/Sep/2024"/>
    <s v="Diario"/>
    <n v="28"/>
    <s v="PROV ADMIVOS MES SEPTIEMBRE MPRESAS S DOS "/>
    <x v="8"/>
    <n v="7826.86"/>
    <x v="3"/>
    <x v="1"/>
  </r>
  <r>
    <s v="30/Sep/2024"/>
    <s v="Diario"/>
    <n v="26"/>
    <s v="PROV IMPTOS MES SEPTIEMBRE EMPRESAS S DOS SA DE CV"/>
    <x v="0"/>
    <n v="29138.33"/>
    <x v="3"/>
    <x v="1"/>
  </r>
  <r>
    <s v="30/Sep/2024"/>
    <s v="Diario"/>
    <n v="28"/>
    <s v="PROV ADMIVOS MES SEPTIEMBRE MPRESAS S DOS "/>
    <x v="8"/>
    <n v="8286.33"/>
    <x v="3"/>
    <x v="1"/>
  </r>
  <r>
    <s v="30/Sep/2024"/>
    <s v="Diario"/>
    <n v="26"/>
    <s v="PROV IMPTOS MES SEPTIEMBRE EMPRESAS S DOS SA DE CV"/>
    <x v="0"/>
    <n v="16125.67"/>
    <x v="3"/>
    <x v="1"/>
  </r>
  <r>
    <s v="30/Sep/2024"/>
    <s v="Diario"/>
    <n v="28"/>
    <s v="PROV ADMIVOS MES SEPTIEMBRE MPRESAS S DOS "/>
    <x v="8"/>
    <n v="8243.5400000000009"/>
    <x v="3"/>
    <x v="1"/>
  </r>
  <r>
    <s v="30/Sep/2024"/>
    <s v="Diario"/>
    <n v="27"/>
    <s v="PROV AGUINALDO MES SEPTIEMBRE"/>
    <x v="0"/>
    <n v="18176.04"/>
    <x v="3"/>
    <x v="1"/>
  </r>
  <r>
    <s v="30/Sep/2024"/>
    <s v="Diario"/>
    <n v="29"/>
    <s v="PROV AGUINALDO Y UTILIDADES "/>
    <x v="8"/>
    <n v="4608.6899999999996"/>
    <x v="3"/>
    <x v="1"/>
  </r>
  <r>
    <s v="30/Sep/2024"/>
    <s v="Diario"/>
    <n v="27"/>
    <s v="PROV AGUINALDO MES SEPTIEMBRE"/>
    <x v="0"/>
    <n v="15004.94"/>
    <x v="3"/>
    <x v="1"/>
  </r>
  <r>
    <s v="30/Sep/2024"/>
    <s v="Diario"/>
    <n v="29"/>
    <s v="PROV AGUINALDO Y UTILIDADES "/>
    <x v="8"/>
    <n v="4608.72"/>
    <x v="3"/>
    <x v="1"/>
  </r>
  <r>
    <s v="27/Sep/2024"/>
    <s v="Egresos"/>
    <n v="389"/>
    <s v="COMERCIALIZADORA AGRICOLA VAZQUEZ SA DE CV"/>
    <x v="2"/>
    <n v="6327.6"/>
    <x v="3"/>
    <x v="1"/>
  </r>
  <r>
    <s v="27/Sep/2024"/>
    <s v="Egresos"/>
    <n v="391"/>
    <s v="GARZA MONTIEL ANTONIO"/>
    <x v="2"/>
    <n v="1280"/>
    <x v="3"/>
    <x v="1"/>
  </r>
  <r>
    <s v="27/Sep/2024"/>
    <s v="Egresos"/>
    <n v="6807"/>
    <s v="COSTCO MEXICO"/>
    <x v="2"/>
    <n v="1033.6199999999999"/>
    <x v="3"/>
    <x v="1"/>
  </r>
  <r>
    <s v="30/Sep/2024"/>
    <s v="Diario"/>
    <n v="23"/>
    <s v="DHM REFACCIONES SA DE CV"/>
    <x v="2"/>
    <n v="276"/>
    <x v="3"/>
    <x v="1"/>
  </r>
  <r>
    <s v="24/Sep/2024"/>
    <s v="Diario"/>
    <n v="11"/>
    <s v="AUTO SERVICIO MAS SA DE CV"/>
    <x v="3"/>
    <n v="719.77"/>
    <x v="3"/>
    <x v="1"/>
  </r>
  <r>
    <s v="12/Sep/2024"/>
    <s v="Egresos"/>
    <n v="335"/>
    <s v="GONZALEZ BREACH JORGE ALBERTO"/>
    <x v="3"/>
    <n v="956.42"/>
    <x v="3"/>
    <x v="1"/>
  </r>
  <r>
    <s v="24/Sep/2024"/>
    <s v="Diario"/>
    <n v="11"/>
    <s v="AUTO SERVICIO MAS SA DE CV"/>
    <x v="3"/>
    <n v="2690.56"/>
    <x v="3"/>
    <x v="1"/>
  </r>
  <r>
    <s v="24/Sep/2024"/>
    <s v="Diario"/>
    <n v="11"/>
    <s v="AUTO SERVICIO MAS SA DE CV"/>
    <x v="3"/>
    <n v="3928.31"/>
    <x v="3"/>
    <x v="1"/>
  </r>
  <r>
    <s v="24/Sep/2024"/>
    <s v="Diario"/>
    <n v="11"/>
    <s v="AUTO SERVICIO MAS SA DE CV"/>
    <x v="3"/>
    <n v="187.27"/>
    <x v="3"/>
    <x v="1"/>
  </r>
  <r>
    <s v="24/Sep/2024"/>
    <s v="Diario"/>
    <n v="11"/>
    <s v="AUTO SERVICIO MAS SA DE CV"/>
    <x v="3"/>
    <n v="1310.86"/>
    <x v="3"/>
    <x v="1"/>
  </r>
  <r>
    <s v="24/Sep/2024"/>
    <s v="Diario"/>
    <n v="11"/>
    <s v="AUTO SERVICIO MAS SA DE CV"/>
    <x v="3"/>
    <n v="861.42"/>
    <x v="3"/>
    <x v="1"/>
  </r>
  <r>
    <s v="24/Sep/2024"/>
    <s v="Diario"/>
    <n v="11"/>
    <s v="AUTO SERVICIO MAS SA DE CV"/>
    <x v="3"/>
    <n v="745.84"/>
    <x v="3"/>
    <x v="1"/>
  </r>
  <r>
    <s v="27/Sep/2024"/>
    <s v="Egresos"/>
    <n v="388"/>
    <s v="GONZALEZ BREACH JORGE ALBERTO"/>
    <x v="3"/>
    <n v="4452.8100000000004"/>
    <x v="3"/>
    <x v="1"/>
  </r>
  <r>
    <s v="30/Sep/2024"/>
    <s v="Diario"/>
    <n v="22"/>
    <s v="AUTO SERVICIO MAS"/>
    <x v="3"/>
    <n v="2530.3200000000002"/>
    <x v="3"/>
    <x v="1"/>
  </r>
  <r>
    <s v="30/Sep/2024"/>
    <s v="Diario"/>
    <n v="22"/>
    <s v="AUTO SERVICIO MAS"/>
    <x v="3"/>
    <n v="4975.05"/>
    <x v="3"/>
    <x v="1"/>
  </r>
  <r>
    <s v="30/Sep/2024"/>
    <s v="Diario"/>
    <n v="22"/>
    <s v="AUTO SERVICIO MAS"/>
    <x v="3"/>
    <n v="786.51"/>
    <x v="3"/>
    <x v="1"/>
  </r>
  <r>
    <s v="30/Sep/2024"/>
    <s v="Diario"/>
    <n v="22"/>
    <s v="AUTO SERVICIO MAS"/>
    <x v="3"/>
    <n v="224.72"/>
    <x v="3"/>
    <x v="1"/>
  </r>
  <r>
    <s v="30/Sep/2024"/>
    <s v="Diario"/>
    <n v="22"/>
    <s v="AUTO SERVICIO MAS"/>
    <x v="3"/>
    <n v="449.43"/>
    <x v="3"/>
    <x v="1"/>
  </r>
  <r>
    <s v="30/Sep/2024"/>
    <s v="Diario"/>
    <n v="22"/>
    <s v="AUTO SERVICIO MAS SA DE CV"/>
    <x v="3"/>
    <n v="631.09"/>
    <x v="3"/>
    <x v="1"/>
  </r>
  <r>
    <s v="30/Sep/2024"/>
    <s v="Diario"/>
    <n v="22"/>
    <s v="AUTO SERVICIO MAS"/>
    <x v="3"/>
    <n v="2714.33"/>
    <x v="3"/>
    <x v="1"/>
  </r>
  <r>
    <s v="30/Sep/2024"/>
    <s v="Diario"/>
    <n v="22"/>
    <s v="AUTO SERVICIO MAS"/>
    <x v="3"/>
    <n v="2674.13"/>
    <x v="3"/>
    <x v="1"/>
  </r>
  <r>
    <s v="30/Sep/2024"/>
    <s v="Diario"/>
    <n v="22"/>
    <s v="AUTO SERVICIO MAS"/>
    <x v="3"/>
    <n v="337.08"/>
    <x v="3"/>
    <x v="1"/>
  </r>
  <r>
    <s v="30/Sep/2024"/>
    <s v="Diario"/>
    <n v="22"/>
    <s v="AUTO SERVICIO MAS"/>
    <x v="3"/>
    <n v="224.72"/>
    <x v="3"/>
    <x v="1"/>
  </r>
  <r>
    <s v="30/Sep/2024"/>
    <s v="Diario"/>
    <n v="22"/>
    <s v="AUTO SERVICIO MAS SA DE CV"/>
    <x v="3"/>
    <n v="702.68"/>
    <x v="3"/>
    <x v="1"/>
  </r>
  <r>
    <s v="30/Sep/2024"/>
    <s v="Diario"/>
    <n v="22"/>
    <s v="AUTO SERVICIO MAS"/>
    <x v="3"/>
    <n v="1563.58"/>
    <x v="3"/>
    <x v="1"/>
  </r>
  <r>
    <s v="30/Sep/2024"/>
    <s v="Diario"/>
    <n v="25"/>
    <s v="AUTO SERVICIO MAS "/>
    <x v="3"/>
    <n v="1592.22"/>
    <x v="3"/>
    <x v="1"/>
  </r>
  <r>
    <s v="30/Sep/2024"/>
    <s v="Diario"/>
    <n v="25"/>
    <s v="AUTO SERVICIO MAS "/>
    <x v="3"/>
    <n v="1438.93"/>
    <x v="3"/>
    <x v="1"/>
  </r>
  <r>
    <s v="30/Sep/2024"/>
    <s v="Diario"/>
    <n v="25"/>
    <s v="AUTO SERVICIO MAS "/>
    <x v="3"/>
    <n v="3412.47"/>
    <x v="3"/>
    <x v="1"/>
  </r>
  <r>
    <s v="30/Sep/2024"/>
    <s v="Diario"/>
    <n v="25"/>
    <s v="AUTO SERVICIO MAS "/>
    <x v="3"/>
    <n v="224.72"/>
    <x v="3"/>
    <x v="1"/>
  </r>
  <r>
    <s v="30/Sep/2024"/>
    <s v="Diario"/>
    <n v="25"/>
    <s v="AUTO SERVICIO MAS "/>
    <x v="3"/>
    <n v="1011.23"/>
    <x v="3"/>
    <x v="1"/>
  </r>
  <r>
    <s v="30/Sep/2024"/>
    <s v="Diario"/>
    <n v="25"/>
    <s v="AUTO SERVICIO MAS SA DE CV"/>
    <x v="3"/>
    <n v="654.91999999999996"/>
    <x v="3"/>
    <x v="1"/>
  </r>
  <r>
    <s v="30/Sep/2024"/>
    <s v="Diario"/>
    <n v="25"/>
    <s v="GONZALEZ BREACH JORGE ALBERTO"/>
    <x v="3"/>
    <n v="1335.94"/>
    <x v="3"/>
    <x v="1"/>
  </r>
  <r>
    <s v="30/Sep/2024"/>
    <s v="Diario"/>
    <n v="25"/>
    <s v="GONZALEZ BREACH JORGE ALBERTO"/>
    <x v="3"/>
    <n v="33.26"/>
    <x v="3"/>
    <x v="1"/>
  </r>
  <r>
    <s v="24/Sep/2024"/>
    <s v="Diario"/>
    <n v="11"/>
    <s v="AUTO SERVICIO MAS SA DE CV"/>
    <x v="3"/>
    <n v="1476.4"/>
    <x v="3"/>
    <x v="1"/>
  </r>
  <r>
    <s v="30/Sep/2024"/>
    <s v="Diario"/>
    <n v="25"/>
    <s v="AUTO SERVICIO MAS "/>
    <x v="3"/>
    <n v="1446.19"/>
    <x v="3"/>
    <x v="1"/>
  </r>
  <r>
    <s v="24/Sep/2024"/>
    <s v="Diario"/>
    <n v="11"/>
    <s v="AUTO SERVICIO MAS SA DE CV"/>
    <x v="3"/>
    <n v="1384.21"/>
    <x v="3"/>
    <x v="1"/>
  </r>
  <r>
    <s v="30/Sep/2024"/>
    <s v="Diario"/>
    <n v="22"/>
    <s v="AUTO SERVICIO MAS"/>
    <x v="3"/>
    <n v="2646.37"/>
    <x v="3"/>
    <x v="1"/>
  </r>
  <r>
    <s v="30/Sep/2024"/>
    <s v="Diario"/>
    <n v="22"/>
    <s v="AUTO SERVICIO MAS"/>
    <x v="3"/>
    <n v="1359.16"/>
    <x v="3"/>
    <x v="1"/>
  </r>
  <r>
    <s v="30/Sep/2024"/>
    <s v="Diario"/>
    <n v="25"/>
    <s v="AUTO SERVICIO MAS "/>
    <x v="3"/>
    <n v="1329.36"/>
    <x v="3"/>
    <x v="1"/>
  </r>
  <r>
    <s v="30/Sep/2024"/>
    <s v="Diario"/>
    <n v="22"/>
    <s v="AUTO SERVICIO MAS"/>
    <x v="3"/>
    <n v="669.99"/>
    <x v="3"/>
    <x v="1"/>
  </r>
  <r>
    <s v="24/Sep/2024"/>
    <s v="Diario"/>
    <n v="11"/>
    <s v="AUTO SERVICIO MAS SA DE CV"/>
    <x v="3"/>
    <n v="609.66"/>
    <x v="3"/>
    <x v="1"/>
  </r>
  <r>
    <s v="30/Sep/2024"/>
    <s v="Diario"/>
    <n v="22"/>
    <s v="AUTO SERVICIO MAS"/>
    <x v="3"/>
    <n v="912.35"/>
    <x v="3"/>
    <x v="1"/>
  </r>
  <r>
    <s v="30/Sep/2024"/>
    <s v="Diario"/>
    <n v="22"/>
    <s v="AUTO SERVICIO MAS"/>
    <x v="3"/>
    <n v="2100.17"/>
    <x v="3"/>
    <x v="1"/>
  </r>
  <r>
    <s v="30/Sep/2024"/>
    <s v="Diario"/>
    <n v="25"/>
    <s v="AUTO SERVICIO MAS "/>
    <x v="3"/>
    <n v="3614.8"/>
    <x v="3"/>
    <x v="1"/>
  </r>
  <r>
    <s v="24/Sep/2024"/>
    <s v="Diario"/>
    <n v="11"/>
    <s v="AUTO SERVICIO MAS SA DE CV"/>
    <x v="3"/>
    <n v="949.89"/>
    <x v="3"/>
    <x v="1"/>
  </r>
  <r>
    <s v="30/Sep/2024"/>
    <s v="Diario"/>
    <n v="22"/>
    <s v="AUTO SERVICIO MAS"/>
    <x v="3"/>
    <n v="946.43"/>
    <x v="3"/>
    <x v="1"/>
  </r>
  <r>
    <s v="30/Sep/2024"/>
    <s v="Diario"/>
    <n v="22"/>
    <s v="AUTO SERVICIO MAS"/>
    <x v="3"/>
    <n v="968.02"/>
    <x v="3"/>
    <x v="1"/>
  </r>
  <r>
    <s v="30/Sep/2024"/>
    <s v="Diario"/>
    <n v="25"/>
    <s v="AUTO SERVICIO MAS "/>
    <x v="3"/>
    <n v="962.68"/>
    <x v="3"/>
    <x v="1"/>
  </r>
  <r>
    <s v="24/Sep/2024"/>
    <s v="Diario"/>
    <n v="11"/>
    <s v="AUTO SERVICIO MAS SA DE CV"/>
    <x v="3"/>
    <n v="2163.9499999999998"/>
    <x v="3"/>
    <x v="1"/>
  </r>
  <r>
    <s v="30/Sep/2024"/>
    <s v="Diario"/>
    <n v="22"/>
    <s v="AUTO SERVICIO MAS"/>
    <x v="3"/>
    <n v="2237.7199999999998"/>
    <x v="3"/>
    <x v="1"/>
  </r>
  <r>
    <s v="30/Sep/2024"/>
    <s v="Diario"/>
    <n v="22"/>
    <s v="AUTO SERVICIO MAS"/>
    <x v="3"/>
    <n v="1211.0899999999999"/>
    <x v="3"/>
    <x v="1"/>
  </r>
  <r>
    <s v="30/Sep/2024"/>
    <s v="Diario"/>
    <n v="25"/>
    <s v="AUTO SERVICIO MAS "/>
    <x v="3"/>
    <n v="2218.0700000000002"/>
    <x v="3"/>
    <x v="1"/>
  </r>
  <r>
    <s v="24/Sep/2024"/>
    <s v="Diario"/>
    <n v="11"/>
    <s v="AUTO SERVICIO MAS SA DE CV"/>
    <x v="3"/>
    <n v="1092.04"/>
    <x v="3"/>
    <x v="1"/>
  </r>
  <r>
    <s v="30/Sep/2024"/>
    <s v="Diario"/>
    <n v="22"/>
    <s v="AUTO SERVICIO MAS"/>
    <x v="3"/>
    <n v="1038.1300000000001"/>
    <x v="3"/>
    <x v="1"/>
  </r>
  <r>
    <s v="30/Sep/2024"/>
    <s v="Diario"/>
    <n v="22"/>
    <s v="AUTO SERVICIO MAS"/>
    <x v="3"/>
    <n v="2078.8200000000002"/>
    <x v="3"/>
    <x v="1"/>
  </r>
  <r>
    <s v="30/Sep/2024"/>
    <s v="Diario"/>
    <n v="25"/>
    <s v="AUTO SERVICIO MAS "/>
    <x v="3"/>
    <n v="2174.08"/>
    <x v="3"/>
    <x v="1"/>
  </r>
  <r>
    <s v="24/Sep/2024"/>
    <s v="Diario"/>
    <n v="11"/>
    <s v="AUTO SERVICIO MAS SA DE CV"/>
    <x v="3"/>
    <n v="859.38"/>
    <x v="3"/>
    <x v="1"/>
  </r>
  <r>
    <s v="30/Sep/2024"/>
    <s v="Diario"/>
    <n v="22"/>
    <s v="AUTO SERVICIO MAS"/>
    <x v="3"/>
    <n v="696.78"/>
    <x v="3"/>
    <x v="1"/>
  </r>
  <r>
    <s v="30/Sep/2024"/>
    <s v="Diario"/>
    <n v="22"/>
    <s v="AUTO SERVICIO MAS"/>
    <x v="3"/>
    <n v="1513.65"/>
    <x v="3"/>
    <x v="1"/>
  </r>
  <r>
    <s v="30/Sep/2024"/>
    <s v="Diario"/>
    <n v="25"/>
    <s v="AUTO SERVICIO MAS "/>
    <x v="3"/>
    <n v="1646.64"/>
    <x v="3"/>
    <x v="1"/>
  </r>
  <r>
    <s v="24/Sep/2024"/>
    <s v="Diario"/>
    <n v="11"/>
    <s v="AUTO SERVICIO MAS SA DE CV"/>
    <x v="3"/>
    <n v="2835.48"/>
    <x v="3"/>
    <x v="1"/>
  </r>
  <r>
    <s v="30/Sep/2024"/>
    <s v="Diario"/>
    <n v="22"/>
    <s v="AUTO SERVICIO MAS"/>
    <x v="3"/>
    <n v="1652.7"/>
    <x v="3"/>
    <x v="1"/>
  </r>
  <r>
    <s v="30/Sep/2024"/>
    <s v="Diario"/>
    <n v="22"/>
    <s v="AUTO SERVICIO MAS"/>
    <x v="3"/>
    <n v="1061.99"/>
    <x v="3"/>
    <x v="1"/>
  </r>
  <r>
    <s v="30/Sep/2024"/>
    <s v="Diario"/>
    <n v="25"/>
    <s v="AUTO SERVICIO MAS "/>
    <x v="3"/>
    <n v="1125.3599999999999"/>
    <x v="3"/>
    <x v="1"/>
  </r>
  <r>
    <s v="12/Sep/2024"/>
    <s v="Egresos"/>
    <n v="328"/>
    <s v="PRONEG SA DE CV"/>
    <x v="3"/>
    <n v="1037.22"/>
    <x v="3"/>
    <x v="1"/>
  </r>
  <r>
    <s v="24/Sep/2024"/>
    <s v="Diario"/>
    <n v="11"/>
    <s v="AUTO SERVICIO MAS SA DE CV"/>
    <x v="3"/>
    <n v="2764.02"/>
    <x v="3"/>
    <x v="1"/>
  </r>
  <r>
    <s v="30/Sep/2024"/>
    <s v="Diario"/>
    <n v="22"/>
    <s v="AUTO SERVICIO MAS"/>
    <x v="3"/>
    <n v="1124.53"/>
    <x v="3"/>
    <x v="1"/>
  </r>
  <r>
    <s v="30/Sep/2024"/>
    <s v="Diario"/>
    <n v="22"/>
    <s v="AUTO SERVICIO MAS"/>
    <x v="3"/>
    <n v="3758.67"/>
    <x v="3"/>
    <x v="1"/>
  </r>
  <r>
    <s v="30/Sep/2024"/>
    <s v="Diario"/>
    <n v="25"/>
    <s v="AUTO SERVICIO MAS "/>
    <x v="3"/>
    <n v="2335.84"/>
    <x v="3"/>
    <x v="1"/>
  </r>
  <r>
    <s v="24/Sep/2024"/>
    <s v="Diario"/>
    <n v="11"/>
    <s v="AUTO SERVICIO MAS SA DE CV"/>
    <x v="3"/>
    <n v="2358.9699999999998"/>
    <x v="3"/>
    <x v="1"/>
  </r>
  <r>
    <s v="30/Sep/2024"/>
    <s v="Diario"/>
    <n v="22"/>
    <s v="AUTO SERVICIO MAS"/>
    <x v="3"/>
    <n v="1245.83"/>
    <x v="3"/>
    <x v="1"/>
  </r>
  <r>
    <s v="30/Sep/2024"/>
    <s v="Diario"/>
    <n v="22"/>
    <s v="AUTO SERVICIO MAS"/>
    <x v="3"/>
    <n v="1060.33"/>
    <x v="3"/>
    <x v="1"/>
  </r>
  <r>
    <s v="24/Sep/2024"/>
    <s v="Diario"/>
    <n v="11"/>
    <s v="AUTO SERVICIO MAS SA DE CV"/>
    <x v="3"/>
    <n v="1594.39"/>
    <x v="3"/>
    <x v="1"/>
  </r>
  <r>
    <s v="30/Sep/2024"/>
    <s v="Diario"/>
    <n v="22"/>
    <s v="AUTO SERVICIO MAS"/>
    <x v="3"/>
    <n v="1339.58"/>
    <x v="3"/>
    <x v="1"/>
  </r>
  <r>
    <s v="30/Sep/2024"/>
    <s v="Diario"/>
    <n v="22"/>
    <s v="AUTO SERVICIO MAS"/>
    <x v="3"/>
    <n v="1728.88"/>
    <x v="3"/>
    <x v="1"/>
  </r>
  <r>
    <s v="30/Sep/2024"/>
    <s v="Diario"/>
    <n v="25"/>
    <s v="AUTO SERVICIO MAS "/>
    <x v="3"/>
    <n v="1678.66"/>
    <x v="3"/>
    <x v="1"/>
  </r>
  <r>
    <s v="24/Sep/2024"/>
    <s v="Diario"/>
    <n v="11"/>
    <s v="AUTO SERVICIO MAS SA DE CV"/>
    <x v="4"/>
    <n v="2964.8"/>
    <x v="3"/>
    <x v="1"/>
  </r>
  <r>
    <s v="30/Sep/2024"/>
    <s v="Diario"/>
    <n v="22"/>
    <s v="AUTO SERVICIO MAS"/>
    <x v="4"/>
    <n v="3223.87"/>
    <x v="3"/>
    <x v="1"/>
  </r>
  <r>
    <s v="30/Sep/2024"/>
    <s v="Diario"/>
    <n v="22"/>
    <s v="AUTO SERVICIO MAS"/>
    <x v="4"/>
    <n v="5004.38"/>
    <x v="3"/>
    <x v="1"/>
  </r>
  <r>
    <s v="05/Sep/2024"/>
    <s v="Egresos"/>
    <n v="6792"/>
    <s v="ELECTRONICA AQUA"/>
    <x v="7"/>
    <n v="430.17"/>
    <x v="3"/>
    <x v="1"/>
  </r>
  <r>
    <s v="05/Sep/2024"/>
    <s v="Egresos"/>
    <n v="6792"/>
    <s v="ELECTRONICA AQUA"/>
    <x v="7"/>
    <n v="430.17"/>
    <x v="3"/>
    <x v="1"/>
  </r>
  <r>
    <s v="06/Sep/2024"/>
    <s v="Egresos"/>
    <n v="306"/>
    <s v="VALDIVIA URREA GERARDO"/>
    <x v="7"/>
    <n v="198.36"/>
    <x v="3"/>
    <x v="1"/>
  </r>
  <r>
    <s v="11/Sep/2024"/>
    <s v="Egresos"/>
    <n v="6796"/>
    <s v="MIGUEL ANGEL MEZA YEPIZ"/>
    <x v="7"/>
    <n v="215.52"/>
    <x v="3"/>
    <x v="1"/>
  </r>
  <r>
    <s v="17/Sep/2024"/>
    <s v="Egresos"/>
    <n v="6802"/>
    <s v="JOSE ISAMEL FELIX ESQUER"/>
    <x v="7"/>
    <n v="1012.93"/>
    <x v="3"/>
    <x v="1"/>
  </r>
  <r>
    <s v="18/Sep/2024"/>
    <s v="Diario"/>
    <n v="7"/>
    <s v="LAGARDA VAQUERA ALBERTO"/>
    <x v="7"/>
    <n v="181.03"/>
    <x v="3"/>
    <x v="1"/>
  </r>
  <r>
    <s v="18/Sep/2024"/>
    <s v="Diario"/>
    <n v="7"/>
    <s v="LAGARDA VAQUERA ALBERTO"/>
    <x v="7"/>
    <n v="360"/>
    <x v="3"/>
    <x v="1"/>
  </r>
  <r>
    <s v="18/Sep/2024"/>
    <s v="Diario"/>
    <n v="7"/>
    <s v="TRANSCERDO SA DE CV"/>
    <x v="7"/>
    <n v="463.79"/>
    <x v="3"/>
    <x v="1"/>
  </r>
  <r>
    <s v="25/Sep/2024"/>
    <s v="Egresos"/>
    <n v="373"/>
    <s v="FONDO DE ASEGURAMIENTO GANADERO PORCICULTORES DE SONORA"/>
    <x v="7"/>
    <n v="306.01"/>
    <x v="3"/>
    <x v="1"/>
  </r>
  <r>
    <s v="26/Sep/2024"/>
    <s v="Egresos"/>
    <n v="6805"/>
    <s v="MAPCO MATERIALES SA DE CV"/>
    <x v="7"/>
    <n v="114.83"/>
    <x v="3"/>
    <x v="1"/>
  </r>
  <r>
    <s v="26/Sep/2024"/>
    <s v="Egresos"/>
    <n v="6805"/>
    <s v="NUEVA WAL MART DE MEXICO S DE RL DE CV"/>
    <x v="7"/>
    <n v="310.33999999999997"/>
    <x v="3"/>
    <x v="1"/>
  </r>
  <r>
    <s v="27/Sep/2024"/>
    <s v="Egresos"/>
    <n v="386"/>
    <s v="LAGARDA VAQUERA ALBERTO"/>
    <x v="7"/>
    <n v="129.31"/>
    <x v="3"/>
    <x v="1"/>
  </r>
  <r>
    <s v="30/Sep/2024"/>
    <s v="Diario"/>
    <n v="32"/>
    <s v="PROV FE7C 14/09/2024"/>
    <x v="7"/>
    <n v="377.58"/>
    <x v="3"/>
    <x v="1"/>
  </r>
  <r>
    <s v="06/Sep/2024"/>
    <s v="Egresos"/>
    <n v="310"/>
    <s v="MONDACA CORRAL ERIKA JUDITH"/>
    <x v="6"/>
    <n v="1594.5"/>
    <x v="3"/>
    <x v="1"/>
  </r>
  <r>
    <s v="12/Sep/2024"/>
    <s v="Egresos"/>
    <n v="329"/>
    <s v="MORALES HIGUERA VICTOR"/>
    <x v="6"/>
    <n v="314.64999999999998"/>
    <x v="3"/>
    <x v="1"/>
  </r>
  <r>
    <s v="05/Sep/2024"/>
    <s v="Egresos"/>
    <n v="320"/>
    <s v="DEP NOM SEM 36 DEL 29 AGOSTO AL 04 SEPTIEMBRE  DEL 2024"/>
    <x v="0"/>
    <n v="310.99"/>
    <x v="3"/>
    <x v="1"/>
  </r>
  <r>
    <s v="13/Sep/2024"/>
    <s v="Egresos"/>
    <n v="339"/>
    <s v="DEP NOM SEM 37 DEL 05 AL 11 SEPTIEMBRE  DEL 2024"/>
    <x v="0"/>
    <n v="28565.93"/>
    <x v="3"/>
    <x v="1"/>
  </r>
  <r>
    <s v="13/Sep/2024"/>
    <s v="Egresos"/>
    <n v="339"/>
    <s v="DEP NOM SEM 37 DEL 05 AL 11 SEPTIEMBRE  DEL 2024"/>
    <x v="0"/>
    <n v="4534.8"/>
    <x v="3"/>
    <x v="1"/>
  </r>
  <r>
    <s v="19/Sep/2024"/>
    <s v="Egresos"/>
    <n v="350"/>
    <s v="DEP NOM SEM 38 DEL 12 AL 19 SEPTIEMBRE 2024"/>
    <x v="0"/>
    <n v="5674"/>
    <x v="3"/>
    <x v="1"/>
  </r>
  <r>
    <s v="30/Sep/2024"/>
    <s v="Egresos"/>
    <n v="403"/>
    <s v="DISPERC NOM DEL 16  AL 30  DE SEPTIEMBRE 2024"/>
    <x v="8"/>
    <n v="10286.030000000001"/>
    <x v="3"/>
    <x v="1"/>
  </r>
  <r>
    <s v="05/Sep/2024"/>
    <s v="Egresos"/>
    <n v="320"/>
    <s v="DEP NOM SEM 36 DEL 29 AGOSTO AL 04 SEPTIEMBRE  DEL 2024"/>
    <x v="0"/>
    <n v="78"/>
    <x v="3"/>
    <x v="1"/>
  </r>
  <r>
    <s v="13/Sep/2024"/>
    <s v="Egresos"/>
    <n v="339"/>
    <s v="DEP NOM SEM 37 DEL 05 AL 11 SEPTIEMBRE  DEL 2024"/>
    <x v="0"/>
    <n v="7233.65"/>
    <x v="3"/>
    <x v="1"/>
  </r>
  <r>
    <s v="13/Sep/2024"/>
    <s v="Egresos"/>
    <n v="339"/>
    <s v="DEP NOM SEM 37 DEL 05 AL 11 SEPTIEMBRE  DEL 2024"/>
    <x v="0"/>
    <n v="2134"/>
    <x v="3"/>
    <x v="1"/>
  </r>
  <r>
    <s v="19/Sep/2024"/>
    <s v="Egresos"/>
    <n v="350"/>
    <s v="DEP NOM SEM 38 DEL 12 AL 19 SEPTIEMBRE 2024"/>
    <x v="0"/>
    <n v="1429.85"/>
    <x v="3"/>
    <x v="1"/>
  </r>
  <r>
    <s v="30/Sep/2024"/>
    <s v="Egresos"/>
    <n v="403"/>
    <s v="DISPERC NOM DEL 16  AL 30  DE SEPTIEMBRE 2024"/>
    <x v="8"/>
    <n v="2280.09"/>
    <x v="3"/>
    <x v="1"/>
  </r>
  <r>
    <s v="11/Sep/2024"/>
    <s v="Egresos"/>
    <n v="6796"/>
    <s v="REFACCIONES AUTOMOTRICES DEL VALLE SA DE CV"/>
    <x v="7"/>
    <n v="860"/>
    <x v="3"/>
    <x v="1"/>
  </r>
  <r>
    <s v="26/Sep/2024"/>
    <s v="Egresos"/>
    <n v="380"/>
    <s v="JOSE RAMON OSUNA MARTINEZ"/>
    <x v="7"/>
    <n v="523.28"/>
    <x v="3"/>
    <x v="1"/>
  </r>
  <r>
    <s v="26/Sep/2024"/>
    <s v="Egresos"/>
    <n v="6805"/>
    <s v="RODRIGUEZ GONZALEZ RIGOBERTO"/>
    <x v="7"/>
    <n v="350"/>
    <x v="3"/>
    <x v="1"/>
  </r>
  <r>
    <s v="25/Sep/2024"/>
    <s v="Egresos"/>
    <n v="374"/>
    <s v="MADERO BELTRAN CARLOS ENRIQUE"/>
    <x v="6"/>
    <n v="987.59"/>
    <x v="3"/>
    <x v="1"/>
  </r>
  <r>
    <s v="11/Sep/2024"/>
    <s v="Egresos"/>
    <n v="6796"/>
    <s v="AUTOZONE DE MEXICO S DE RL DE CV"/>
    <x v="6"/>
    <n v="450"/>
    <x v="3"/>
    <x v="1"/>
  </r>
  <r>
    <s v="27/Sep/2024"/>
    <s v="Egresos"/>
    <n v="384"/>
    <s v="GONZALEZ CUEVAS ANDRES IVAN"/>
    <x v="6"/>
    <n v="948.28"/>
    <x v="3"/>
    <x v="1"/>
  </r>
  <r>
    <s v="27/Sep/2024"/>
    <s v="Egresos"/>
    <n v="6807"/>
    <s v="MASLIZ.MX"/>
    <x v="6"/>
    <n v="1575"/>
    <x v="3"/>
    <x v="1"/>
  </r>
  <r>
    <s v="17/Sep/2024"/>
    <s v="Egresos"/>
    <n v="6802"/>
    <s v="FORTE GLASS"/>
    <x v="6"/>
    <n v="258.62"/>
    <x v="3"/>
    <x v="1"/>
  </r>
  <r>
    <s v="05/Sep/2024"/>
    <s v="Egresos"/>
    <n v="6792"/>
    <s v="CHAVEZ RIVERA LEONSIO"/>
    <x v="6"/>
    <n v="275.86"/>
    <x v="3"/>
    <x v="1"/>
  </r>
  <r>
    <s v="12/Sep/2024"/>
    <s v="Egresos"/>
    <n v="330"/>
    <s v="GALINDO AGUIRRE CELINA"/>
    <x v="6"/>
    <n v="1500"/>
    <x v="3"/>
    <x v="1"/>
  </r>
  <r>
    <s v="27/Sep/2024"/>
    <s v="Egresos"/>
    <n v="382"/>
    <s v="SALVADOR FRIAS RUIZ"/>
    <x v="6"/>
    <n v="300"/>
    <x v="3"/>
    <x v="1"/>
  </r>
  <r>
    <s v="27/Sep/2024"/>
    <s v="Egresos"/>
    <n v="384"/>
    <s v="GONZALEZ CUEVAS ANDRES IVAN"/>
    <x v="6"/>
    <n v="1120.7"/>
    <x v="3"/>
    <x v="1"/>
  </r>
  <r>
    <s v="20/Sep/2024"/>
    <s v="Egresos"/>
    <n v="359"/>
    <s v="SALVADOR FRIAS RUIZ"/>
    <x v="6"/>
    <n v="9545.2000000000007"/>
    <x v="3"/>
    <x v="1"/>
  </r>
  <r>
    <s v="27/Sep/2024"/>
    <s v="Egresos"/>
    <n v="384"/>
    <s v="GONZALEZ CUEVAS ANDRES IVAN"/>
    <x v="6"/>
    <n v="672.41"/>
    <x v="3"/>
    <x v="1"/>
  </r>
  <r>
    <s v="27/Sep/2024"/>
    <s v="Egresos"/>
    <n v="391"/>
    <s v="GARZA MONTIEL ANTONIO"/>
    <x v="6"/>
    <n v="1200"/>
    <x v="3"/>
    <x v="1"/>
  </r>
  <r>
    <s v="27/Sep/2024"/>
    <s v="Egresos"/>
    <n v="6807"/>
    <s v="GRUPO LLANTERO SIETE LEGUAS"/>
    <x v="6"/>
    <n v="6896.55"/>
    <x v="3"/>
    <x v="1"/>
  </r>
  <r>
    <s v="05/Sep/2024"/>
    <s v="Egresos"/>
    <n v="6792"/>
    <s v="AUTOZONE DE MEXICO S DE RL DE CV"/>
    <x v="6"/>
    <n v="326.72000000000003"/>
    <x v="3"/>
    <x v="1"/>
  </r>
  <r>
    <s v="09/Sep/2024"/>
    <s v="Egresos"/>
    <n v="322"/>
    <s v="RAMON HUMBERTO CARRIZOSA LOPEZ"/>
    <x v="6"/>
    <n v="2000"/>
    <x v="3"/>
    <x v="1"/>
  </r>
  <r>
    <s v="27/Sep/2024"/>
    <s v="Egresos"/>
    <n v="384"/>
    <s v="GONZALEZ CUEVAS ANDRES IVAN"/>
    <x v="6"/>
    <n v="2844.83"/>
    <x v="3"/>
    <x v="1"/>
  </r>
  <r>
    <s v="30/Sep/2024"/>
    <s v="Diario"/>
    <n v="23"/>
    <s v="AUTOMOTRIZ SONORENSE SA DE CV"/>
    <x v="6"/>
    <n v="6243.87"/>
    <x v="3"/>
    <x v="1"/>
  </r>
  <r>
    <s v="27/Sep/2024"/>
    <s v="Egresos"/>
    <n v="382"/>
    <s v="SALVADOR FRIAS RUIZ"/>
    <x v="6"/>
    <n v="4520"/>
    <x v="3"/>
    <x v="1"/>
  </r>
  <r>
    <s v="26/Sep/2024"/>
    <s v="Egresos"/>
    <n v="399"/>
    <s v="DEP NOM SEM 39 DEL 19 AL 25  DE SEPTIEMBRE 2024"/>
    <x v="0"/>
    <n v="1403.99"/>
    <x v="3"/>
    <x v="1"/>
  </r>
  <r>
    <s v="04/Sep/2024"/>
    <s v="Diario"/>
    <n v="5"/>
    <s v="RICARDO SALIDO IBARRA"/>
    <x v="8"/>
    <n v="108499"/>
    <x v="3"/>
    <x v="1"/>
  </r>
  <r>
    <s v="30/Sep/2024"/>
    <s v="Egresos"/>
    <n v="403"/>
    <s v="DISPERC NOM DEL 16  AL 30  DE SEPTIEMBRE 2024"/>
    <x v="8"/>
    <n v="33341.620000000003"/>
    <x v="3"/>
    <x v="1"/>
  </r>
  <r>
    <s v="03/Sep/2024"/>
    <s v="Egresos"/>
    <n v="7021"/>
    <s v="COMPLEMENTOS NOM DIEGO FELIX"/>
    <x v="8"/>
    <n v="10000"/>
    <x v="3"/>
    <x v="1"/>
  </r>
  <r>
    <s v="03/Sep/2024"/>
    <s v="Egresos"/>
    <n v="7022"/>
    <s v="COMPLEMENTOS NOM VERONICA ALVARADO"/>
    <x v="8"/>
    <n v="3500"/>
    <x v="3"/>
    <x v="1"/>
  </r>
  <r>
    <s v="04/Sep/2024"/>
    <s v="Egresos"/>
    <n v="6790"/>
    <s v="CARLOS GUILLERMO SALIDO MORENO"/>
    <x v="7"/>
    <n v="380"/>
    <x v="3"/>
    <x v="1"/>
  </r>
  <r>
    <s v="11/Sep/2024"/>
    <s v="Egresos"/>
    <n v="6797"/>
    <s v="NOMINA"/>
    <x v="7"/>
    <n v="4280"/>
    <x v="3"/>
    <x v="1"/>
  </r>
  <r>
    <s v="14/Sep/2024"/>
    <s v="Egresos"/>
    <n v="6801"/>
    <s v="COMPLEMENTOS NOM KARLA DOMINGUEZ"/>
    <x v="8"/>
    <n v="10000"/>
    <x v="3"/>
    <x v="1"/>
  </r>
  <r>
    <s v="27/Sep/2024"/>
    <s v="Egresos"/>
    <n v="6806"/>
    <s v="REPOSICION DE GASTOS-ALEJANDRO"/>
    <x v="7"/>
    <n v="25630.2"/>
    <x v="3"/>
    <x v="1"/>
  </r>
  <r>
    <s v="27/Sep/2024"/>
    <s v="Egresos"/>
    <n v="6808"/>
    <s v="REPOSICION DE GASTOS(SANTOS VARGAS)"/>
    <x v="7"/>
    <n v="18000"/>
    <x v="3"/>
    <x v="1"/>
  </r>
  <r>
    <s v="30/Sep/2024"/>
    <s v="Egresos"/>
    <n v="405"/>
    <s v="PAGO FONACOT MES SEPTIEMBRE"/>
    <x v="7"/>
    <n v="0.01"/>
    <x v="3"/>
    <x v="1"/>
  </r>
  <r>
    <s v="13/Sep/2024"/>
    <s v="Egresos"/>
    <n v="341"/>
    <s v="DISPERC NOM DEL 01  AL 15  DE SEPTIEMBRE 2024"/>
    <x v="8"/>
    <n v="7134.42"/>
    <x v="3"/>
    <x v="1"/>
  </r>
  <r>
    <s v="30/Sep/2024"/>
    <s v="Egresos"/>
    <n v="403"/>
    <s v="DISPERC NOM DEL 16  AL 30  DE SEPTIEMBRE 2024"/>
    <x v="8"/>
    <n v="4631.95"/>
    <x v="3"/>
    <x v="1"/>
  </r>
  <r>
    <s v="13/Sep/2024"/>
    <s v="Egresos"/>
    <n v="341"/>
    <s v="DISPERC NOM DEL 01  AL 15  DE SEPTIEMBRE 2024"/>
    <x v="8"/>
    <n v="6417.09"/>
    <x v="3"/>
    <x v="1"/>
  </r>
  <r>
    <s v="30/Sep/2024"/>
    <s v="Egresos"/>
    <n v="403"/>
    <s v="DISPERC NOM DEL 16  AL 30  DE SEPTIEMBRE 2024"/>
    <x v="8"/>
    <n v="6417.09"/>
    <x v="3"/>
    <x v="1"/>
  </r>
  <r>
    <s v="05/Sep/2024"/>
    <s v="Egresos"/>
    <n v="6792"/>
    <s v="AUTOBUSES LOS MAYITOS SA DE CV"/>
    <x v="7"/>
    <n v="60.34"/>
    <x v="3"/>
    <x v="1"/>
  </r>
  <r>
    <s v="05/Sep/2024"/>
    <s v="Egresos"/>
    <n v="6792"/>
    <s v="AUTOBUSES LOS MAYITOS SA DE CV"/>
    <x v="7"/>
    <n v="51.72"/>
    <x v="3"/>
    <x v="1"/>
  </r>
  <r>
    <s v="11/Sep/2024"/>
    <s v="Egresos"/>
    <n v="6796"/>
    <s v="AUTOBUSES LOS MAYITOS SA DE CV"/>
    <x v="7"/>
    <n v="68.97"/>
    <x v="3"/>
    <x v="1"/>
  </r>
  <r>
    <s v="27/Sep/2024"/>
    <s v="Egresos"/>
    <n v="6807"/>
    <s v="OPERADORA DE SERVICIOS PAQUETEXPRESS SA DE CV"/>
    <x v="7"/>
    <n v="163.15"/>
    <x v="3"/>
    <x v="1"/>
  </r>
  <r>
    <s v="30/Sep/2024"/>
    <s v="Egresos"/>
    <n v="403"/>
    <s v="DISPERC NOM DEL 16  AL 30  DE SEPTIEMBRE 2024"/>
    <x v="8"/>
    <n v="64980"/>
    <x v="3"/>
    <x v="1"/>
  </r>
  <r>
    <s v="30/Sep/2024"/>
    <s v="Diario"/>
    <n v="42"/>
    <s v="DEPRECIACION DEL MES"/>
    <x v="5"/>
    <n v="10.6"/>
    <x v="3"/>
    <x v="1"/>
  </r>
  <r>
    <s v="30/Sep/2024"/>
    <s v="Diario"/>
    <n v="42"/>
    <s v="DEPRECIACION DEL MES "/>
    <x v="5"/>
    <n v="304.10000000000002"/>
    <x v="3"/>
    <x v="1"/>
  </r>
  <r>
    <s v="30/Sep/2024"/>
    <s v="Diario"/>
    <n v="42"/>
    <s v="DEPRECIACION DEL MES "/>
    <x v="5"/>
    <n v="192.02"/>
    <x v="3"/>
    <x v="1"/>
  </r>
  <r>
    <s v="30/Sep/2024"/>
    <s v="Diario"/>
    <n v="42"/>
    <s v="DEPRECIACION DEL MES "/>
    <x v="5"/>
    <n v="510.29"/>
    <x v="3"/>
    <x v="1"/>
  </r>
  <r>
    <s v="30/Sep/2024"/>
    <s v="Diario"/>
    <n v="42"/>
    <s v="DEPRECIACION DEL MES "/>
    <x v="5"/>
    <n v="168.8"/>
    <x v="3"/>
    <x v="1"/>
  </r>
  <r>
    <s v="30/Sep/2024"/>
    <s v="Diario"/>
    <n v="42"/>
    <s v="DEPRECIACION DEL MES "/>
    <x v="5"/>
    <n v="1739.16"/>
    <x v="3"/>
    <x v="1"/>
  </r>
  <r>
    <s v="30/Sep/2024"/>
    <s v="Diario"/>
    <n v="42"/>
    <s v="DEPRECIACION DEL MES "/>
    <x v="5"/>
    <n v="254.92"/>
    <x v="3"/>
    <x v="1"/>
  </r>
  <r>
    <s v="30/Sep/2024"/>
    <s v="Diario"/>
    <n v="42"/>
    <s v="DEPRECIACION DEL MES"/>
    <x v="5"/>
    <n v="228.04"/>
    <x v="3"/>
    <x v="1"/>
  </r>
  <r>
    <s v="30/Sep/2024"/>
    <s v="Diario"/>
    <n v="42"/>
    <s v="DEPRECIACION DEL MES"/>
    <x v="5"/>
    <n v="6260.58"/>
    <x v="3"/>
    <x v="1"/>
  </r>
  <r>
    <s v="30/Sep/2024"/>
    <s v="Diario"/>
    <n v="42"/>
    <s v="DEPRECIACION DEL MES"/>
    <x v="5"/>
    <n v="6261.25"/>
    <x v="3"/>
    <x v="1"/>
  </r>
  <r>
    <s v="30/Sep/2024"/>
    <s v="Diario"/>
    <n v="42"/>
    <s v="DEPRECIACION DEL MES"/>
    <x v="5"/>
    <n v="215.52"/>
    <x v="3"/>
    <x v="1"/>
  </r>
  <r>
    <s v="30/Sep/2024"/>
    <s v="Diario"/>
    <n v="42"/>
    <s v="DEPRECIACION DEL MES"/>
    <x v="5"/>
    <n v="2592.4699999999998"/>
    <x v="3"/>
    <x v="1"/>
  </r>
  <r>
    <s v="30/Sep/2024"/>
    <s v="Diario"/>
    <n v="42"/>
    <s v="DEPRECIACION DEL MES"/>
    <x v="5"/>
    <n v="1424.23"/>
    <x v="3"/>
    <x v="1"/>
  </r>
  <r>
    <s v="30/Sep/2024"/>
    <s v="Diario"/>
    <n v="42"/>
    <s v="DEPRECIACION DEL MES"/>
    <x v="5"/>
    <n v="1735.97"/>
    <x v="3"/>
    <x v="1"/>
  </r>
  <r>
    <s v="30/Sep/2024"/>
    <s v="Diario"/>
    <n v="42"/>
    <s v="DEPRECIACION DEL MES"/>
    <x v="5"/>
    <n v="1429.27"/>
    <x v="3"/>
    <x v="1"/>
  </r>
  <r>
    <s v="30/Sep/2024"/>
    <s v="Diario"/>
    <n v="42"/>
    <s v="DEPRECIACION DEL MES"/>
    <x v="5"/>
    <n v="107.74"/>
    <x v="3"/>
    <x v="1"/>
  </r>
  <r>
    <s v="30/Sep/2024"/>
    <s v="Diario"/>
    <n v="42"/>
    <s v="DEPRECIACION DEL MES"/>
    <x v="5"/>
    <n v="1020.8"/>
    <x v="3"/>
    <x v="1"/>
  </r>
  <r>
    <s v="30/Sep/2024"/>
    <s v="Diario"/>
    <n v="42"/>
    <s v="DEPRECIACION DEL MES"/>
    <x v="5"/>
    <n v="1526.82"/>
    <x v="3"/>
    <x v="1"/>
  </r>
  <r>
    <s v="30/Sep/2024"/>
    <s v="Diario"/>
    <n v="42"/>
    <s v="DEPRECIACION DEL MES"/>
    <x v="5"/>
    <n v="2699.95"/>
    <x v="3"/>
    <x v="1"/>
  </r>
  <r>
    <s v="30/Sep/2024"/>
    <s v="Diario"/>
    <n v="42"/>
    <s v="DEPRECIACION DEL MES "/>
    <x v="5"/>
    <n v="-425.02"/>
    <x v="3"/>
    <x v="1"/>
  </r>
  <r>
    <s v="30/Sep/2024"/>
    <s v="Diario"/>
    <n v="42"/>
    <s v="DEPRECIACION DEL MES "/>
    <x v="5"/>
    <n v="-0.14000000000000001"/>
    <x v="3"/>
    <x v="1"/>
  </r>
  <r>
    <s v="30/Sep/2024"/>
    <s v="Diario"/>
    <n v="42"/>
    <s v="DEPRECIACION DEL MES "/>
    <x v="5"/>
    <n v="0.05"/>
    <x v="3"/>
    <x v="1"/>
  </r>
  <r>
    <s v="30/Sep/2024"/>
    <s v="Diario"/>
    <n v="42"/>
    <s v="DEPRECIACION DEL MES "/>
    <x v="5"/>
    <n v="0.16"/>
    <x v="3"/>
    <x v="1"/>
  </r>
  <r>
    <s v="30/Sep/2024"/>
    <s v="Diario"/>
    <n v="42"/>
    <s v="DEPRECIACION DEL MES "/>
    <x v="5"/>
    <n v="434.63"/>
    <x v="3"/>
    <x v="1"/>
  </r>
  <r>
    <s v="30/Sep/2024"/>
    <s v="Diario"/>
    <n v="42"/>
    <s v="DEPRECIACION DEL MES "/>
    <x v="5"/>
    <n v="416.67"/>
    <x v="3"/>
    <x v="1"/>
  </r>
  <r>
    <s v="30/Sep/2024"/>
    <s v="Diario"/>
    <n v="42"/>
    <s v="DEPRECIACION DEL MES "/>
    <x v="5"/>
    <n v="804.55"/>
    <x v="3"/>
    <x v="1"/>
  </r>
  <r>
    <s v="30/Sep/2024"/>
    <s v="Diario"/>
    <n v="42"/>
    <s v="DEPRECIACION DEL MES"/>
    <x v="5"/>
    <n v="73.64"/>
    <x v="3"/>
    <x v="1"/>
  </r>
  <r>
    <s v="30/Sep/2024"/>
    <s v="Diario"/>
    <n v="42"/>
    <s v="DEPRECIACION DEL MES"/>
    <x v="5"/>
    <n v="109.2"/>
    <x v="3"/>
    <x v="1"/>
  </r>
  <r>
    <s v="30/Sep/2024"/>
    <s v="Diario"/>
    <n v="42"/>
    <s v="DEPRECIACION DEL MES"/>
    <x v="5"/>
    <n v="379.72"/>
    <x v="3"/>
    <x v="1"/>
  </r>
  <r>
    <s v="30/Sep/2024"/>
    <s v="Diario"/>
    <n v="42"/>
    <s v="DEPRECIACION DEL MES"/>
    <x v="5"/>
    <n v="27.03"/>
    <x v="3"/>
    <x v="1"/>
  </r>
  <r>
    <s v="30/Sep/2024"/>
    <s v="Diario"/>
    <n v="42"/>
    <s v="DEPRECIACION DEL MES"/>
    <x v="5"/>
    <n v="37.020000000000003"/>
    <x v="3"/>
    <x v="1"/>
  </r>
  <r>
    <s v="30/Sep/2024"/>
    <s v="Diario"/>
    <n v="42"/>
    <s v="DEPRECIACION DEL MES"/>
    <x v="5"/>
    <n v="163.79"/>
    <x v="3"/>
    <x v="1"/>
  </r>
  <r>
    <s v="30/Sep/2024"/>
    <s v="Diario"/>
    <n v="42"/>
    <s v="DEPRECIACION DEL MES"/>
    <x v="5"/>
    <n v="58.84"/>
    <x v="3"/>
    <x v="1"/>
  </r>
  <r>
    <s v="30/Sep/2024"/>
    <s v="Diario"/>
    <n v="42"/>
    <s v="DEPRECIACION DEL MES"/>
    <x v="5"/>
    <n v="266.67"/>
    <x v="3"/>
    <x v="1"/>
  </r>
  <r>
    <s v="30/Sep/2024"/>
    <s v="Diario"/>
    <n v="42"/>
    <s v="DEPRECIACION DEL MES"/>
    <x v="5"/>
    <n v="4949.18"/>
    <x v="3"/>
    <x v="1"/>
  </r>
  <r>
    <s v="30/Sep/2024"/>
    <s v="Diario"/>
    <n v="42"/>
    <s v="DEPRECIACION DEL MES"/>
    <x v="5"/>
    <n v="3621.57"/>
    <x v="3"/>
    <x v="1"/>
  </r>
  <r>
    <s v="30/Sep/2024"/>
    <s v="Diario"/>
    <n v="42"/>
    <s v="DEPRECIACION DEL MES"/>
    <x v="5"/>
    <n v="2894.78"/>
    <x v="3"/>
    <x v="1"/>
  </r>
  <r>
    <s v="30/Sep/2024"/>
    <s v="Diario"/>
    <n v="42"/>
    <s v="DEPRECIACION DEL MES"/>
    <x v="5"/>
    <n v="359.46"/>
    <x v="3"/>
    <x v="1"/>
  </r>
  <r>
    <s v="30/Sep/2024"/>
    <s v="Diario"/>
    <n v="42"/>
    <s v="DEPRECIACION DEL MES"/>
    <x v="5"/>
    <n v="3249.09"/>
    <x v="3"/>
    <x v="1"/>
  </r>
  <r>
    <s v="30/Sep/2024"/>
    <s v="Diario"/>
    <n v="42"/>
    <s v="DEPRECIACION DEL MES"/>
    <x v="5"/>
    <n v="3426.32"/>
    <x v="3"/>
    <x v="1"/>
  </r>
  <r>
    <s v="30/Sep/2024"/>
    <s v="Diario"/>
    <n v="42"/>
    <s v="DEPRECIACION DEL MES"/>
    <x v="5"/>
    <n v="156.85"/>
    <x v="3"/>
    <x v="1"/>
  </r>
  <r>
    <s v="30/Sep/2024"/>
    <s v="Diario"/>
    <n v="42"/>
    <s v="DEPRECIACION DEL MES"/>
    <x v="5"/>
    <n v="5849.89"/>
    <x v="3"/>
    <x v="1"/>
  </r>
  <r>
    <s v="30/Sep/2024"/>
    <s v="Diario"/>
    <n v="42"/>
    <s v="DEPRECIACION DEL MES"/>
    <x v="5"/>
    <n v="511.45"/>
    <x v="3"/>
    <x v="1"/>
  </r>
  <r>
    <s v="30/Sep/2024"/>
    <s v="Diario"/>
    <n v="42"/>
    <s v="DEPRECIACION DEL MES"/>
    <x v="5"/>
    <n v="5237.29"/>
    <x v="3"/>
    <x v="1"/>
  </r>
  <r>
    <s v="30/Sep/2024"/>
    <s v="Diario"/>
    <n v="42"/>
    <s v="DEPRECIACION DEL MES"/>
    <x v="5"/>
    <n v="12968.73"/>
    <x v="3"/>
    <x v="1"/>
  </r>
  <r>
    <s v="30/Sep/2024"/>
    <s v="Diario"/>
    <n v="42"/>
    <s v="DEPRECIACION DEL MES"/>
    <x v="5"/>
    <n v="1461.2"/>
    <x v="3"/>
    <x v="1"/>
  </r>
  <r>
    <s v="30/Sep/2024"/>
    <s v="Diario"/>
    <n v="42"/>
    <s v="DEPRECIACION DEL MES ENE-SEPT"/>
    <x v="5"/>
    <n v="1274.92"/>
    <x v="3"/>
    <x v="1"/>
  </r>
  <r>
    <s v="30/Sep/2024"/>
    <s v="Diario"/>
    <n v="42"/>
    <s v="DEPRECIACION DEL MES ENE-SEPT"/>
    <x v="5"/>
    <n v="1273.56"/>
    <x v="3"/>
    <x v="1"/>
  </r>
  <r>
    <s v="30/Sep/2024"/>
    <s v="Diario"/>
    <n v="42"/>
    <s v="DEPRECIACION DEL MES"/>
    <x v="5"/>
    <n v="647.42999999999995"/>
    <x v="3"/>
    <x v="1"/>
  </r>
  <r>
    <s v="30/Sep/2024"/>
    <s v="Diario"/>
    <n v="42"/>
    <s v="DEPRECIACION DEL MES"/>
    <x v="5"/>
    <n v="4063.47"/>
    <x v="3"/>
    <x v="1"/>
  </r>
  <r>
    <s v="30/Sep/2024"/>
    <s v="Diario"/>
    <n v="42"/>
    <s v="DEPRECIACION DEL MES"/>
    <x v="5"/>
    <n v="5397.6"/>
    <x v="3"/>
    <x v="1"/>
  </r>
  <r>
    <s v="30/Sep/2024"/>
    <s v="Diario"/>
    <n v="42"/>
    <s v="DEPRECIACION DEL MES"/>
    <x v="5"/>
    <n v="2776.37"/>
    <x v="3"/>
    <x v="1"/>
  </r>
  <r>
    <s v="30/Sep/2024"/>
    <s v="Diario"/>
    <n v="42"/>
    <s v="DEPRECIACION DEL MES"/>
    <x v="5"/>
    <n v="7250.4"/>
    <x v="3"/>
    <x v="1"/>
  </r>
  <r>
    <s v="30/Sep/2024"/>
    <s v="Diario"/>
    <n v="42"/>
    <s v="DEPRECIACION DEL MES"/>
    <x v="5"/>
    <n v="10049.719999999999"/>
    <x v="3"/>
    <x v="1"/>
  </r>
  <r>
    <s v="30/Sep/2024"/>
    <s v="Diario"/>
    <n v="42"/>
    <s v="DEPRECIACION DEL MES"/>
    <x v="5"/>
    <n v="6055.37"/>
    <x v="3"/>
    <x v="1"/>
  </r>
  <r>
    <s v="30/Sep/2024"/>
    <s v="Diario"/>
    <n v="42"/>
    <s v="DEPRECIACION DEL MES"/>
    <x v="5"/>
    <n v="8775.23"/>
    <x v="3"/>
    <x v="1"/>
  </r>
  <r>
    <s v="30/Sep/2024"/>
    <s v="Diario"/>
    <n v="42"/>
    <s v="DEPRECIACION DEL MES"/>
    <x v="5"/>
    <n v="584.1"/>
    <x v="3"/>
    <x v="1"/>
  </r>
  <r>
    <s v="30/Sep/2024"/>
    <s v="Diario"/>
    <n v="42"/>
    <s v="DEPRECIACION DEL MES"/>
    <x v="5"/>
    <n v="13158.94"/>
    <x v="3"/>
    <x v="1"/>
  </r>
  <r>
    <s v="30/Sep/2024"/>
    <s v="Diario"/>
    <n v="42"/>
    <s v="DEPRECIACION DEL MES"/>
    <x v="5"/>
    <n v="721.75"/>
    <x v="3"/>
    <x v="1"/>
  </r>
  <r>
    <s v="30/Sep/2024"/>
    <s v="Diario"/>
    <n v="42"/>
    <s v="DEPRECIACION DEL MES"/>
    <x v="5"/>
    <n v="1622.21"/>
    <x v="3"/>
    <x v="1"/>
  </r>
  <r>
    <s v="30/Sep/2024"/>
    <s v="Diario"/>
    <n v="42"/>
    <s v="DEPRECIACION DEL MES"/>
    <x v="5"/>
    <n v="3685.1"/>
    <x v="3"/>
    <x v="1"/>
  </r>
  <r>
    <s v="30/Sep/2024"/>
    <s v="Diario"/>
    <n v="42"/>
    <s v="DEPRECIACION DEL MES"/>
    <x v="5"/>
    <n v="8912.48"/>
    <x v="3"/>
    <x v="1"/>
  </r>
  <r>
    <s v="30/Sep/2024"/>
    <s v="Diario"/>
    <n v="42"/>
    <s v="DEPRECIACION DEL MES"/>
    <x v="5"/>
    <n v="474.71"/>
    <x v="3"/>
    <x v="1"/>
  </r>
  <r>
    <s v="30/Sep/2024"/>
    <s v="Diario"/>
    <n v="42"/>
    <s v="DEPRECIACION DEL MES"/>
    <x v="5"/>
    <n v="281.07"/>
    <x v="3"/>
    <x v="1"/>
  </r>
  <r>
    <s v="30/Sep/2024"/>
    <s v="Diario"/>
    <n v="42"/>
    <s v="DEPRECIACION DEL MES"/>
    <x v="5"/>
    <n v="255.19"/>
    <x v="3"/>
    <x v="1"/>
  </r>
  <r>
    <s v="30/Sep/2024"/>
    <s v="Diario"/>
    <n v="42"/>
    <s v="DEPRECIACION DEL MES"/>
    <x v="5"/>
    <n v="2978.33"/>
    <x v="3"/>
    <x v="1"/>
  </r>
  <r>
    <s v="30/Sep/2024"/>
    <s v="Diario"/>
    <n v="42"/>
    <s v="DEPRECIACION DEL MES"/>
    <x v="5"/>
    <n v="560.11"/>
    <x v="3"/>
    <x v="1"/>
  </r>
  <r>
    <s v="30/Sep/2024"/>
    <s v="Diario"/>
    <n v="42"/>
    <s v="DEPRECIACION DEL MES"/>
    <x v="5"/>
    <n v="16699.29"/>
    <x v="3"/>
    <x v="1"/>
  </r>
  <r>
    <s v="30/Sep/2024"/>
    <s v="Diario"/>
    <n v="42"/>
    <s v="DEPRECIACION DEL MES"/>
    <x v="5"/>
    <n v="833.33"/>
    <x v="3"/>
    <x v="1"/>
  </r>
  <r>
    <s v="30/Sep/2024"/>
    <s v="Diario"/>
    <n v="42"/>
    <s v="DEPRECIACION DEL MES"/>
    <x v="5"/>
    <n v="18058.71"/>
    <x v="3"/>
    <x v="1"/>
  </r>
  <r>
    <s v="30/Sep/2024"/>
    <s v="Diario"/>
    <n v="42"/>
    <s v="DEPRECIACION DEL MES"/>
    <x v="5"/>
    <n v="7169.92"/>
    <x v="3"/>
    <x v="1"/>
  </r>
  <r>
    <s v="30/Sep/2024"/>
    <s v="Diario"/>
    <n v="42"/>
    <s v="DEPRECIACION DEL MES"/>
    <x v="5"/>
    <n v="95.98"/>
    <x v="3"/>
    <x v="1"/>
  </r>
  <r>
    <s v="30/Sep/2024"/>
    <s v="Diario"/>
    <n v="42"/>
    <s v="DEPRECIACION DEL MES"/>
    <x v="5"/>
    <n v="2209.0500000000002"/>
    <x v="3"/>
    <x v="1"/>
  </r>
  <r>
    <s v="30/Sep/2024"/>
    <s v="Diario"/>
    <n v="42"/>
    <s v="DEPRECIACION DEL MES"/>
    <x v="5"/>
    <n v="844.09"/>
    <x v="3"/>
    <x v="1"/>
  </r>
  <r>
    <s v="30/Sep/2024"/>
    <s v="Diario"/>
    <n v="42"/>
    <s v="DEPRECIACION DEL MES"/>
    <x v="5"/>
    <n v="1165.71"/>
    <x v="3"/>
    <x v="1"/>
  </r>
  <r>
    <s v="30/Sep/2024"/>
    <s v="Diario"/>
    <n v="42"/>
    <s v="DEPRECIACION DEL MES"/>
    <x v="5"/>
    <n v="826.73"/>
    <x v="3"/>
    <x v="1"/>
  </r>
  <r>
    <s v="30/Sep/2024"/>
    <s v="Diario"/>
    <n v="42"/>
    <s v="DEPRECIACION DEL MES"/>
    <x v="5"/>
    <n v="662.11"/>
    <x v="3"/>
    <x v="1"/>
  </r>
  <r>
    <s v="30/Sep/2024"/>
    <s v="Diario"/>
    <n v="42"/>
    <s v="DEPRECIACION DEL MES"/>
    <x v="5"/>
    <n v="1681.84"/>
    <x v="3"/>
    <x v="1"/>
  </r>
  <r>
    <s v="02/Oct/2024"/>
    <s v="Egresos"/>
    <n v="300"/>
    <s v="DEP NOM SEM 40 DEL 26 SEPT AL 02 DE OCTUBRE 2024"/>
    <x v="0"/>
    <n v="82194.720000000001"/>
    <x v="4"/>
    <x v="1"/>
  </r>
  <r>
    <s v="11/Oct/2024"/>
    <s v="Egresos"/>
    <n v="341"/>
    <s v="DEP NOM SEM 41 DEL 03 AL 09 DE OCTUBRE 2024"/>
    <x v="0"/>
    <n v="84274.19"/>
    <x v="4"/>
    <x v="1"/>
  </r>
  <r>
    <s v="15/Oct/2024"/>
    <s v="Egresos"/>
    <n v="362"/>
    <s v="DISPERC NOM DEL 01  AL 15  DE OCTUBRE 2024"/>
    <x v="8"/>
    <n v="39936.6"/>
    <x v="4"/>
    <x v="1"/>
  </r>
  <r>
    <s v="17/Oct/2024"/>
    <s v="Egresos"/>
    <n v="367"/>
    <s v="DEP NOM SEM 42 DEL 10 AL 16 DE OCTUBRE 2024"/>
    <x v="0"/>
    <n v="84656.5"/>
    <x v="4"/>
    <x v="1"/>
  </r>
  <r>
    <s v="24/Oct/2024"/>
    <s v="Egresos"/>
    <n v="393"/>
    <s v="DEP NOM SEM 43 DEL 17 AL 23 DE OCTUBRE 2024"/>
    <x v="0"/>
    <n v="79646.080000000002"/>
    <x v="4"/>
    <x v="1"/>
  </r>
  <r>
    <s v="30/Oct/2024"/>
    <s v="Egresos"/>
    <n v="430"/>
    <s v="DISPERC NOM DEL 16  AL 30  DE OCTUBRE 2024"/>
    <x v="8"/>
    <n v="43220.93"/>
    <x v="4"/>
    <x v="1"/>
  </r>
  <r>
    <s v="30/Oct/2024"/>
    <s v="Egresos"/>
    <n v="433"/>
    <s v="DEP NOM SEM 44 DEL 24 AL 30 DE OCTUBRE 2024"/>
    <x v="0"/>
    <n v="79145.23"/>
    <x v="4"/>
    <x v="1"/>
  </r>
  <r>
    <s v="02/Oct/2024"/>
    <s v="Egresos"/>
    <n v="300"/>
    <s v="DEP NOM SEM 40 DEL 26 SEPT AL 02 DE OCTUBRE 2024"/>
    <x v="0"/>
    <n v="13696.52"/>
    <x v="4"/>
    <x v="1"/>
  </r>
  <r>
    <s v="11/Oct/2024"/>
    <s v="Egresos"/>
    <n v="341"/>
    <s v="DEP NOM SEM 41 DEL 03 AL 09 DE OCTUBRE 2024"/>
    <x v="0"/>
    <n v="13989.43"/>
    <x v="4"/>
    <x v="1"/>
  </r>
  <r>
    <s v="17/Oct/2024"/>
    <s v="Egresos"/>
    <n v="367"/>
    <s v="DEP NOM SEM 42 DEL 10 AL 16 DE OCTUBRE 2024"/>
    <x v="0"/>
    <n v="14108.05"/>
    <x v="4"/>
    <x v="1"/>
  </r>
  <r>
    <s v="24/Oct/2024"/>
    <s v="Egresos"/>
    <n v="393"/>
    <s v="DEP NOM SEM 43 DEL 17 AL 23 DE OCTUBRE 2024"/>
    <x v="0"/>
    <n v="13276.4"/>
    <x v="4"/>
    <x v="1"/>
  </r>
  <r>
    <s v="30/Oct/2024"/>
    <s v="Egresos"/>
    <n v="433"/>
    <s v="DEP NOM SEM 44 DEL 24 AL 30 DE OCTUBRE 2024"/>
    <x v="0"/>
    <n v="13090.58"/>
    <x v="4"/>
    <x v="1"/>
  </r>
  <r>
    <s v="02/Oct/2024"/>
    <s v="Egresos"/>
    <n v="300"/>
    <s v="DEP NOM SEM 40 DEL 26 SEPT AL 02 DE OCTUBRE 2024"/>
    <x v="0"/>
    <n v="5712.79"/>
    <x v="4"/>
    <x v="1"/>
  </r>
  <r>
    <s v="11/Oct/2024"/>
    <s v="Egresos"/>
    <n v="341"/>
    <s v="DEP NOM SEM 41 DEL 03 AL 09 DE OCTUBRE 2024"/>
    <x v="0"/>
    <n v="6715.59"/>
    <x v="4"/>
    <x v="1"/>
  </r>
  <r>
    <s v="15/Oct/2024"/>
    <s v="Egresos"/>
    <n v="362"/>
    <s v="DISPERC NOM DEL 01  AL 15  DE OCTUBRE 2024"/>
    <x v="8"/>
    <n v="1407.56"/>
    <x v="4"/>
    <x v="1"/>
  </r>
  <r>
    <s v="17/Oct/2024"/>
    <s v="Egresos"/>
    <n v="367"/>
    <s v="DEP NOM SEM 42 DEL 10 AL 16 DE OCTUBRE 2024"/>
    <x v="0"/>
    <n v="8042.79"/>
    <x v="4"/>
    <x v="1"/>
  </r>
  <r>
    <s v="24/Oct/2024"/>
    <s v="Egresos"/>
    <n v="393"/>
    <s v="DEP NOM SEM 43 DEL 17 AL 23 DE OCTUBRE 2024"/>
    <x v="0"/>
    <n v="5327.35"/>
    <x v="4"/>
    <x v="1"/>
  </r>
  <r>
    <s v="30/Oct/2024"/>
    <s v="Egresos"/>
    <n v="430"/>
    <s v="DISPERC NOM DEL 16  AL 30  DE OCTUBRE 2024"/>
    <x v="8"/>
    <n v="244.7"/>
    <x v="4"/>
    <x v="1"/>
  </r>
  <r>
    <s v="30/Oct/2024"/>
    <s v="Egresos"/>
    <n v="433"/>
    <s v="DEP NOM SEM 44 DEL 24 AL 30 DE OCTUBRE 2024"/>
    <x v="0"/>
    <n v="5626.75"/>
    <x v="4"/>
    <x v="1"/>
  </r>
  <r>
    <s v="02/Oct/2024"/>
    <s v="Egresos"/>
    <n v="300"/>
    <s v="DEP NOM SEM 40 DEL 26 SEPT AL 02 DE OCTUBRE 2024"/>
    <x v="0"/>
    <n v="2044.83"/>
    <x v="4"/>
    <x v="1"/>
  </r>
  <r>
    <s v="11/Oct/2024"/>
    <s v="Egresos"/>
    <n v="341"/>
    <s v="DEP NOM SEM 41 DEL 03 AL 09 DE OCTUBRE 2024"/>
    <x v="0"/>
    <n v="2304.2800000000002"/>
    <x v="4"/>
    <x v="1"/>
  </r>
  <r>
    <s v="17/Oct/2024"/>
    <s v="Egresos"/>
    <n v="367"/>
    <s v="DEP NOM SEM 42 DEL 10 AL 16 DE OCTUBRE 2024"/>
    <x v="0"/>
    <n v="2519.6"/>
    <x v="4"/>
    <x v="1"/>
  </r>
  <r>
    <s v="24/Oct/2024"/>
    <s v="Egresos"/>
    <n v="393"/>
    <s v="DEP NOM SEM 43 DEL 17 AL 23 DE OCTUBRE 2024"/>
    <x v="0"/>
    <n v="2193.7800000000002"/>
    <x v="4"/>
    <x v="1"/>
  </r>
  <r>
    <s v="30/Oct/2024"/>
    <s v="Egresos"/>
    <n v="433"/>
    <s v="DEP NOM SEM 44 DEL 24 AL 30 DE OCTUBRE 2024"/>
    <x v="0"/>
    <n v="2505.59"/>
    <x v="4"/>
    <x v="1"/>
  </r>
  <r>
    <s v="02/Oct/2024"/>
    <s v="Egresos"/>
    <n v="300"/>
    <s v="DEP NOM SEM 40 DEL 26 SEPT AL 02 DE OCTUBRE 2024"/>
    <x v="0"/>
    <n v="18862.96"/>
    <x v="4"/>
    <x v="1"/>
  </r>
  <r>
    <s v="11/Oct/2024"/>
    <s v="Egresos"/>
    <n v="341"/>
    <s v="DEP NOM SEM 41 DEL 03 AL 09 DE OCTUBRE 2024"/>
    <x v="0"/>
    <n v="4201.26"/>
    <x v="4"/>
    <x v="1"/>
  </r>
  <r>
    <s v="17/Oct/2024"/>
    <s v="Egresos"/>
    <n v="367"/>
    <s v="DEP NOM SEM 42 DEL 10 AL 16 DE OCTUBRE 2024"/>
    <x v="0"/>
    <n v="10332.620000000001"/>
    <x v="4"/>
    <x v="1"/>
  </r>
  <r>
    <s v="17/Oct/2024"/>
    <s v="Egresos"/>
    <n v="367"/>
    <s v="DEP NOM SEM 42 DEL 10 AL 16 DE OCTUBRE 2024"/>
    <x v="0"/>
    <n v="1097.8599999999999"/>
    <x v="4"/>
    <x v="1"/>
  </r>
  <r>
    <s v="24/Oct/2024"/>
    <s v="Egresos"/>
    <n v="393"/>
    <s v="DEP NOM SEM 43 DEL 17 AL 23 DE OCTUBRE 2024"/>
    <x v="0"/>
    <n v="4657.74"/>
    <x v="4"/>
    <x v="1"/>
  </r>
  <r>
    <s v="30/Oct/2024"/>
    <s v="Egresos"/>
    <n v="433"/>
    <s v="DEP NOM SEM 44 DEL 24 AL 30 DE OCTUBRE 2024"/>
    <x v="0"/>
    <n v="5685.2"/>
    <x v="4"/>
    <x v="1"/>
  </r>
  <r>
    <s v="02/Oct/2024"/>
    <s v="Egresos"/>
    <n v="300"/>
    <s v="DEP NOM SEM 40 DEL 26 SEPT AL 02 DE OCTUBRE 2024"/>
    <x v="0"/>
    <n v="5461.83"/>
    <x v="4"/>
    <x v="1"/>
  </r>
  <r>
    <s v="11/Oct/2024"/>
    <s v="Egresos"/>
    <n v="341"/>
    <s v="DEP NOM SEM 41 DEL 03 AL 09 DE OCTUBRE 2024"/>
    <x v="0"/>
    <n v="11101.15"/>
    <x v="4"/>
    <x v="1"/>
  </r>
  <r>
    <s v="17/Oct/2024"/>
    <s v="Egresos"/>
    <n v="367"/>
    <s v="DEP NOM SEM 42 DEL 10 AL 16 DE OCTUBRE 2024"/>
    <x v="0"/>
    <n v="11620.73"/>
    <x v="4"/>
    <x v="1"/>
  </r>
  <r>
    <s v="24/Oct/2024"/>
    <s v="Egresos"/>
    <n v="393"/>
    <s v="DEP NOM SEM 43 DEL 17 AL 23 DE OCTUBRE 2024"/>
    <x v="0"/>
    <n v="6703.2"/>
    <x v="4"/>
    <x v="1"/>
  </r>
  <r>
    <s v="30/Oct/2024"/>
    <s v="Egresos"/>
    <n v="433"/>
    <s v="DEP NOM SEM 44 DEL 24 AL 30 DE OCTUBRE 2024"/>
    <x v="0"/>
    <n v="4256.7"/>
    <x v="4"/>
    <x v="1"/>
  </r>
  <r>
    <s v="02/Oct/2024"/>
    <s v="Egresos"/>
    <n v="300"/>
    <s v="DEP NOM SEM 40 DEL 26 SEPT AL 02 DE OCTUBRE 2024"/>
    <x v="0"/>
    <n v="45097.09"/>
    <x v="4"/>
    <x v="1"/>
  </r>
  <r>
    <s v="11/Oct/2024"/>
    <s v="Egresos"/>
    <n v="341"/>
    <s v="DEP NOM SEM 41 DEL 03 AL 09 DE OCTUBRE 2024"/>
    <x v="0"/>
    <n v="2656.45"/>
    <x v="4"/>
    <x v="1"/>
  </r>
  <r>
    <s v="17/Oct/2024"/>
    <s v="Egresos"/>
    <n v="367"/>
    <s v="DEP NOM SEM 42 DEL 10 AL 16 DE OCTUBRE 2024"/>
    <x v="0"/>
    <n v="4446.43"/>
    <x v="4"/>
    <x v="1"/>
  </r>
  <r>
    <s v="24/Oct/2024"/>
    <s v="Egresos"/>
    <n v="393"/>
    <s v="DEP NOM SEM 43 DEL 17 AL 23 DE OCTUBRE 2024"/>
    <x v="0"/>
    <n v="5078.6499999999996"/>
    <x v="4"/>
    <x v="1"/>
  </r>
  <r>
    <s v="30/Oct/2024"/>
    <s v="Egresos"/>
    <n v="433"/>
    <s v="DEP NOM SEM 44 DEL 24 AL 30 DE OCTUBRE 2024"/>
    <x v="0"/>
    <n v="1844.23"/>
    <x v="4"/>
    <x v="1"/>
  </r>
  <r>
    <s v="15/Oct/2024"/>
    <s v="Egresos"/>
    <n v="362"/>
    <s v="DISPERC NOM DEL 01  AL 15  DE OCTUBRE 2024"/>
    <x v="8"/>
    <n v="800"/>
    <x v="4"/>
    <x v="1"/>
  </r>
  <r>
    <s v="30/Oct/2024"/>
    <s v="Egresos"/>
    <n v="430"/>
    <s v="DISPERC NOM DEL 16  AL 30  DE OCTUBRE 2024"/>
    <x v="8"/>
    <n v="800"/>
    <x v="4"/>
    <x v="1"/>
  </r>
  <r>
    <s v="31/Oct/2024"/>
    <s v="Diario"/>
    <n v="25"/>
    <s v="PROV IMPTOS MES OCTUBRE EMPRESAS S DOS SA DE CV"/>
    <x v="0"/>
    <n v="81752.27"/>
    <x v="4"/>
    <x v="1"/>
  </r>
  <r>
    <s v="31/Oct/2024"/>
    <s v="Diario"/>
    <n v="27"/>
    <s v="PROV ADMIVOS MES OCTUBRE EMPRESAS S DOS "/>
    <x v="8"/>
    <n v="14795.93"/>
    <x v="4"/>
    <x v="1"/>
  </r>
  <r>
    <s v="31/Oct/2024"/>
    <s v="Diario"/>
    <n v="25"/>
    <s v="PROV IMPTOS MES OCTUBRE EMPRESAS S DOS SA DE CV"/>
    <x v="0"/>
    <n v="11495.53"/>
    <x v="4"/>
    <x v="1"/>
  </r>
  <r>
    <s v="31/Oct/2024"/>
    <s v="Diario"/>
    <n v="27"/>
    <s v="PROV ADMIVOS MES OCTUBRE EMPRESAS S DOS "/>
    <x v="8"/>
    <n v="2702.02"/>
    <x v="4"/>
    <x v="1"/>
  </r>
  <r>
    <s v="31/Oct/2024"/>
    <s v="Diario"/>
    <n v="25"/>
    <s v="PROV IMPTOS MES OCTUBRE EMPRESAS S DOS SA DE CV"/>
    <x v="0"/>
    <n v="28738.74"/>
    <x v="4"/>
    <x v="1"/>
  </r>
  <r>
    <s v="31/Oct/2024"/>
    <s v="Diario"/>
    <n v="27"/>
    <s v="PROV ADMIVOS MES OCTUBRE EMPRESAS S DOS "/>
    <x v="8"/>
    <n v="6755.05"/>
    <x v="4"/>
    <x v="1"/>
  </r>
  <r>
    <s v="31/Oct/2024"/>
    <s v="Diario"/>
    <n v="25"/>
    <s v="PROV IMPTOS MES OCTUBRE EMPRESAS S DOS SA DE CV"/>
    <x v="0"/>
    <n v="28808.19"/>
    <x v="4"/>
    <x v="1"/>
  </r>
  <r>
    <s v="31/Oct/2024"/>
    <s v="Diario"/>
    <n v="27"/>
    <s v="PROV ADMIVOS MES OCTUBRE EMPRESAS S DOS "/>
    <x v="8"/>
    <n v="7190.66"/>
    <x v="4"/>
    <x v="1"/>
  </r>
  <r>
    <s v="31/Oct/2024"/>
    <s v="Diario"/>
    <n v="25"/>
    <s v="PROV IMPTOS MES OCTUBRE EMPRESAS S DOS SA DE CV"/>
    <x v="0"/>
    <n v="21093.17"/>
    <x v="4"/>
    <x v="1"/>
  </r>
  <r>
    <s v="31/Oct/2024"/>
    <s v="Diario"/>
    <n v="27"/>
    <s v="PROV ADMIVOS MES OCTUBRE EMPRESAS S DOS "/>
    <x v="8"/>
    <n v="3604.62"/>
    <x v="4"/>
    <x v="1"/>
  </r>
  <r>
    <s v="31/Oct/2024"/>
    <s v="Diario"/>
    <n v="26"/>
    <s v="PROV AGUINALDO MES OCTUBRE"/>
    <x v="0"/>
    <n v="28176.04"/>
    <x v="4"/>
    <x v="1"/>
  </r>
  <r>
    <s v="31/Oct/2024"/>
    <s v="Diario"/>
    <n v="28"/>
    <s v="PROV AGUINALDO Y UTILIDADES "/>
    <x v="0"/>
    <n v="3914.55"/>
    <x v="4"/>
    <x v="1"/>
  </r>
  <r>
    <s v="31/Oct/2024"/>
    <s v="Diario"/>
    <n v="26"/>
    <s v="PROV AGUINALDO MES OCTUBRE"/>
    <x v="0"/>
    <n v="26004.94"/>
    <x v="4"/>
    <x v="1"/>
  </r>
  <r>
    <s v="31/Oct/2024"/>
    <s v="Diario"/>
    <n v="28"/>
    <s v="PROV AGUINALDO Y UTILIDADES "/>
    <x v="0"/>
    <n v="3914.55"/>
    <x v="4"/>
    <x v="1"/>
  </r>
  <r>
    <s v="19/Oct/2024"/>
    <s v="Diario"/>
    <n v="10"/>
    <s v="FERRETERIA Y MATERIALES FERRETON SA DE CV"/>
    <x v="2"/>
    <n v="220.74"/>
    <x v="4"/>
    <x v="1"/>
  </r>
  <r>
    <s v="30/Oct/2024"/>
    <s v="Egresos"/>
    <n v="7038"/>
    <s v="FERRETERIA KIMURA"/>
    <x v="2"/>
    <n v="317.24"/>
    <x v="4"/>
    <x v="1"/>
  </r>
  <r>
    <s v="30/Oct/2024"/>
    <s v="Egresos"/>
    <n v="7038"/>
    <s v="SOLUCIONES INTEGRALES REIKER"/>
    <x v="2"/>
    <n v="619.83000000000004"/>
    <x v="4"/>
    <x v="1"/>
  </r>
  <r>
    <s v="01/Oct/2024"/>
    <s v="Diario"/>
    <n v="11"/>
    <s v="PRONEG SA DE CV"/>
    <x v="3"/>
    <n v="58.22"/>
    <x v="4"/>
    <x v="1"/>
  </r>
  <r>
    <s v="01/Oct/2024"/>
    <s v="Diario"/>
    <n v="11"/>
    <s v="PRONEG SA DE CV"/>
    <x v="3"/>
    <n v="10.92"/>
    <x v="4"/>
    <x v="1"/>
  </r>
  <r>
    <s v="01/Oct/2024"/>
    <s v="Diario"/>
    <n v="11"/>
    <s v="AUTO SERVICIO MAS SA DE CV"/>
    <x v="3"/>
    <n v="2169.31"/>
    <x v="4"/>
    <x v="1"/>
  </r>
  <r>
    <s v="01/Oct/2024"/>
    <s v="Diario"/>
    <n v="11"/>
    <s v="AUTO SERVICIO MAS SA DE CV"/>
    <x v="3"/>
    <n v="1168.71"/>
    <x v="4"/>
    <x v="1"/>
  </r>
  <r>
    <s v="01/Oct/2024"/>
    <s v="Diario"/>
    <n v="11"/>
    <s v="AUTO SERVICIO MAS SA DE CV"/>
    <x v="3"/>
    <n v="337.08"/>
    <x v="4"/>
    <x v="1"/>
  </r>
  <r>
    <s v="01/Oct/2024"/>
    <s v="Diario"/>
    <n v="11"/>
    <s v="AUTO SERVICIO MAS SA DE CV"/>
    <x v="3"/>
    <n v="224.72"/>
    <x v="4"/>
    <x v="1"/>
  </r>
  <r>
    <s v="01/Oct/2024"/>
    <s v="Diario"/>
    <n v="11"/>
    <s v="AUTO SERVICIO MAS SA DE CV"/>
    <x v="3"/>
    <n v="404.35"/>
    <x v="4"/>
    <x v="1"/>
  </r>
  <r>
    <s v="01/Oct/2024"/>
    <s v="Diario"/>
    <n v="11"/>
    <s v="AUTO SERVICIO MAS SA DE CV"/>
    <x v="3"/>
    <n v="2866.32"/>
    <x v="4"/>
    <x v="1"/>
  </r>
  <r>
    <s v="01/Oct/2024"/>
    <s v="Diario"/>
    <n v="11"/>
    <s v="AUTO SERVICIO MAS SA DE CV"/>
    <x v="3"/>
    <n v="3887.61"/>
    <x v="4"/>
    <x v="1"/>
  </r>
  <r>
    <s v="01/Oct/2024"/>
    <s v="Diario"/>
    <n v="11"/>
    <s v="AUTO SERVICIO MAS SA DE CV"/>
    <x v="3"/>
    <n v="225.01"/>
    <x v="4"/>
    <x v="1"/>
  </r>
  <r>
    <s v="01/Oct/2024"/>
    <s v="Diario"/>
    <n v="11"/>
    <s v="AUTO SERVICIO MAS SA DE CV"/>
    <x v="3"/>
    <n v="604.57000000000005"/>
    <x v="4"/>
    <x v="1"/>
  </r>
  <r>
    <s v="01/Oct/2024"/>
    <s v="Diario"/>
    <n v="11"/>
    <s v="AUTO SERVICIO MAS SA DE CV"/>
    <x v="3"/>
    <n v="1632.74"/>
    <x v="4"/>
    <x v="1"/>
  </r>
  <r>
    <s v="18/Oct/2024"/>
    <s v="Egresos"/>
    <n v="378"/>
    <s v="GONZALEZ BREACH JORGE ALBERTO"/>
    <x v="3"/>
    <n v="1488.83"/>
    <x v="4"/>
    <x v="1"/>
  </r>
  <r>
    <s v="22/Oct/2024"/>
    <s v="Diario"/>
    <n v="12"/>
    <s v="AUTO SERVICIO MAS SA DE CV"/>
    <x v="3"/>
    <n v="1113.3599999999999"/>
    <x v="4"/>
    <x v="1"/>
  </r>
  <r>
    <s v="22/Oct/2024"/>
    <s v="Diario"/>
    <n v="12"/>
    <s v="AUTO SERVICIO MAS SA DE CV"/>
    <x v="3"/>
    <n v="3146.95"/>
    <x v="4"/>
    <x v="1"/>
  </r>
  <r>
    <s v="22/Oct/2024"/>
    <s v="Diario"/>
    <n v="12"/>
    <s v="AUTO SERVICIO MAS SA DE CV"/>
    <x v="3"/>
    <n v="3459.97"/>
    <x v="4"/>
    <x v="1"/>
  </r>
  <r>
    <s v="22/Oct/2024"/>
    <s v="Diario"/>
    <n v="12"/>
    <s v="AUTO SERVICIO MAS SA DE CV"/>
    <x v="3"/>
    <n v="337.08"/>
    <x v="4"/>
    <x v="1"/>
  </r>
  <r>
    <s v="22/Oct/2024"/>
    <s v="Diario"/>
    <n v="12"/>
    <s v="AUTO SERVICIO MAS SA DE CV"/>
    <x v="3"/>
    <n v="224.73"/>
    <x v="4"/>
    <x v="1"/>
  </r>
  <r>
    <s v="22/Oct/2024"/>
    <s v="Diario"/>
    <n v="12"/>
    <s v="AUTO SERVICIO MAS SA DE CV"/>
    <x v="3"/>
    <n v="573.09"/>
    <x v="4"/>
    <x v="1"/>
  </r>
  <r>
    <s v="25/Oct/2024"/>
    <s v="Egresos"/>
    <n v="403"/>
    <s v="GONZALEZ BREACH JORGE ALBERTO"/>
    <x v="3"/>
    <n v="740.49"/>
    <x v="4"/>
    <x v="1"/>
  </r>
  <r>
    <s v="30/Oct/2024"/>
    <s v="Diario"/>
    <n v="18"/>
    <s v="JORGE ALBERTO GONZALEZ BREACH"/>
    <x v="3"/>
    <n v="2860.06"/>
    <x v="4"/>
    <x v="1"/>
  </r>
  <r>
    <s v="30/Oct/2024"/>
    <s v="Diario"/>
    <n v="18"/>
    <s v="GONZALEZ BREACH JORGE ALBERTO"/>
    <x v="3"/>
    <n v="76.92"/>
    <x v="4"/>
    <x v="1"/>
  </r>
  <r>
    <s v="31/Oct/2024"/>
    <s v="Diario"/>
    <n v="31"/>
    <s v="AUTO SERVICIO MAS SA DE CV"/>
    <x v="3"/>
    <n v="2782.84"/>
    <x v="4"/>
    <x v="1"/>
  </r>
  <r>
    <s v="31/Oct/2024"/>
    <s v="Diario"/>
    <n v="31"/>
    <s v="AUTO SERVICIO MAS SA DE CV"/>
    <x v="3"/>
    <n v="5273.75"/>
    <x v="4"/>
    <x v="1"/>
  </r>
  <r>
    <s v="31/Oct/2024"/>
    <s v="Diario"/>
    <n v="31"/>
    <s v="AUTO SERVICIO MAS SA DE CV"/>
    <x v="3"/>
    <n v="337.08"/>
    <x v="4"/>
    <x v="1"/>
  </r>
  <r>
    <s v="31/Oct/2024"/>
    <s v="Diario"/>
    <n v="31"/>
    <s v="AUTO SERVICIO MAS SA DE CV"/>
    <x v="3"/>
    <n v="449.43"/>
    <x v="4"/>
    <x v="1"/>
  </r>
  <r>
    <s v="31/Oct/2024"/>
    <s v="Diario"/>
    <n v="31"/>
    <s v="AUTO SERVICIO MAS SA DE CV"/>
    <x v="3"/>
    <n v="224.73"/>
    <x v="4"/>
    <x v="1"/>
  </r>
  <r>
    <s v="31/Oct/2024"/>
    <s v="Diario"/>
    <n v="31"/>
    <s v="AUTO SERVICIO MAS SA DE CV"/>
    <x v="3"/>
    <n v="590.64"/>
    <x v="4"/>
    <x v="1"/>
  </r>
  <r>
    <s v="01/Oct/2024"/>
    <s v="Diario"/>
    <n v="11"/>
    <s v="AUTO SERVICIO MAS SA DE CV"/>
    <x v="3"/>
    <n v="1794.84"/>
    <x v="4"/>
    <x v="1"/>
  </r>
  <r>
    <s v="01/Oct/2024"/>
    <s v="Diario"/>
    <n v="11"/>
    <s v="AUTO SERVICIO MAS SA DE CV"/>
    <x v="3"/>
    <n v="1574.87"/>
    <x v="4"/>
    <x v="1"/>
  </r>
  <r>
    <s v="22/Oct/2024"/>
    <s v="Diario"/>
    <n v="12"/>
    <s v="AUTO SERVICIO MAS SA DE CV"/>
    <x v="3"/>
    <n v="1340.15"/>
    <x v="4"/>
    <x v="1"/>
  </r>
  <r>
    <s v="01/Oct/2024"/>
    <s v="Diario"/>
    <n v="11"/>
    <s v="AUTO SERVICIO MAS SA DE CV"/>
    <x v="3"/>
    <n v="1296.4100000000001"/>
    <x v="4"/>
    <x v="1"/>
  </r>
  <r>
    <s v="01/Oct/2024"/>
    <s v="Diario"/>
    <n v="11"/>
    <s v="AUTO SERVICIO MAS SA DE CV"/>
    <x v="3"/>
    <n v="4533.78"/>
    <x v="4"/>
    <x v="1"/>
  </r>
  <r>
    <s v="22/Oct/2024"/>
    <s v="Diario"/>
    <n v="12"/>
    <s v="AUTO SERVICIO MAS SA DE CV"/>
    <x v="3"/>
    <n v="3161.01"/>
    <x v="4"/>
    <x v="1"/>
  </r>
  <r>
    <s v="31/Oct/2024"/>
    <s v="Diario"/>
    <n v="31"/>
    <s v="AUTO SERVICIO MAS SA DE CV"/>
    <x v="3"/>
    <n v="1307.2"/>
    <x v="4"/>
    <x v="1"/>
  </r>
  <r>
    <s v="01/Oct/2024"/>
    <s v="Diario"/>
    <n v="11"/>
    <s v="AUTO SERVICIO MAS SA DE CV"/>
    <x v="3"/>
    <n v="718.17"/>
    <x v="4"/>
    <x v="1"/>
  </r>
  <r>
    <s v="01/Oct/2024"/>
    <s v="Diario"/>
    <n v="11"/>
    <s v="AUTO SERVICIO MAS SA DE CV"/>
    <x v="3"/>
    <n v="346.02"/>
    <x v="4"/>
    <x v="1"/>
  </r>
  <r>
    <s v="22/Oct/2024"/>
    <s v="Diario"/>
    <n v="12"/>
    <s v="AUTO SERVICIO MAS SA DE CV"/>
    <x v="3"/>
    <n v="409.9"/>
    <x v="4"/>
    <x v="1"/>
  </r>
  <r>
    <s v="31/Oct/2024"/>
    <s v="Diario"/>
    <n v="31"/>
    <s v="AUTO SERVICIO MAS SA DE CV"/>
    <x v="3"/>
    <n v="1764.49"/>
    <x v="4"/>
    <x v="1"/>
  </r>
  <r>
    <s v="01/Oct/2024"/>
    <s v="Diario"/>
    <n v="11"/>
    <s v="AUTO SERVICIO MAS SA DE CV"/>
    <x v="3"/>
    <n v="925.52"/>
    <x v="4"/>
    <x v="1"/>
  </r>
  <r>
    <s v="01/Oct/2024"/>
    <s v="Diario"/>
    <n v="11"/>
    <s v="AUTO SERVICIO MAS SA DE CV"/>
    <x v="3"/>
    <n v="1176.49"/>
    <x v="4"/>
    <x v="1"/>
  </r>
  <r>
    <s v="21/Oct/2024"/>
    <s v="Egresos"/>
    <n v="390"/>
    <s v="PRONEG SA DE CV"/>
    <x v="3"/>
    <n v="1204.25"/>
    <x v="4"/>
    <x v="1"/>
  </r>
  <r>
    <s v="22/Oct/2024"/>
    <s v="Diario"/>
    <n v="12"/>
    <s v="AUTO SERVICIO MAS SA DE CV"/>
    <x v="3"/>
    <n v="1662.68"/>
    <x v="4"/>
    <x v="1"/>
  </r>
  <r>
    <s v="31/Oct/2024"/>
    <s v="Diario"/>
    <n v="31"/>
    <s v="AUTO SERVICIO MAS SA DE CV"/>
    <x v="3"/>
    <n v="1322.61"/>
    <x v="4"/>
    <x v="1"/>
  </r>
  <r>
    <s v="01/Oct/2024"/>
    <s v="Diario"/>
    <n v="11"/>
    <s v="AUTO SERVICIO MAS SA DE CV"/>
    <x v="3"/>
    <n v="894.31"/>
    <x v="4"/>
    <x v="1"/>
  </r>
  <r>
    <s v="01/Oct/2024"/>
    <s v="Diario"/>
    <n v="11"/>
    <s v="AUTO SERVICIO MAS SA DE CV"/>
    <x v="3"/>
    <n v="1033.77"/>
    <x v="4"/>
    <x v="1"/>
  </r>
  <r>
    <s v="22/Oct/2024"/>
    <s v="Diario"/>
    <n v="12"/>
    <s v="AUTO SERVICIO MAS SA DE CV"/>
    <x v="3"/>
    <n v="1057.82"/>
    <x v="4"/>
    <x v="1"/>
  </r>
  <r>
    <s v="01/Oct/2024"/>
    <s v="Diario"/>
    <n v="11"/>
    <s v="AUTO SERVICIO MAS SA DE CV"/>
    <x v="3"/>
    <n v="1019.35"/>
    <x v="4"/>
    <x v="1"/>
  </r>
  <r>
    <s v="01/Oct/2024"/>
    <s v="Diario"/>
    <n v="11"/>
    <s v="AUTO SERVICIO MAS SA DE CV"/>
    <x v="3"/>
    <n v="1042.67"/>
    <x v="4"/>
    <x v="1"/>
  </r>
  <r>
    <s v="01/Oct/2024"/>
    <s v="Diario"/>
    <n v="11"/>
    <s v="AUTO SERVICIO MAS SA DE CV"/>
    <x v="3"/>
    <n v="2191.79"/>
    <x v="4"/>
    <x v="1"/>
  </r>
  <r>
    <s v="22/Oct/2024"/>
    <s v="Diario"/>
    <n v="12"/>
    <s v="AUTO SERVICIO MAS SA DE CV"/>
    <x v="3"/>
    <n v="1053.56"/>
    <x v="4"/>
    <x v="1"/>
  </r>
  <r>
    <s v="31/Oct/2024"/>
    <s v="Diario"/>
    <n v="31"/>
    <s v="AUTO SERVICIO MAS SA DE CV"/>
    <x v="3"/>
    <n v="2157.77"/>
    <x v="4"/>
    <x v="1"/>
  </r>
  <r>
    <s v="22/Oct/2024"/>
    <s v="Diario"/>
    <n v="12"/>
    <s v="AUTO SERVICIO MAS SA DE CV"/>
    <x v="3"/>
    <n v="1419.67"/>
    <x v="4"/>
    <x v="1"/>
  </r>
  <r>
    <s v="31/Oct/2024"/>
    <s v="Diario"/>
    <n v="31"/>
    <s v="AUTO SERVICIO MAS SA DE CV"/>
    <x v="3"/>
    <n v="809.02"/>
    <x v="4"/>
    <x v="1"/>
  </r>
  <r>
    <s v="22/Oct/2024"/>
    <s v="Diario"/>
    <n v="12"/>
    <s v="AUTO SERVICIO MAS SA DE CV"/>
    <x v="3"/>
    <n v="1940.36"/>
    <x v="4"/>
    <x v="1"/>
  </r>
  <r>
    <s v="01/Oct/2024"/>
    <s v="Diario"/>
    <n v="11"/>
    <s v="PRONEG SA DE CV"/>
    <x v="3"/>
    <n v="1051.28"/>
    <x v="4"/>
    <x v="1"/>
  </r>
  <r>
    <s v="01/Oct/2024"/>
    <s v="Diario"/>
    <n v="11"/>
    <s v="AUTO SERVICIO MAS SA DE CV"/>
    <x v="3"/>
    <n v="2440.31"/>
    <x v="4"/>
    <x v="1"/>
  </r>
  <r>
    <s v="01/Oct/2024"/>
    <s v="Diario"/>
    <n v="11"/>
    <s v="AUTO SERVICIO MAS SA DE CV"/>
    <x v="3"/>
    <n v="1301.52"/>
    <x v="4"/>
    <x v="1"/>
  </r>
  <r>
    <s v="01/Oct/2024"/>
    <s v="Diario"/>
    <n v="11"/>
    <s v="AUTO SERVICIO MAS SA DE CV"/>
    <x v="3"/>
    <n v="1365.52"/>
    <x v="4"/>
    <x v="1"/>
  </r>
  <r>
    <s v="22/Oct/2024"/>
    <s v="Diario"/>
    <n v="12"/>
    <s v="AUTO SERVICIO MAS SA DE CV"/>
    <x v="3"/>
    <n v="1100.4000000000001"/>
    <x v="4"/>
    <x v="1"/>
  </r>
  <r>
    <s v="31/Oct/2024"/>
    <s v="Diario"/>
    <n v="31"/>
    <s v="AUTO SERVICIO MAS SA DE CV"/>
    <x v="3"/>
    <n v="1157.04"/>
    <x v="4"/>
    <x v="1"/>
  </r>
  <r>
    <s v="01/Oct/2024"/>
    <s v="Diario"/>
    <n v="11"/>
    <s v="AUTO SERVICIO MAS SA DE CV"/>
    <x v="3"/>
    <n v="1762.87"/>
    <x v="4"/>
    <x v="1"/>
  </r>
  <r>
    <s v="31/Oct/2024"/>
    <s v="Diario"/>
    <n v="31"/>
    <s v="AUTO SERVICIO MAS SA DE CV"/>
    <x v="3"/>
    <n v="1699.02"/>
    <x v="4"/>
    <x v="1"/>
  </r>
  <r>
    <s v="22/Oct/2024"/>
    <s v="Diario"/>
    <n v="12"/>
    <s v="AUTO SERVICIO MAS SA DE CV"/>
    <x v="3"/>
    <n v="1477.99"/>
    <x v="4"/>
    <x v="1"/>
  </r>
  <r>
    <s v="31/Oct/2024"/>
    <s v="Diario"/>
    <n v="31"/>
    <s v="AUTO SERVICIO MAS SA DE CV"/>
    <x v="3"/>
    <n v="1729.33"/>
    <x v="4"/>
    <x v="1"/>
  </r>
  <r>
    <s v="01/Oct/2024"/>
    <s v="Diario"/>
    <n v="11"/>
    <s v="AUTO SERVICIO MAS SA DE CV"/>
    <x v="4"/>
    <n v="3042.92"/>
    <x v="4"/>
    <x v="1"/>
  </r>
  <r>
    <s v="31/Oct/2024"/>
    <s v="Diario"/>
    <n v="31"/>
    <s v="AUTO SERVICIO MAS SA DE CV"/>
    <x v="4"/>
    <n v="3496.32"/>
    <x v="4"/>
    <x v="1"/>
  </r>
  <r>
    <s v="01/Oct/2024"/>
    <s v="Diario"/>
    <n v="11"/>
    <s v="TRANSCERDO SA DE CV"/>
    <x v="7"/>
    <n v="463.79"/>
    <x v="4"/>
    <x v="1"/>
  </r>
  <r>
    <s v="04/Oct/2024"/>
    <s v="Egresos"/>
    <n v="317"/>
    <s v="CONAGUA"/>
    <x v="7"/>
    <n v="4889"/>
    <x v="4"/>
    <x v="1"/>
  </r>
  <r>
    <s v="04/Oct/2024"/>
    <s v="Egresos"/>
    <n v="328"/>
    <s v="FIGUEROA GAXIOLA EDUARDO JESUS"/>
    <x v="7"/>
    <n v="464.66"/>
    <x v="4"/>
    <x v="1"/>
  </r>
  <r>
    <s v="07/Oct/2024"/>
    <s v="Egresos"/>
    <n v="336"/>
    <s v="CYBERPUERTA SA DE CV"/>
    <x v="7"/>
    <n v="5206.03"/>
    <x v="4"/>
    <x v="1"/>
  </r>
  <r>
    <s v="07/Oct/2024"/>
    <s v="Egresos"/>
    <n v="6819"/>
    <s v="BEN MART CAR Y ASOCIADOS"/>
    <x v="7"/>
    <n v="548.28"/>
    <x v="4"/>
    <x v="1"/>
  </r>
  <r>
    <s v="07/Oct/2024"/>
    <s v="Egresos"/>
    <n v="6819"/>
    <s v="BEN MART CAR Y ASOCIADOS"/>
    <x v="7"/>
    <n v="565.94000000000005"/>
    <x v="4"/>
    <x v="1"/>
  </r>
  <r>
    <s v="07/Oct/2024"/>
    <s v="Egresos"/>
    <n v="6819"/>
    <s v="NUEVA WAL MART DE MEXICO S DE RL DE CV"/>
    <x v="7"/>
    <n v="284.48"/>
    <x v="4"/>
    <x v="1"/>
  </r>
  <r>
    <s v="11/Oct/2024"/>
    <s v="Egresos"/>
    <n v="6822"/>
    <s v="LUNA MIRANDA SAMUEL DAVID"/>
    <x v="7"/>
    <n v="1680"/>
    <x v="4"/>
    <x v="1"/>
  </r>
  <r>
    <s v="11/Oct/2024"/>
    <s v="Egresos"/>
    <n v="6823"/>
    <s v="COSTCO"/>
    <x v="7"/>
    <n v="863.38"/>
    <x v="4"/>
    <x v="1"/>
  </r>
  <r>
    <s v="18/Oct/2024"/>
    <s v="Egresos"/>
    <n v="372"/>
    <s v="FONDO DE ASEGURAMIENTO GANADERO PORCICULTORES DE SONORA"/>
    <x v="7"/>
    <n v="3279.46"/>
    <x v="4"/>
    <x v="1"/>
  </r>
  <r>
    <s v="18/Oct/2024"/>
    <s v="Egresos"/>
    <n v="7030"/>
    <s v="NUEVA WAL MART DE MEXICO S DE RL DE CV"/>
    <x v="7"/>
    <n v="361"/>
    <x v="4"/>
    <x v="1"/>
  </r>
  <r>
    <s v="23/Oct/2024"/>
    <s v="Egresos"/>
    <n v="7032"/>
    <s v="NUEVA WAL MART DE MEXICO S DE RL DE CV"/>
    <x v="7"/>
    <n v="301.72000000000003"/>
    <x v="4"/>
    <x v="1"/>
  </r>
  <r>
    <s v="23/Oct/2024"/>
    <s v="Egresos"/>
    <n v="7032"/>
    <s v="ENTREGAS PUNTUALES"/>
    <x v="7"/>
    <n v="450.24"/>
    <x v="4"/>
    <x v="1"/>
  </r>
  <r>
    <s v="28/Oct/2024"/>
    <s v="Egresos"/>
    <n v="415"/>
    <s v="PAGO BANCO SANTANDER AVALUO"/>
    <x v="7"/>
    <n v="85456.9"/>
    <x v="4"/>
    <x v="1"/>
  </r>
  <r>
    <s v="30/Oct/2024"/>
    <s v="Egresos"/>
    <n v="7038"/>
    <s v="CELULAR BENCOMO Y EXTRA"/>
    <x v="7"/>
    <n v="4129.38"/>
    <x v="4"/>
    <x v="1"/>
  </r>
  <r>
    <s v="30/Oct/2024"/>
    <s v="Egresos"/>
    <n v="7038"/>
    <s v="DEREMATE.COM DE MEXICO"/>
    <x v="7"/>
    <n v="175.17"/>
    <x v="4"/>
    <x v="1"/>
  </r>
  <r>
    <s v="30/Oct/2024"/>
    <s v="Egresos"/>
    <n v="7038"/>
    <s v="OPERADORA DE SERVICIOS PAQUETEXPRESS SA DE CV"/>
    <x v="7"/>
    <n v="163.15"/>
    <x v="4"/>
    <x v="1"/>
  </r>
  <r>
    <s v="30/Oct/2024"/>
    <s v="Egresos"/>
    <n v="7038"/>
    <s v="KS COMERCIAL SA DE CV"/>
    <x v="7"/>
    <n v="1378.79"/>
    <x v="4"/>
    <x v="1"/>
  </r>
  <r>
    <s v="30/Oct/2024"/>
    <s v="Egresos"/>
    <n v="7038"/>
    <s v="ELECTRONICA AQUA"/>
    <x v="7"/>
    <n v="188.79"/>
    <x v="4"/>
    <x v="1"/>
  </r>
  <r>
    <s v="18/Oct/2024"/>
    <s v="Egresos"/>
    <n v="374"/>
    <s v="EMPRESAS MATCO SA DE CV"/>
    <x v="6"/>
    <n v="1658.94"/>
    <x v="4"/>
    <x v="1"/>
  </r>
  <r>
    <s v="19/Oct/2024"/>
    <s v="Diario"/>
    <n v="10"/>
    <s v="BALEROS BANDAS Y TORNILLOS SA DE CV"/>
    <x v="6"/>
    <n v="1353.3"/>
    <x v="4"/>
    <x v="1"/>
  </r>
  <r>
    <s v="15/Oct/2024"/>
    <s v="Egresos"/>
    <n v="362"/>
    <s v="DISPERC NOM DEL 01  AL 15  DE OCTUBRE 2024"/>
    <x v="8"/>
    <n v="7037.85"/>
    <x v="4"/>
    <x v="1"/>
  </r>
  <r>
    <s v="17/Oct/2024"/>
    <s v="Egresos"/>
    <n v="367"/>
    <s v="DEP NOM SEM 42 DEL 10 AL 16 DE OCTUBRE 2024"/>
    <x v="0"/>
    <n v="6472.18"/>
    <x v="4"/>
    <x v="1"/>
  </r>
  <r>
    <s v="17/Oct/2024"/>
    <s v="Egresos"/>
    <n v="367"/>
    <s v="DEP NOM SEM 42 DEL 10 AL 16 DE OCTUBRE 2024"/>
    <x v="0"/>
    <n v="17115.240000000002"/>
    <x v="4"/>
    <x v="1"/>
  </r>
  <r>
    <s v="30/Oct/2024"/>
    <s v="Egresos"/>
    <n v="430"/>
    <s v="DISPERC NOM DEL 16  AL 30  DE OCTUBRE 2024"/>
    <x v="8"/>
    <n v="3753.58"/>
    <x v="4"/>
    <x v="1"/>
  </r>
  <r>
    <s v="30/Oct/2024"/>
    <s v="Egresos"/>
    <n v="433"/>
    <s v="DEP NOM SEM 44 DEL 24 AL 30 DE OCTUBRE 2024"/>
    <x v="0"/>
    <n v="8584.2000000000007"/>
    <x v="4"/>
    <x v="1"/>
  </r>
  <r>
    <s v="15/Oct/2024"/>
    <s v="Egresos"/>
    <n v="362"/>
    <s v="DISPERC NOM DEL 01  AL 15  DE OCTUBRE 2024"/>
    <x v="8"/>
    <n v="3021.58"/>
    <x v="4"/>
    <x v="1"/>
  </r>
  <r>
    <s v="17/Oct/2024"/>
    <s v="Egresos"/>
    <n v="367"/>
    <s v="DEP NOM SEM 42 DEL 10 AL 16 DE OCTUBRE 2024"/>
    <x v="0"/>
    <n v="1672.81"/>
    <x v="4"/>
    <x v="1"/>
  </r>
  <r>
    <s v="17/Oct/2024"/>
    <s v="Egresos"/>
    <n v="367"/>
    <s v="DEP NOM SEM 42 DEL 10 AL 16 DE OCTUBRE 2024"/>
    <x v="0"/>
    <n v="4374.43"/>
    <x v="4"/>
    <x v="1"/>
  </r>
  <r>
    <s v="30/Oct/2024"/>
    <s v="Egresos"/>
    <n v="433"/>
    <s v="DEP NOM SEM 44 DEL 24 AL 30 DE OCTUBRE 2024"/>
    <x v="0"/>
    <n v="2243.34"/>
    <x v="4"/>
    <x v="1"/>
  </r>
  <r>
    <s v="04/Oct/2024"/>
    <s v="Egresos"/>
    <n v="310"/>
    <s v="GONZALEZ CUEVAS ANDRES IVAN"/>
    <x v="6"/>
    <n v="13663.79"/>
    <x v="4"/>
    <x v="1"/>
  </r>
  <r>
    <s v="04/Oct/2024"/>
    <s v="Egresos"/>
    <n v="327"/>
    <s v="JOSE RAMON OSUNA MARTINEZ"/>
    <x v="7"/>
    <n v="286.25"/>
    <x v="4"/>
    <x v="1"/>
  </r>
  <r>
    <s v="11/Oct/2024"/>
    <s v="Egresos"/>
    <n v="349"/>
    <s v="GRIEGOS HURTADO JESUS KEYLA SUBAEL"/>
    <x v="7"/>
    <n v="3910"/>
    <x v="4"/>
    <x v="1"/>
  </r>
  <r>
    <s v="11/Oct/2024"/>
    <s v="Egresos"/>
    <n v="351"/>
    <s v="GONZALEZ BREACH JORGE ALBERTO"/>
    <x v="7"/>
    <n v="1569.64"/>
    <x v="4"/>
    <x v="1"/>
  </r>
  <r>
    <s v="19/Oct/2024"/>
    <s v="Diario"/>
    <n v="10"/>
    <s v="DHM REFACCIONES SA DE CV"/>
    <x v="7"/>
    <n v="398"/>
    <x v="4"/>
    <x v="1"/>
  </r>
  <r>
    <s v="30/Oct/2024"/>
    <s v="Egresos"/>
    <n v="7038"/>
    <s v="JESUS OMAR LUNA VALLES"/>
    <x v="7"/>
    <n v="1044.83"/>
    <x v="4"/>
    <x v="1"/>
  </r>
  <r>
    <s v="30/Oct/2024"/>
    <s v="Egresos"/>
    <n v="7038"/>
    <s v="JESUS OMAR LUNA VALLES"/>
    <x v="7"/>
    <n v="1043.97"/>
    <x v="4"/>
    <x v="1"/>
  </r>
  <r>
    <s v="30/Oct/2024"/>
    <s v="Egresos"/>
    <n v="7038"/>
    <s v="AUTOZONE DE MEXICO S DE RL DE CV"/>
    <x v="7"/>
    <n v="128.44999999999999"/>
    <x v="4"/>
    <x v="1"/>
  </r>
  <r>
    <s v="04/Oct/2024"/>
    <s v="Egresos"/>
    <n v="331"/>
    <s v="SALVADOR FRIAS RUIZ"/>
    <x v="6"/>
    <n v="1500"/>
    <x v="4"/>
    <x v="1"/>
  </r>
  <r>
    <s v="11/Oct/2024"/>
    <s v="Egresos"/>
    <n v="6823"/>
    <s v="AUTOZONE DE MEXICO S DE RL DE CV"/>
    <x v="6"/>
    <n v="800"/>
    <x v="4"/>
    <x v="1"/>
  </r>
  <r>
    <s v="04/Oct/2024"/>
    <s v="Egresos"/>
    <n v="316"/>
    <s v="MERCANTIL OCCIDENTAL"/>
    <x v="6"/>
    <n v="2328.36"/>
    <x v="4"/>
    <x v="1"/>
  </r>
  <r>
    <s v="25/Oct/2024"/>
    <s v="Egresos"/>
    <n v="405"/>
    <s v=" SALVADOR FRIAS RUIZ"/>
    <x v="6"/>
    <n v="5275"/>
    <x v="4"/>
    <x v="1"/>
  </r>
  <r>
    <s v="11/Oct/2024"/>
    <s v="Egresos"/>
    <n v="6822"/>
    <s v="AUTOZONE DE MEXICO S DE RL DE CV"/>
    <x v="6"/>
    <n v="171.55"/>
    <x v="4"/>
    <x v="1"/>
  </r>
  <r>
    <s v="18/Oct/2024"/>
    <s v="Egresos"/>
    <n v="377"/>
    <s v="GONZALEZ CUEVAS ANDRES IVAN"/>
    <x v="6"/>
    <n v="172.41"/>
    <x v="4"/>
    <x v="1"/>
  </r>
  <r>
    <s v="04/Oct/2024"/>
    <s v="Egresos"/>
    <n v="331"/>
    <s v="SALVADOR FRIAS RUIZ"/>
    <x v="6"/>
    <n v="500"/>
    <x v="4"/>
    <x v="1"/>
  </r>
  <r>
    <s v="18/Oct/2024"/>
    <s v="Egresos"/>
    <n v="377"/>
    <s v="GONZALEZ CUEVAS ANDRES IVAN"/>
    <x v="6"/>
    <n v="344.83"/>
    <x v="4"/>
    <x v="1"/>
  </r>
  <r>
    <s v="23/Oct/2024"/>
    <s v="Egresos"/>
    <n v="392"/>
    <s v="LOPEZ COTA ALEX MARTIN"/>
    <x v="6"/>
    <n v="172.41"/>
    <x v="4"/>
    <x v="1"/>
  </r>
  <r>
    <s v="30/Oct/2024"/>
    <s v="Egresos"/>
    <n v="7038"/>
    <s v="FILYREF"/>
    <x v="6"/>
    <n v="90.78"/>
    <x v="4"/>
    <x v="1"/>
  </r>
  <r>
    <s v="30/Oct/2024"/>
    <s v="Egresos"/>
    <n v="7038"/>
    <s v="FILYREF"/>
    <x v="6"/>
    <n v="524.44000000000005"/>
    <x v="4"/>
    <x v="1"/>
  </r>
  <r>
    <s v="30/Oct/2024"/>
    <s v="Egresos"/>
    <n v="7038"/>
    <s v="GILBERTO DIAZ RICARDEZ"/>
    <x v="6"/>
    <n v="257.76"/>
    <x v="4"/>
    <x v="1"/>
  </r>
  <r>
    <s v="30/Oct/2024"/>
    <s v="Egresos"/>
    <n v="7038"/>
    <s v="DISTRIBUCIONES DE AUTOPARTES AMD"/>
    <x v="6"/>
    <n v="127.59"/>
    <x v="4"/>
    <x v="1"/>
  </r>
  <r>
    <s v="30/Oct/2024"/>
    <s v="Egresos"/>
    <n v="7038"/>
    <s v="LOPEZ COTA ALEX MARTIN"/>
    <x v="6"/>
    <n v="301.72000000000003"/>
    <x v="4"/>
    <x v="1"/>
  </r>
  <r>
    <s v="30/Oct/2024"/>
    <s v="Egresos"/>
    <n v="7038"/>
    <s v="AUTOZONE DE MEXICO S DE RL DE CV"/>
    <x v="6"/>
    <n v="64.66"/>
    <x v="4"/>
    <x v="1"/>
  </r>
  <r>
    <s v="04/Oct/2024"/>
    <s v="Egresos"/>
    <n v="316"/>
    <s v="MERCANTIL OCCIDENTAL"/>
    <x v="6"/>
    <n v="1900.21"/>
    <x v="4"/>
    <x v="1"/>
  </r>
  <r>
    <s v="07/Oct/2024"/>
    <s v="Egresos"/>
    <n v="6819"/>
    <s v="HIDRAULICA Y BANDAS SA DE CV"/>
    <x v="6"/>
    <n v="215.56"/>
    <x v="4"/>
    <x v="1"/>
  </r>
  <r>
    <s v="22/Oct/2024"/>
    <s v="Diario"/>
    <n v="12"/>
    <s v="AUTOMOTRIZ SONORENSE SA DE CV"/>
    <x v="6"/>
    <n v="795.59"/>
    <x v="4"/>
    <x v="1"/>
  </r>
  <r>
    <s v="04/Oct/2024"/>
    <s v="Egresos"/>
    <n v="316"/>
    <s v="MERCANTIL OCCIDENTAL"/>
    <x v="6"/>
    <n v="1513.73"/>
    <x v="4"/>
    <x v="1"/>
  </r>
  <r>
    <s v="30/Oct/2024"/>
    <s v="Diario"/>
    <n v="19"/>
    <s v="AUTOMOTRIZ SONORENSE SA DE CV"/>
    <x v="6"/>
    <n v="4202.5"/>
    <x v="4"/>
    <x v="1"/>
  </r>
  <r>
    <s v="18/Oct/2024"/>
    <s v="Egresos"/>
    <n v="376"/>
    <s v="GARZA MONTIEL ANTONIO"/>
    <x v="6"/>
    <n v="2600"/>
    <x v="4"/>
    <x v="1"/>
  </r>
  <r>
    <s v="25/Oct/2024"/>
    <s v="Egresos"/>
    <n v="408"/>
    <s v="MERCANTIL OCCIDENTAL"/>
    <x v="6"/>
    <n v="1900.21"/>
    <x v="4"/>
    <x v="1"/>
  </r>
  <r>
    <s v="30/Oct/2024"/>
    <s v="Diario"/>
    <n v="19"/>
    <s v="DIAZ AVILA FELIX PABLO"/>
    <x v="6"/>
    <n v="3181.04"/>
    <x v="4"/>
    <x v="1"/>
  </r>
  <r>
    <s v="04/Oct/2024"/>
    <s v="Egresos"/>
    <n v="310"/>
    <s v="GONZALEZ CUEVAS ANDRES IVAN"/>
    <x v="6"/>
    <n v="1810.35"/>
    <x v="4"/>
    <x v="1"/>
  </r>
  <r>
    <s v="04/Oct/2024"/>
    <s v="Egresos"/>
    <n v="310"/>
    <s v="GONZALEZ CUEVAS ANDRES IVAN"/>
    <x v="6"/>
    <n v="2456.9"/>
    <x v="4"/>
    <x v="1"/>
  </r>
  <r>
    <s v="11/Oct/2024"/>
    <s v="Egresos"/>
    <n v="6823"/>
    <s v="GRUPO AUTOMOTRIZ VMH"/>
    <x v="6"/>
    <n v="800.86"/>
    <x v="4"/>
    <x v="1"/>
  </r>
  <r>
    <s v="25/Oct/2024"/>
    <s v="Egresos"/>
    <n v="406"/>
    <s v="ANGEL VILCHES CORONADO"/>
    <x v="6"/>
    <n v="4700"/>
    <x v="4"/>
    <x v="1"/>
  </r>
  <r>
    <s v="30/Oct/2024"/>
    <s v="Egresos"/>
    <n v="7038"/>
    <s v="ANA CECILIA ACEVES ROCHA"/>
    <x v="6"/>
    <n v="1268.97"/>
    <x v="4"/>
    <x v="1"/>
  </r>
  <r>
    <s v="02/Oct/2024"/>
    <s v="Egresos"/>
    <n v="300"/>
    <s v="DEP NOM SEM 40 DEL 26 SEPT AL 02 DE OCTUBRE 2024"/>
    <x v="0"/>
    <n v="871.26"/>
    <x v="4"/>
    <x v="1"/>
  </r>
  <r>
    <s v="11/Oct/2024"/>
    <s v="Egresos"/>
    <n v="341"/>
    <s v="DEP NOM SEM 41 DEL 03 AL 09 DE OCTUBRE 2024"/>
    <x v="0"/>
    <n v="1521.15"/>
    <x v="4"/>
    <x v="1"/>
  </r>
  <r>
    <s v="17/Oct/2024"/>
    <s v="Egresos"/>
    <n v="367"/>
    <s v="DEP NOM SEM 42 DEL 10 AL 16 DE OCTUBRE 2024"/>
    <x v="0"/>
    <n v="528.20000000000005"/>
    <x v="4"/>
    <x v="1"/>
  </r>
  <r>
    <s v="24/Oct/2024"/>
    <s v="Egresos"/>
    <n v="393"/>
    <s v="DEP NOM SEM 43 DEL 17 AL 23 DE OCTUBRE 2024"/>
    <x v="0"/>
    <n v="2077.13"/>
    <x v="4"/>
    <x v="1"/>
  </r>
  <r>
    <s v="30/Oct/2024"/>
    <s v="Egresos"/>
    <n v="433"/>
    <s v="DEP NOM SEM 44 DEL 24 AL 30 DE OCTUBRE 2024"/>
    <x v="0"/>
    <n v="2028.69"/>
    <x v="4"/>
    <x v="1"/>
  </r>
  <r>
    <s v="01/Oct/2024"/>
    <s v="Diario"/>
    <n v="1"/>
    <s v="DEPRECIACION DEL MES "/>
    <x v="5"/>
    <n v="304.10000000000002"/>
    <x v="4"/>
    <x v="1"/>
  </r>
  <r>
    <s v="01/Oct/2024"/>
    <s v="Diario"/>
    <n v="1"/>
    <s v="DEPRECIACION DEL MES "/>
    <x v="5"/>
    <n v="192.02"/>
    <x v="4"/>
    <x v="1"/>
  </r>
  <r>
    <s v="01/Oct/2024"/>
    <s v="Diario"/>
    <n v="1"/>
    <s v="DEPRECIACION DEL MES "/>
    <x v="5"/>
    <n v="510.29"/>
    <x v="4"/>
    <x v="1"/>
  </r>
  <r>
    <s v="01/Oct/2024"/>
    <s v="Diario"/>
    <n v="1"/>
    <s v="DEPRECIACION DEL MES "/>
    <x v="5"/>
    <n v="168.8"/>
    <x v="4"/>
    <x v="1"/>
  </r>
  <r>
    <s v="01/Oct/2024"/>
    <s v="Diario"/>
    <n v="1"/>
    <s v="DEPRECIACION DEL MES "/>
    <x v="5"/>
    <n v="1739.16"/>
    <x v="4"/>
    <x v="1"/>
  </r>
  <r>
    <s v="01/Oct/2024"/>
    <s v="Diario"/>
    <n v="1"/>
    <s v="DEPRECIACION DEL MES "/>
    <x v="5"/>
    <n v="254.92"/>
    <x v="4"/>
    <x v="1"/>
  </r>
  <r>
    <s v="01/Oct/2024"/>
    <s v="Diario"/>
    <n v="1"/>
    <s v="DEPRECIACION DEL MES"/>
    <x v="5"/>
    <n v="228.04"/>
    <x v="4"/>
    <x v="1"/>
  </r>
  <r>
    <s v="01/Oct/2024"/>
    <s v="Diario"/>
    <n v="1"/>
    <s v="DEPRECIACION DEL MES"/>
    <x v="5"/>
    <n v="6260.58"/>
    <x v="4"/>
    <x v="1"/>
  </r>
  <r>
    <s v="01/Oct/2024"/>
    <s v="Diario"/>
    <n v="1"/>
    <s v="DEPRECIACION DEL MES"/>
    <x v="5"/>
    <n v="6261.25"/>
    <x v="4"/>
    <x v="1"/>
  </r>
  <r>
    <s v="01/Oct/2024"/>
    <s v="Diario"/>
    <n v="1"/>
    <s v="DEPRECIACION DEL MES"/>
    <x v="5"/>
    <n v="215.52"/>
    <x v="4"/>
    <x v="1"/>
  </r>
  <r>
    <s v="01/Oct/2024"/>
    <s v="Diario"/>
    <n v="1"/>
    <s v="DEPRECIACION DEL MES"/>
    <x v="5"/>
    <n v="2592.4699999999998"/>
    <x v="4"/>
    <x v="1"/>
  </r>
  <r>
    <s v="01/Oct/2024"/>
    <s v="Diario"/>
    <n v="1"/>
    <s v="DEPRECIACION DEL MES"/>
    <x v="5"/>
    <n v="1424.23"/>
    <x v="4"/>
    <x v="1"/>
  </r>
  <r>
    <s v="01/Oct/2024"/>
    <s v="Diario"/>
    <n v="1"/>
    <s v="DEPRECIACION DEL MES"/>
    <x v="5"/>
    <n v="1735.97"/>
    <x v="4"/>
    <x v="1"/>
  </r>
  <r>
    <s v="01/Oct/2024"/>
    <s v="Diario"/>
    <n v="1"/>
    <s v="DEPRECIACION DEL MES"/>
    <x v="5"/>
    <n v="1429.27"/>
    <x v="4"/>
    <x v="1"/>
  </r>
  <r>
    <s v="01/Oct/2024"/>
    <s v="Diario"/>
    <n v="1"/>
    <s v="DEPRECIACION DEL MES"/>
    <x v="5"/>
    <n v="107.74"/>
    <x v="4"/>
    <x v="1"/>
  </r>
  <r>
    <s v="01/Oct/2024"/>
    <s v="Diario"/>
    <n v="1"/>
    <s v="DEPRECIACION DEL MES"/>
    <x v="5"/>
    <n v="1020.8"/>
    <x v="4"/>
    <x v="1"/>
  </r>
  <r>
    <s v="01/Oct/2024"/>
    <s v="Diario"/>
    <n v="1"/>
    <s v="DEPRECIACION DEL MES"/>
    <x v="5"/>
    <n v="1526.82"/>
    <x v="4"/>
    <x v="1"/>
  </r>
  <r>
    <s v="01/Oct/2024"/>
    <s v="Diario"/>
    <n v="1"/>
    <s v="DEPRECIACION DEL MES"/>
    <x v="5"/>
    <n v="2699.95"/>
    <x v="4"/>
    <x v="1"/>
  </r>
  <r>
    <s v="01/Oct/2024"/>
    <s v="Diario"/>
    <n v="1"/>
    <s v="DEPRECIACION DEL MES "/>
    <x v="5"/>
    <n v="434.63"/>
    <x v="4"/>
    <x v="1"/>
  </r>
  <r>
    <s v="01/Oct/2024"/>
    <s v="Diario"/>
    <n v="1"/>
    <s v="DEPRECIACION DEL MES "/>
    <x v="5"/>
    <n v="416.67"/>
    <x v="4"/>
    <x v="1"/>
  </r>
  <r>
    <s v="01/Oct/2024"/>
    <s v="Diario"/>
    <n v="1"/>
    <s v="DEPRECIACION DEL MES "/>
    <x v="5"/>
    <n v="804.55"/>
    <x v="4"/>
    <x v="1"/>
  </r>
  <r>
    <s v="01/Oct/2024"/>
    <s v="Diario"/>
    <n v="1"/>
    <s v="DEPRECIACION DEL MES"/>
    <x v="5"/>
    <n v="73.64"/>
    <x v="4"/>
    <x v="1"/>
  </r>
  <r>
    <s v="01/Oct/2024"/>
    <s v="Diario"/>
    <n v="1"/>
    <s v="DEPRECIACION DEL MES"/>
    <x v="5"/>
    <n v="109.2"/>
    <x v="4"/>
    <x v="1"/>
  </r>
  <r>
    <s v="01/Oct/2024"/>
    <s v="Diario"/>
    <n v="1"/>
    <s v="DEPRECIACION DEL MES"/>
    <x v="5"/>
    <n v="379.72"/>
    <x v="4"/>
    <x v="1"/>
  </r>
  <r>
    <s v="01/Oct/2024"/>
    <s v="Diario"/>
    <n v="1"/>
    <s v="DEPRECIACION DEL MES"/>
    <x v="5"/>
    <n v="27.03"/>
    <x v="4"/>
    <x v="1"/>
  </r>
  <r>
    <s v="01/Oct/2024"/>
    <s v="Diario"/>
    <n v="1"/>
    <s v="DEPRECIACION DEL MES"/>
    <x v="5"/>
    <n v="37.020000000000003"/>
    <x v="4"/>
    <x v="1"/>
  </r>
  <r>
    <s v="01/Oct/2024"/>
    <s v="Diario"/>
    <n v="1"/>
    <s v="DEPRECIACION DEL MES"/>
    <x v="5"/>
    <n v="163.79"/>
    <x v="4"/>
    <x v="1"/>
  </r>
  <r>
    <s v="01/Oct/2024"/>
    <s v="Diario"/>
    <n v="1"/>
    <s v="DEPRECIACION DEL MES"/>
    <x v="5"/>
    <n v="58.84"/>
    <x v="4"/>
    <x v="1"/>
  </r>
  <r>
    <s v="01/Oct/2024"/>
    <s v="Diario"/>
    <n v="1"/>
    <s v="DEPRECIACION DEL MES"/>
    <x v="5"/>
    <n v="266.67"/>
    <x v="4"/>
    <x v="1"/>
  </r>
  <r>
    <s v="01/Oct/2024"/>
    <s v="Diario"/>
    <n v="1"/>
    <s v="DEPRECIACION DEL MES"/>
    <x v="5"/>
    <n v="4949.18"/>
    <x v="4"/>
    <x v="1"/>
  </r>
  <r>
    <s v="01/Oct/2024"/>
    <s v="Diario"/>
    <n v="1"/>
    <s v="DEPRECIACION DEL MES"/>
    <x v="5"/>
    <n v="3621.57"/>
    <x v="4"/>
    <x v="1"/>
  </r>
  <r>
    <s v="01/Oct/2024"/>
    <s v="Diario"/>
    <n v="1"/>
    <s v="DEPRECIACION DEL MES"/>
    <x v="5"/>
    <n v="2894.78"/>
    <x v="4"/>
    <x v="1"/>
  </r>
  <r>
    <s v="01/Oct/2024"/>
    <s v="Diario"/>
    <n v="1"/>
    <s v="DEPRECIACION DEL MES"/>
    <x v="5"/>
    <n v="359.46"/>
    <x v="4"/>
    <x v="1"/>
  </r>
  <r>
    <s v="01/Oct/2024"/>
    <s v="Diario"/>
    <n v="1"/>
    <s v="DEPRECIACION DEL MES"/>
    <x v="5"/>
    <n v="3249.09"/>
    <x v="4"/>
    <x v="1"/>
  </r>
  <r>
    <s v="01/Oct/2024"/>
    <s v="Diario"/>
    <n v="1"/>
    <s v="DEPRECIACION DEL MES"/>
    <x v="5"/>
    <n v="3426.32"/>
    <x v="4"/>
    <x v="1"/>
  </r>
  <r>
    <s v="01/Oct/2024"/>
    <s v="Diario"/>
    <n v="1"/>
    <s v="DEPRECIACION DEL MES"/>
    <x v="5"/>
    <n v="156.85"/>
    <x v="4"/>
    <x v="1"/>
  </r>
  <r>
    <s v="01/Oct/2024"/>
    <s v="Diario"/>
    <n v="1"/>
    <s v="DEPRECIACION DEL MES"/>
    <x v="5"/>
    <n v="5849.89"/>
    <x v="4"/>
    <x v="1"/>
  </r>
  <r>
    <s v="01/Oct/2024"/>
    <s v="Diario"/>
    <n v="1"/>
    <s v="DEPRECIACION DEL MES"/>
    <x v="5"/>
    <n v="511.45"/>
    <x v="4"/>
    <x v="1"/>
  </r>
  <r>
    <s v="01/Oct/2024"/>
    <s v="Diario"/>
    <n v="1"/>
    <s v="DEPRECIACION DEL MES"/>
    <x v="5"/>
    <n v="5237.29"/>
    <x v="4"/>
    <x v="1"/>
  </r>
  <r>
    <s v="01/Oct/2024"/>
    <s v="Diario"/>
    <n v="1"/>
    <s v="DEPRECIACION DEL MES"/>
    <x v="5"/>
    <n v="12968.73"/>
    <x v="4"/>
    <x v="1"/>
  </r>
  <r>
    <s v="01/Oct/2024"/>
    <s v="Diario"/>
    <n v="1"/>
    <s v="DEPRECIACION DEL MES"/>
    <x v="5"/>
    <n v="1461.2"/>
    <x v="4"/>
    <x v="1"/>
  </r>
  <r>
    <s v="01/Oct/2024"/>
    <s v="Diario"/>
    <n v="1"/>
    <s v="DEPRECIACION DEL MES ENE-SEPT"/>
    <x v="5"/>
    <n v="1274.92"/>
    <x v="4"/>
    <x v="1"/>
  </r>
  <r>
    <s v="01/Oct/2024"/>
    <s v="Diario"/>
    <n v="1"/>
    <s v="DEPRECIACION DEL MES ENE-SEPT"/>
    <x v="5"/>
    <n v="1273.56"/>
    <x v="4"/>
    <x v="1"/>
  </r>
  <r>
    <s v="01/Oct/2024"/>
    <s v="Diario"/>
    <n v="1"/>
    <s v="DEPRECIACION DEL MES"/>
    <x v="5"/>
    <n v="647.42999999999995"/>
    <x v="4"/>
    <x v="1"/>
  </r>
  <r>
    <s v="01/Oct/2024"/>
    <s v="Diario"/>
    <n v="1"/>
    <s v="DEPRECIACION DEL MES"/>
    <x v="5"/>
    <n v="4063.47"/>
    <x v="4"/>
    <x v="1"/>
  </r>
  <r>
    <s v="01/Oct/2024"/>
    <s v="Diario"/>
    <n v="1"/>
    <s v="DEPRECIACION DEL MES"/>
    <x v="5"/>
    <n v="5397.6"/>
    <x v="4"/>
    <x v="1"/>
  </r>
  <r>
    <s v="01/Oct/2024"/>
    <s v="Diario"/>
    <n v="1"/>
    <s v="DEPRECIACION DEL MES"/>
    <x v="5"/>
    <n v="2776.37"/>
    <x v="4"/>
    <x v="1"/>
  </r>
  <r>
    <s v="01/Oct/2024"/>
    <s v="Diario"/>
    <n v="1"/>
    <s v="DEPRECIACION DEL MES"/>
    <x v="5"/>
    <n v="7250.4"/>
    <x v="4"/>
    <x v="1"/>
  </r>
  <r>
    <s v="01/Oct/2024"/>
    <s v="Diario"/>
    <n v="1"/>
    <s v="DEPRECIACION DEL MES"/>
    <x v="5"/>
    <n v="10049.719999999999"/>
    <x v="4"/>
    <x v="1"/>
  </r>
  <r>
    <s v="01/Oct/2024"/>
    <s v="Diario"/>
    <n v="1"/>
    <s v="DEPRECIACION DEL MES"/>
    <x v="5"/>
    <n v="6055.37"/>
    <x v="4"/>
    <x v="1"/>
  </r>
  <r>
    <s v="01/Oct/2024"/>
    <s v="Diario"/>
    <n v="1"/>
    <s v="DEPRECIACION DEL MES"/>
    <x v="5"/>
    <n v="8775.23"/>
    <x v="4"/>
    <x v="1"/>
  </r>
  <r>
    <s v="01/Oct/2024"/>
    <s v="Diario"/>
    <n v="1"/>
    <s v="DEPRECIACION DEL MES"/>
    <x v="5"/>
    <n v="584.1"/>
    <x v="4"/>
    <x v="1"/>
  </r>
  <r>
    <s v="01/Oct/2024"/>
    <s v="Diario"/>
    <n v="1"/>
    <s v="DEPRECIACION DEL MES"/>
    <x v="5"/>
    <n v="13158.94"/>
    <x v="4"/>
    <x v="1"/>
  </r>
  <r>
    <s v="01/Oct/2024"/>
    <s v="Diario"/>
    <n v="1"/>
    <s v="DEPRECIACION DEL MES"/>
    <x v="5"/>
    <n v="721.75"/>
    <x v="4"/>
    <x v="1"/>
  </r>
  <r>
    <s v="01/Oct/2024"/>
    <s v="Diario"/>
    <n v="1"/>
    <s v="DEPRECIACION DEL MES"/>
    <x v="5"/>
    <n v="1622.21"/>
    <x v="4"/>
    <x v="1"/>
  </r>
  <r>
    <s v="01/Oct/2024"/>
    <s v="Diario"/>
    <n v="1"/>
    <s v="DEPRECIACION DEL MES"/>
    <x v="5"/>
    <n v="3685.1"/>
    <x v="4"/>
    <x v="1"/>
  </r>
  <r>
    <s v="01/Oct/2024"/>
    <s v="Diario"/>
    <n v="1"/>
    <s v="DEPRECIACION DEL MES"/>
    <x v="5"/>
    <n v="8912.48"/>
    <x v="4"/>
    <x v="1"/>
  </r>
  <r>
    <s v="01/Oct/2024"/>
    <s v="Diario"/>
    <n v="1"/>
    <s v="DEPRECIACION DEL MES"/>
    <x v="5"/>
    <n v="474.71"/>
    <x v="4"/>
    <x v="1"/>
  </r>
  <r>
    <s v="01/Oct/2024"/>
    <s v="Diario"/>
    <n v="1"/>
    <s v="DEPRECIACION DEL MES"/>
    <x v="5"/>
    <n v="281.07"/>
    <x v="4"/>
    <x v="1"/>
  </r>
  <r>
    <s v="01/Oct/2024"/>
    <s v="Diario"/>
    <n v="1"/>
    <s v="DEPRECIACION DEL MES"/>
    <x v="5"/>
    <n v="255.19"/>
    <x v="4"/>
    <x v="1"/>
  </r>
  <r>
    <s v="01/Oct/2024"/>
    <s v="Diario"/>
    <n v="1"/>
    <s v="DEPRECIACION DEL MES"/>
    <x v="5"/>
    <n v="2978.33"/>
    <x v="4"/>
    <x v="1"/>
  </r>
  <r>
    <s v="01/Oct/2024"/>
    <s v="Diario"/>
    <n v="1"/>
    <s v="DEPRECIACION DEL MES"/>
    <x v="5"/>
    <n v="560.11"/>
    <x v="4"/>
    <x v="1"/>
  </r>
  <r>
    <s v="01/Oct/2024"/>
    <s v="Diario"/>
    <n v="1"/>
    <s v="DEPRECIACION DEL MES"/>
    <x v="5"/>
    <n v="16699.29"/>
    <x v="4"/>
    <x v="1"/>
  </r>
  <r>
    <s v="01/Oct/2024"/>
    <s v="Diario"/>
    <n v="1"/>
    <s v="DEPRECIACION DEL MES"/>
    <x v="5"/>
    <n v="833.33"/>
    <x v="4"/>
    <x v="1"/>
  </r>
  <r>
    <s v="01/Oct/2024"/>
    <s v="Diario"/>
    <n v="1"/>
    <s v="DEPRECIACION DEL MES"/>
    <x v="5"/>
    <n v="18058.71"/>
    <x v="4"/>
    <x v="1"/>
  </r>
  <r>
    <s v="01/Oct/2024"/>
    <s v="Diario"/>
    <n v="1"/>
    <s v="DEPRECIACION DEL MES"/>
    <x v="5"/>
    <n v="7169.92"/>
    <x v="4"/>
    <x v="1"/>
  </r>
  <r>
    <s v="01/Oct/2024"/>
    <s v="Diario"/>
    <n v="1"/>
    <s v="DEPRECIACION DEL MES"/>
    <x v="5"/>
    <n v="95.98"/>
    <x v="4"/>
    <x v="1"/>
  </r>
  <r>
    <s v="01/Oct/2024"/>
    <s v="Diario"/>
    <n v="1"/>
    <s v="DEPRECIACION DEL MES"/>
    <x v="5"/>
    <n v="2209.0500000000002"/>
    <x v="4"/>
    <x v="1"/>
  </r>
  <r>
    <s v="01/Oct/2024"/>
    <s v="Diario"/>
    <n v="1"/>
    <s v="DEPRECIACION DEL MES"/>
    <x v="5"/>
    <n v="844.09"/>
    <x v="4"/>
    <x v="1"/>
  </r>
  <r>
    <s v="01/Oct/2024"/>
    <s v="Diario"/>
    <n v="1"/>
    <s v="DEPRECIACION DEL MES"/>
    <x v="5"/>
    <n v="1165.71"/>
    <x v="4"/>
    <x v="1"/>
  </r>
  <r>
    <s v="01/Oct/2024"/>
    <s v="Diario"/>
    <n v="1"/>
    <s v="DEPRECIACION DEL MES"/>
    <x v="5"/>
    <n v="826.73"/>
    <x v="4"/>
    <x v="1"/>
  </r>
  <r>
    <s v="01/Oct/2024"/>
    <s v="Diario"/>
    <n v="1"/>
    <s v="DEPRECIACION DEL MES"/>
    <x v="5"/>
    <n v="662.11"/>
    <x v="4"/>
    <x v="1"/>
  </r>
  <r>
    <s v="01/Oct/2024"/>
    <s v="Diario"/>
    <n v="1"/>
    <s v="DEPRECIACION DEL MES"/>
    <x v="5"/>
    <n v="1681.84"/>
    <x v="4"/>
    <x v="1"/>
  </r>
  <r>
    <s v="02/Oct/2024"/>
    <s v="Egresos"/>
    <n v="6815"/>
    <s v="NOMINA DIEGO FELIX"/>
    <x v="7"/>
    <n v="10000"/>
    <x v="4"/>
    <x v="1"/>
  </r>
  <r>
    <s v="03/Oct/2024"/>
    <s v="Egresos"/>
    <n v="6816"/>
    <s v="REPOSICION DE GASTOS VARIOS"/>
    <x v="7"/>
    <n v="8290"/>
    <x v="4"/>
    <x v="1"/>
  </r>
  <r>
    <s v="11/Oct/2024"/>
    <s v="Egresos"/>
    <n v="6823"/>
    <s v="REPOSICION DE GASTOS"/>
    <x v="7"/>
    <n v="400"/>
    <x v="4"/>
    <x v="1"/>
  </r>
  <r>
    <s v="24/Oct/2024"/>
    <s v="Egresos"/>
    <n v="7034"/>
    <s v="VARIOS: BASCULA, REPARACION MOTO, SRA LIMPEZA, ETC"/>
    <x v="7"/>
    <n v="6250"/>
    <x v="4"/>
    <x v="1"/>
  </r>
  <r>
    <s v="25/Oct/2024"/>
    <s v="Egresos"/>
    <n v="414"/>
    <s v="PAGO DIF INFONAVIT BIM 1 ENERO-FEB"/>
    <x v="7"/>
    <n v="153.82"/>
    <x v="4"/>
    <x v="1"/>
  </r>
  <r>
    <s v="30/Oct/2024"/>
    <s v="Egresos"/>
    <n v="7042"/>
    <s v="CARLOS GUILLERO SALIDO MORENO "/>
    <x v="7"/>
    <n v="4820"/>
    <x v="4"/>
    <x v="1"/>
  </r>
  <r>
    <s v="15/Oct/2024"/>
    <s v="Egresos"/>
    <n v="362"/>
    <s v="DISPERC NOM DEL 01  AL 15  DE OCTUBRE 2024"/>
    <x v="8"/>
    <n v="4631.95"/>
    <x v="4"/>
    <x v="1"/>
  </r>
  <r>
    <s v="30/Oct/2024"/>
    <s v="Egresos"/>
    <n v="430"/>
    <s v="DISPERC NOM DEL 16  AL 30  DE OCTUBRE 2024"/>
    <x v="8"/>
    <n v="4630.68"/>
    <x v="4"/>
    <x v="1"/>
  </r>
  <r>
    <s v="15/Oct/2024"/>
    <s v="Egresos"/>
    <n v="362"/>
    <s v="DISPERC NOM DEL 01  AL 15  DE OCTUBRE 2024"/>
    <x v="8"/>
    <n v="5334.24"/>
    <x v="4"/>
    <x v="1"/>
  </r>
  <r>
    <s v="30/Oct/2024"/>
    <s v="Egresos"/>
    <n v="430"/>
    <s v="DISPERC NOM DEL 16  AL 30  DE OCTUBRE 2024"/>
    <x v="8"/>
    <n v="5334.25"/>
    <x v="4"/>
    <x v="1"/>
  </r>
  <r>
    <s v="11/Oct/2024"/>
    <s v="Egresos"/>
    <n v="6823"/>
    <s v="OPERADORA DE SERVICIOS PAQUETEXPRESS SA DE CV"/>
    <x v="7"/>
    <n v="131.30000000000001"/>
    <x v="4"/>
    <x v="1"/>
  </r>
  <r>
    <s v="18/Oct/2024"/>
    <s v="Egresos"/>
    <n v="381"/>
    <s v="PEUGEOT-CHUBB SEGUROS MEXICO SA DE CV"/>
    <x v="6"/>
    <n v="9609.89"/>
    <x v="4"/>
    <x v="1"/>
  </r>
  <r>
    <s v="30/Oct/2024"/>
    <s v="Egresos"/>
    <m/>
    <s v="SE TRASPASO ESTE COSTO A EPK'S"/>
    <x v="3"/>
    <n v="-45000"/>
    <x v="4"/>
    <x v="1"/>
  </r>
  <r>
    <s v="07/Nov/2024"/>
    <s v="Egresos"/>
    <n v="313"/>
    <s v="DEP NOM SEM 45 DEL 31 AL  06 DE NOVIEMBRE 2024"/>
    <x v="0"/>
    <n v="78958.16"/>
    <x v="5"/>
    <x v="1"/>
  </r>
  <r>
    <s v="14/Nov/2024"/>
    <s v="Egresos"/>
    <n v="361"/>
    <s v="DEP NOM SEM 46 DEL 07 AL 13  DE NOVIEMBRE 2024"/>
    <x v="0"/>
    <n v="79263.67"/>
    <x v="5"/>
    <x v="1"/>
  </r>
  <r>
    <s v="15/Nov/2024"/>
    <s v="Egresos"/>
    <n v="365"/>
    <s v="DISPERC NOM DEL 01  AL 15  DE NOVIEMBRE  2024"/>
    <x v="8"/>
    <n v="46974.45"/>
    <x v="5"/>
    <x v="1"/>
  </r>
  <r>
    <s v="21/Nov/2024"/>
    <s v="Egresos"/>
    <n v="382"/>
    <s v="DEP NOM SEM 47 DEL 14 AL 20 DE NOVIEMBRE 2024"/>
    <x v="0"/>
    <n v="76852.97"/>
    <x v="5"/>
    <x v="1"/>
  </r>
  <r>
    <s v="28/Nov/2024"/>
    <s v="Egresos"/>
    <n v="411"/>
    <s v="DEP NOM SEM 48 DEL 21 AL 27 DE NOVIEMBRE 2024"/>
    <x v="0"/>
    <n v="75527.25"/>
    <x v="5"/>
    <x v="1"/>
  </r>
  <r>
    <s v="29/Nov/2024"/>
    <s v="Egresos"/>
    <n v="416"/>
    <s v="DISPERC NOM DEL 16  AL 30  DE NOVIEMBRE  2024"/>
    <x v="8"/>
    <n v="46974.45"/>
    <x v="5"/>
    <x v="1"/>
  </r>
  <r>
    <s v="07/Nov/2024"/>
    <s v="Egresos"/>
    <n v="313"/>
    <s v="DEP NOM SEM 45 DEL 31 AL  06 DE NOVIEMBRE 2024"/>
    <x v="0"/>
    <n v="13118.47"/>
    <x v="5"/>
    <x v="1"/>
  </r>
  <r>
    <s v="14/Nov/2024"/>
    <s v="Egresos"/>
    <n v="361"/>
    <s v="DEP NOM SEM 46 DEL 07 AL 13  DE NOVIEMBRE 2024"/>
    <x v="0"/>
    <n v="13140.37"/>
    <x v="5"/>
    <x v="1"/>
  </r>
  <r>
    <s v="21/Nov/2024"/>
    <s v="Egresos"/>
    <n v="382"/>
    <s v="DEP NOM SEM 47 DEL 14 AL 20 DE NOVIEMBRE 2024"/>
    <x v="0"/>
    <n v="12809.66"/>
    <x v="5"/>
    <x v="1"/>
  </r>
  <r>
    <s v="28/Nov/2024"/>
    <s v="Egresos"/>
    <n v="411"/>
    <s v="DEP NOM SEM 48 DEL 21 AL 27 DE NOVIEMBRE 2024"/>
    <x v="0"/>
    <n v="12586.77"/>
    <x v="5"/>
    <x v="1"/>
  </r>
  <r>
    <s v="07/Nov/2024"/>
    <s v="Egresos"/>
    <n v="313"/>
    <s v="DEP NOM SEM 45 DEL 31 AL  06 DE NOVIEMBRE 2024"/>
    <x v="0"/>
    <n v="7155.33"/>
    <x v="5"/>
    <x v="1"/>
  </r>
  <r>
    <s v="14/Nov/2024"/>
    <s v="Egresos"/>
    <n v="361"/>
    <s v="DEP NOM SEM 46 DEL 07 AL 13  DE NOVIEMBRE 2024"/>
    <x v="0"/>
    <n v="3548.59"/>
    <x v="5"/>
    <x v="1"/>
  </r>
  <r>
    <s v="15/Nov/2024"/>
    <s v="Egresos"/>
    <n v="365"/>
    <s v="DISPERC NOM DEL 01  AL 15  DE NOVIEMBRE  2024"/>
    <x v="8"/>
    <n v="1407.56"/>
    <x v="5"/>
    <x v="1"/>
  </r>
  <r>
    <s v="21/Nov/2024"/>
    <s v="Egresos"/>
    <n v="382"/>
    <s v="DEP NOM SEM 47 DEL 14 AL 20 DE NOVIEMBRE 2024"/>
    <x v="0"/>
    <n v="1807.13"/>
    <x v="5"/>
    <x v="1"/>
  </r>
  <r>
    <s v="28/Nov/2024"/>
    <s v="Egresos"/>
    <n v="411"/>
    <s v="DEP NOM SEM 48 DEL 21 AL 27 DE NOVIEMBRE 2024"/>
    <x v="0"/>
    <n v="811.44"/>
    <x v="5"/>
    <x v="1"/>
  </r>
  <r>
    <s v="29/Nov/2024"/>
    <s v="Egresos"/>
    <n v="416"/>
    <s v="DISPERC NOM DEL 16  AL 30  DE NOVIEMBRE  2024"/>
    <x v="8"/>
    <n v="244.7"/>
    <x v="5"/>
    <x v="1"/>
  </r>
  <r>
    <s v="07/Nov/2024"/>
    <s v="Egresos"/>
    <n v="313"/>
    <s v="DEP NOM SEM 45 DEL 31 AL  06 DE NOVIEMBRE 2024"/>
    <x v="0"/>
    <n v="2522.67"/>
    <x v="5"/>
    <x v="1"/>
  </r>
  <r>
    <s v="14/Nov/2024"/>
    <s v="Egresos"/>
    <n v="361"/>
    <s v="DEP NOM SEM 46 DEL 07 AL 13  DE NOVIEMBRE 2024"/>
    <x v="0"/>
    <n v="2219.61"/>
    <x v="5"/>
    <x v="1"/>
  </r>
  <r>
    <s v="21/Nov/2024"/>
    <s v="Egresos"/>
    <n v="382"/>
    <s v="DEP NOM SEM 47 DEL 14 AL 20 DE NOVIEMBRE 2024"/>
    <x v="0"/>
    <n v="2188.44"/>
    <x v="5"/>
    <x v="1"/>
  </r>
  <r>
    <s v="28/Nov/2024"/>
    <s v="Egresos"/>
    <n v="411"/>
    <s v="DEP NOM SEM 48 DEL 21 AL 27 DE NOVIEMBRE 2024"/>
    <x v="0"/>
    <n v="2126.21"/>
    <x v="5"/>
    <x v="1"/>
  </r>
  <r>
    <s v="07/Nov/2024"/>
    <s v="Egresos"/>
    <n v="313"/>
    <s v="DEP NOM SEM 45 DEL 31 AL  06 DE NOVIEMBRE 2024"/>
    <x v="0"/>
    <n v="11217.56"/>
    <x v="5"/>
    <x v="1"/>
  </r>
  <r>
    <s v="14/Nov/2024"/>
    <s v="Egresos"/>
    <n v="361"/>
    <s v="DEP NOM SEM 46 DEL 07 AL 13  DE NOVIEMBRE 2024"/>
    <x v="0"/>
    <n v="5050.0200000000004"/>
    <x v="5"/>
    <x v="1"/>
  </r>
  <r>
    <s v="21/Nov/2024"/>
    <s v="Egresos"/>
    <n v="382"/>
    <s v="DEP NOM SEM 47 DEL 14 AL 20 DE NOVIEMBRE 2024"/>
    <x v="0"/>
    <n v="15380.82"/>
    <x v="5"/>
    <x v="1"/>
  </r>
  <r>
    <s v="28/Nov/2024"/>
    <s v="Egresos"/>
    <n v="411"/>
    <s v="DEP NOM SEM 48 DEL 21 AL 27 DE NOVIEMBRE 2024"/>
    <x v="0"/>
    <n v="4608"/>
    <x v="5"/>
    <x v="1"/>
  </r>
  <r>
    <s v="07/Nov/2024"/>
    <s v="Egresos"/>
    <n v="313"/>
    <s v="DEP NOM SEM 45 DEL 31 AL  06 DE NOVIEMBRE 2024"/>
    <x v="0"/>
    <n v="9408.16"/>
    <x v="5"/>
    <x v="1"/>
  </r>
  <r>
    <s v="14/Nov/2024"/>
    <s v="Egresos"/>
    <n v="361"/>
    <s v="DEP NOM SEM 46 DEL 07 AL 13  DE NOVIEMBRE 2024"/>
    <x v="0"/>
    <n v="6385.05"/>
    <x v="5"/>
    <x v="1"/>
  </r>
  <r>
    <s v="21/Nov/2024"/>
    <s v="Egresos"/>
    <n v="382"/>
    <s v="DEP NOM SEM 47 DEL 14 AL 20 DE NOVIEMBRE 2024"/>
    <x v="0"/>
    <n v="2128.35"/>
    <x v="5"/>
    <x v="1"/>
  </r>
  <r>
    <s v="28/Nov/2024"/>
    <s v="Egresos"/>
    <n v="411"/>
    <s v="DEP NOM SEM 48 DEL 21 AL 27 DE NOVIEMBRE 2024"/>
    <x v="0"/>
    <n v="2128.35"/>
    <x v="5"/>
    <x v="1"/>
  </r>
  <r>
    <s v="07/Nov/2024"/>
    <s v="Egresos"/>
    <n v="313"/>
    <s v="DEP NOM SEM 45 DEL 31 AL  06 DE NOVIEMBRE 2024"/>
    <x v="0"/>
    <n v="4240.43"/>
    <x v="5"/>
    <x v="1"/>
  </r>
  <r>
    <s v="14/Nov/2024"/>
    <s v="Egresos"/>
    <n v="361"/>
    <s v="DEP NOM SEM 46 DEL 07 AL 13  DE NOVIEMBRE 2024"/>
    <x v="0"/>
    <n v="1282"/>
    <x v="5"/>
    <x v="1"/>
  </r>
  <r>
    <s v="15/Nov/2024"/>
    <s v="Egresos"/>
    <n v="365"/>
    <s v="DISPERC NOM DEL 01  AL 15  DE NOVIEMBRE  2024"/>
    <x v="8"/>
    <n v="19102.95"/>
    <x v="5"/>
    <x v="1"/>
  </r>
  <r>
    <s v="21/Nov/2024"/>
    <s v="Egresos"/>
    <n v="382"/>
    <s v="DEP NOM SEM 47 DEL 14 AL 20 DE NOVIEMBRE 2024"/>
    <x v="0"/>
    <n v="3915.28"/>
    <x v="5"/>
    <x v="1"/>
  </r>
  <r>
    <s v="21/Nov/2024"/>
    <s v="Egresos"/>
    <n v="382"/>
    <s v="DEP NOM SEM 47 DEL 14 AL 20 DE NOVIEMBRE 2024"/>
    <x v="0"/>
    <n v="514.74"/>
    <x v="5"/>
    <x v="1"/>
  </r>
  <r>
    <s v="28/Nov/2024"/>
    <s v="Egresos"/>
    <n v="411"/>
    <s v="DEP NOM SEM 48 DEL 21 AL 27 DE NOVIEMBRE 2024"/>
    <x v="0"/>
    <n v="1697.23"/>
    <x v="5"/>
    <x v="1"/>
  </r>
  <r>
    <s v="15/Nov/2024"/>
    <s v="Egresos"/>
    <n v="365"/>
    <s v="DISPERC NOM DEL 01  AL 15  DE NOVIEMBRE  2024"/>
    <x v="8"/>
    <n v="800"/>
    <x v="5"/>
    <x v="1"/>
  </r>
  <r>
    <s v="29/Nov/2024"/>
    <s v="Egresos"/>
    <n v="416"/>
    <s v="DISPERC NOM DEL 16  AL 30  DE NOVIEMBRE  2024"/>
    <x v="8"/>
    <n v="800"/>
    <x v="5"/>
    <x v="1"/>
  </r>
  <r>
    <s v="30/Nov/2024"/>
    <s v="Diario"/>
    <n v="34"/>
    <s v="PROV IMPTOS MES NOVIEMBRE MPRESAS S DOS SA DE CV"/>
    <x v="0"/>
    <n v="82991.72"/>
    <x v="5"/>
    <x v="1"/>
  </r>
  <r>
    <s v="30/Nov/2024"/>
    <s v="Diario"/>
    <n v="38"/>
    <s v="PROV ADMIVOS MES NOVIEMBRE EMPRESAS S DOS "/>
    <x v="8"/>
    <n v="12760.24"/>
    <x v="5"/>
    <x v="1"/>
  </r>
  <r>
    <s v="30/Nov/2024"/>
    <s v="Diario"/>
    <n v="34"/>
    <s v="PROV IMPTOS MES NOVIEMBRE MPRESAS S DOS SA DE CV"/>
    <x v="0"/>
    <n v="11894.49"/>
    <x v="5"/>
    <x v="1"/>
  </r>
  <r>
    <s v="30/Nov/2024"/>
    <s v="Diario"/>
    <n v="38"/>
    <s v="PROV ADMIVOS MES NOVIEMBRE EMPRESAS S DOS "/>
    <x v="8"/>
    <n v="2290.06"/>
    <x v="5"/>
    <x v="1"/>
  </r>
  <r>
    <s v="30/Nov/2024"/>
    <s v="Diario"/>
    <n v="34"/>
    <s v="PROV IMPTOS MES NOVIEMBRE MPRESAS S DOS SA DE CV"/>
    <x v="0"/>
    <n v="29736.44"/>
    <x v="5"/>
    <x v="1"/>
  </r>
  <r>
    <s v="30/Nov/2024"/>
    <s v="Diario"/>
    <n v="38"/>
    <s v="PROV ADMIVOS MES NOVIEMBRE EMPRESAS S DOS "/>
    <x v="8"/>
    <n v="5725.13"/>
    <x v="5"/>
    <x v="1"/>
  </r>
  <r>
    <s v="30/Nov/2024"/>
    <s v="Diario"/>
    <n v="34"/>
    <s v="PROV IMPTOS MES NOVIEMBRE MPRESAS S DOS SA DE CV"/>
    <x v="0"/>
    <n v="30715.03"/>
    <x v="5"/>
    <x v="1"/>
  </r>
  <r>
    <s v="30/Nov/2024"/>
    <s v="Diario"/>
    <n v="38"/>
    <s v="PROV ADMIVOS MES NOVIEMBRE EMPRESAS S DOS "/>
    <x v="8"/>
    <n v="6051.98"/>
    <x v="5"/>
    <x v="1"/>
  </r>
  <r>
    <s v="30/Nov/2024"/>
    <s v="Diario"/>
    <n v="34"/>
    <s v="PROV IMPTOS MES NOVIEMBRE MPRESAS S DOS SA DE CV"/>
    <x v="0"/>
    <n v="17005.16"/>
    <x v="5"/>
    <x v="1"/>
  </r>
  <r>
    <s v="30/Nov/2024"/>
    <s v="Diario"/>
    <n v="38"/>
    <s v="PROV ADMIVOS MES NOVIEMBRE EMPRESAS S DOS "/>
    <x v="8"/>
    <n v="4087.01"/>
    <x v="5"/>
    <x v="1"/>
  </r>
  <r>
    <s v="30/Nov/2024"/>
    <s v="Diario"/>
    <n v="36"/>
    <s v="PROV AGUINALDO MES NOVIEMBRE"/>
    <x v="0"/>
    <n v="28176.04"/>
    <x v="5"/>
    <x v="1"/>
  </r>
  <r>
    <s v="30/Nov/2024"/>
    <s v="Diario"/>
    <n v="39"/>
    <s v="PROV AGUINALDO Y UTILIDADES "/>
    <x v="8"/>
    <n v="3914.55"/>
    <x v="5"/>
    <x v="1"/>
  </r>
  <r>
    <s v="30/Nov/2024"/>
    <s v="Diario"/>
    <n v="36"/>
    <s v="PROV AGUINALDO MES NOVIEMBRE"/>
    <x v="0"/>
    <n v="26004.94"/>
    <x v="5"/>
    <x v="1"/>
  </r>
  <r>
    <s v="30/Nov/2024"/>
    <s v="Diario"/>
    <n v="39"/>
    <s v="PROV AGUINALDO Y UTILIDADES "/>
    <x v="8"/>
    <n v="3914.55"/>
    <x v="5"/>
    <x v="1"/>
  </r>
  <r>
    <s v="11/Nov/2024"/>
    <s v="Diario"/>
    <n v="12"/>
    <s v="AUTO SERVICIO MAS SA DE CV"/>
    <x v="3"/>
    <n v="1470.81"/>
    <x v="5"/>
    <x v="1"/>
  </r>
  <r>
    <s v="11/Nov/2024"/>
    <s v="Diario"/>
    <n v="12"/>
    <s v="AUTO SERVICIO MAS SA DE CV"/>
    <x v="3"/>
    <n v="2794.58"/>
    <x v="5"/>
    <x v="1"/>
  </r>
  <r>
    <s v="11/Nov/2024"/>
    <s v="Diario"/>
    <n v="12"/>
    <s v="AUTO SERVICIO MAS SA DE CV"/>
    <x v="3"/>
    <n v="224.72"/>
    <x v="5"/>
    <x v="1"/>
  </r>
  <r>
    <s v="11/Nov/2024"/>
    <s v="Diario"/>
    <n v="12"/>
    <s v="AUTO SERVICIO MAS SA DE CV"/>
    <x v="3"/>
    <n v="786.51"/>
    <x v="5"/>
    <x v="1"/>
  </r>
  <r>
    <s v="11/Nov/2024"/>
    <s v="Diario"/>
    <n v="12"/>
    <s v="AUTO SERVICIO MAS SA DE CV"/>
    <x v="3"/>
    <n v="674.15"/>
    <x v="5"/>
    <x v="1"/>
  </r>
  <r>
    <s v="11/Nov/2024"/>
    <s v="Diario"/>
    <n v="12"/>
    <s v="AUTO SERVICIO MAS SA DE CV"/>
    <x v="3"/>
    <n v="864.96"/>
    <x v="5"/>
    <x v="1"/>
  </r>
  <r>
    <s v="11/Nov/2024"/>
    <s v="Diario"/>
    <n v="12"/>
    <s v="AUTO SERVICIO MAS SA DE CV"/>
    <x v="3"/>
    <n v="600.37"/>
    <x v="5"/>
    <x v="1"/>
  </r>
  <r>
    <s v="13/Nov/2024"/>
    <s v="Egresos"/>
    <n v="356"/>
    <s v="GONZALEZ BREACH JORGE ALBERTO"/>
    <x v="3"/>
    <n v="1389.84"/>
    <x v="5"/>
    <x v="1"/>
  </r>
  <r>
    <s v="22/Nov/2024"/>
    <s v="Egresos"/>
    <n v="398"/>
    <s v="GONZALEZ BREACH JORGE ALBERTO"/>
    <x v="3"/>
    <n v="2702.26"/>
    <x v="5"/>
    <x v="1"/>
  </r>
  <r>
    <s v="26/Nov/2024"/>
    <s v="Diario"/>
    <n v="18"/>
    <s v="AUTO SERVICIO MAS SA DE CV"/>
    <x v="3"/>
    <n v="2849.31"/>
    <x v="5"/>
    <x v="1"/>
  </r>
  <r>
    <s v="26/Nov/2024"/>
    <s v="Diario"/>
    <n v="18"/>
    <s v="AUTO SERVICIO MAS SA DE CV"/>
    <x v="3"/>
    <n v="2583.3200000000002"/>
    <x v="5"/>
    <x v="1"/>
  </r>
  <r>
    <s v="26/Nov/2024"/>
    <s v="Diario"/>
    <n v="18"/>
    <s v="AUTO SERVICIO MAS SA DE CV"/>
    <x v="3"/>
    <n v="2147.94"/>
    <x v="5"/>
    <x v="1"/>
  </r>
  <r>
    <s v="26/Nov/2024"/>
    <s v="Diario"/>
    <n v="18"/>
    <s v="AUTO SERVICIO MAS SA DE CV"/>
    <x v="3"/>
    <n v="6785.71"/>
    <x v="5"/>
    <x v="1"/>
  </r>
  <r>
    <s v="26/Nov/2024"/>
    <s v="Diario"/>
    <n v="18"/>
    <s v="AUTO SERVICIO MAS SA DE CV"/>
    <x v="3"/>
    <n v="556.08000000000004"/>
    <x v="5"/>
    <x v="1"/>
  </r>
  <r>
    <s v="26/Nov/2024"/>
    <s v="Diario"/>
    <n v="18"/>
    <s v="AUTO SERVICIO MAS SA DE CV"/>
    <x v="3"/>
    <n v="556.08000000000004"/>
    <x v="5"/>
    <x v="1"/>
  </r>
  <r>
    <s v="26/Nov/2024"/>
    <s v="Diario"/>
    <n v="18"/>
    <s v="AUTO SERVICIO MAS SA DE CV"/>
    <x v="3"/>
    <n v="556.07000000000005"/>
    <x v="5"/>
    <x v="1"/>
  </r>
  <r>
    <s v="26/Nov/2024"/>
    <s v="Diario"/>
    <n v="18"/>
    <s v="AUTO SERVICIO MAS SA DE CV"/>
    <x v="3"/>
    <n v="556.07000000000005"/>
    <x v="5"/>
    <x v="1"/>
  </r>
  <r>
    <s v="26/Nov/2024"/>
    <s v="Diario"/>
    <n v="18"/>
    <s v="AUTO SERVICIO MAS SA DE CV"/>
    <x v="3"/>
    <n v="964.18"/>
    <x v="5"/>
    <x v="1"/>
  </r>
  <r>
    <s v="26/Nov/2024"/>
    <s v="Diario"/>
    <n v="18"/>
    <s v="AUTO SERVICIO MAS SA DE CV"/>
    <x v="3"/>
    <n v="2678.32"/>
    <x v="5"/>
    <x v="1"/>
  </r>
  <r>
    <s v="26/Nov/2024"/>
    <s v="Diario"/>
    <n v="18"/>
    <s v="AUTO SERVICIO MAS SA DE CV"/>
    <x v="3"/>
    <n v="1001.45"/>
    <x v="5"/>
    <x v="1"/>
  </r>
  <r>
    <s v="26/Nov/2024"/>
    <s v="Diario"/>
    <n v="18"/>
    <s v="AUTO SERVICIO MAS SA DE CV"/>
    <x v="3"/>
    <n v="2932.35"/>
    <x v="5"/>
    <x v="1"/>
  </r>
  <r>
    <s v="26/Nov/2024"/>
    <s v="Diario"/>
    <n v="18"/>
    <s v="AUTO SERVICIO MAS SA DE CV"/>
    <x v="3"/>
    <n v="1202.04"/>
    <x v="5"/>
    <x v="1"/>
  </r>
  <r>
    <s v="26/Nov/2024"/>
    <s v="Diario"/>
    <n v="18"/>
    <s v="AUTO SERVICIO MAS SA DE CV"/>
    <x v="3"/>
    <n v="224.72"/>
    <x v="5"/>
    <x v="1"/>
  </r>
  <r>
    <s v="26/Nov/2024"/>
    <s v="Diario"/>
    <n v="18"/>
    <s v="AUTO SERVICIO MAS SA DE CV"/>
    <x v="3"/>
    <n v="3044.31"/>
    <x v="5"/>
    <x v="1"/>
  </r>
  <r>
    <s v="26/Nov/2024"/>
    <s v="Diario"/>
    <n v="18"/>
    <s v="AUTO SERVICIO MAS SA DE CV"/>
    <x v="3"/>
    <n v="601.15"/>
    <x v="5"/>
    <x v="1"/>
  </r>
  <r>
    <s v="30/Nov/2024"/>
    <s v="Diario"/>
    <n v="28"/>
    <s v="AUTO SERVICIO MAS SA DE CV"/>
    <x v="3"/>
    <n v="899.29"/>
    <x v="5"/>
    <x v="1"/>
  </r>
  <r>
    <s v="30/Nov/2024"/>
    <s v="Diario"/>
    <n v="28"/>
    <s v="AUTO SERVICIO MAS SA DE CV"/>
    <x v="3"/>
    <n v="1523.23"/>
    <x v="5"/>
    <x v="1"/>
  </r>
  <r>
    <s v="30/Nov/2024"/>
    <s v="Diario"/>
    <n v="28"/>
    <s v="AUTO SERVICIO MAS SA DE CV"/>
    <x v="3"/>
    <n v="1729.92"/>
    <x v="5"/>
    <x v="1"/>
  </r>
  <r>
    <s v="30/Nov/2024"/>
    <s v="Diario"/>
    <n v="28"/>
    <s v="AUTO SERVICIO MAS SA DE CV"/>
    <x v="3"/>
    <n v="269.66000000000003"/>
    <x v="5"/>
    <x v="1"/>
  </r>
  <r>
    <s v="30/Nov/2024"/>
    <s v="Diario"/>
    <n v="28"/>
    <s v="AUTO SERVICIO MAS SA DE CV"/>
    <x v="3"/>
    <n v="224.72"/>
    <x v="5"/>
    <x v="1"/>
  </r>
  <r>
    <s v="30/Nov/2024"/>
    <s v="Diario"/>
    <n v="28"/>
    <s v="AUTO SERVICIO MAS SA DE CV"/>
    <x v="3"/>
    <n v="2159.29"/>
    <x v="5"/>
    <x v="1"/>
  </r>
  <r>
    <s v="30/Nov/2024"/>
    <s v="Diario"/>
    <n v="28"/>
    <s v="AUTO SERVICIO MAS SA DE CV"/>
    <x v="3"/>
    <n v="435.61"/>
    <x v="5"/>
    <x v="1"/>
  </r>
  <r>
    <s v="30/Nov/2024"/>
    <s v="Diario"/>
    <n v="40"/>
    <s v="AUTO SERVICIO MAS SA DE CV"/>
    <x v="3"/>
    <n v="2593.5100000000002"/>
    <x v="5"/>
    <x v="1"/>
  </r>
  <r>
    <s v="30/Nov/2024"/>
    <s v="Diario"/>
    <n v="40"/>
    <s v="AUTO SERVICIO MAS SA DE CV"/>
    <x v="3"/>
    <n v="1366.67"/>
    <x v="5"/>
    <x v="1"/>
  </r>
  <r>
    <s v="30/Nov/2024"/>
    <s v="Diario"/>
    <n v="40"/>
    <s v="AUTO SERVICIO MAS SA DE CV"/>
    <x v="3"/>
    <n v="864.96"/>
    <x v="5"/>
    <x v="1"/>
  </r>
  <r>
    <s v="30/Nov/2024"/>
    <s v="Diario"/>
    <n v="40"/>
    <s v="AUTO SERVICIO MAS SA DE CV"/>
    <x v="3"/>
    <n v="268.08"/>
    <x v="5"/>
    <x v="1"/>
  </r>
  <r>
    <s v="30/Nov/2024"/>
    <s v="Diario"/>
    <n v="40"/>
    <s v="AUTO SERVICIO MAS SA DE CV"/>
    <x v="3"/>
    <n v="449.43"/>
    <x v="5"/>
    <x v="1"/>
  </r>
  <r>
    <s v="30/Nov/2024"/>
    <s v="Diario"/>
    <n v="40"/>
    <s v="AUTO SERVICIO MAS SA DE CV"/>
    <x v="3"/>
    <n v="224.72"/>
    <x v="5"/>
    <x v="1"/>
  </r>
  <r>
    <s v="30/Nov/2024"/>
    <s v="Diario"/>
    <n v="40"/>
    <s v="AUTO SERVICIO MAS SA DE CV"/>
    <x v="3"/>
    <n v="1153.1199999999999"/>
    <x v="5"/>
    <x v="1"/>
  </r>
  <r>
    <s v="30/Nov/2024"/>
    <s v="Diario"/>
    <n v="40"/>
    <s v="AUTO SERVICIO MAS SA DE CV"/>
    <x v="3"/>
    <n v="674.15"/>
    <x v="5"/>
    <x v="1"/>
  </r>
  <r>
    <s v="30/Nov/2024"/>
    <s v="Diario"/>
    <n v="40"/>
    <s v="AUTO SERVICIO MAS SA DE CV"/>
    <x v="3"/>
    <n v="576.79"/>
    <x v="5"/>
    <x v="1"/>
  </r>
  <r>
    <s v="26/Nov/2024"/>
    <s v="Diario"/>
    <n v="18"/>
    <s v="AUTO SERVICIO MAS SA DE CV"/>
    <x v="3"/>
    <n v="1265.18"/>
    <x v="5"/>
    <x v="1"/>
  </r>
  <r>
    <s v="30/Nov/2024"/>
    <s v="Diario"/>
    <n v="40"/>
    <s v="AUTO SERVICIO MAS SA DE CV"/>
    <x v="3"/>
    <n v="2741.84"/>
    <x v="5"/>
    <x v="1"/>
  </r>
  <r>
    <s v="11/Nov/2024"/>
    <s v="Diario"/>
    <n v="12"/>
    <s v="AUTO SERVICIO MAS SA DE CV"/>
    <x v="3"/>
    <n v="1353.88"/>
    <x v="5"/>
    <x v="1"/>
  </r>
  <r>
    <s v="26/Nov/2024"/>
    <s v="Diario"/>
    <n v="18"/>
    <s v="AUTO SERVICIO MAS SA DE CV"/>
    <x v="3"/>
    <n v="1415.36"/>
    <x v="5"/>
    <x v="1"/>
  </r>
  <r>
    <s v="30/Nov/2024"/>
    <s v="Diario"/>
    <n v="28"/>
    <s v="AUTO SERVICIO MAS SA DE CV"/>
    <x v="3"/>
    <n v="1373.92"/>
    <x v="5"/>
    <x v="1"/>
  </r>
  <r>
    <s v="30/Nov/2024"/>
    <s v="Diario"/>
    <n v="40"/>
    <s v="AUTO SERVICIO MAS SA DE CV"/>
    <x v="3"/>
    <n v="1300.8399999999999"/>
    <x v="5"/>
    <x v="1"/>
  </r>
  <r>
    <s v="30/Nov/2024"/>
    <s v="Diario"/>
    <n v="28"/>
    <s v="AUTO SERVICIO MAS SA DE CV"/>
    <x v="3"/>
    <n v="619.21"/>
    <x v="5"/>
    <x v="1"/>
  </r>
  <r>
    <s v="30/Nov/2024"/>
    <s v="Diario"/>
    <n v="40"/>
    <s v="AUTO SERVICIO MAS SA DE CV"/>
    <x v="3"/>
    <n v="585.30999999999995"/>
    <x v="5"/>
    <x v="1"/>
  </r>
  <r>
    <s v="11/Nov/2024"/>
    <s v="Diario"/>
    <n v="12"/>
    <s v="AUTO SERVICIO MAS SA DE CV"/>
    <x v="3"/>
    <n v="2362.35"/>
    <x v="5"/>
    <x v="1"/>
  </r>
  <r>
    <s v="26/Nov/2024"/>
    <s v="Diario"/>
    <n v="18"/>
    <s v="AUTO SERVICIO MAS SA DE CV"/>
    <x v="3"/>
    <n v="2421.92"/>
    <x v="5"/>
    <x v="1"/>
  </r>
  <r>
    <s v="26/Nov/2024"/>
    <s v="Diario"/>
    <n v="18"/>
    <s v="AUTO SERVICIO MAS SA DE CV"/>
    <x v="3"/>
    <n v="2929.69"/>
    <x v="5"/>
    <x v="1"/>
  </r>
  <r>
    <s v="30/Nov/2024"/>
    <s v="Diario"/>
    <n v="28"/>
    <s v="AUTO SERVICIO MAS SA DE CV"/>
    <x v="3"/>
    <n v="845.7"/>
    <x v="5"/>
    <x v="1"/>
  </r>
  <r>
    <s v="30/Nov/2024"/>
    <s v="Diario"/>
    <n v="40"/>
    <s v="AUTO SERVICIO MAS SA DE CV"/>
    <x v="3"/>
    <n v="1564.79"/>
    <x v="5"/>
    <x v="1"/>
  </r>
  <r>
    <s v="11/Nov/2024"/>
    <s v="Diario"/>
    <n v="12"/>
    <s v="AUTO SERVICIO MAS SA DE CV"/>
    <x v="3"/>
    <n v="927.61"/>
    <x v="5"/>
    <x v="1"/>
  </r>
  <r>
    <s v="26/Nov/2024"/>
    <s v="Diario"/>
    <n v="18"/>
    <s v="AUTO SERVICIO MAS SA DE CV"/>
    <x v="3"/>
    <n v="913.86"/>
    <x v="5"/>
    <x v="1"/>
  </r>
  <r>
    <s v="26/Nov/2024"/>
    <s v="Diario"/>
    <n v="18"/>
    <s v="AUTO SERVICIO MAS SA DE CV"/>
    <x v="3"/>
    <n v="985.64"/>
    <x v="5"/>
    <x v="1"/>
  </r>
  <r>
    <s v="30/Nov/2024"/>
    <s v="Diario"/>
    <n v="28"/>
    <s v="AUTO SERVICIO MAS SA DE CV"/>
    <x v="3"/>
    <n v="849.95"/>
    <x v="5"/>
    <x v="1"/>
  </r>
  <r>
    <s v="06/Nov/2024"/>
    <s v="Egresos"/>
    <n v="318"/>
    <s v="SALVADOR FRIAS RUIZ"/>
    <x v="6"/>
    <n v="12563"/>
    <x v="5"/>
    <x v="1"/>
  </r>
  <r>
    <s v="11/Nov/2024"/>
    <s v="Diario"/>
    <n v="12"/>
    <s v="AUTO SERVICIO MAS SA DE CV"/>
    <x v="3"/>
    <n v="1413.05"/>
    <x v="5"/>
    <x v="1"/>
  </r>
  <r>
    <s v="26/Nov/2024"/>
    <s v="Diario"/>
    <n v="18"/>
    <s v="AUTO SERVICIO MAS SA DE CV"/>
    <x v="3"/>
    <n v="3214.93"/>
    <x v="5"/>
    <x v="1"/>
  </r>
  <r>
    <s v="26/Nov/2024"/>
    <s v="Diario"/>
    <n v="18"/>
    <s v="AUTO SERVICIO MAS SA DE CV"/>
    <x v="3"/>
    <n v="1101.46"/>
    <x v="5"/>
    <x v="1"/>
  </r>
  <r>
    <s v="30/Nov/2024"/>
    <s v="Diario"/>
    <n v="40"/>
    <s v="AUTO SERVICIO MAS SA DE CV"/>
    <x v="3"/>
    <n v="945.12"/>
    <x v="5"/>
    <x v="1"/>
  </r>
  <r>
    <s v="11/Nov/2024"/>
    <s v="Diario"/>
    <n v="12"/>
    <s v="AUTO SERVICIO MAS SA DE CV"/>
    <x v="3"/>
    <n v="1039.45"/>
    <x v="5"/>
    <x v="1"/>
  </r>
  <r>
    <s v="26/Nov/2024"/>
    <s v="Diario"/>
    <n v="18"/>
    <s v="AUTO SERVICIO MAS SA DE CV"/>
    <x v="3"/>
    <n v="3034.34"/>
    <x v="5"/>
    <x v="1"/>
  </r>
  <r>
    <s v="26/Nov/2024"/>
    <s v="Diario"/>
    <n v="18"/>
    <s v="AUTO SERVICIO MAS SA DE CV"/>
    <x v="3"/>
    <n v="3021.83"/>
    <x v="5"/>
    <x v="1"/>
  </r>
  <r>
    <s v="30/Nov/2024"/>
    <s v="Diario"/>
    <n v="28"/>
    <s v="AUTO SERVICIO MAS SA DE CV"/>
    <x v="3"/>
    <n v="2213.8000000000002"/>
    <x v="5"/>
    <x v="1"/>
  </r>
  <r>
    <s v="30/Nov/2024"/>
    <s v="Diario"/>
    <n v="40"/>
    <s v="AUTO SERVICIO MAS SA DE CV"/>
    <x v="3"/>
    <n v="989.75"/>
    <x v="5"/>
    <x v="1"/>
  </r>
  <r>
    <s v="26/Nov/2024"/>
    <s v="Diario"/>
    <n v="18"/>
    <s v="AUTO SERVICIO MAS SA DE CV"/>
    <x v="3"/>
    <n v="1553.73"/>
    <x v="5"/>
    <x v="1"/>
  </r>
  <r>
    <s v="26/Nov/2024"/>
    <s v="Diario"/>
    <n v="18"/>
    <s v="AUTO SERVICIO MAS SA DE CV"/>
    <x v="3"/>
    <n v="766.47"/>
    <x v="5"/>
    <x v="1"/>
  </r>
  <r>
    <s v="30/Nov/2024"/>
    <s v="Diario"/>
    <n v="28"/>
    <s v="AUTO SERVICIO MAS SA DE CV"/>
    <x v="3"/>
    <n v="722.98"/>
    <x v="5"/>
    <x v="1"/>
  </r>
  <r>
    <s v="30/Nov/2024"/>
    <s v="Diario"/>
    <n v="40"/>
    <s v="AUTO SERVICIO MAS SA DE CV"/>
    <x v="3"/>
    <n v="723.68"/>
    <x v="5"/>
    <x v="1"/>
  </r>
  <r>
    <s v="11/Nov/2024"/>
    <s v="Diario"/>
    <n v="12"/>
    <s v="AUTO SERVICIO MAS SA DE CV"/>
    <x v="3"/>
    <n v="1413.74"/>
    <x v="5"/>
    <x v="1"/>
  </r>
  <r>
    <s v="30/Nov/2024"/>
    <s v="Diario"/>
    <n v="40"/>
    <s v="AUTO SERVICIO MAS SA DE CV"/>
    <x v="3"/>
    <n v="1393.2"/>
    <x v="5"/>
    <x v="1"/>
  </r>
  <r>
    <s v="11/Nov/2024"/>
    <s v="Diario"/>
    <n v="12"/>
    <s v="AUTO SERVICIO MAS SA DE CV"/>
    <x v="3"/>
    <n v="1081.8800000000001"/>
    <x v="5"/>
    <x v="1"/>
  </r>
  <r>
    <s v="11/Nov/2024"/>
    <s v="Diario"/>
    <n v="12"/>
    <s v="AUTO SERVICIO MAS SA DE CV"/>
    <x v="3"/>
    <n v="1730.37"/>
    <x v="5"/>
    <x v="1"/>
  </r>
  <r>
    <s v="26/Nov/2024"/>
    <s v="Diario"/>
    <n v="18"/>
    <s v="AUTO SERVICIO MAS SA DE CV"/>
    <x v="3"/>
    <n v="1811.54"/>
    <x v="5"/>
    <x v="1"/>
  </r>
  <r>
    <s v="26/Nov/2024"/>
    <s v="Diario"/>
    <n v="18"/>
    <s v="AUTO SERVICIO MAS SA DE CV"/>
    <x v="3"/>
    <n v="1557.02"/>
    <x v="5"/>
    <x v="1"/>
  </r>
  <r>
    <s v="30/Nov/2024"/>
    <s v="Diario"/>
    <n v="40"/>
    <s v="AUTO SERVICIO MAS SA DE CV"/>
    <x v="3"/>
    <n v="1771.69"/>
    <x v="5"/>
    <x v="1"/>
  </r>
  <r>
    <s v="11/Nov/2024"/>
    <s v="Diario"/>
    <n v="12"/>
    <s v="AUTO SERVICIO MAS SA DE CV"/>
    <x v="3"/>
    <n v="2987.24"/>
    <x v="5"/>
    <x v="1"/>
  </r>
  <r>
    <s v="26/Nov/2024"/>
    <s v="Diario"/>
    <n v="18"/>
    <s v="AUTO SERVICIO MAS SA DE CV"/>
    <x v="3"/>
    <n v="5136.7"/>
    <x v="5"/>
    <x v="1"/>
  </r>
  <r>
    <s v="26/Nov/2024"/>
    <s v="Diario"/>
    <n v="18"/>
    <s v="AUTO SERVICIO MAS SA DE CV"/>
    <x v="3"/>
    <n v="2602.1999999999998"/>
    <x v="5"/>
    <x v="1"/>
  </r>
  <r>
    <s v="30/Nov/2024"/>
    <s v="Diario"/>
    <n v="28"/>
    <s v="AUTO SERVICIO MAS SA DE CV"/>
    <x v="3"/>
    <n v="1917.67"/>
    <x v="5"/>
    <x v="1"/>
  </r>
  <r>
    <s v="30/Nov/2024"/>
    <s v="Diario"/>
    <n v="40"/>
    <s v="AUTO SERVICIO MAS SA DE CV"/>
    <x v="3"/>
    <n v="3600.39"/>
    <x v="5"/>
    <x v="1"/>
  </r>
  <r>
    <s v="11/Nov/2024"/>
    <s v="Diario"/>
    <n v="12"/>
    <s v="AUTO SERVICIO MAS SA DE CV"/>
    <x v="4"/>
    <n v="3824.95"/>
    <x v="5"/>
    <x v="1"/>
  </r>
  <r>
    <s v="26/Nov/2024"/>
    <s v="Diario"/>
    <n v="18"/>
    <s v="AUTO SERVICIO MAS SA DE CV"/>
    <x v="4"/>
    <n v="1663.86"/>
    <x v="5"/>
    <x v="1"/>
  </r>
  <r>
    <s v="30/Nov/2024"/>
    <s v="Diario"/>
    <n v="28"/>
    <s v="AUTO SERVICIO MAS SA DE CV"/>
    <x v="4"/>
    <n v="2621.35"/>
    <x v="5"/>
    <x v="1"/>
  </r>
  <r>
    <s v="06/Nov/2024"/>
    <s v="Egresos"/>
    <n v="7048"/>
    <s v="RMR TECNOPARTES SA DE CV"/>
    <x v="7"/>
    <n v="103.45"/>
    <x v="5"/>
    <x v="1"/>
  </r>
  <r>
    <s v="06/Nov/2024"/>
    <s v="Egresos"/>
    <n v="7048"/>
    <s v="MAPCO MATERIALES SA DE CV"/>
    <x v="7"/>
    <n v="163.79"/>
    <x v="5"/>
    <x v="1"/>
  </r>
  <r>
    <s v="08/Nov/2024"/>
    <s v="Egresos"/>
    <n v="7051"/>
    <s v="OPERADORA DE SERVICIOS PAQUETEXPRESS SA DE CV"/>
    <x v="7"/>
    <n v="101.03"/>
    <x v="5"/>
    <x v="1"/>
  </r>
  <r>
    <s v="13/Nov/2024"/>
    <s v="Egresos"/>
    <n v="357"/>
    <s v="FONDO DE ASEGURAMIENTO GANADERO PORCICULTORES DE SONORA"/>
    <x v="7"/>
    <n v="295.69"/>
    <x v="5"/>
    <x v="1"/>
  </r>
  <r>
    <s v="20/Nov/2024"/>
    <s v="Egresos"/>
    <n v="7068"/>
    <s v="NUEVA WAL MART DE MEXICO S DE RL DE CV"/>
    <x v="7"/>
    <n v="860.34"/>
    <x v="5"/>
    <x v="1"/>
  </r>
  <r>
    <s v="20/Nov/2024"/>
    <s v="Egresos"/>
    <n v="7068"/>
    <s v="MARIO ALBERTO BRACAMONTES OBREGON"/>
    <x v="7"/>
    <n v="800"/>
    <x v="5"/>
    <x v="1"/>
  </r>
  <r>
    <s v="20/Nov/2024"/>
    <s v="Egresos"/>
    <n v="7068"/>
    <s v="MAPCO MATERIALES SA DE CV"/>
    <x v="7"/>
    <n v="158.97"/>
    <x v="5"/>
    <x v="1"/>
  </r>
  <r>
    <s v="20/Nov/2024"/>
    <s v="Egresos"/>
    <n v="7068"/>
    <s v="AUTOBUSES LOS MAYITOS SA DE CV"/>
    <x v="7"/>
    <n v="155.16999999999999"/>
    <x v="5"/>
    <x v="1"/>
  </r>
  <r>
    <s v="20/Nov/2024"/>
    <s v="Egresos"/>
    <n v="7068"/>
    <s v="AUTOTRANSPORTE TUFESA SA DE CV"/>
    <x v="7"/>
    <n v="68.75"/>
    <x v="5"/>
    <x v="1"/>
  </r>
  <r>
    <s v="20/Nov/2024"/>
    <s v="Egresos"/>
    <n v="7068"/>
    <s v="AUTOTRANSPORTE TUFESA SA DE CV"/>
    <x v="7"/>
    <n v="68.75"/>
    <x v="5"/>
    <x v="1"/>
  </r>
  <r>
    <s v="26/Nov/2024"/>
    <s v="Egresos"/>
    <n v="406"/>
    <s v="FARMAPRONTO SONORA SA DE CV"/>
    <x v="7"/>
    <n v="185.33"/>
    <x v="5"/>
    <x v="1"/>
  </r>
  <r>
    <s v="26/Nov/2024"/>
    <s v="Egresos"/>
    <n v="406"/>
    <s v="FARMAPRONTO SONORA SA DE CV"/>
    <x v="7"/>
    <n v="325.69"/>
    <x v="5"/>
    <x v="1"/>
  </r>
  <r>
    <s v="26/Nov/2024"/>
    <s v="Diario"/>
    <n v="17"/>
    <s v="TRANSCERDO SA DE CV"/>
    <x v="7"/>
    <n v="463.79"/>
    <x v="5"/>
    <x v="1"/>
  </r>
  <r>
    <s v="27/Nov/2024"/>
    <s v="Egresos"/>
    <n v="408"/>
    <s v="PAGO BANCO SANTANDER AVALUO"/>
    <x v="7"/>
    <n v="29698.1"/>
    <x v="5"/>
    <x v="1"/>
  </r>
  <r>
    <s v="30/Nov/2024"/>
    <s v="Diario"/>
    <n v="31"/>
    <s v="NUTRIKOWI ALIMENTOS SA DE CV"/>
    <x v="7"/>
    <n v="651"/>
    <x v="5"/>
    <x v="1"/>
  </r>
  <r>
    <s v="07/Nov/2024"/>
    <s v="Egresos"/>
    <n v="313"/>
    <s v="DEP NOM SEM 45 DEL 31 AL  06 DE NOVIEMBRE 2024"/>
    <x v="0"/>
    <n v="6347.66"/>
    <x v="5"/>
    <x v="1"/>
  </r>
  <r>
    <s v="14/Nov/2024"/>
    <s v="Egresos"/>
    <n v="361"/>
    <s v="DEP NOM SEM 46 DEL 07 AL 13  DE NOVIEMBRE 2024"/>
    <x v="0"/>
    <n v="16930.580000000002"/>
    <x v="5"/>
    <x v="1"/>
  </r>
  <r>
    <s v="21/Nov/2024"/>
    <s v="Egresos"/>
    <n v="382"/>
    <s v="DEP NOM SEM 47 DEL 14 AL 20 DE NOVIEMBRE 2024"/>
    <x v="0"/>
    <n v="5476.46"/>
    <x v="5"/>
    <x v="1"/>
  </r>
  <r>
    <s v="28/Nov/2024"/>
    <s v="Egresos"/>
    <n v="411"/>
    <s v="DEP NOM SEM 48 DEL 21 AL 27 DE NOVIEMBRE 2024"/>
    <x v="0"/>
    <n v="4792"/>
    <x v="5"/>
    <x v="1"/>
  </r>
  <r>
    <s v="07/Nov/2024"/>
    <s v="Egresos"/>
    <n v="313"/>
    <s v="DEP NOM SEM 45 DEL 31 AL  06 DE NOVIEMBRE 2024"/>
    <x v="0"/>
    <n v="1615.77"/>
    <x v="5"/>
    <x v="1"/>
  </r>
  <r>
    <s v="14/Nov/2024"/>
    <s v="Egresos"/>
    <n v="361"/>
    <s v="DEP NOM SEM 46 DEL 07 AL 13  DE NOVIEMBRE 2024"/>
    <x v="0"/>
    <n v="4400.3500000000004"/>
    <x v="5"/>
    <x v="1"/>
  </r>
  <r>
    <s v="21/Nov/2024"/>
    <s v="Egresos"/>
    <n v="382"/>
    <s v="DEP NOM SEM 47 DEL 14 AL 20 DE NOVIEMBRE 2024"/>
    <x v="0"/>
    <n v="1533.41"/>
    <x v="5"/>
    <x v="1"/>
  </r>
  <r>
    <s v="28/Nov/2024"/>
    <s v="Egresos"/>
    <n v="411"/>
    <s v="DEP NOM SEM 48 DEL 21 AL 27 DE NOVIEMBRE 2024"/>
    <x v="0"/>
    <n v="1263.07"/>
    <x v="5"/>
    <x v="1"/>
  </r>
  <r>
    <s v="19/Nov/2024"/>
    <s v="Egresos"/>
    <n v="378"/>
    <s v="SALVADOR FRIAS RUIZ"/>
    <x v="6"/>
    <n v="1500"/>
    <x v="5"/>
    <x v="1"/>
  </r>
  <r>
    <s v="29/Nov/2024"/>
    <s v="Egresos"/>
    <n v="423"/>
    <s v="SALVADOR FRIAS RUIZ"/>
    <x v="6"/>
    <n v="3250"/>
    <x v="5"/>
    <x v="1"/>
  </r>
  <r>
    <s v="08/Nov/2024"/>
    <s v="Egresos"/>
    <n v="330"/>
    <s v="GONZALEZ CUEVAS ANDRES IVAN"/>
    <x v="6"/>
    <n v="4568.97"/>
    <x v="5"/>
    <x v="1"/>
  </r>
  <r>
    <s v="22/Nov/2024"/>
    <s v="Egresos"/>
    <n v="395"/>
    <s v="SALVADOR FRIAS RUIZ"/>
    <x v="6"/>
    <n v="700"/>
    <x v="5"/>
    <x v="1"/>
  </r>
  <r>
    <s v="06/Nov/2024"/>
    <s v="Egresos"/>
    <n v="318"/>
    <s v="SALVADOR FRIAS RUIZ"/>
    <x v="6"/>
    <n v="3680"/>
    <x v="5"/>
    <x v="1"/>
  </r>
  <r>
    <s v="08/Nov/2024"/>
    <s v="Egresos"/>
    <n v="330"/>
    <s v="GONZALEZ CUEVAS ANDRES IVAN"/>
    <x v="6"/>
    <n v="1357.76"/>
    <x v="5"/>
    <x v="1"/>
  </r>
  <r>
    <s v="22/Nov/2024"/>
    <s v="Egresos"/>
    <n v="395"/>
    <s v="SALVADOR FRIAS RUIZ"/>
    <x v="6"/>
    <n v="1589"/>
    <x v="5"/>
    <x v="1"/>
  </r>
  <r>
    <s v="20/Nov/2024"/>
    <s v="Egresos"/>
    <n v="7068"/>
    <s v="AUTOZONE DE MEXICO S DE RL DE CV"/>
    <x v="6"/>
    <n v="85.34"/>
    <x v="5"/>
    <x v="1"/>
  </r>
  <r>
    <s v="30/Nov/2024"/>
    <s v="Diario"/>
    <n v="33"/>
    <s v="DIAZ AVILA FELIX PABLO"/>
    <x v="6"/>
    <n v="689.65"/>
    <x v="5"/>
    <x v="1"/>
  </r>
  <r>
    <s v="05/Nov/2024"/>
    <s v="Egresos"/>
    <n v="311"/>
    <s v="SALVADOR FRIAS RUIZ"/>
    <x v="6"/>
    <n v="11033.83"/>
    <x v="5"/>
    <x v="1"/>
  </r>
  <r>
    <s v="08/Nov/2024"/>
    <s v="Egresos"/>
    <n v="330"/>
    <s v="GONZALEZ CUEVAS ANDRES IVAN"/>
    <x v="6"/>
    <n v="1357.76"/>
    <x v="5"/>
    <x v="1"/>
  </r>
  <r>
    <s v="08/Nov/2024"/>
    <s v="Egresos"/>
    <n v="330"/>
    <s v="GONZALEZ CUEVAS ANDRES IVAN"/>
    <x v="6"/>
    <n v="465.52"/>
    <x v="5"/>
    <x v="1"/>
  </r>
  <r>
    <s v="07/Nov/2024"/>
    <s v="Egresos"/>
    <n v="313"/>
    <s v="DEP NOM SEM 45 DEL 31 AL  06 DE NOVIEMBRE 2024"/>
    <x v="0"/>
    <n v="922.13"/>
    <x v="5"/>
    <x v="1"/>
  </r>
  <r>
    <s v="14/Nov/2024"/>
    <s v="Egresos"/>
    <n v="361"/>
    <s v="DEP NOM SEM 46 DEL 07 AL 13  DE NOVIEMBRE 2024"/>
    <x v="0"/>
    <n v="1290.99"/>
    <x v="5"/>
    <x v="1"/>
  </r>
  <r>
    <s v="21/Nov/2024"/>
    <s v="Egresos"/>
    <n v="382"/>
    <s v="DEP NOM SEM 47 DEL 14 AL 20 DE NOVIEMBRE 2024"/>
    <x v="0"/>
    <n v="402.1"/>
    <x v="5"/>
    <x v="1"/>
  </r>
  <r>
    <s v="01/Nov/2024"/>
    <s v="Diario"/>
    <n v="1"/>
    <s v="DEPRECIACION DEL MES "/>
    <x v="5"/>
    <n v="304.10000000000002"/>
    <x v="5"/>
    <x v="1"/>
  </r>
  <r>
    <s v="01/Nov/2024"/>
    <s v="Diario"/>
    <n v="1"/>
    <s v="DEPRECIACION DEL MES "/>
    <x v="5"/>
    <n v="192.02"/>
    <x v="5"/>
    <x v="1"/>
  </r>
  <r>
    <s v="01/Nov/2024"/>
    <s v="Diario"/>
    <n v="1"/>
    <s v="DEPRECIACION DEL MES "/>
    <x v="5"/>
    <n v="510.29"/>
    <x v="5"/>
    <x v="1"/>
  </r>
  <r>
    <s v="01/Nov/2024"/>
    <s v="Diario"/>
    <n v="1"/>
    <s v="DEPRECIACION DEL MES "/>
    <x v="5"/>
    <n v="168.8"/>
    <x v="5"/>
    <x v="1"/>
  </r>
  <r>
    <s v="01/Nov/2024"/>
    <s v="Diario"/>
    <n v="1"/>
    <s v="DEPRECIACION DEL MES "/>
    <x v="5"/>
    <n v="1739.16"/>
    <x v="5"/>
    <x v="1"/>
  </r>
  <r>
    <s v="01/Nov/2024"/>
    <s v="Diario"/>
    <n v="1"/>
    <s v="DEPRECIACION DEL MES "/>
    <x v="5"/>
    <n v="254.92"/>
    <x v="5"/>
    <x v="1"/>
  </r>
  <r>
    <s v="01/Nov/2024"/>
    <s v="Diario"/>
    <n v="1"/>
    <s v="DEPRECIACION DEL MES"/>
    <x v="5"/>
    <n v="228.04"/>
    <x v="5"/>
    <x v="1"/>
  </r>
  <r>
    <s v="01/Nov/2024"/>
    <s v="Diario"/>
    <n v="1"/>
    <s v="DEPRECIACION DEL MES"/>
    <x v="5"/>
    <n v="6260.58"/>
    <x v="5"/>
    <x v="1"/>
  </r>
  <r>
    <s v="01/Nov/2024"/>
    <s v="Diario"/>
    <n v="1"/>
    <s v="DEPRECIACION DEL MES"/>
    <x v="5"/>
    <n v="6261.25"/>
    <x v="5"/>
    <x v="1"/>
  </r>
  <r>
    <s v="01/Nov/2024"/>
    <s v="Diario"/>
    <n v="1"/>
    <s v="DEPRECIACION DEL MES"/>
    <x v="5"/>
    <n v="215.52"/>
    <x v="5"/>
    <x v="1"/>
  </r>
  <r>
    <s v="01/Nov/2024"/>
    <s v="Diario"/>
    <n v="1"/>
    <s v="DEPRECIACION DEL MES"/>
    <x v="5"/>
    <n v="2592.4699999999998"/>
    <x v="5"/>
    <x v="1"/>
  </r>
  <r>
    <s v="01/Nov/2024"/>
    <s v="Diario"/>
    <n v="1"/>
    <s v="DEPRECIACION DEL MES"/>
    <x v="5"/>
    <n v="1424.23"/>
    <x v="5"/>
    <x v="1"/>
  </r>
  <r>
    <s v="01/Nov/2024"/>
    <s v="Diario"/>
    <n v="1"/>
    <s v="DEPRECIACION DEL MES"/>
    <x v="5"/>
    <n v="1735.97"/>
    <x v="5"/>
    <x v="1"/>
  </r>
  <r>
    <s v="01/Nov/2024"/>
    <s v="Diario"/>
    <n v="1"/>
    <s v="DEPRECIACION DEL MES"/>
    <x v="5"/>
    <n v="1429.27"/>
    <x v="5"/>
    <x v="1"/>
  </r>
  <r>
    <s v="01/Nov/2024"/>
    <s v="Diario"/>
    <n v="1"/>
    <s v="DEPRECIACION DEL MES"/>
    <x v="5"/>
    <n v="107.74"/>
    <x v="5"/>
    <x v="1"/>
  </r>
  <r>
    <s v="01/Nov/2024"/>
    <s v="Diario"/>
    <n v="1"/>
    <s v="DEPRECIACION DEL MES"/>
    <x v="5"/>
    <n v="1020.8"/>
    <x v="5"/>
    <x v="1"/>
  </r>
  <r>
    <s v="01/Nov/2024"/>
    <s v="Diario"/>
    <n v="1"/>
    <s v="DEPRECIACION DEL MES"/>
    <x v="5"/>
    <n v="1526.82"/>
    <x v="5"/>
    <x v="1"/>
  </r>
  <r>
    <s v="01/Nov/2024"/>
    <s v="Diario"/>
    <n v="1"/>
    <s v="DEPRECIACION DEL MES"/>
    <x v="5"/>
    <n v="2699.95"/>
    <x v="5"/>
    <x v="1"/>
  </r>
  <r>
    <s v="01/Nov/2024"/>
    <s v="Diario"/>
    <n v="1"/>
    <s v="DEPRECIACION DEL MES "/>
    <x v="5"/>
    <n v="434.63"/>
    <x v="5"/>
    <x v="1"/>
  </r>
  <r>
    <s v="01/Nov/2024"/>
    <s v="Diario"/>
    <n v="1"/>
    <s v="DEPRECIACION DEL MES "/>
    <x v="5"/>
    <n v="416.67"/>
    <x v="5"/>
    <x v="1"/>
  </r>
  <r>
    <s v="01/Nov/2024"/>
    <s v="Diario"/>
    <n v="1"/>
    <s v="DEPRECIACION DEL MES "/>
    <x v="5"/>
    <n v="804.55"/>
    <x v="5"/>
    <x v="1"/>
  </r>
  <r>
    <s v="01/Nov/2024"/>
    <s v="Diario"/>
    <n v="1"/>
    <s v="DEPRECIACION DEL MES"/>
    <x v="5"/>
    <n v="73.64"/>
    <x v="5"/>
    <x v="1"/>
  </r>
  <r>
    <s v="01/Nov/2024"/>
    <s v="Diario"/>
    <n v="1"/>
    <s v="DEPRECIACION DEL MES"/>
    <x v="5"/>
    <n v="109.2"/>
    <x v="5"/>
    <x v="1"/>
  </r>
  <r>
    <s v="01/Nov/2024"/>
    <s v="Diario"/>
    <n v="1"/>
    <s v="DEPRECIACION DEL MES"/>
    <x v="5"/>
    <n v="379.72"/>
    <x v="5"/>
    <x v="1"/>
  </r>
  <r>
    <s v="01/Nov/2024"/>
    <s v="Diario"/>
    <n v="1"/>
    <s v="DEPRECIACION DEL MES"/>
    <x v="5"/>
    <n v="27.03"/>
    <x v="5"/>
    <x v="1"/>
  </r>
  <r>
    <s v="01/Nov/2024"/>
    <s v="Diario"/>
    <n v="1"/>
    <s v="DEPRECIACION DEL MES"/>
    <x v="5"/>
    <n v="37.020000000000003"/>
    <x v="5"/>
    <x v="1"/>
  </r>
  <r>
    <s v="01/Nov/2024"/>
    <s v="Diario"/>
    <n v="1"/>
    <s v="DEPRECIACION DEL MES"/>
    <x v="5"/>
    <n v="163.79"/>
    <x v="5"/>
    <x v="1"/>
  </r>
  <r>
    <s v="01/Nov/2024"/>
    <s v="Diario"/>
    <n v="1"/>
    <s v="DEPRECIACION DEL MES"/>
    <x v="5"/>
    <n v="58.84"/>
    <x v="5"/>
    <x v="1"/>
  </r>
  <r>
    <s v="01/Nov/2024"/>
    <s v="Diario"/>
    <n v="1"/>
    <s v="DEPRECIACION DEL MES"/>
    <x v="5"/>
    <n v="266.67"/>
    <x v="5"/>
    <x v="1"/>
  </r>
  <r>
    <s v="01/Nov/2024"/>
    <s v="Diario"/>
    <n v="1"/>
    <s v="DEPRECIACION DEL MES"/>
    <x v="5"/>
    <n v="4949.18"/>
    <x v="5"/>
    <x v="1"/>
  </r>
  <r>
    <s v="01/Nov/2024"/>
    <s v="Diario"/>
    <n v="1"/>
    <s v="DEPRECIACION DEL MES"/>
    <x v="5"/>
    <n v="3621.57"/>
    <x v="5"/>
    <x v="1"/>
  </r>
  <r>
    <s v="01/Nov/2024"/>
    <s v="Diario"/>
    <n v="1"/>
    <s v="DEPRECIACION DEL MES"/>
    <x v="5"/>
    <n v="2894.78"/>
    <x v="5"/>
    <x v="1"/>
  </r>
  <r>
    <s v="01/Nov/2024"/>
    <s v="Diario"/>
    <n v="1"/>
    <s v="DEPRECIACION DEL MES"/>
    <x v="5"/>
    <n v="359.46"/>
    <x v="5"/>
    <x v="1"/>
  </r>
  <r>
    <s v="01/Nov/2024"/>
    <s v="Diario"/>
    <n v="1"/>
    <s v="DEPRECIACION DEL MES"/>
    <x v="5"/>
    <n v="3249.09"/>
    <x v="5"/>
    <x v="1"/>
  </r>
  <r>
    <s v="01/Nov/2024"/>
    <s v="Diario"/>
    <n v="1"/>
    <s v="DEPRECIACION DEL MES"/>
    <x v="5"/>
    <n v="3426.32"/>
    <x v="5"/>
    <x v="1"/>
  </r>
  <r>
    <s v="01/Nov/2024"/>
    <s v="Diario"/>
    <n v="1"/>
    <s v="DEPRECIACION DEL MES"/>
    <x v="5"/>
    <n v="156.85"/>
    <x v="5"/>
    <x v="1"/>
  </r>
  <r>
    <s v="01/Nov/2024"/>
    <s v="Diario"/>
    <n v="1"/>
    <s v="DEPRECIACION DEL MES"/>
    <x v="5"/>
    <n v="5849.89"/>
    <x v="5"/>
    <x v="1"/>
  </r>
  <r>
    <s v="01/Nov/2024"/>
    <s v="Diario"/>
    <n v="1"/>
    <s v="DEPRECIACION DEL MES"/>
    <x v="5"/>
    <n v="511.45"/>
    <x v="5"/>
    <x v="1"/>
  </r>
  <r>
    <s v="01/Nov/2024"/>
    <s v="Diario"/>
    <n v="1"/>
    <s v="DEPRECIACION DEL MES"/>
    <x v="5"/>
    <n v="5237.29"/>
    <x v="5"/>
    <x v="1"/>
  </r>
  <r>
    <s v="01/Nov/2024"/>
    <s v="Diario"/>
    <n v="1"/>
    <s v="DEPRECIACION DEL MES"/>
    <x v="5"/>
    <n v="12968.73"/>
    <x v="5"/>
    <x v="1"/>
  </r>
  <r>
    <s v="01/Nov/2024"/>
    <s v="Diario"/>
    <n v="1"/>
    <s v="DEPRECIACION DEL MES"/>
    <x v="5"/>
    <n v="1461.2"/>
    <x v="5"/>
    <x v="1"/>
  </r>
  <r>
    <s v="01/Nov/2024"/>
    <s v="Diario"/>
    <n v="1"/>
    <s v="DEPRECIACION DEL MES ENE-SEPT"/>
    <x v="5"/>
    <n v="1274.92"/>
    <x v="5"/>
    <x v="1"/>
  </r>
  <r>
    <s v="01/Nov/2024"/>
    <s v="Diario"/>
    <n v="1"/>
    <s v="DEPRECIACION DEL MES ENE-SEPT"/>
    <x v="5"/>
    <n v="1273.56"/>
    <x v="5"/>
    <x v="1"/>
  </r>
  <r>
    <s v="01/Nov/2024"/>
    <s v="Diario"/>
    <n v="1"/>
    <s v="DEPRECIACION DEL MES"/>
    <x v="5"/>
    <n v="647.42999999999995"/>
    <x v="5"/>
    <x v="1"/>
  </r>
  <r>
    <s v="01/Nov/2024"/>
    <s v="Diario"/>
    <n v="1"/>
    <s v="DEPRECIACION DEL MES"/>
    <x v="5"/>
    <n v="4063.47"/>
    <x v="5"/>
    <x v="1"/>
  </r>
  <r>
    <s v="01/Nov/2024"/>
    <s v="Diario"/>
    <n v="1"/>
    <s v="DEPRECIACION DEL MES"/>
    <x v="5"/>
    <n v="5397.6"/>
    <x v="5"/>
    <x v="1"/>
  </r>
  <r>
    <s v="01/Nov/2024"/>
    <s v="Diario"/>
    <n v="1"/>
    <s v="DEPRECIACION DEL MES"/>
    <x v="5"/>
    <n v="2776.37"/>
    <x v="5"/>
    <x v="1"/>
  </r>
  <r>
    <s v="01/Nov/2024"/>
    <s v="Diario"/>
    <n v="1"/>
    <s v="DEPRECIACION DEL MES"/>
    <x v="5"/>
    <n v="7250.4"/>
    <x v="5"/>
    <x v="1"/>
  </r>
  <r>
    <s v="01/Nov/2024"/>
    <s v="Diario"/>
    <n v="1"/>
    <s v="DEPRECIACION DEL MES"/>
    <x v="5"/>
    <n v="10049.719999999999"/>
    <x v="5"/>
    <x v="1"/>
  </r>
  <r>
    <s v="01/Nov/2024"/>
    <s v="Diario"/>
    <n v="1"/>
    <s v="DEPRECIACION DEL MES"/>
    <x v="5"/>
    <n v="6055.37"/>
    <x v="5"/>
    <x v="1"/>
  </r>
  <r>
    <s v="01/Nov/2024"/>
    <s v="Diario"/>
    <n v="1"/>
    <s v="DEPRECIACION DEL MES"/>
    <x v="5"/>
    <n v="8775.23"/>
    <x v="5"/>
    <x v="1"/>
  </r>
  <r>
    <s v="01/Nov/2024"/>
    <s v="Diario"/>
    <n v="1"/>
    <s v="DEPRECIACION DEL MES"/>
    <x v="5"/>
    <n v="584.1"/>
    <x v="5"/>
    <x v="1"/>
  </r>
  <r>
    <s v="01/Nov/2024"/>
    <s v="Diario"/>
    <n v="1"/>
    <s v="DEPRECIACION DEL MES"/>
    <x v="5"/>
    <n v="13158.94"/>
    <x v="5"/>
    <x v="1"/>
  </r>
  <r>
    <s v="01/Nov/2024"/>
    <s v="Diario"/>
    <n v="1"/>
    <s v="DEPRECIACION DEL MES"/>
    <x v="5"/>
    <n v="721.75"/>
    <x v="5"/>
    <x v="1"/>
  </r>
  <r>
    <s v="01/Nov/2024"/>
    <s v="Diario"/>
    <n v="1"/>
    <s v="DEPRECIACION DEL MES"/>
    <x v="5"/>
    <n v="1622.21"/>
    <x v="5"/>
    <x v="1"/>
  </r>
  <r>
    <s v="01/Nov/2024"/>
    <s v="Diario"/>
    <n v="1"/>
    <s v="DEPRECIACION DEL MES"/>
    <x v="5"/>
    <n v="3685.1"/>
    <x v="5"/>
    <x v="1"/>
  </r>
  <r>
    <s v="01/Nov/2024"/>
    <s v="Diario"/>
    <n v="1"/>
    <s v="DEPRECIACION DEL MES"/>
    <x v="5"/>
    <n v="8912.48"/>
    <x v="5"/>
    <x v="1"/>
  </r>
  <r>
    <s v="01/Nov/2024"/>
    <s v="Diario"/>
    <n v="1"/>
    <s v="DEPRECIACION DEL MES"/>
    <x v="5"/>
    <n v="474.71"/>
    <x v="5"/>
    <x v="1"/>
  </r>
  <r>
    <s v="01/Nov/2024"/>
    <s v="Diario"/>
    <n v="1"/>
    <s v="DEPRECIACION DEL MES"/>
    <x v="5"/>
    <n v="281.07"/>
    <x v="5"/>
    <x v="1"/>
  </r>
  <r>
    <s v="01/Nov/2024"/>
    <s v="Diario"/>
    <n v="1"/>
    <s v="DEPRECIACION DEL MES"/>
    <x v="5"/>
    <n v="255.19"/>
    <x v="5"/>
    <x v="1"/>
  </r>
  <r>
    <s v="01/Nov/2024"/>
    <s v="Diario"/>
    <n v="1"/>
    <s v="DEPRECIACION DEL MES"/>
    <x v="5"/>
    <n v="2978.33"/>
    <x v="5"/>
    <x v="1"/>
  </r>
  <r>
    <s v="01/Nov/2024"/>
    <s v="Diario"/>
    <n v="1"/>
    <s v="DEPRECIACION DEL MES"/>
    <x v="5"/>
    <n v="560.11"/>
    <x v="5"/>
    <x v="1"/>
  </r>
  <r>
    <s v="01/Nov/2024"/>
    <s v="Diario"/>
    <n v="1"/>
    <s v="DEPRECIACION DEL MES"/>
    <x v="5"/>
    <n v="16699.29"/>
    <x v="5"/>
    <x v="1"/>
  </r>
  <r>
    <s v="01/Nov/2024"/>
    <s v="Diario"/>
    <n v="1"/>
    <s v="DEPRECIACION DEL MES"/>
    <x v="5"/>
    <n v="833.33"/>
    <x v="5"/>
    <x v="1"/>
  </r>
  <r>
    <s v="01/Nov/2024"/>
    <s v="Diario"/>
    <n v="1"/>
    <s v="DEPRECIACION DEL MES"/>
    <x v="5"/>
    <n v="18058.71"/>
    <x v="5"/>
    <x v="1"/>
  </r>
  <r>
    <s v="01/Nov/2024"/>
    <s v="Diario"/>
    <n v="1"/>
    <s v="DEPRECIACION DEL MES"/>
    <x v="5"/>
    <n v="7169.92"/>
    <x v="5"/>
    <x v="1"/>
  </r>
  <r>
    <s v="01/Nov/2024"/>
    <s v="Diario"/>
    <n v="1"/>
    <s v="DEPRECIACION DEL MES"/>
    <x v="5"/>
    <n v="95.98"/>
    <x v="5"/>
    <x v="1"/>
  </r>
  <r>
    <s v="01/Nov/2024"/>
    <s v="Diario"/>
    <n v="1"/>
    <s v="DEPRECIACION DEL MES"/>
    <x v="5"/>
    <n v="2209.0500000000002"/>
    <x v="5"/>
    <x v="1"/>
  </r>
  <r>
    <s v="01/Nov/2024"/>
    <s v="Diario"/>
    <n v="1"/>
    <s v="DEPRECIACION DEL MES"/>
    <x v="5"/>
    <n v="844.09"/>
    <x v="5"/>
    <x v="1"/>
  </r>
  <r>
    <s v="01/Nov/2024"/>
    <s v="Diario"/>
    <n v="1"/>
    <s v="DEPRECIACION DEL MES"/>
    <x v="5"/>
    <n v="1165.71"/>
    <x v="5"/>
    <x v="1"/>
  </r>
  <r>
    <s v="01/Nov/2024"/>
    <s v="Diario"/>
    <n v="1"/>
    <s v="DEPRECIACION DEL MES"/>
    <x v="5"/>
    <n v="826.73"/>
    <x v="5"/>
    <x v="1"/>
  </r>
  <r>
    <s v="01/Nov/2024"/>
    <s v="Diario"/>
    <n v="1"/>
    <s v="DEPRECIACION DEL MES"/>
    <x v="5"/>
    <n v="662.11"/>
    <x v="5"/>
    <x v="1"/>
  </r>
  <r>
    <s v="01/Nov/2024"/>
    <s v="Diario"/>
    <n v="1"/>
    <s v="DEPRECIACION DEL MES"/>
    <x v="5"/>
    <n v="1681.84"/>
    <x v="5"/>
    <x v="1"/>
  </r>
  <r>
    <s v="01/Nov/2024"/>
    <s v="Diario"/>
    <n v="1"/>
    <s v="DEPRECIACION DEL MES"/>
    <x v="5"/>
    <n v="6555.32"/>
    <x v="5"/>
    <x v="1"/>
  </r>
  <r>
    <s v="28/Nov/2024"/>
    <s v="Egresos"/>
    <n v="411"/>
    <s v="DEP NOM SEM 48 DEL 21 AL 27 DE NOVIEMBRE 2024"/>
    <x v="0"/>
    <n v="20500"/>
    <x v="5"/>
    <x v="1"/>
  </r>
  <r>
    <s v="06/Nov/2024"/>
    <s v="Egresos"/>
    <n v="7047"/>
    <s v="REPOSICION DE GASTOS"/>
    <x v="7"/>
    <n v="4960"/>
    <x v="5"/>
    <x v="1"/>
  </r>
  <r>
    <s v="06/Nov/2024"/>
    <s v="Egresos"/>
    <n v="7048"/>
    <s v="REPOSICION DE GASTOS"/>
    <x v="7"/>
    <n v="17"/>
    <x v="5"/>
    <x v="1"/>
  </r>
  <r>
    <s v="07/Nov/2024"/>
    <s v="Egresos"/>
    <n v="7049"/>
    <s v="CARLOS GUILLERMO SALIDO MORENO"/>
    <x v="7"/>
    <n v="1400"/>
    <x v="5"/>
    <x v="1"/>
  </r>
  <r>
    <s v="12/Nov/2024"/>
    <s v="Egresos"/>
    <n v="7053"/>
    <s v="NOMINA DIEGO FELIX"/>
    <x v="8"/>
    <n v="18000"/>
    <x v="5"/>
    <x v="1"/>
  </r>
  <r>
    <s v="13/Nov/2024"/>
    <s v="Egresos"/>
    <n v="7056"/>
    <s v="CARLOS GUILLERMO SALIDO MORENO"/>
    <x v="7"/>
    <n v="2185"/>
    <x v="5"/>
    <x v="1"/>
  </r>
  <r>
    <s v="13/Nov/2024"/>
    <s v="Egresos"/>
    <n v="7057"/>
    <s v="NOMINA PEPE MORENO"/>
    <x v="7"/>
    <n v="1750"/>
    <x v="5"/>
    <x v="1"/>
  </r>
  <r>
    <s v="16/Nov/2024"/>
    <s v="Egresos"/>
    <n v="7061"/>
    <s v="COMPLEMENTOS NOM KARLA DOMINGUEZ"/>
    <x v="8"/>
    <n v="10000"/>
    <x v="5"/>
    <x v="1"/>
  </r>
  <r>
    <s v="20/Nov/2024"/>
    <s v="Egresos"/>
    <n v="7067"/>
    <s v="CARLOS GUILLERMO SALIDO MORENO"/>
    <x v="7"/>
    <n v="4510"/>
    <x v="5"/>
    <x v="1"/>
  </r>
  <r>
    <s v="22/Nov/2024"/>
    <s v="Egresos"/>
    <n v="7069"/>
    <s v="NOMINA ALFREDO QUINTANA"/>
    <x v="0"/>
    <n v="2270"/>
    <x v="5"/>
    <x v="1"/>
  </r>
  <r>
    <s v="27/Nov/2024"/>
    <s v="Egresos"/>
    <n v="7074"/>
    <s v="CARLOS GUILLERMO SALIDO MORENO"/>
    <x v="7"/>
    <n v="5764"/>
    <x v="5"/>
    <x v="1"/>
  </r>
  <r>
    <s v="15/Nov/2024"/>
    <s v="Egresos"/>
    <n v="365"/>
    <s v="DISPERC NOM DEL 01  AL 15  DE NOVIEMBRE  2024"/>
    <x v="8"/>
    <n v="4630.68"/>
    <x v="5"/>
    <x v="1"/>
  </r>
  <r>
    <s v="29/Nov/2024"/>
    <s v="Egresos"/>
    <n v="416"/>
    <s v="DISPERC NOM DEL 16  AL 30  DE NOVIEMBRE  2024"/>
    <x v="8"/>
    <n v="4630.68"/>
    <x v="5"/>
    <x v="1"/>
  </r>
  <r>
    <s v="15/Nov/2024"/>
    <s v="Egresos"/>
    <n v="365"/>
    <s v="DISPERC NOM DEL 01  AL 15  DE NOVIEMBRE  2024"/>
    <x v="8"/>
    <n v="5334.24"/>
    <x v="5"/>
    <x v="1"/>
  </r>
  <r>
    <s v="29/Nov/2024"/>
    <s v="Egresos"/>
    <n v="416"/>
    <s v="DISPERC NOM DEL 16  AL 30  DE NOVIEMBRE  2024"/>
    <x v="8"/>
    <n v="5334.24"/>
    <x v="5"/>
    <x v="1"/>
  </r>
  <r>
    <s v="28/Nov/2024"/>
    <s v="Egresos"/>
    <n v="411"/>
    <s v="DEP NOM SEM 48 DEL 21 AL 27 DE NOVIEMBRE 2024"/>
    <x v="0"/>
    <n v="31130.15"/>
    <x v="5"/>
    <x v="1"/>
  </r>
  <r>
    <s v="30/nov/2024"/>
    <s v="Egresos"/>
    <m/>
    <s v="SE TRASPASO ESTE COSTO A EPK'S"/>
    <x v="3"/>
    <n v="-45000"/>
    <x v="5"/>
    <x v="1"/>
  </r>
  <r>
    <s v="05/Dic/2024"/>
    <s v="Egresos"/>
    <n v="307"/>
    <s v="DEP NOM SEM 49  DEL 21 AL 27 DE NOVIEMBRE 2024"/>
    <x v="0"/>
    <n v="77622.75"/>
    <x v="6"/>
    <x v="1"/>
  </r>
  <r>
    <s v="11/Dic/2024"/>
    <s v="Egresos"/>
    <n v="339"/>
    <s v="DEP SEM 50 DEL 06 AL 11 DE DICIEMBRE 2024"/>
    <x v="0"/>
    <n v="74498.66"/>
    <x v="6"/>
    <x v="1"/>
  </r>
  <r>
    <s v="13/Dic/2024"/>
    <s v="Egresos"/>
    <n v="343"/>
    <s v="DISPERC NOM DEL 01  AL 15  DE DICIEMBRE  2024"/>
    <x v="8"/>
    <n v="46974.45"/>
    <x v="6"/>
    <x v="1"/>
  </r>
  <r>
    <s v="19/Dic/2024"/>
    <s v="Egresos"/>
    <n v="393"/>
    <s v="DEP NOM SEM 51 DEL 12 AL 18  DE DICIEMBRE 2024"/>
    <x v="0"/>
    <n v="80197.59"/>
    <x v="6"/>
    <x v="1"/>
  </r>
  <r>
    <s v="27/Dic/2024"/>
    <s v="Egresos"/>
    <n v="432"/>
    <s v="DEP NOM SEM 52 DEL 19 AL 25  DE DICIEMBRE 2024"/>
    <x v="0"/>
    <n v="79438.2"/>
    <x v="6"/>
    <x v="1"/>
  </r>
  <r>
    <s v="30/Dic/2024"/>
    <s v="Egresos"/>
    <n v="437"/>
    <s v="DISPERC NOM DEL 16  AL 31  DE DICIEMBRE  2024"/>
    <x v="8"/>
    <n v="46974.45"/>
    <x v="6"/>
    <x v="1"/>
  </r>
  <r>
    <s v="30/Dic/2024"/>
    <s v="Egresos"/>
    <n v="447"/>
    <s v="DEP SEM 53 DEL 26 AL 31 DE DICIEMBRE 2024"/>
    <x v="0"/>
    <n v="66583.5"/>
    <x v="6"/>
    <x v="1"/>
  </r>
  <r>
    <s v="05/Dic/2024"/>
    <s v="Egresos"/>
    <n v="307"/>
    <s v="DEP NOM SEM 49  DEL 21 AL 27 DE NOVIEMBRE 2024"/>
    <x v="0"/>
    <n v="12935.83"/>
    <x v="6"/>
    <x v="1"/>
  </r>
  <r>
    <s v="11/Dic/2024"/>
    <s v="Egresos"/>
    <n v="339"/>
    <s v="DEP SEM 50 DEL 06 AL 11 DE DICIEMBRE 2024"/>
    <x v="0"/>
    <n v="12418.16"/>
    <x v="6"/>
    <x v="1"/>
  </r>
  <r>
    <s v="19/Dic/2024"/>
    <s v="Egresos"/>
    <n v="393"/>
    <s v="DEP NOM SEM 51 DEL 12 AL 18  DE DICIEMBRE 2024"/>
    <x v="0"/>
    <n v="13365.68"/>
    <x v="6"/>
    <x v="1"/>
  </r>
  <r>
    <s v="27/Dic/2024"/>
    <s v="Egresos"/>
    <n v="432"/>
    <s v="DEP NOM SEM 52 DEL 19 AL 25  DE DICIEMBRE 2024"/>
    <x v="0"/>
    <n v="13241.4"/>
    <x v="6"/>
    <x v="1"/>
  </r>
  <r>
    <s v="30/Dic/2024"/>
    <s v="Egresos"/>
    <n v="447"/>
    <s v="DEP SEM 53 DEL 26 AL 31 DE DICIEMBRE 2024"/>
    <x v="0"/>
    <n v="13369.32"/>
    <x v="6"/>
    <x v="1"/>
  </r>
  <r>
    <s v="05/Dic/2024"/>
    <s v="Egresos"/>
    <n v="307"/>
    <s v="DEP NOM SEM 49  DEL 21 AL 27 DE NOVIEMBRE 2024"/>
    <x v="0"/>
    <n v="248.96"/>
    <x v="6"/>
    <x v="1"/>
  </r>
  <r>
    <s v="11/Dic/2024"/>
    <s v="Egresos"/>
    <n v="339"/>
    <s v="DEP SEM 50 DEL 06 AL 11 DE DICIEMBRE 2024"/>
    <x v="0"/>
    <n v="398.95"/>
    <x v="6"/>
    <x v="1"/>
  </r>
  <r>
    <s v="13/Dic/2024"/>
    <s v="Egresos"/>
    <n v="343"/>
    <s v="DISPERC NOM DEL 01  AL 15  DE DICIEMBRE  2024"/>
    <x v="8"/>
    <n v="1407.56"/>
    <x v="6"/>
    <x v="1"/>
  </r>
  <r>
    <s v="19/Dic/2024"/>
    <s v="Egresos"/>
    <n v="393"/>
    <s v="DEP NOM SEM 51 DEL 12 AL 18  DE DICIEMBRE 2024"/>
    <x v="0"/>
    <n v="701.3"/>
    <x v="6"/>
    <x v="1"/>
  </r>
  <r>
    <s v="27/Dic/2024"/>
    <s v="Egresos"/>
    <n v="432"/>
    <s v="DEP NOM SEM 52 DEL 19 AL 25  DE DICIEMBRE 2024"/>
    <x v="0"/>
    <n v="588.04"/>
    <x v="6"/>
    <x v="1"/>
  </r>
  <r>
    <s v="30/Dic/2024"/>
    <s v="Egresos"/>
    <n v="437"/>
    <s v="DISPERC NOM DEL 16  AL 31  DE DICIEMBRE  2024"/>
    <x v="8"/>
    <n v="244.7"/>
    <x v="6"/>
    <x v="1"/>
  </r>
  <r>
    <s v="30/Dic/2024"/>
    <s v="Egresos"/>
    <n v="447"/>
    <s v="DEP SEM 53 DEL 26 AL 31 DE DICIEMBRE 2024"/>
    <x v="0"/>
    <n v="150"/>
    <x v="6"/>
    <x v="1"/>
  </r>
  <r>
    <s v="05/Dic/2024"/>
    <s v="Egresos"/>
    <n v="307"/>
    <s v="DEP NOM SEM 49  DEL 21 AL 27 DE NOVIEMBRE 2024"/>
    <x v="0"/>
    <n v="2388.08"/>
    <x v="6"/>
    <x v="1"/>
  </r>
  <r>
    <s v="11/Dic/2024"/>
    <s v="Egresos"/>
    <n v="339"/>
    <s v="DEP SEM 50 DEL 06 AL 11 DE DICIEMBRE 2024"/>
    <x v="0"/>
    <n v="2242.89"/>
    <x v="6"/>
    <x v="1"/>
  </r>
  <r>
    <s v="19/Dic/2024"/>
    <s v="Egresos"/>
    <n v="393"/>
    <s v="DEP NOM SEM 51 DEL 12 AL 18  DE DICIEMBRE 2024"/>
    <x v="0"/>
    <n v="2391.5300000000002"/>
    <x v="6"/>
    <x v="1"/>
  </r>
  <r>
    <s v="27/Dic/2024"/>
    <s v="Egresos"/>
    <n v="432"/>
    <s v="DEP NOM SEM 52 DEL 19 AL 25  DE DICIEMBRE 2024"/>
    <x v="0"/>
    <n v="2373.9299999999998"/>
    <x v="6"/>
    <x v="1"/>
  </r>
  <r>
    <s v="30/Dic/2024"/>
    <s v="Egresos"/>
    <n v="447"/>
    <s v="DEP SEM 53 DEL 26 AL 31 DE DICIEMBRE 2024"/>
    <x v="0"/>
    <n v="2368.7600000000002"/>
    <x v="6"/>
    <x v="1"/>
  </r>
  <r>
    <s v="05/Dic/2024"/>
    <s v="Egresos"/>
    <n v="307"/>
    <s v="DEP NOM SEM 49  DEL 21 AL 27 DE NOVIEMBRE 2024"/>
    <x v="0"/>
    <n v="3854.9"/>
    <x v="6"/>
    <x v="1"/>
  </r>
  <r>
    <s v="11/Dic/2024"/>
    <s v="Egresos"/>
    <n v="339"/>
    <s v="DEP SEM 50 DEL 06 AL 11 DE DICIEMBRE 2024"/>
    <x v="0"/>
    <n v="2135.42"/>
    <x v="6"/>
    <x v="1"/>
  </r>
  <r>
    <s v="19/Dic/2024"/>
    <s v="Egresos"/>
    <n v="393"/>
    <s v="DEP NOM SEM 51 DEL 12 AL 18  DE DICIEMBRE 2024"/>
    <x v="0"/>
    <n v="4861.46"/>
    <x v="6"/>
    <x v="1"/>
  </r>
  <r>
    <s v="27/Dic/2024"/>
    <s v="Egresos"/>
    <n v="432"/>
    <s v="DEP NOM SEM 52 DEL 19 AL 25  DE DICIEMBRE 2024"/>
    <x v="0"/>
    <n v="14543.24"/>
    <x v="6"/>
    <x v="1"/>
  </r>
  <r>
    <s v="30/Dic/2024"/>
    <s v="Egresos"/>
    <n v="447"/>
    <s v="DEP SEM 53 DEL 26 AL 31 DE DICIEMBRE 2024"/>
    <x v="0"/>
    <n v="15051.78"/>
    <x v="6"/>
    <x v="1"/>
  </r>
  <r>
    <s v="05/Dic/2024"/>
    <s v="Egresos"/>
    <n v="307"/>
    <s v="DEP NOM SEM 49  DEL 21 AL 27 DE NOVIEMBRE 2024"/>
    <x v="0"/>
    <n v="12067.04"/>
    <x v="6"/>
    <x v="1"/>
  </r>
  <r>
    <s v="11/Dic/2024"/>
    <s v="Egresos"/>
    <n v="339"/>
    <s v="DEP SEM 50 DEL 06 AL 11 DE DICIEMBRE 2024"/>
    <x v="0"/>
    <n v="6514.24"/>
    <x v="6"/>
    <x v="1"/>
  </r>
  <r>
    <s v="11/Dic/2024"/>
    <s v="Egresos"/>
    <n v="339"/>
    <s v="DEP SEM 50 DEL 06 AL 11 DE DICIEMBRE 2024"/>
    <x v="0"/>
    <n v="2200.5100000000002"/>
    <x v="6"/>
    <x v="1"/>
  </r>
  <r>
    <s v="19/Dic/2024"/>
    <s v="Egresos"/>
    <n v="393"/>
    <s v="DEP NOM SEM 51 DEL 12 AL 18  DE DICIEMBRE 2024"/>
    <x v="0"/>
    <n v="6682.34"/>
    <x v="6"/>
    <x v="1"/>
  </r>
  <r>
    <s v="27/Dic/2024"/>
    <s v="Egresos"/>
    <n v="432"/>
    <s v="DEP NOM SEM 52 DEL 19 AL 25  DE DICIEMBRE 2024"/>
    <x v="0"/>
    <n v="14375.3"/>
    <x v="6"/>
    <x v="1"/>
  </r>
  <r>
    <s v="30/Dic/2024"/>
    <s v="Egresos"/>
    <n v="447"/>
    <s v="DEP SEM 53 DEL 26 AL 31 DE DICIEMBRE 2024"/>
    <x v="0"/>
    <n v="4553.99"/>
    <x v="6"/>
    <x v="1"/>
  </r>
  <r>
    <s v="05/Dic/2024"/>
    <s v="Egresos"/>
    <n v="307"/>
    <s v="DEP NOM SEM 49  DEL 21 AL 27 DE NOVIEMBRE 2024"/>
    <x v="0"/>
    <n v="1654.28"/>
    <x v="6"/>
    <x v="1"/>
  </r>
  <r>
    <s v="11/Dic/2024"/>
    <s v="Egresos"/>
    <n v="339"/>
    <s v="DEP SEM 50 DEL 06 AL 11 DE DICIEMBRE 2024"/>
    <x v="0"/>
    <n v="18261.09"/>
    <x v="6"/>
    <x v="1"/>
  </r>
  <r>
    <s v="11/Dic/2024"/>
    <s v="Egresos"/>
    <n v="339"/>
    <s v="DEP SEM 50 DEL 06 AL 11 DE DICIEMBRE 2024"/>
    <x v="0"/>
    <n v="1341.82"/>
    <x v="6"/>
    <x v="1"/>
  </r>
  <r>
    <s v="13/Dic/2024"/>
    <s v="Egresos"/>
    <n v="343"/>
    <s v="DISPERC NOM DEL 01  AL 15  DE DICIEMBRE  2024"/>
    <x v="8"/>
    <n v="4697.46"/>
    <x v="6"/>
    <x v="1"/>
  </r>
  <r>
    <s v="19/Dic/2024"/>
    <s v="Egresos"/>
    <n v="393"/>
    <s v="DEP NOM SEM 51 DEL 12 AL 18  DE DICIEMBRE 2024"/>
    <x v="0"/>
    <n v="32534.54"/>
    <x v="6"/>
    <x v="1"/>
  </r>
  <r>
    <s v="19/Dic/2024"/>
    <s v="Egresos"/>
    <n v="393"/>
    <s v="DEP NOM SEM 51 DEL 12 AL 18  DE DICIEMBRE 2024"/>
    <x v="0"/>
    <n v="2839.65"/>
    <x v="6"/>
    <x v="1"/>
  </r>
  <r>
    <s v="27/Dic/2024"/>
    <s v="Egresos"/>
    <n v="432"/>
    <s v="DEP NOM SEM 52 DEL 19 AL 25  DE DICIEMBRE 2024"/>
    <x v="0"/>
    <n v="4956.54"/>
    <x v="6"/>
    <x v="1"/>
  </r>
  <r>
    <s v="27/Dic/2024"/>
    <s v="Egresos"/>
    <n v="432"/>
    <s v="DEP NOM SEM 52 DEL 19 AL 25  DE DICIEMBRE 2024"/>
    <x v="0"/>
    <n v="733.46"/>
    <x v="6"/>
    <x v="1"/>
  </r>
  <r>
    <s v="30/Dic/2024"/>
    <s v="Egresos"/>
    <n v="437"/>
    <s v="DISPERC NOM DEL 16  AL 31  DE DICIEMBRE  2024"/>
    <x v="8"/>
    <n v="9394.89"/>
    <x v="6"/>
    <x v="1"/>
  </r>
  <r>
    <s v="30/Dic/2024"/>
    <s v="Egresos"/>
    <n v="447"/>
    <s v="DEP SEM 53 DEL 26 AL 31 DE DICIEMBRE 2024"/>
    <x v="0"/>
    <n v="10605.51"/>
    <x v="6"/>
    <x v="1"/>
  </r>
  <r>
    <s v="30/Dic/2024"/>
    <s v="Egresos"/>
    <n v="447"/>
    <s v="DEP SEM 53 DEL 26 AL 31 DE DICIEMBRE 2024"/>
    <x v="0"/>
    <n v="1608.56"/>
    <x v="6"/>
    <x v="1"/>
  </r>
  <r>
    <s v="13/Dic/2024"/>
    <s v="Egresos"/>
    <n v="343"/>
    <s v="DISPERC NOM DEL 01  AL 15  DE DICIEMBRE  2024"/>
    <x v="8"/>
    <n v="800"/>
    <x v="6"/>
    <x v="1"/>
  </r>
  <r>
    <s v="30/Dic/2024"/>
    <s v="Egresos"/>
    <n v="437"/>
    <s v="DISPERC NOM DEL 16  AL 31  DE DICIEMBRE  2024"/>
    <x v="8"/>
    <n v="800"/>
    <x v="6"/>
    <x v="1"/>
  </r>
  <r>
    <s v="30/Dic/2024"/>
    <s v="Diario"/>
    <n v="30"/>
    <s v="PROV IMPTOS MES DICIEMBRE MPRESAS S DOS SA DE CV"/>
    <x v="0"/>
    <n v="83919.4"/>
    <x v="6"/>
    <x v="1"/>
  </r>
  <r>
    <s v="30/Dic/2024"/>
    <s v="Diario"/>
    <n v="32"/>
    <s v="PROV ADMIVOS MES DICIEMBRE EMPRESAS S DOS "/>
    <x v="8"/>
    <n v="13243.35"/>
    <x v="6"/>
    <x v="1"/>
  </r>
  <r>
    <s v="30/Dic/2024"/>
    <s v="Diario"/>
    <n v="30"/>
    <s v="PROV IMPTOS MES DICIEMBRE MPRESAS S DOS SA DE CV"/>
    <x v="0"/>
    <n v="11852.81"/>
    <x v="6"/>
    <x v="1"/>
  </r>
  <r>
    <s v="30/Dic/2024"/>
    <s v="Diario"/>
    <n v="32"/>
    <s v="PROV ADMIVOS MES DICIEMBRE EMPRESAS S DOS "/>
    <x v="8"/>
    <n v="2366.39"/>
    <x v="6"/>
    <x v="1"/>
  </r>
  <r>
    <s v="30/Dic/2024"/>
    <s v="Diario"/>
    <n v="30"/>
    <s v="PROV IMPTOS MES DICIEMBRE MPRESAS S DOS SA DE CV"/>
    <x v="0"/>
    <n v="29632.02"/>
    <x v="6"/>
    <x v="1"/>
  </r>
  <r>
    <s v="30/Dic/2024"/>
    <s v="Diario"/>
    <n v="32"/>
    <s v="PROV ADMIVOS MES DICIEMBRE EMPRESAS S DOS "/>
    <x v="8"/>
    <n v="5915.95"/>
    <x v="6"/>
    <x v="1"/>
  </r>
  <r>
    <s v="30/Dic/2024"/>
    <s v="Diario"/>
    <n v="30"/>
    <s v="PROV IMPTOS MES DICIEMBRE MPRESAS S DOS SA DE CV"/>
    <x v="0"/>
    <n v="30978.99"/>
    <x v="6"/>
    <x v="1"/>
  </r>
  <r>
    <s v="30/Dic/2024"/>
    <s v="Diario"/>
    <n v="32"/>
    <s v="PROV ADMIVOS MES DICIEMBRE EMPRESAS S DOS "/>
    <x v="8"/>
    <n v="6296.66"/>
    <x v="6"/>
    <x v="1"/>
  </r>
  <r>
    <s v="30/Dic/2024"/>
    <s v="Diario"/>
    <n v="30"/>
    <s v="PROV IMPTOS MES DICIEMBRE MPRESAS S DOS SA DE CV"/>
    <x v="0"/>
    <n v="36136.28"/>
    <x v="6"/>
    <x v="1"/>
  </r>
  <r>
    <s v="30/Dic/2024"/>
    <s v="Diario"/>
    <n v="32"/>
    <s v="PROV ADMIVOS MES DICIEMBRE EMPRESAS S DOS "/>
    <x v="8"/>
    <n v="6755.16"/>
    <x v="6"/>
    <x v="1"/>
  </r>
  <r>
    <s v="30/Dic/2024"/>
    <s v="Diario"/>
    <n v="31"/>
    <s v="PROV AGUINALDO MES DICIEMBRE"/>
    <x v="0"/>
    <n v="25176.04"/>
    <x v="6"/>
    <x v="1"/>
  </r>
  <r>
    <s v="30/Dic/2024"/>
    <s v="Diario"/>
    <n v="33"/>
    <s v="PROV AGUINALDO Y UTILIDADES "/>
    <x v="8"/>
    <n v="3914.55"/>
    <x v="6"/>
    <x v="1"/>
  </r>
  <r>
    <s v="30/Dic/2024"/>
    <s v="Diario"/>
    <n v="31"/>
    <s v="PROV AGUINALDO MES DICIEMBRE"/>
    <x v="0"/>
    <n v="19244.77"/>
    <x v="6"/>
    <x v="1"/>
  </r>
  <r>
    <s v="30/Dic/2024"/>
    <s v="Diario"/>
    <n v="33"/>
    <s v="PROV AGUINALDO Y UTILIDADES "/>
    <x v="8"/>
    <n v="3914.55"/>
    <x v="6"/>
    <x v="1"/>
  </r>
  <r>
    <s v="06/Dic/2024"/>
    <s v="Egresos"/>
    <n v="321"/>
    <s v="GONZALEZ BREACH JORGE ALBERTO"/>
    <x v="3"/>
    <n v="1543.83"/>
    <x v="6"/>
    <x v="1"/>
  </r>
  <r>
    <s v="13/Dic/2024"/>
    <s v="Egresos"/>
    <n v="350"/>
    <s v="GONZALEZ BREACH JORGE ALBERTO"/>
    <x v="3"/>
    <n v="1712.63"/>
    <x v="6"/>
    <x v="1"/>
  </r>
  <r>
    <s v="23/Dic/2024"/>
    <s v="Diario"/>
    <n v="16"/>
    <s v="AUTO SERVICIO MAS SA DE CV"/>
    <x v="3"/>
    <n v="6121.09"/>
    <x v="6"/>
    <x v="1"/>
  </r>
  <r>
    <s v="23/Dic/2024"/>
    <s v="Diario"/>
    <n v="16"/>
    <s v="AUTO SERVICIO MAS SA DE CV"/>
    <x v="3"/>
    <n v="337.08"/>
    <x v="6"/>
    <x v="1"/>
  </r>
  <r>
    <s v="23/Dic/2024"/>
    <s v="Diario"/>
    <n v="16"/>
    <s v="AUTO SERVICIO MAS SA DE CV"/>
    <x v="3"/>
    <n v="2586.4299999999998"/>
    <x v="6"/>
    <x v="1"/>
  </r>
  <r>
    <s v="23/Dic/2024"/>
    <s v="Diario"/>
    <n v="16"/>
    <s v="AUTO SERVICIO MAS SA DE CV"/>
    <x v="3"/>
    <n v="590.77"/>
    <x v="6"/>
    <x v="1"/>
  </r>
  <r>
    <s v="23/Dic/2024"/>
    <s v="Diario"/>
    <n v="17"/>
    <s v="AUTO SERVICIO MAS SA DE CV"/>
    <x v="3"/>
    <n v="3700.77"/>
    <x v="6"/>
    <x v="1"/>
  </r>
  <r>
    <s v="23/Dic/2024"/>
    <s v="Diario"/>
    <n v="17"/>
    <s v="AUTO SERVICIO MAS SA DE CV"/>
    <x v="3"/>
    <n v="269.66000000000003"/>
    <x v="6"/>
    <x v="1"/>
  </r>
  <r>
    <s v="23/Dic/2024"/>
    <s v="Diario"/>
    <n v="17"/>
    <s v="AUTO SERVICIO MAS SA DE CV"/>
    <x v="3"/>
    <n v="337.08"/>
    <x v="6"/>
    <x v="1"/>
  </r>
  <r>
    <s v="23/Dic/2024"/>
    <s v="Diario"/>
    <n v="17"/>
    <s v="AUTO SERVICIO MAS SA DE CV"/>
    <x v="3"/>
    <n v="2102.04"/>
    <x v="6"/>
    <x v="1"/>
  </r>
  <r>
    <s v="23/Dic/2024"/>
    <s v="Diario"/>
    <n v="17"/>
    <s v="AUTO SERVICIO MAS SA DE CV"/>
    <x v="3"/>
    <n v="492.88"/>
    <x v="6"/>
    <x v="1"/>
  </r>
  <r>
    <s v="24/Dic/2024"/>
    <s v="Diario"/>
    <n v="19"/>
    <s v="GONZALEZ BREACH JORGE ALBERTO"/>
    <x v="3"/>
    <n v="1449.55"/>
    <x v="6"/>
    <x v="1"/>
  </r>
  <r>
    <s v="28/Dic/2024"/>
    <s v="Diario"/>
    <n v="22"/>
    <s v="AUTO SERVICIO MAS SA DE CV"/>
    <x v="3"/>
    <n v="7152.26"/>
    <x v="6"/>
    <x v="1"/>
  </r>
  <r>
    <s v="28/Dic/2024"/>
    <s v="Diario"/>
    <n v="22"/>
    <s v="AUTO SERVICIO MAS SA DE CV"/>
    <x v="3"/>
    <n v="1670.33"/>
    <x v="6"/>
    <x v="1"/>
  </r>
  <r>
    <s v="28/Dic/2024"/>
    <s v="Diario"/>
    <n v="22"/>
    <s v="AUTO SERVICIO MAS SA DE CV"/>
    <x v="3"/>
    <n v="224.72"/>
    <x v="6"/>
    <x v="1"/>
  </r>
  <r>
    <s v="28/Dic/2024"/>
    <s v="Diario"/>
    <n v="22"/>
    <s v="AUTO SERVICIO MAS SA DE CV"/>
    <x v="3"/>
    <n v="1729.91"/>
    <x v="6"/>
    <x v="1"/>
  </r>
  <r>
    <s v="28/Dic/2024"/>
    <s v="Diario"/>
    <n v="22"/>
    <s v="AUTO SERVICIO MAS SA DE CV"/>
    <x v="3"/>
    <n v="600.80999999999995"/>
    <x v="6"/>
    <x v="1"/>
  </r>
  <r>
    <s v="31/Dic/2024"/>
    <s v="Diario"/>
    <n v="34"/>
    <s v="GONZALEZ BREACH JORGE ALBERTO"/>
    <x v="3"/>
    <n v="614.34"/>
    <x v="6"/>
    <x v="1"/>
  </r>
  <r>
    <s v="31/Dic/2024"/>
    <s v="Diario"/>
    <n v="46"/>
    <s v="AUTO SERVICIO MAS SA DE CV"/>
    <x v="3"/>
    <n v="3252.39"/>
    <x v="6"/>
    <x v="1"/>
  </r>
  <r>
    <s v="31/Dic/2024"/>
    <s v="Diario"/>
    <n v="46"/>
    <s v="AUTO SERVICIO MAS SA DE CV"/>
    <x v="3"/>
    <n v="665.13"/>
    <x v="6"/>
    <x v="1"/>
  </r>
  <r>
    <s v="31/Dic/2024"/>
    <s v="Diario"/>
    <n v="46"/>
    <s v="AUTO SERVICIO MAS SA DE CV"/>
    <x v="3"/>
    <n v="1617.97"/>
    <x v="6"/>
    <x v="1"/>
  </r>
  <r>
    <s v="31/Dic/2024"/>
    <s v="Diario"/>
    <n v="46"/>
    <s v="AUTO SERVICIO MAS SA DE CV"/>
    <x v="3"/>
    <n v="3044.3"/>
    <x v="6"/>
    <x v="1"/>
  </r>
  <r>
    <s v="31/Dic/2024"/>
    <s v="Diario"/>
    <n v="46"/>
    <s v="AUTO SERVICIO MAS SA DE CV"/>
    <x v="3"/>
    <n v="537.32000000000005"/>
    <x v="6"/>
    <x v="1"/>
  </r>
  <r>
    <s v="23/Dic/2024"/>
    <s v="Diario"/>
    <n v="16"/>
    <s v="AUTO SERVICIO MAS SA DE CV"/>
    <x v="3"/>
    <n v="865.34"/>
    <x v="6"/>
    <x v="1"/>
  </r>
  <r>
    <s v="23/Dic/2024"/>
    <s v="Diario"/>
    <n v="16"/>
    <s v="AUTO SERVICIO MAS SA DE CV"/>
    <x v="3"/>
    <n v="1301.07"/>
    <x v="6"/>
    <x v="1"/>
  </r>
  <r>
    <s v="23/Dic/2024"/>
    <s v="Diario"/>
    <n v="17"/>
    <s v="AUTO SERVICIO MAS SA DE CV"/>
    <x v="3"/>
    <n v="2494.9699999999998"/>
    <x v="6"/>
    <x v="1"/>
  </r>
  <r>
    <s v="28/Dic/2024"/>
    <s v="Diario"/>
    <n v="22"/>
    <s v="AUTO SERVICIO MAS SA DE CV"/>
    <x v="3"/>
    <n v="1377.51"/>
    <x v="6"/>
    <x v="1"/>
  </r>
  <r>
    <s v="31/Dic/2024"/>
    <s v="Diario"/>
    <n v="46"/>
    <s v="AUTO SERVICIO MAS SA DE CV"/>
    <x v="3"/>
    <n v="1370.41"/>
    <x v="6"/>
    <x v="1"/>
  </r>
  <r>
    <s v="23/Dic/2024"/>
    <s v="Diario"/>
    <n v="17"/>
    <s v="AUTO SERVICIO MAS SA DE CV"/>
    <x v="3"/>
    <n v="407.39"/>
    <x v="6"/>
    <x v="1"/>
  </r>
  <r>
    <s v="31/Dic/2024"/>
    <s v="Diario"/>
    <n v="46"/>
    <s v="AUTO SERVICIO MAS SA DE CV"/>
    <x v="3"/>
    <n v="653.61"/>
    <x v="6"/>
    <x v="1"/>
  </r>
  <r>
    <s v="28/Dic/2024"/>
    <s v="Diario"/>
    <n v="22"/>
    <s v="AUTO SERVICIO MAS SA DE CV"/>
    <x v="3"/>
    <n v="692.01"/>
    <x v="6"/>
    <x v="1"/>
  </r>
  <r>
    <s v="31/Dic/2024"/>
    <s v="Diario"/>
    <n v="46"/>
    <s v="AUTO SERVICIO MAS SA DE CV"/>
    <x v="3"/>
    <n v="2040.15"/>
    <x v="6"/>
    <x v="1"/>
  </r>
  <r>
    <s v="23/Dic/2024"/>
    <s v="Diario"/>
    <n v="16"/>
    <s v="AUTO SERVICIO MAS SA DE CV"/>
    <x v="3"/>
    <n v="2679.55"/>
    <x v="6"/>
    <x v="1"/>
  </r>
  <r>
    <s v="23/Dic/2024"/>
    <s v="Diario"/>
    <n v="17"/>
    <s v="AUTO SERVICIO MAS SA DE CV"/>
    <x v="3"/>
    <n v="2985.36"/>
    <x v="6"/>
    <x v="1"/>
  </r>
  <r>
    <s v="28/Dic/2024"/>
    <s v="Diario"/>
    <n v="22"/>
    <s v="AUTO SERVICIO MAS SA DE CV"/>
    <x v="3"/>
    <n v="1078.95"/>
    <x v="6"/>
    <x v="1"/>
  </r>
  <r>
    <s v="23/Dic/2024"/>
    <s v="Diario"/>
    <n v="16"/>
    <s v="AUTO SERVICIO MAS SA DE CV"/>
    <x v="3"/>
    <n v="1026.27"/>
    <x v="6"/>
    <x v="1"/>
  </r>
  <r>
    <s v="23/Dic/2024"/>
    <s v="Diario"/>
    <n v="17"/>
    <s v="AUTO SERVICIO MAS SA DE CV"/>
    <x v="3"/>
    <n v="1047.79"/>
    <x v="6"/>
    <x v="1"/>
  </r>
  <r>
    <s v="28/Dic/2024"/>
    <s v="Diario"/>
    <n v="22"/>
    <s v="AUTO SERVICIO MAS SA DE CV"/>
    <x v="3"/>
    <n v="992.88"/>
    <x v="6"/>
    <x v="1"/>
  </r>
  <r>
    <s v="23/Dic/2024"/>
    <s v="Diario"/>
    <n v="16"/>
    <s v="AUTO SERVICIO MAS SA DE CV"/>
    <x v="3"/>
    <n v="1071.3900000000001"/>
    <x v="6"/>
    <x v="1"/>
  </r>
  <r>
    <s v="23/Dic/2024"/>
    <s v="Diario"/>
    <n v="17"/>
    <s v="AUTO SERVICIO MAS SA DE CV"/>
    <x v="3"/>
    <n v="941.93"/>
    <x v="6"/>
    <x v="1"/>
  </r>
  <r>
    <s v="28/Dic/2024"/>
    <s v="Diario"/>
    <n v="22"/>
    <s v="AUTO SERVICIO MAS SA DE CV"/>
    <x v="3"/>
    <n v="1935.17"/>
    <x v="6"/>
    <x v="1"/>
  </r>
  <r>
    <s v="31/Dic/2024"/>
    <s v="Diario"/>
    <n v="46"/>
    <s v="AUTO SERVICIO MAS SA DE CV"/>
    <x v="3"/>
    <n v="944.46"/>
    <x v="6"/>
    <x v="1"/>
  </r>
  <r>
    <s v="23/Dic/2024"/>
    <s v="Diario"/>
    <n v="16"/>
    <s v="AUTO SERVICIO MAS SA DE CV"/>
    <x v="3"/>
    <n v="1035.83"/>
    <x v="6"/>
    <x v="1"/>
  </r>
  <r>
    <s v="23/Dic/2024"/>
    <s v="Diario"/>
    <n v="17"/>
    <s v="AUTO SERVICIO MAS SA DE CV"/>
    <x v="3"/>
    <n v="992.52"/>
    <x v="6"/>
    <x v="1"/>
  </r>
  <r>
    <s v="28/Dic/2024"/>
    <s v="Diario"/>
    <n v="22"/>
    <s v="AUTO SERVICIO MAS SA DE CV"/>
    <x v="3"/>
    <n v="2104.89"/>
    <x v="6"/>
    <x v="1"/>
  </r>
  <r>
    <s v="31/Dic/2024"/>
    <s v="Diario"/>
    <n v="46"/>
    <s v="AUTO SERVICIO MAS SA DE CV"/>
    <x v="3"/>
    <n v="2010.23"/>
    <x v="6"/>
    <x v="1"/>
  </r>
  <r>
    <s v="23/Dic/2024"/>
    <s v="Diario"/>
    <n v="16"/>
    <s v="AUTO SERVICIO MAS SA DE CV"/>
    <x v="3"/>
    <n v="702.62"/>
    <x v="6"/>
    <x v="1"/>
  </r>
  <r>
    <s v="23/Dic/2024"/>
    <s v="Diario"/>
    <n v="17"/>
    <s v="AUTO SERVICIO MAS SA DE CV"/>
    <x v="3"/>
    <n v="690.31"/>
    <x v="6"/>
    <x v="1"/>
  </r>
  <r>
    <s v="28/Dic/2024"/>
    <s v="Diario"/>
    <n v="22"/>
    <s v="AUTO SERVICIO MAS SA DE CV"/>
    <x v="3"/>
    <n v="735.41"/>
    <x v="6"/>
    <x v="1"/>
  </r>
  <r>
    <s v="31/Dic/2024"/>
    <s v="Diario"/>
    <n v="46"/>
    <s v="AUTO SERVICIO MAS SA DE CV"/>
    <x v="3"/>
    <n v="782.46"/>
    <x v="6"/>
    <x v="1"/>
  </r>
  <r>
    <s v="23/Dic/2024"/>
    <s v="Diario"/>
    <n v="16"/>
    <s v="AUTO SERVICIO MAS SA DE CV"/>
    <x v="3"/>
    <n v="873.4"/>
    <x v="6"/>
    <x v="1"/>
  </r>
  <r>
    <s v="23/Dic/2024"/>
    <s v="Diario"/>
    <n v="17"/>
    <s v="AUTO SERVICIO MAS SA DE CV"/>
    <x v="3"/>
    <n v="1191.7"/>
    <x v="6"/>
    <x v="1"/>
  </r>
  <r>
    <s v="28/Dic/2024"/>
    <s v="Diario"/>
    <n v="22"/>
    <s v="AUTO SERVICIO MAS SA DE CV"/>
    <x v="3"/>
    <n v="789.66"/>
    <x v="6"/>
    <x v="1"/>
  </r>
  <r>
    <s v="31/Dic/2024"/>
    <s v="Diario"/>
    <n v="46"/>
    <s v="AUTO SERVICIO MAS SA DE CV"/>
    <x v="3"/>
    <n v="672.29"/>
    <x v="6"/>
    <x v="1"/>
  </r>
  <r>
    <s v="28/Dic/2024"/>
    <s v="Diario"/>
    <n v="22"/>
    <s v="AUTO SERVICIO MAS SA DE CV"/>
    <x v="3"/>
    <n v="1086.08"/>
    <x v="6"/>
    <x v="1"/>
  </r>
  <r>
    <s v="31/Dic/2024"/>
    <s v="Diario"/>
    <n v="46"/>
    <s v="AUTO SERVICIO MAS SA DE CV"/>
    <x v="3"/>
    <n v="1130.08"/>
    <x v="6"/>
    <x v="1"/>
  </r>
  <r>
    <s v="23/Dic/2024"/>
    <s v="Diario"/>
    <n v="16"/>
    <s v="AUTO SERVICIO MAS SA DE CV"/>
    <x v="3"/>
    <n v="1713.08"/>
    <x v="6"/>
    <x v="1"/>
  </r>
  <r>
    <s v="28/Dic/2024"/>
    <s v="Diario"/>
    <n v="22"/>
    <s v="AUTO SERVICIO MAS SA DE CV"/>
    <x v="3"/>
    <n v="1695.87"/>
    <x v="6"/>
    <x v="1"/>
  </r>
  <r>
    <s v="31/Dic/2024"/>
    <s v="Diario"/>
    <n v="46"/>
    <s v="AUTO SERVICIO MAS SA DE CV"/>
    <x v="3"/>
    <n v="1679.02"/>
    <x v="6"/>
    <x v="1"/>
  </r>
  <r>
    <s v="23/Dic/2024"/>
    <s v="Diario"/>
    <n v="16"/>
    <s v="AUTO SERVICIO MAS SA DE CV"/>
    <x v="3"/>
    <n v="3308.23"/>
    <x v="6"/>
    <x v="1"/>
  </r>
  <r>
    <s v="23/Dic/2024"/>
    <s v="Diario"/>
    <n v="17"/>
    <s v="AUTO SERVICIO MAS SA DE CV"/>
    <x v="3"/>
    <n v="1523.91"/>
    <x v="6"/>
    <x v="1"/>
  </r>
  <r>
    <s v="23/Dic/2024"/>
    <s v="Diario"/>
    <n v="18"/>
    <s v="PRONEG SA DE CV"/>
    <x v="3"/>
    <n v="1498.58"/>
    <x v="6"/>
    <x v="1"/>
  </r>
  <r>
    <s v="28/Dic/2024"/>
    <s v="Diario"/>
    <n v="22"/>
    <s v="AUTO SERVICIO MAS SA DE CV"/>
    <x v="3"/>
    <n v="1672.98"/>
    <x v="6"/>
    <x v="1"/>
  </r>
  <r>
    <s v="31/Dic/2024"/>
    <s v="Diario"/>
    <n v="46"/>
    <s v="AUTO SERVICIO MAS SA DE CV"/>
    <x v="3"/>
    <n v="1753.02"/>
    <x v="6"/>
    <x v="1"/>
  </r>
  <r>
    <s v="23/Dic/2024"/>
    <s v="Diario"/>
    <n v="17"/>
    <s v="AUTO SERVICIO MAS SA DE CV"/>
    <x v="3"/>
    <n v="986.26"/>
    <x v="6"/>
    <x v="1"/>
  </r>
  <r>
    <s v="03/Dic/2024"/>
    <s v="Egresos"/>
    <n v="302"/>
    <s v="CYBERPUERTA SA DE CV"/>
    <x v="7"/>
    <n v="1623.28"/>
    <x v="6"/>
    <x v="1"/>
  </r>
  <r>
    <s v="03/Dic/2024"/>
    <s v="Egresos"/>
    <n v="7079"/>
    <s v="FERREHOUSE"/>
    <x v="7"/>
    <n v="919.83"/>
    <x v="6"/>
    <x v="1"/>
  </r>
  <r>
    <s v="06/Dic/2024"/>
    <s v="Egresos"/>
    <n v="317"/>
    <s v="GAXIOLA FLORES JESUS OMAR"/>
    <x v="7"/>
    <n v="641.80999999999995"/>
    <x v="6"/>
    <x v="1"/>
  </r>
  <r>
    <s v="11/Dic/2024"/>
    <s v="Egresos"/>
    <n v="337"/>
    <s v="FONDO DE ASEGURAMIENTO GANADERO PORCICULTORES DE SONORA"/>
    <x v="7"/>
    <n v="4605.1099999999997"/>
    <x v="6"/>
    <x v="1"/>
  </r>
  <r>
    <s v="12/Dic/2024"/>
    <s v="Egresos"/>
    <n v="7094"/>
    <s v="CIRIA ADILENE GARCIA CORRAL"/>
    <x v="7"/>
    <n v="271.02999999999997"/>
    <x v="6"/>
    <x v="1"/>
  </r>
  <r>
    <s v="12/Dic/2024"/>
    <s v="Egresos"/>
    <n v="7094"/>
    <s v="NUEVA WAL MART DE MEXICO S DE RL DE CV"/>
    <x v="7"/>
    <n v="531.03"/>
    <x v="6"/>
    <x v="1"/>
  </r>
  <r>
    <s v="12/Dic/2024"/>
    <s v="Egresos"/>
    <n v="7094"/>
    <s v="VICTORIANO FORNES CASTILLO"/>
    <x v="7"/>
    <n v="202.01"/>
    <x v="6"/>
    <x v="1"/>
  </r>
  <r>
    <s v="12/Dic/2024"/>
    <s v="Egresos"/>
    <n v="7094"/>
    <s v="CARPER DISTRIBUIDORA SA DE CV"/>
    <x v="7"/>
    <n v="336.15"/>
    <x v="6"/>
    <x v="1"/>
  </r>
  <r>
    <s v="12/Dic/2024"/>
    <s v="Egresos"/>
    <n v="7095"/>
    <s v="NOTARIA"/>
    <x v="7"/>
    <n v="446"/>
    <x v="6"/>
    <x v="1"/>
  </r>
  <r>
    <s v="18/Dic/2024"/>
    <s v="Egresos"/>
    <n v="7102"/>
    <s v="JOSE ISMAEL FELIX ESQUER"/>
    <x v="7"/>
    <n v="487.07"/>
    <x v="6"/>
    <x v="1"/>
  </r>
  <r>
    <s v="18/Dic/2024"/>
    <s v="Egresos"/>
    <n v="7102"/>
    <s v="LAGARDA VAQUERA ALBERTO"/>
    <x v="7"/>
    <n v="101.73"/>
    <x v="6"/>
    <x v="1"/>
  </r>
  <r>
    <s v="18/Dic/2024"/>
    <s v="Egresos"/>
    <n v="7102"/>
    <s v="NUEVA WAL MART DE MEXICO S DE RL DE CV"/>
    <x v="7"/>
    <n v="902.58"/>
    <x v="6"/>
    <x v="1"/>
  </r>
  <r>
    <s v="18/Dic/2024"/>
    <s v="Egresos"/>
    <n v="7102"/>
    <s v="JESUS OMAR LUNA VALLES"/>
    <x v="7"/>
    <n v="1044.83"/>
    <x v="6"/>
    <x v="1"/>
  </r>
  <r>
    <s v="18/Dic/2024"/>
    <s v="Egresos"/>
    <n v="7102"/>
    <s v="MAPCO MATERIALES SA DE CV"/>
    <x v="7"/>
    <n v="3085.35"/>
    <x v="6"/>
    <x v="1"/>
  </r>
  <r>
    <s v="18/Dic/2024"/>
    <s v="Egresos"/>
    <n v="7102"/>
    <s v="KS COMERCIAL SA DE CV"/>
    <x v="7"/>
    <n v="1015.65"/>
    <x v="6"/>
    <x v="1"/>
  </r>
  <r>
    <s v="18/Dic/2024"/>
    <s v="Egresos"/>
    <n v="7102"/>
    <s v="ARMENTA GALLEGO KATIA DENISS"/>
    <x v="7"/>
    <n v="950"/>
    <x v="6"/>
    <x v="1"/>
  </r>
  <r>
    <s v="20/Dic/2024"/>
    <s v="Egresos"/>
    <n v="411"/>
    <s v="PEDRO PEREYRA RABAGO"/>
    <x v="7"/>
    <n v="1675.86"/>
    <x v="6"/>
    <x v="1"/>
  </r>
  <r>
    <s v="05/Dic/2024"/>
    <s v="Egresos"/>
    <n v="307"/>
    <s v="DEP NOM SEM 49  DEL 21 AL 27 DE NOVIEMBRE 2024"/>
    <x v="0"/>
    <n v="5476.46"/>
    <x v="6"/>
    <x v="1"/>
  </r>
  <r>
    <s v="27/Dic/2024"/>
    <s v="Egresos"/>
    <n v="432"/>
    <s v="DEP NOM SEM 52 DEL 19 AL 25  DE DICIEMBRE 2024"/>
    <x v="0"/>
    <n v="2448"/>
    <x v="6"/>
    <x v="1"/>
  </r>
  <r>
    <s v="05/Dic/2024"/>
    <s v="Egresos"/>
    <n v="307"/>
    <s v="DEP NOM SEM 49  DEL 21 AL 27 DE NOVIEMBRE 2024"/>
    <x v="0"/>
    <n v="1394.01"/>
    <x v="6"/>
    <x v="1"/>
  </r>
  <r>
    <s v="27/Dic/2024"/>
    <s v="Egresos"/>
    <n v="432"/>
    <s v="DEP NOM SEM 52 DEL 19 AL 25  DE DICIEMBRE 2024"/>
    <x v="0"/>
    <n v="686.03"/>
    <x v="6"/>
    <x v="1"/>
  </r>
  <r>
    <s v="13/Dic/2024"/>
    <s v="Egresos"/>
    <n v="386"/>
    <s v="CARRASCO ROMO GABRIELA GUADALUPE"/>
    <x v="7"/>
    <n v="1200"/>
    <x v="6"/>
    <x v="1"/>
  </r>
  <r>
    <s v="20/Dic/2024"/>
    <s v="Egresos"/>
    <n v="409"/>
    <s v="GRIEGOS HURTADO JESUS KEYLA SUBAEL"/>
    <x v="7"/>
    <n v="6570"/>
    <x v="6"/>
    <x v="1"/>
  </r>
  <r>
    <s v="27/Dic/2024"/>
    <s v="Egresos"/>
    <n v="442"/>
    <s v="SALVADOR FRIAS RUIZ"/>
    <x v="6"/>
    <n v="3700"/>
    <x v="6"/>
    <x v="1"/>
  </r>
  <r>
    <s v="13/Dic/2024"/>
    <s v="Egresos"/>
    <n v="380"/>
    <s v="SALVADOR FRIAS RUIZ"/>
    <x v="6"/>
    <n v="5300"/>
    <x v="6"/>
    <x v="1"/>
  </r>
  <r>
    <s v="30/Dic/2024"/>
    <s v="Egresos"/>
    <n v="444"/>
    <s v="ROBERTO JAVIER GONZALEZ RAMOS"/>
    <x v="6"/>
    <n v="13000"/>
    <x v="6"/>
    <x v="1"/>
  </r>
  <r>
    <s v="13/Dic/2024"/>
    <s v="Egresos"/>
    <n v="348"/>
    <s v="MERCANTIL OCCIDENTAL"/>
    <x v="6"/>
    <n v="1725.48"/>
    <x v="6"/>
    <x v="1"/>
  </r>
  <r>
    <s v="13/Dic/2024"/>
    <s v="Egresos"/>
    <n v="348"/>
    <s v="MERCANTIL OCCIDENTAL"/>
    <x v="6"/>
    <n v="100"/>
    <x v="6"/>
    <x v="1"/>
  </r>
  <r>
    <s v="13/Dic/2024"/>
    <s v="Egresos"/>
    <n v="356"/>
    <s v="GALINDO AGUIRRE CELINA"/>
    <x v="6"/>
    <n v="2300"/>
    <x v="6"/>
    <x v="1"/>
  </r>
  <r>
    <s v="20/Dic/2024"/>
    <s v="Egresos"/>
    <n v="414"/>
    <s v="SALVADOR FRIAS RUIZ"/>
    <x v="6"/>
    <n v="3200"/>
    <x v="6"/>
    <x v="1"/>
  </r>
  <r>
    <s v="06/Dic/2024"/>
    <s v="Egresos"/>
    <n v="322"/>
    <s v="GONZALEZ CUEVAS ANDRES IVAN"/>
    <x v="6"/>
    <n v="1827.59"/>
    <x v="6"/>
    <x v="1"/>
  </r>
  <r>
    <s v="13/Dic/2024"/>
    <s v="Egresos"/>
    <n v="353"/>
    <s v="AUTOMOTRIZ SONORENSE SA DE CV"/>
    <x v="6"/>
    <n v="775.38"/>
    <x v="6"/>
    <x v="1"/>
  </r>
  <r>
    <s v="13/Dic/2024"/>
    <s v="Egresos"/>
    <n v="380"/>
    <s v="SALVADOR FRIAS RUIZ"/>
    <x v="6"/>
    <n v="2980"/>
    <x v="6"/>
    <x v="1"/>
  </r>
  <r>
    <s v="20/Dic/2024"/>
    <s v="Egresos"/>
    <n v="414"/>
    <s v="SALVADOR FRIAS RUIZ"/>
    <x v="6"/>
    <n v="1600"/>
    <x v="6"/>
    <x v="1"/>
  </r>
  <r>
    <s v="20/Dic/2024"/>
    <s v="Egresos"/>
    <n v="414"/>
    <s v="SALVADOR FRIAS RUIZ"/>
    <x v="6"/>
    <n v="2400"/>
    <x v="6"/>
    <x v="1"/>
  </r>
  <r>
    <s v="03/Dic/2024"/>
    <s v="Egresos"/>
    <n v="7079"/>
    <s v="HIPERLLANTAS DEL BAJIO"/>
    <x v="6"/>
    <n v="5365.52"/>
    <x v="6"/>
    <x v="1"/>
  </r>
  <r>
    <s v="06/Dic/2024"/>
    <s v="Egresos"/>
    <n v="322"/>
    <s v="GONZALEZ CUEVAS ANDRES IVAN"/>
    <x v="6"/>
    <n v="1280.18"/>
    <x v="6"/>
    <x v="1"/>
  </r>
  <r>
    <s v="20/Dic/2024"/>
    <s v="Diario"/>
    <n v="15"/>
    <s v="AUTOMOTRIZ SONORENSE SA DE CV"/>
    <x v="6"/>
    <n v="3459.65"/>
    <x v="6"/>
    <x v="1"/>
  </r>
  <r>
    <s v="01/Dic/2024"/>
    <s v="Diario"/>
    <n v="1"/>
    <s v="DEPRECIACION DEL MES "/>
    <x v="5"/>
    <n v="304.10000000000002"/>
    <x v="6"/>
    <x v="1"/>
  </r>
  <r>
    <s v="01/Dic/2024"/>
    <s v="Diario"/>
    <n v="1"/>
    <s v="DEPRECIACION DEL MES "/>
    <x v="5"/>
    <n v="192.02"/>
    <x v="6"/>
    <x v="1"/>
  </r>
  <r>
    <s v="01/Dic/2024"/>
    <s v="Diario"/>
    <n v="1"/>
    <s v="DEPRECIACION DEL MES "/>
    <x v="5"/>
    <n v="510.29"/>
    <x v="6"/>
    <x v="1"/>
  </r>
  <r>
    <s v="01/Dic/2024"/>
    <s v="Diario"/>
    <n v="1"/>
    <s v="DEPRECIACION DEL MES "/>
    <x v="5"/>
    <n v="168.8"/>
    <x v="6"/>
    <x v="1"/>
  </r>
  <r>
    <s v="01/Dic/2024"/>
    <s v="Diario"/>
    <n v="1"/>
    <s v="DEPRECIACION DEL MES "/>
    <x v="5"/>
    <n v="1739.16"/>
    <x v="6"/>
    <x v="1"/>
  </r>
  <r>
    <s v="01/Dic/2024"/>
    <s v="Diario"/>
    <n v="1"/>
    <s v="DEPRECIACION DEL MES "/>
    <x v="5"/>
    <n v="254.92"/>
    <x v="6"/>
    <x v="1"/>
  </r>
  <r>
    <s v="01/Dic/2024"/>
    <s v="Diario"/>
    <n v="1"/>
    <s v="DEPRECIACION DEL MES"/>
    <x v="5"/>
    <n v="228.04"/>
    <x v="6"/>
    <x v="1"/>
  </r>
  <r>
    <s v="01/Dic/2024"/>
    <s v="Diario"/>
    <n v="1"/>
    <s v="DEPRECIACION DEL MES"/>
    <x v="5"/>
    <n v="6260.58"/>
    <x v="6"/>
    <x v="1"/>
  </r>
  <r>
    <s v="01/Dic/2024"/>
    <s v="Diario"/>
    <n v="1"/>
    <s v="DEPRECIACION DEL MES"/>
    <x v="5"/>
    <n v="6261.25"/>
    <x v="6"/>
    <x v="1"/>
  </r>
  <r>
    <s v="01/Dic/2024"/>
    <s v="Diario"/>
    <n v="1"/>
    <s v="DEPRECIACION DEL MES"/>
    <x v="5"/>
    <n v="215.52"/>
    <x v="6"/>
    <x v="1"/>
  </r>
  <r>
    <s v="01/Dic/2024"/>
    <s v="Diario"/>
    <n v="1"/>
    <s v="DEPRECIACION DEL MES"/>
    <x v="5"/>
    <n v="2592.4699999999998"/>
    <x v="6"/>
    <x v="1"/>
  </r>
  <r>
    <s v="01/Dic/2024"/>
    <s v="Diario"/>
    <n v="1"/>
    <s v="DEPRECIACION DEL MES"/>
    <x v="5"/>
    <n v="1424.23"/>
    <x v="6"/>
    <x v="1"/>
  </r>
  <r>
    <s v="01/Dic/2024"/>
    <s v="Diario"/>
    <n v="1"/>
    <s v="DEPRECIACION DEL MES"/>
    <x v="5"/>
    <n v="1735.97"/>
    <x v="6"/>
    <x v="1"/>
  </r>
  <r>
    <s v="01/Dic/2024"/>
    <s v="Diario"/>
    <n v="1"/>
    <s v="DEPRECIACION DEL MES"/>
    <x v="5"/>
    <n v="1429.27"/>
    <x v="6"/>
    <x v="1"/>
  </r>
  <r>
    <s v="01/Dic/2024"/>
    <s v="Diario"/>
    <n v="1"/>
    <s v="DEPRECIACION DEL MES"/>
    <x v="5"/>
    <n v="107.74"/>
    <x v="6"/>
    <x v="1"/>
  </r>
  <r>
    <s v="01/Dic/2024"/>
    <s v="Diario"/>
    <n v="1"/>
    <s v="DEPRECIACION DEL MES"/>
    <x v="5"/>
    <n v="1020.8"/>
    <x v="6"/>
    <x v="1"/>
  </r>
  <r>
    <s v="01/Dic/2024"/>
    <s v="Diario"/>
    <n v="1"/>
    <s v="DEPRECIACION DEL MES"/>
    <x v="5"/>
    <n v="1526.82"/>
    <x v="6"/>
    <x v="1"/>
  </r>
  <r>
    <s v="01/Dic/2024"/>
    <s v="Diario"/>
    <n v="1"/>
    <s v="DEPRECIACION DEL MES"/>
    <x v="5"/>
    <n v="2699.95"/>
    <x v="6"/>
    <x v="1"/>
  </r>
  <r>
    <s v="01/Dic/2024"/>
    <s v="Diario"/>
    <n v="1"/>
    <s v="DEPRECIACION DEL MES "/>
    <x v="5"/>
    <n v="-0.17"/>
    <x v="6"/>
    <x v="1"/>
  </r>
  <r>
    <s v="01/Dic/2024"/>
    <s v="Diario"/>
    <n v="1"/>
    <s v="DEPRECIACION DEL MES "/>
    <x v="5"/>
    <n v="416.67"/>
    <x v="6"/>
    <x v="1"/>
  </r>
  <r>
    <s v="01/Dic/2024"/>
    <s v="Diario"/>
    <n v="1"/>
    <s v="DEPRECIACION DEL MES "/>
    <x v="5"/>
    <n v="804.55"/>
    <x v="6"/>
    <x v="1"/>
  </r>
  <r>
    <s v="01/Dic/2024"/>
    <s v="Diario"/>
    <n v="1"/>
    <s v="DEPRECIACION DEL MES"/>
    <x v="5"/>
    <n v="73.64"/>
    <x v="6"/>
    <x v="1"/>
  </r>
  <r>
    <s v="01/Dic/2024"/>
    <s v="Diario"/>
    <n v="1"/>
    <s v="DEPRECIACION DEL MES"/>
    <x v="5"/>
    <n v="109.2"/>
    <x v="6"/>
    <x v="1"/>
  </r>
  <r>
    <s v="01/Dic/2024"/>
    <s v="Diario"/>
    <n v="1"/>
    <s v="DEPRECIACION DEL MES"/>
    <x v="5"/>
    <n v="379.72"/>
    <x v="6"/>
    <x v="1"/>
  </r>
  <r>
    <s v="01/Dic/2024"/>
    <s v="Diario"/>
    <n v="1"/>
    <s v="DEPRECIACION DEL MES"/>
    <x v="5"/>
    <n v="27.03"/>
    <x v="6"/>
    <x v="1"/>
  </r>
  <r>
    <s v="01/Dic/2024"/>
    <s v="Diario"/>
    <n v="1"/>
    <s v="DEPRECIACION DEL MES"/>
    <x v="5"/>
    <n v="37.020000000000003"/>
    <x v="6"/>
    <x v="1"/>
  </r>
  <r>
    <s v="01/Dic/2024"/>
    <s v="Diario"/>
    <n v="1"/>
    <s v="DEPRECIACION DEL MES"/>
    <x v="5"/>
    <n v="163.79"/>
    <x v="6"/>
    <x v="1"/>
  </r>
  <r>
    <s v="01/Dic/2024"/>
    <s v="Diario"/>
    <n v="1"/>
    <s v="DEPRECIACION DEL MES"/>
    <x v="5"/>
    <n v="58.84"/>
    <x v="6"/>
    <x v="1"/>
  </r>
  <r>
    <s v="01/Dic/2024"/>
    <s v="Diario"/>
    <n v="1"/>
    <s v="DEPRECIACION DEL MES"/>
    <x v="5"/>
    <n v="266.67"/>
    <x v="6"/>
    <x v="1"/>
  </r>
  <r>
    <s v="01/Dic/2024"/>
    <s v="Diario"/>
    <n v="1"/>
    <s v="DEPRECIACION DEL MES"/>
    <x v="5"/>
    <n v="4949.18"/>
    <x v="6"/>
    <x v="1"/>
  </r>
  <r>
    <s v="01/Dic/2024"/>
    <s v="Diario"/>
    <n v="1"/>
    <s v="DEPRECIACION DEL MES"/>
    <x v="5"/>
    <n v="3621.57"/>
    <x v="6"/>
    <x v="1"/>
  </r>
  <r>
    <s v="01/Dic/2024"/>
    <s v="Diario"/>
    <n v="1"/>
    <s v="DEPRECIACION DEL MES"/>
    <x v="5"/>
    <n v="2894.78"/>
    <x v="6"/>
    <x v="1"/>
  </r>
  <r>
    <s v="01/Dic/2024"/>
    <s v="Diario"/>
    <n v="1"/>
    <s v="DEPRECIACION DEL MES"/>
    <x v="5"/>
    <n v="359.46"/>
    <x v="6"/>
    <x v="1"/>
  </r>
  <r>
    <s v="01/Dic/2024"/>
    <s v="Diario"/>
    <n v="1"/>
    <s v="DEPRECIACION DEL MES"/>
    <x v="5"/>
    <n v="3249.09"/>
    <x v="6"/>
    <x v="1"/>
  </r>
  <r>
    <s v="01/Dic/2024"/>
    <s v="Diario"/>
    <n v="1"/>
    <s v="DEPRECIACION DEL MES"/>
    <x v="5"/>
    <n v="3426.32"/>
    <x v="6"/>
    <x v="1"/>
  </r>
  <r>
    <s v="01/Dic/2024"/>
    <s v="Diario"/>
    <n v="1"/>
    <s v="DEPRECIACION DEL MES"/>
    <x v="5"/>
    <n v="156.85"/>
    <x v="6"/>
    <x v="1"/>
  </r>
  <r>
    <s v="01/Dic/2024"/>
    <s v="Diario"/>
    <n v="1"/>
    <s v="DEPRECIACION DEL MES"/>
    <x v="5"/>
    <n v="5849.89"/>
    <x v="6"/>
    <x v="1"/>
  </r>
  <r>
    <s v="01/Dic/2024"/>
    <s v="Diario"/>
    <n v="1"/>
    <s v="DEPRECIACION DEL MES"/>
    <x v="5"/>
    <n v="511.45"/>
    <x v="6"/>
    <x v="1"/>
  </r>
  <r>
    <s v="01/Dic/2024"/>
    <s v="Diario"/>
    <n v="1"/>
    <s v="DEPRECIACION DEL MES"/>
    <x v="5"/>
    <n v="5237.29"/>
    <x v="6"/>
    <x v="1"/>
  </r>
  <r>
    <s v="01/Dic/2024"/>
    <s v="Diario"/>
    <n v="1"/>
    <s v="DEPRECIACION DEL MES"/>
    <x v="5"/>
    <n v="12968.73"/>
    <x v="6"/>
    <x v="1"/>
  </r>
  <r>
    <s v="01/Dic/2024"/>
    <s v="Diario"/>
    <n v="1"/>
    <s v="DEPRECIACION DEL MES"/>
    <x v="5"/>
    <n v="1461.2"/>
    <x v="6"/>
    <x v="1"/>
  </r>
  <r>
    <s v="01/Dic/2024"/>
    <s v="Diario"/>
    <n v="1"/>
    <s v="DEPRECIACION DEL MES ENE-SEPT"/>
    <x v="5"/>
    <n v="1274.92"/>
    <x v="6"/>
    <x v="1"/>
  </r>
  <r>
    <s v="01/Dic/2024"/>
    <s v="Diario"/>
    <n v="1"/>
    <s v="DEPRECIACION DEL MES ENE-SEPT"/>
    <x v="5"/>
    <n v="1273.56"/>
    <x v="6"/>
    <x v="1"/>
  </r>
  <r>
    <s v="01/Dic/2024"/>
    <s v="Diario"/>
    <n v="1"/>
    <s v="DEPRECIACION DEL MES"/>
    <x v="5"/>
    <n v="647.42999999999995"/>
    <x v="6"/>
    <x v="1"/>
  </r>
  <r>
    <s v="01/Dic/2024"/>
    <s v="Diario"/>
    <n v="1"/>
    <s v="DEPRECIACION DEL MES"/>
    <x v="5"/>
    <n v="4063.47"/>
    <x v="6"/>
    <x v="1"/>
  </r>
  <r>
    <s v="01/Dic/2024"/>
    <s v="Diario"/>
    <n v="1"/>
    <s v="DEPRECIACION DEL MES"/>
    <x v="5"/>
    <n v="5397.6"/>
    <x v="6"/>
    <x v="1"/>
  </r>
  <r>
    <s v="01/Dic/2024"/>
    <s v="Diario"/>
    <n v="1"/>
    <s v="DEPRECIACION DEL MES"/>
    <x v="5"/>
    <n v="2776.37"/>
    <x v="6"/>
    <x v="1"/>
  </r>
  <r>
    <s v="01/Dic/2024"/>
    <s v="Diario"/>
    <n v="1"/>
    <s v="DEPRECIACION DEL MES"/>
    <x v="5"/>
    <n v="7250.4"/>
    <x v="6"/>
    <x v="1"/>
  </r>
  <r>
    <s v="01/Dic/2024"/>
    <s v="Diario"/>
    <n v="1"/>
    <s v="DEPRECIACION DEL MES"/>
    <x v="5"/>
    <n v="10049.719999999999"/>
    <x v="6"/>
    <x v="1"/>
  </r>
  <r>
    <s v="01/Dic/2024"/>
    <s v="Diario"/>
    <n v="1"/>
    <s v="DEPRECIACION DEL MES"/>
    <x v="5"/>
    <n v="6055.37"/>
    <x v="6"/>
    <x v="1"/>
  </r>
  <r>
    <s v="01/Dic/2024"/>
    <s v="Diario"/>
    <n v="1"/>
    <s v="DEPRECIACION DEL MES"/>
    <x v="5"/>
    <n v="8775.23"/>
    <x v="6"/>
    <x v="1"/>
  </r>
  <r>
    <s v="01/Dic/2024"/>
    <s v="Diario"/>
    <n v="1"/>
    <s v="DEPRECIACION DEL MES"/>
    <x v="5"/>
    <n v="584.1"/>
    <x v="6"/>
    <x v="1"/>
  </r>
  <r>
    <s v="01/Dic/2024"/>
    <s v="Diario"/>
    <n v="1"/>
    <s v="DEPRECIACION DEL MES"/>
    <x v="5"/>
    <n v="13158.94"/>
    <x v="6"/>
    <x v="1"/>
  </r>
  <r>
    <s v="01/Dic/2024"/>
    <s v="Diario"/>
    <n v="1"/>
    <s v="DEPRECIACION DEL MES"/>
    <x v="5"/>
    <n v="721.75"/>
    <x v="6"/>
    <x v="1"/>
  </r>
  <r>
    <s v="01/Dic/2024"/>
    <s v="Diario"/>
    <n v="1"/>
    <s v="DEPRECIACION DEL MES"/>
    <x v="5"/>
    <n v="1622.21"/>
    <x v="6"/>
    <x v="1"/>
  </r>
  <r>
    <s v="01/Dic/2024"/>
    <s v="Diario"/>
    <n v="1"/>
    <s v="DEPRECIACION DEL MES"/>
    <x v="5"/>
    <n v="3685.1"/>
    <x v="6"/>
    <x v="1"/>
  </r>
  <r>
    <s v="01/Dic/2024"/>
    <s v="Diario"/>
    <n v="1"/>
    <s v="DEPRECIACION DEL MES"/>
    <x v="5"/>
    <n v="8912.48"/>
    <x v="6"/>
    <x v="1"/>
  </r>
  <r>
    <s v="01/Dic/2024"/>
    <s v="Diario"/>
    <n v="1"/>
    <s v="DEPRECIACION DEL MES"/>
    <x v="5"/>
    <n v="474.71"/>
    <x v="6"/>
    <x v="1"/>
  </r>
  <r>
    <s v="01/Dic/2024"/>
    <s v="Diario"/>
    <n v="1"/>
    <s v="DEPRECIACION DEL MES"/>
    <x v="5"/>
    <n v="281.07"/>
    <x v="6"/>
    <x v="1"/>
  </r>
  <r>
    <s v="01/Dic/2024"/>
    <s v="Diario"/>
    <n v="1"/>
    <s v="DEPRECIACION DEL MES"/>
    <x v="5"/>
    <n v="255.19"/>
    <x v="6"/>
    <x v="1"/>
  </r>
  <r>
    <s v="01/Dic/2024"/>
    <s v="Diario"/>
    <n v="1"/>
    <s v="DEPRECIACION DEL MES"/>
    <x v="5"/>
    <n v="2978.33"/>
    <x v="6"/>
    <x v="1"/>
  </r>
  <r>
    <s v="01/Dic/2024"/>
    <s v="Diario"/>
    <n v="1"/>
    <s v="DEPRECIACION DEL MES"/>
    <x v="5"/>
    <n v="560.11"/>
    <x v="6"/>
    <x v="1"/>
  </r>
  <r>
    <s v="01/Dic/2024"/>
    <s v="Diario"/>
    <n v="1"/>
    <s v="DEPRECIACION DEL MES"/>
    <x v="5"/>
    <n v="16699.29"/>
    <x v="6"/>
    <x v="1"/>
  </r>
  <r>
    <s v="01/Dic/2024"/>
    <s v="Diario"/>
    <n v="1"/>
    <s v="DEPRECIACION DEL MES"/>
    <x v="5"/>
    <n v="833.33"/>
    <x v="6"/>
    <x v="1"/>
  </r>
  <r>
    <s v="01/Dic/2024"/>
    <s v="Diario"/>
    <n v="1"/>
    <s v="DEPRECIACION DEL MES"/>
    <x v="5"/>
    <n v="18058.71"/>
    <x v="6"/>
    <x v="1"/>
  </r>
  <r>
    <s v="01/Dic/2024"/>
    <s v="Diario"/>
    <n v="1"/>
    <s v="DEPRECIACION DEL MES"/>
    <x v="5"/>
    <n v="7169.92"/>
    <x v="6"/>
    <x v="1"/>
  </r>
  <r>
    <s v="01/Dic/2024"/>
    <s v="Diario"/>
    <n v="1"/>
    <s v="DEPRECIACION DEL MES"/>
    <x v="5"/>
    <n v="95.98"/>
    <x v="6"/>
    <x v="1"/>
  </r>
  <r>
    <s v="01/Dic/2024"/>
    <s v="Diario"/>
    <n v="1"/>
    <s v="DEPRECIACION DEL MES"/>
    <x v="5"/>
    <n v="2209.0500000000002"/>
    <x v="6"/>
    <x v="1"/>
  </r>
  <r>
    <s v="01/Dic/2024"/>
    <s v="Diario"/>
    <n v="1"/>
    <s v="DEPRECIACION DEL MES"/>
    <x v="5"/>
    <n v="844.09"/>
    <x v="6"/>
    <x v="1"/>
  </r>
  <r>
    <s v="01/Dic/2024"/>
    <s v="Diario"/>
    <n v="1"/>
    <s v="DEPRECIACION DEL MES"/>
    <x v="5"/>
    <n v="1165.71"/>
    <x v="6"/>
    <x v="1"/>
  </r>
  <r>
    <s v="01/Dic/2024"/>
    <s v="Diario"/>
    <n v="1"/>
    <s v="DEPRECIACION DEL MES"/>
    <x v="5"/>
    <n v="826.73"/>
    <x v="6"/>
    <x v="1"/>
  </r>
  <r>
    <s v="01/Dic/2024"/>
    <s v="Diario"/>
    <n v="1"/>
    <s v="DEPRECIACION DEL MES"/>
    <x v="5"/>
    <n v="662.11"/>
    <x v="6"/>
    <x v="1"/>
  </r>
  <r>
    <s v="01/Dic/2024"/>
    <s v="Diario"/>
    <n v="1"/>
    <s v="DEPRECIACION DEL MES"/>
    <x v="5"/>
    <n v="1681.84"/>
    <x v="6"/>
    <x v="1"/>
  </r>
  <r>
    <s v="01/Dic/2024"/>
    <s v="Diario"/>
    <n v="1"/>
    <s v="DEPRECIACION DEL MES"/>
    <x v="5"/>
    <n v="6555.32"/>
    <x v="6"/>
    <x v="1"/>
  </r>
  <r>
    <s v="01/Dic/2024"/>
    <s v="Diario"/>
    <n v="1"/>
    <s v="DEPRECIACION DEL MES"/>
    <x v="5"/>
    <n v="12751.44"/>
    <x v="6"/>
    <x v="1"/>
  </r>
  <r>
    <s v="27/Dic/2024"/>
    <s v="Egresos"/>
    <n v="432"/>
    <s v="DEP NOM SEM 52 DEL 19 AL 25  DE DICIEMBRE 2024"/>
    <x v="0"/>
    <n v="7049"/>
    <x v="6"/>
    <x v="1"/>
  </r>
  <r>
    <s v="04/Dic/2024"/>
    <s v="Egresos"/>
    <n v="7085"/>
    <s v="CARLOS GUILLERMO SALIDO MORENO"/>
    <x v="7"/>
    <n v="4437"/>
    <x v="6"/>
    <x v="1"/>
  </r>
  <r>
    <s v="11/Dic/2024"/>
    <s v="Egresos"/>
    <n v="7091"/>
    <s v="DIEGO FELIX"/>
    <x v="8"/>
    <n v="18000"/>
    <x v="6"/>
    <x v="1"/>
  </r>
  <r>
    <s v="27/Dic/2024"/>
    <s v="Egresos"/>
    <n v="432"/>
    <s v="DEP NOM SEM 52 DEL 19 AL 25 DE DICIEMBRE 2024"/>
    <x v="0"/>
    <n v="0.4"/>
    <x v="6"/>
    <x v="1"/>
  </r>
  <r>
    <s v="13/Dic/2024"/>
    <s v="Egresos"/>
    <n v="343"/>
    <s v="DISPERC NOM DEL 01  AL 15  DE DICIEMBRE  2024"/>
    <x v="8"/>
    <n v="4630.68"/>
    <x v="6"/>
    <x v="1"/>
  </r>
  <r>
    <s v="30/Dic/2024"/>
    <s v="Egresos"/>
    <n v="437"/>
    <s v="DISPERC NOM DEL 16  AL 31  DE DICIEMBRE  2024"/>
    <x v="8"/>
    <n v="4630.68"/>
    <x v="6"/>
    <x v="1"/>
  </r>
  <r>
    <s v="13/Dic/2024"/>
    <s v="Egresos"/>
    <n v="343"/>
    <s v="DISPERC NOM DEL 01  AL 15  DE DICIEMBRE  2024"/>
    <x v="8"/>
    <n v="5334.24"/>
    <x v="6"/>
    <x v="1"/>
  </r>
  <r>
    <s v="30/Dic/2024"/>
    <s v="Egresos"/>
    <n v="437"/>
    <s v="DISPERC NOM DEL 16  AL 31  DE DICIEMBRE  2024"/>
    <x v="8"/>
    <n v="5334.24"/>
    <x v="6"/>
    <x v="1"/>
  </r>
  <r>
    <s v="12/Dic/2024"/>
    <s v="Egresos"/>
    <n v="7094"/>
    <s v="AUTOTRANSPORTE TUFESA SA DE CV"/>
    <x v="7"/>
    <n v="68.75"/>
    <x v="6"/>
    <x v="1"/>
  </r>
  <r>
    <s v="12/Dic/2024"/>
    <s v="Egresos"/>
    <n v="7094"/>
    <s v="OPERADORA DE SERVICIOS PAQUETEXPRESS SA DE CV"/>
    <x v="7"/>
    <n v="181.9"/>
    <x v="6"/>
    <x v="1"/>
  </r>
  <r>
    <s v="12/Dic/2024"/>
    <s v="Egresos"/>
    <n v="7094"/>
    <s v="OPERADORA DE SERVICIOS PAQUETEXPRESS SA DE CV"/>
    <x v="7"/>
    <n v="733.43"/>
    <x v="6"/>
    <x v="1"/>
  </r>
  <r>
    <s v="18/Dic/2024"/>
    <s v="Egresos"/>
    <n v="7102"/>
    <s v="AUTOBUSES LOS MAYITOS SA DE CV"/>
    <x v="7"/>
    <n v="73.28"/>
    <x v="6"/>
    <x v="1"/>
  </r>
  <r>
    <s v="18/Dic/2024"/>
    <s v="Egresos"/>
    <n v="7102"/>
    <s v="AUTOTRANSPORTE TUFESA SA DE CV"/>
    <x v="7"/>
    <n v="68.75"/>
    <x v="6"/>
    <x v="1"/>
  </r>
  <r>
    <s v="26/Dic/2024"/>
    <s v="Egresos"/>
    <n v="7114"/>
    <s v="AUTOBUSES LOS MAYITOS SA DE CV"/>
    <x v="7"/>
    <n v="94.83"/>
    <x v="6"/>
    <x v="1"/>
  </r>
  <r>
    <s v="31/Dic/2024"/>
    <s v="Egresos"/>
    <m/>
    <s v="SE TRASPASO ESTE COSTO A EPK'S"/>
    <x v="3"/>
    <n v="-45000"/>
    <x v="6"/>
    <x v="1"/>
  </r>
  <r>
    <s v="09/Ene/2025"/>
    <s v="Egresos"/>
    <n v="316"/>
    <s v="DEP SEM 1 DEL 01 AL 08 DE ENERO 2025"/>
    <x v="0"/>
    <n v="100593.97"/>
    <x v="7"/>
    <x v="2"/>
  </r>
  <r>
    <s v="15/Ene/2025"/>
    <s v="Egresos"/>
    <n v="332"/>
    <s v="DISPERC NOM DEL 01  AL 15  DE ENERO 2025"/>
    <x v="8"/>
    <n v="24747.15"/>
    <x v="7"/>
    <x v="2"/>
  </r>
  <r>
    <s v="16/Ene/2025"/>
    <s v="Egresos"/>
    <n v="340"/>
    <s v="DEP SEM 2 DEL 09 AL 15  DE ENERO 2024"/>
    <x v="0"/>
    <n v="88660.77"/>
    <x v="7"/>
    <x v="2"/>
  </r>
  <r>
    <s v="23/Ene/2025"/>
    <s v="Egresos"/>
    <n v="383"/>
    <s v="DEP SEM 3 DEL 16  AL 22  DE ENERO 2024"/>
    <x v="0"/>
    <n v="88580.69"/>
    <x v="7"/>
    <x v="2"/>
  </r>
  <r>
    <s v="30/Ene/2025"/>
    <s v="Egresos"/>
    <n v="402"/>
    <s v="DISPERC NOM DEL 16  AL 30  DE ENERO 2025"/>
    <x v="8"/>
    <n v="27540.41"/>
    <x v="7"/>
    <x v="2"/>
  </r>
  <r>
    <s v="30/Ene/2025"/>
    <s v="Egresos"/>
    <n v="406"/>
    <s v="DEP SEM 4  DEL 23 AL 29 DE ENERO 2024"/>
    <x v="0"/>
    <n v="88580.69"/>
    <x v="7"/>
    <x v="2"/>
  </r>
  <r>
    <s v="09/Ene/2025"/>
    <s v="Egresos"/>
    <n v="316"/>
    <s v="DEP SEM 1 DEL 01 AL 08 DE ENERO 2025"/>
    <x v="0"/>
    <n v="14338.31"/>
    <x v="7"/>
    <x v="2"/>
  </r>
  <r>
    <s v="16/Ene/2025"/>
    <s v="Egresos"/>
    <n v="340"/>
    <s v="DEP SEM 2 DEL 09 AL 15  DE ENERO 2024"/>
    <x v="0"/>
    <n v="14770.24"/>
    <x v="7"/>
    <x v="2"/>
  </r>
  <r>
    <s v="23/Ene/2025"/>
    <s v="Egresos"/>
    <n v="383"/>
    <s v="DEP SEM 3 DEL 16  AL 22  DE ENERO 2024"/>
    <x v="0"/>
    <n v="14767.86"/>
    <x v="7"/>
    <x v="2"/>
  </r>
  <r>
    <s v="30/Ene/2025"/>
    <s v="Egresos"/>
    <n v="406"/>
    <s v="DEP SEM 4  DEL 23 AL 29 DE ENERO 2024"/>
    <x v="0"/>
    <n v="14767.86"/>
    <x v="7"/>
    <x v="2"/>
  </r>
  <r>
    <s v="09/Ene/2025"/>
    <s v="Egresos"/>
    <n v="316"/>
    <s v="DEP SEM 1 DEL 01 AL 08 DE ENERO 2025"/>
    <x v="0"/>
    <n v="2259.02"/>
    <x v="7"/>
    <x v="2"/>
  </r>
  <r>
    <s v="15/Ene/2025"/>
    <s v="Egresos"/>
    <n v="332"/>
    <s v="DISPERC NOM DEL 01  AL 15  DE ENERO 2025"/>
    <x v="8"/>
    <n v="1407.56"/>
    <x v="7"/>
    <x v="2"/>
  </r>
  <r>
    <s v="16/Ene/2025"/>
    <s v="Egresos"/>
    <n v="340"/>
    <s v="DEP SEM 2 DEL 09 AL 15  DE ENERO 2024"/>
    <x v="0"/>
    <n v="3688.39"/>
    <x v="7"/>
    <x v="2"/>
  </r>
  <r>
    <s v="23/Ene/2025"/>
    <s v="Egresos"/>
    <n v="383"/>
    <s v="DEP SEM 3 DEL 16  AL 22  DE ENERO 2024"/>
    <x v="0"/>
    <n v="2488.21"/>
    <x v="7"/>
    <x v="2"/>
  </r>
  <r>
    <s v="30/Ene/2025"/>
    <s v="Egresos"/>
    <n v="402"/>
    <s v="DISPERC NOM DEL 16  AL 30  DE ENERO 2025"/>
    <x v="8"/>
    <n v="256.94"/>
    <x v="7"/>
    <x v="2"/>
  </r>
  <r>
    <s v="30/Ene/2025"/>
    <s v="Egresos"/>
    <n v="406"/>
    <s v="DEP SEM 4  DEL 23 AL 29 DE ENERO 2024"/>
    <x v="0"/>
    <n v="1803.14"/>
    <x v="7"/>
    <x v="2"/>
  </r>
  <r>
    <s v="09/Ene/2025"/>
    <s v="Egresos"/>
    <n v="316"/>
    <s v="DEP SEM 1 DEL 01 AL 08 DE ENERO 2025"/>
    <x v="0"/>
    <n v="2684.65"/>
    <x v="7"/>
    <x v="2"/>
  </r>
  <r>
    <s v="16/Ene/2025"/>
    <s v="Egresos"/>
    <n v="340"/>
    <s v="DEP SEM 2 DEL 09 AL 15  DE ENERO 2024"/>
    <x v="0"/>
    <n v="2556.48"/>
    <x v="7"/>
    <x v="2"/>
  </r>
  <r>
    <s v="23/Ene/2025"/>
    <s v="Egresos"/>
    <n v="383"/>
    <s v="DEP SEM 3 DEL 16  AL 22  DE ENERO 2024"/>
    <x v="0"/>
    <n v="2726.49"/>
    <x v="7"/>
    <x v="2"/>
  </r>
  <r>
    <s v="30/Ene/2025"/>
    <s v="Egresos"/>
    <n v="406"/>
    <s v="DEP SEM 4  DEL 23 AL 29 DE ENERO 2024"/>
    <x v="0"/>
    <n v="2726.49"/>
    <x v="7"/>
    <x v="2"/>
  </r>
  <r>
    <s v="09/Ene/2025"/>
    <s v="Egresos"/>
    <n v="316"/>
    <s v="DEP SEM 1 DEL 01 AL 08 DE ENERO 2025"/>
    <x v="0"/>
    <n v="8202.9599999999991"/>
    <x v="7"/>
    <x v="2"/>
  </r>
  <r>
    <s v="16/Ene/2025"/>
    <s v="Egresos"/>
    <n v="340"/>
    <s v="DEP SEM 2 DEL 09 AL 15  DE ENERO 2024"/>
    <x v="0"/>
    <n v="7672.68"/>
    <x v="7"/>
    <x v="2"/>
  </r>
  <r>
    <s v="23/Ene/2025"/>
    <s v="Egresos"/>
    <n v="383"/>
    <s v="DEP SEM 3 DEL 16  AL 22  DE ENERO 2024"/>
    <x v="0"/>
    <n v="7235.42"/>
    <x v="7"/>
    <x v="2"/>
  </r>
  <r>
    <s v="30/Ene/2025"/>
    <s v="Egresos"/>
    <n v="406"/>
    <s v="DEP SEM 4  DEL 23 AL 29 DE ENERO 2024"/>
    <x v="0"/>
    <n v="7235.42"/>
    <x v="7"/>
    <x v="2"/>
  </r>
  <r>
    <s v="09/Ene/2025"/>
    <s v="Egresos"/>
    <n v="316"/>
    <s v="DEP SEM 1 DEL 01 AL 08 DE ENERO 2025"/>
    <x v="0"/>
    <n v="14750.21"/>
    <x v="7"/>
    <x v="2"/>
  </r>
  <r>
    <s v="16/Ene/2025"/>
    <s v="Egresos"/>
    <n v="340"/>
    <s v="DEP SEM 2 DEL 09 AL 15  DE ENERO 2024"/>
    <x v="0"/>
    <n v="5155.3100000000004"/>
    <x v="7"/>
    <x v="2"/>
  </r>
  <r>
    <s v="23/Ene/2025"/>
    <s v="Egresos"/>
    <n v="383"/>
    <s v="DEP SEM 3 DEL 16  AL 22  DE ENERO 2024"/>
    <x v="0"/>
    <n v="4767.4799999999996"/>
    <x v="7"/>
    <x v="2"/>
  </r>
  <r>
    <s v="30/Ene/2025"/>
    <s v="Egresos"/>
    <n v="406"/>
    <s v="DEP SEM 4  DEL 23 AL 29 DE ENERO 2024"/>
    <x v="0"/>
    <n v="4767.4799999999996"/>
    <x v="7"/>
    <x v="2"/>
  </r>
  <r>
    <s v="09/Ene/2025"/>
    <s v="Egresos"/>
    <n v="316"/>
    <s v="DEP SEM 1 DEL 01 AL 08 DE ENERO 2025"/>
    <x v="0"/>
    <n v="2124.62"/>
    <x v="7"/>
    <x v="2"/>
  </r>
  <r>
    <s v="16/Ene/2025"/>
    <s v="Egresos"/>
    <n v="340"/>
    <s v="DEP SEM 2 DEL 09 AL 15  DE ENERO 2024"/>
    <x v="0"/>
    <n v="3889.33"/>
    <x v="7"/>
    <x v="2"/>
  </r>
  <r>
    <s v="23/Ene/2025"/>
    <s v="Egresos"/>
    <n v="383"/>
    <s v="DEP SEM 3 DEL 16  AL 22  DE ENERO 2024"/>
    <x v="0"/>
    <n v="1628.48"/>
    <x v="7"/>
    <x v="2"/>
  </r>
  <r>
    <s v="30/Ene/2025"/>
    <s v="Egresos"/>
    <n v="402"/>
    <s v="DISPERC NOM DEL 16  AL 30  DE ENERO 2025"/>
    <x v="8"/>
    <n v="2348.7199999999998"/>
    <x v="7"/>
    <x v="2"/>
  </r>
  <r>
    <s v="30/Ene/2025"/>
    <s v="Egresos"/>
    <n v="406"/>
    <s v="DEP SEM 4  DEL 23 AL 29 DE ENERO 2024"/>
    <x v="0"/>
    <n v="1628.48"/>
    <x v="7"/>
    <x v="2"/>
  </r>
  <r>
    <s v="15/Ene/2025"/>
    <s v="Egresos"/>
    <n v="332"/>
    <s v="DISPERC NOM DEL 01  AL 15  DE ENERO 2025"/>
    <x v="8"/>
    <n v="800"/>
    <x v="7"/>
    <x v="2"/>
  </r>
  <r>
    <s v="30/Ene/2025"/>
    <s v="Egresos"/>
    <n v="402"/>
    <s v="DISPERC NOM DEL 16  AL 30  DE ENERO 2025"/>
    <x v="8"/>
    <n v="800"/>
    <x v="7"/>
    <x v="2"/>
  </r>
  <r>
    <s v="31/Ene/2025"/>
    <s v="Diario"/>
    <n v="37"/>
    <s v="PROV IMPTOS MES ENERO EMPRESAS S DOS SA DE CV"/>
    <x v="0"/>
    <n v="84657.13"/>
    <x v="7"/>
    <x v="2"/>
  </r>
  <r>
    <s v="31/Ene/2025"/>
    <s v="Diario"/>
    <n v="39"/>
    <s v="PROV ADMIVOS MES ENERO EMPRESAS S DOS "/>
    <x v="8"/>
    <n v="14320.96"/>
    <x v="7"/>
    <x v="2"/>
  </r>
  <r>
    <s v="31/Ene/2025"/>
    <s v="Diario"/>
    <n v="37"/>
    <s v="PROV IMPTOS MES ENERO EMPRESAS S DOS SA DE CV"/>
    <x v="0"/>
    <n v="11891.92"/>
    <x v="7"/>
    <x v="2"/>
  </r>
  <r>
    <s v="31/Ene/2025"/>
    <s v="Diario"/>
    <n v="39"/>
    <s v="PROV ADMIVOS MES ENERO EMPRESAS S DOS "/>
    <x v="8"/>
    <n v="2581.41"/>
    <x v="7"/>
    <x v="2"/>
  </r>
  <r>
    <s v="31/Ene/2025"/>
    <s v="Diario"/>
    <n v="37"/>
    <s v="PROV IMPTOS MES ENERO EMPRESAS S DOS SA DE CV"/>
    <x v="0"/>
    <n v="29729.74"/>
    <x v="7"/>
    <x v="2"/>
  </r>
  <r>
    <s v="31/Ene/2025"/>
    <s v="Diario"/>
    <n v="39"/>
    <s v="PROV ADMIVOS MES ENERO EMPRESAS S DOS "/>
    <x v="8"/>
    <n v="6453.5"/>
    <x v="7"/>
    <x v="2"/>
  </r>
  <r>
    <s v="31/Ene/2025"/>
    <s v="Diario"/>
    <n v="37"/>
    <s v="PROV IMPTOS MES ENERO EMPRESAS S DOS SA DE CV"/>
    <x v="0"/>
    <n v="36482.03"/>
    <x v="7"/>
    <x v="2"/>
  </r>
  <r>
    <s v="31/Ene/2025"/>
    <s v="Diario"/>
    <n v="39"/>
    <s v="PROV ADMIVOS MES ENERO EMPRESAS S DOS "/>
    <x v="8"/>
    <n v="8340.15"/>
    <x v="7"/>
    <x v="2"/>
  </r>
  <r>
    <s v="31/Ene/2025"/>
    <s v="Diario"/>
    <n v="37"/>
    <s v="PROV IMPTOS MES ENERO EMPRESAS S DOS SA DE CV"/>
    <x v="0"/>
    <n v="16777.45"/>
    <x v="7"/>
    <x v="2"/>
  </r>
  <r>
    <s v="31/Ene/2025"/>
    <s v="Diario"/>
    <n v="39"/>
    <s v="PROV ADMIVOS MES ENERO EMPRESAS S DOS "/>
    <x v="8"/>
    <n v="4020.99"/>
    <x v="7"/>
    <x v="2"/>
  </r>
  <r>
    <s v="31/Ene/2025"/>
    <s v="Diario"/>
    <n v="38"/>
    <s v="PROV AGUINALDO MES ENERO"/>
    <x v="0"/>
    <n v="26692.69"/>
    <x v="7"/>
    <x v="2"/>
  </r>
  <r>
    <s v="31/Ene/2025"/>
    <s v="Diario"/>
    <n v="40"/>
    <s v="PROV AGUINALDO Y UTILIDADES "/>
    <x v="8"/>
    <n v="4110.28"/>
    <x v="7"/>
    <x v="2"/>
  </r>
  <r>
    <s v="31/Ene/2025"/>
    <s v="Diario"/>
    <n v="38"/>
    <s v="PROV AGUINALDO MES ENERO"/>
    <x v="0"/>
    <n v="24653.43"/>
    <x v="7"/>
    <x v="2"/>
  </r>
  <r>
    <s v="31/Ene/2025"/>
    <s v="Diario"/>
    <n v="40"/>
    <s v="PROV AGUINALDO Y UTILIDADES "/>
    <x v="8"/>
    <n v="4100.17"/>
    <x v="7"/>
    <x v="2"/>
  </r>
  <r>
    <s v="10/Ene/2025"/>
    <s v="Egresos"/>
    <n v="315"/>
    <s v="GONZALEZ BREACH JORGE ALBERTO"/>
    <x v="3"/>
    <n v="1720.06"/>
    <x v="7"/>
    <x v="2"/>
  </r>
  <r>
    <s v="13/Ene/2025"/>
    <s v="Diario"/>
    <n v="7"/>
    <s v="AUTO SERVICIO MAS SA DE CV"/>
    <x v="3"/>
    <n v="1659.79"/>
    <x v="7"/>
    <x v="2"/>
  </r>
  <r>
    <s v="13/Ene/2025"/>
    <s v="Diario"/>
    <n v="7"/>
    <s v="AUTO SERVICIO MAS SA DE CV"/>
    <x v="3"/>
    <n v="233.74"/>
    <x v="7"/>
    <x v="2"/>
  </r>
  <r>
    <s v="13/Ene/2025"/>
    <s v="Diario"/>
    <n v="7"/>
    <s v="AUTO SERVICIO MAS SA DE CV"/>
    <x v="3"/>
    <n v="233.74"/>
    <x v="7"/>
    <x v="2"/>
  </r>
  <r>
    <s v="13/Ene/2025"/>
    <s v="Diario"/>
    <n v="7"/>
    <s v="AUTO SERVICIO MAS SA DE CV"/>
    <x v="3"/>
    <n v="233.74"/>
    <x v="7"/>
    <x v="2"/>
  </r>
  <r>
    <s v="13/Ene/2025"/>
    <s v="Diario"/>
    <n v="7"/>
    <s v="AUTO SERVICIO MAS SA DE CV"/>
    <x v="3"/>
    <n v="233.74"/>
    <x v="7"/>
    <x v="2"/>
  </r>
  <r>
    <s v="13/Ene/2025"/>
    <s v="Diario"/>
    <n v="7"/>
    <s v="AUTO SERVICIO MAS SA DE CV"/>
    <x v="3"/>
    <n v="233.75"/>
    <x v="7"/>
    <x v="2"/>
  </r>
  <r>
    <s v="13/Ene/2025"/>
    <s v="Diario"/>
    <n v="7"/>
    <s v="AUTO SERVICIO MAS SA DE CV"/>
    <x v="3"/>
    <n v="385.07"/>
    <x v="7"/>
    <x v="2"/>
  </r>
  <r>
    <s v="24/Ene/2025"/>
    <s v="Egresos"/>
    <n v="389"/>
    <s v="GONZALEZ BREACH JORGE ALBERTO"/>
    <x v="3"/>
    <n v="906.5"/>
    <x v="7"/>
    <x v="2"/>
  </r>
  <r>
    <s v="25/Ene/2025"/>
    <s v="Diario"/>
    <n v="22"/>
    <s v="AUTO SERVICIO MAS SA DE CV"/>
    <x v="3"/>
    <n v="1649.9"/>
    <x v="7"/>
    <x v="2"/>
  </r>
  <r>
    <s v="25/Ene/2025"/>
    <s v="Diario"/>
    <n v="22"/>
    <s v="AUTO SERVICIO MAS SA DE CV"/>
    <x v="3"/>
    <n v="5097.37"/>
    <x v="7"/>
    <x v="2"/>
  </r>
  <r>
    <s v="25/Ene/2025"/>
    <s v="Diario"/>
    <n v="22"/>
    <s v="AUTO SERVICIO MAS SA DE CV"/>
    <x v="3"/>
    <n v="243.66"/>
    <x v="7"/>
    <x v="2"/>
  </r>
  <r>
    <s v="25/Ene/2025"/>
    <s v="Diario"/>
    <n v="22"/>
    <s v="AUTO SERVICIO MAS SA DE CV"/>
    <x v="3"/>
    <n v="243.66"/>
    <x v="7"/>
    <x v="2"/>
  </r>
  <r>
    <s v="25/Ene/2025"/>
    <s v="Diario"/>
    <n v="22"/>
    <s v="AUTO SERVICIO MAS SA DE CV"/>
    <x v="3"/>
    <n v="243.66"/>
    <x v="7"/>
    <x v="2"/>
  </r>
  <r>
    <s v="25/Ene/2025"/>
    <s v="Diario"/>
    <n v="22"/>
    <s v="AUTO SERVICIO MAS SA DE CV"/>
    <x v="3"/>
    <n v="243.66"/>
    <x v="7"/>
    <x v="2"/>
  </r>
  <r>
    <s v="25/Ene/2025"/>
    <s v="Diario"/>
    <n v="22"/>
    <s v="AUTO SERVICIO MAS SA DE CV"/>
    <x v="3"/>
    <n v="243.66"/>
    <x v="7"/>
    <x v="2"/>
  </r>
  <r>
    <s v="25/Ene/2025"/>
    <s v="Diario"/>
    <n v="22"/>
    <s v="AUTO SERVICIO MAS SA DE CV"/>
    <x v="3"/>
    <n v="579.32000000000005"/>
    <x v="7"/>
    <x v="2"/>
  </r>
  <r>
    <s v="30/Ene/2025"/>
    <s v="Diario"/>
    <n v="35"/>
    <s v="AUTO SERVICIO MAS SA DE CV"/>
    <x v="3"/>
    <n v="1613.56"/>
    <x v="7"/>
    <x v="2"/>
  </r>
  <r>
    <s v="30/Ene/2025"/>
    <s v="Diario"/>
    <n v="35"/>
    <s v="AUTO SERVICIO MAS SA DE CV"/>
    <x v="3"/>
    <n v="2171.08"/>
    <x v="7"/>
    <x v="2"/>
  </r>
  <r>
    <s v="30/Ene/2025"/>
    <s v="Diario"/>
    <n v="35"/>
    <s v="AUTO SERVICIO MAS SA DE CV"/>
    <x v="3"/>
    <n v="255.24"/>
    <x v="7"/>
    <x v="2"/>
  </r>
  <r>
    <s v="30/Ene/2025"/>
    <s v="Diario"/>
    <n v="35"/>
    <s v="AUTO SERVICIO MAS SA DE CV"/>
    <x v="3"/>
    <n v="337.13"/>
    <x v="7"/>
    <x v="2"/>
  </r>
  <r>
    <s v="30/Ene/2025"/>
    <s v="Diario"/>
    <n v="35"/>
    <s v="AUTO SERVICIO MAS SA DE CV"/>
    <x v="3"/>
    <n v="337.58"/>
    <x v="7"/>
    <x v="2"/>
  </r>
  <r>
    <s v="30/Ene/2025"/>
    <s v="Diario"/>
    <n v="35"/>
    <s v="AUTO SERVICIO MAS SA DE CV"/>
    <x v="3"/>
    <n v="458.18"/>
    <x v="7"/>
    <x v="2"/>
  </r>
  <r>
    <s v="31/Ene/2025"/>
    <s v="Diario"/>
    <n v="43"/>
    <s v="AUTO SERVICIO MAS SA DE CV"/>
    <x v="3"/>
    <n v="1597.24"/>
    <x v="7"/>
    <x v="2"/>
  </r>
  <r>
    <s v="31/Ene/2025"/>
    <s v="Diario"/>
    <n v="43"/>
    <s v="AUTO SERVICIO MAS SA DE CV"/>
    <x v="3"/>
    <n v="3244.17"/>
    <x v="7"/>
    <x v="2"/>
  </r>
  <r>
    <s v="31/Ene/2025"/>
    <s v="Diario"/>
    <n v="43"/>
    <s v="AUTO SERVICIO MAS SA DE CV"/>
    <x v="3"/>
    <n v="5155.74"/>
    <x v="7"/>
    <x v="2"/>
  </r>
  <r>
    <s v="31/Ene/2025"/>
    <s v="Diario"/>
    <n v="43"/>
    <s v="AUTO SERVICIO MAS SA DE CV"/>
    <x v="3"/>
    <n v="337.13"/>
    <x v="7"/>
    <x v="2"/>
  </r>
  <r>
    <s v="31/Ene/2025"/>
    <s v="Diario"/>
    <n v="43"/>
    <s v="AUTO SERVICIO MAS SA DE CV"/>
    <x v="3"/>
    <n v="674.25"/>
    <x v="7"/>
    <x v="2"/>
  </r>
  <r>
    <s v="31/Ene/2025"/>
    <s v="Diario"/>
    <n v="43"/>
    <s v="AUTO SERVICIO MAS SA DE CV"/>
    <x v="3"/>
    <n v="449.51"/>
    <x v="7"/>
    <x v="2"/>
  </r>
  <r>
    <s v="31/Ene/2025"/>
    <s v="Diario"/>
    <n v="43"/>
    <s v="AUTO SERVICIO MAS SA DE CV"/>
    <x v="3"/>
    <n v="640.29"/>
    <x v="7"/>
    <x v="2"/>
  </r>
  <r>
    <s v="31/Ene/2025"/>
    <s v="Diario"/>
    <n v="43"/>
    <s v="AUTO SERVICIO MAS SA DE CV"/>
    <x v="3"/>
    <n v="1600.81"/>
    <x v="7"/>
    <x v="2"/>
  </r>
  <r>
    <s v="31/Ene/2025"/>
    <s v="Diario"/>
    <n v="43"/>
    <s v="AUTO SERVICIO MAS SA DE CV"/>
    <x v="3"/>
    <n v="2040.56"/>
    <x v="7"/>
    <x v="2"/>
  </r>
  <r>
    <s v="31/Ene/2025"/>
    <s v="Diario"/>
    <n v="43"/>
    <s v="AUTO SERVICIO MAS SA DE CV"/>
    <x v="3"/>
    <n v="269.7"/>
    <x v="7"/>
    <x v="2"/>
  </r>
  <r>
    <s v="31/Ene/2025"/>
    <s v="Diario"/>
    <n v="43"/>
    <s v="AUTO SERVICIO MAS SA DE CV"/>
    <x v="3"/>
    <n v="337.13"/>
    <x v="7"/>
    <x v="2"/>
  </r>
  <r>
    <s v="31/Ene/2025"/>
    <s v="Diario"/>
    <n v="43"/>
    <s v="AUTO SERVICIO MAS SA DE CV"/>
    <x v="3"/>
    <n v="317.31"/>
    <x v="7"/>
    <x v="2"/>
  </r>
  <r>
    <s v="25/Ene/2025"/>
    <s v="Diario"/>
    <n v="22"/>
    <s v="AUTO SERVICIO MAS SA DE CV"/>
    <x v="3"/>
    <n v="1540.08"/>
    <x v="7"/>
    <x v="2"/>
  </r>
  <r>
    <s v="13/Ene/2025"/>
    <s v="Diario"/>
    <n v="7"/>
    <s v="AUTO SERVICIO MAS SA DE CV"/>
    <x v="3"/>
    <n v="1349.37"/>
    <x v="7"/>
    <x v="2"/>
  </r>
  <r>
    <s v="25/Ene/2025"/>
    <s v="Diario"/>
    <n v="22"/>
    <s v="AUTO SERVICIO MAS SA DE CV"/>
    <x v="3"/>
    <n v="1321.15"/>
    <x v="7"/>
    <x v="2"/>
  </r>
  <r>
    <s v="30/Ene/2025"/>
    <s v="Diario"/>
    <n v="35"/>
    <s v="AUTO SERVICIO MAS SA DE CV"/>
    <x v="3"/>
    <n v="1318.62"/>
    <x v="7"/>
    <x v="2"/>
  </r>
  <r>
    <s v="31/Ene/2025"/>
    <s v="Diario"/>
    <n v="43"/>
    <s v="AUTO SERVICIO MAS SA DE CV"/>
    <x v="3"/>
    <n v="2547.13"/>
    <x v="7"/>
    <x v="2"/>
  </r>
  <r>
    <s v="13/Ene/2025"/>
    <s v="Diario"/>
    <n v="7"/>
    <s v="AUTO SERVICIO MAS SA DE CV"/>
    <x v="3"/>
    <n v="410.53"/>
    <x v="7"/>
    <x v="2"/>
  </r>
  <r>
    <s v="30/Ene/2025"/>
    <s v="Diario"/>
    <n v="35"/>
    <s v="AUTO SERVICIO MAS SA DE CV"/>
    <x v="3"/>
    <n v="581.36"/>
    <x v="7"/>
    <x v="2"/>
  </r>
  <r>
    <s v="25/Ene/2025"/>
    <s v="Diario"/>
    <n v="22"/>
    <s v="AUTO SERVICIO MAS SA DE CV"/>
    <x v="3"/>
    <n v="1696.26"/>
    <x v="7"/>
    <x v="2"/>
  </r>
  <r>
    <s v="30/Ene/2025"/>
    <s v="Diario"/>
    <n v="35"/>
    <s v="AUTO SERVICIO MAS SA DE CV"/>
    <x v="3"/>
    <n v="1878.46"/>
    <x v="7"/>
    <x v="2"/>
  </r>
  <r>
    <s v="31/Ene/2025"/>
    <s v="Diario"/>
    <n v="43"/>
    <s v="AUTO SERVICIO MAS SA DE CV"/>
    <x v="3"/>
    <n v="1339.16"/>
    <x v="7"/>
    <x v="2"/>
  </r>
  <r>
    <s v="31/Ene/2025"/>
    <s v="Diario"/>
    <n v="43"/>
    <s v="AUTO SERVICIO MAS SA DE CV"/>
    <x v="3"/>
    <n v="2265.42"/>
    <x v="7"/>
    <x v="2"/>
  </r>
  <r>
    <s v="13/Ene/2025"/>
    <s v="Diario"/>
    <n v="7"/>
    <s v="AUTO SERVICIO MAS SA DE CV"/>
    <x v="3"/>
    <n v="1035.08"/>
    <x v="7"/>
    <x v="2"/>
  </r>
  <r>
    <s v="30/Ene/2025"/>
    <s v="Diario"/>
    <n v="35"/>
    <s v="AUTO SERVICIO MAS SA DE CV"/>
    <x v="3"/>
    <n v="952.49"/>
    <x v="7"/>
    <x v="2"/>
  </r>
  <r>
    <s v="31/Ene/2025"/>
    <s v="Diario"/>
    <n v="43"/>
    <s v="AUTO SERVICIO MAS SA DE CV"/>
    <x v="3"/>
    <n v="831.65"/>
    <x v="7"/>
    <x v="2"/>
  </r>
  <r>
    <s v="13/Ene/2025"/>
    <s v="Diario"/>
    <n v="7"/>
    <s v="AUTO SERVICIO MAS SA DE CV"/>
    <x v="3"/>
    <n v="1829.6"/>
    <x v="7"/>
    <x v="2"/>
  </r>
  <r>
    <s v="25/Ene/2025"/>
    <s v="Diario"/>
    <n v="22"/>
    <s v="AUTO SERVICIO MAS SA DE CV"/>
    <x v="3"/>
    <n v="848.8"/>
    <x v="7"/>
    <x v="2"/>
  </r>
  <r>
    <s v="30/Ene/2025"/>
    <s v="Diario"/>
    <n v="35"/>
    <s v="AUTO SERVICIO MAS SA DE CV"/>
    <x v="3"/>
    <n v="1770.32"/>
    <x v="7"/>
    <x v="2"/>
  </r>
  <r>
    <s v="31/Ene/2025"/>
    <s v="Diario"/>
    <n v="43"/>
    <s v="AUTO SERVICIO MAS SA DE CV"/>
    <x v="3"/>
    <n v="945.42"/>
    <x v="7"/>
    <x v="2"/>
  </r>
  <r>
    <s v="31/Ene/2025"/>
    <s v="Diario"/>
    <n v="43"/>
    <s v="AUTO SERVICIO MAS SA DE CV"/>
    <x v="3"/>
    <n v="986.53"/>
    <x v="7"/>
    <x v="2"/>
  </r>
  <r>
    <s v="13/Ene/2025"/>
    <s v="Diario"/>
    <n v="7"/>
    <s v="AUTO SERVICIO MAS SA DE CV"/>
    <x v="3"/>
    <n v="2087.6799999999998"/>
    <x v="7"/>
    <x v="2"/>
  </r>
  <r>
    <s v="25/Ene/2025"/>
    <s v="Diario"/>
    <n v="22"/>
    <s v="AUTO SERVICIO MAS SA DE CV"/>
    <x v="3"/>
    <n v="1024.6500000000001"/>
    <x v="7"/>
    <x v="2"/>
  </r>
  <r>
    <s v="30/Ene/2025"/>
    <s v="Diario"/>
    <n v="35"/>
    <s v="AUTO SERVICIO MAS SA DE CV"/>
    <x v="3"/>
    <n v="1104.52"/>
    <x v="7"/>
    <x v="2"/>
  </r>
  <r>
    <s v="31/Ene/2025"/>
    <s v="Diario"/>
    <n v="43"/>
    <s v="AUTO SERVICIO MAS SA DE CV"/>
    <x v="3"/>
    <n v="2032.61"/>
    <x v="7"/>
    <x v="2"/>
  </r>
  <r>
    <s v="31/Ene/2025"/>
    <s v="Diario"/>
    <n v="43"/>
    <s v="AUTO SERVICIO MAS SA DE CV"/>
    <x v="3"/>
    <n v="1038.19"/>
    <x v="7"/>
    <x v="2"/>
  </r>
  <r>
    <s v="25/Ene/2025"/>
    <s v="Diario"/>
    <n v="22"/>
    <s v="AUTO SERVICIO MAS SA DE CV"/>
    <x v="3"/>
    <n v="732.17"/>
    <x v="7"/>
    <x v="2"/>
  </r>
  <r>
    <s v="30/Ene/2025"/>
    <s v="Diario"/>
    <n v="35"/>
    <s v="AUTO SERVICIO MAS SA DE CV"/>
    <x v="3"/>
    <n v="793.2"/>
    <x v="7"/>
    <x v="2"/>
  </r>
  <r>
    <s v="31/Ene/2025"/>
    <s v="Diario"/>
    <n v="43"/>
    <s v="AUTO SERVICIO MAS SA DE CV"/>
    <x v="3"/>
    <n v="736.12"/>
    <x v="7"/>
    <x v="2"/>
  </r>
  <r>
    <s v="31/Ene/2025"/>
    <s v="Diario"/>
    <n v="43"/>
    <s v="AUTO SERVICIO MAS SA DE CV"/>
    <x v="3"/>
    <n v="625.13"/>
    <x v="7"/>
    <x v="2"/>
  </r>
  <r>
    <s v="13/Ene/2025"/>
    <s v="Diario"/>
    <n v="7"/>
    <s v="AUTO SERVICIO MAS SA DE CV"/>
    <x v="3"/>
    <n v="2218.19"/>
    <x v="7"/>
    <x v="2"/>
  </r>
  <r>
    <s v="25/Ene/2025"/>
    <s v="Diario"/>
    <n v="22"/>
    <s v="AUTO SERVICIO MAS SA DE CV"/>
    <x v="3"/>
    <n v="836.64"/>
    <x v="7"/>
    <x v="2"/>
  </r>
  <r>
    <s v="30/Ene/2025"/>
    <s v="Diario"/>
    <n v="35"/>
    <s v="AUTO SERVICIO MAS SA DE CV"/>
    <x v="3"/>
    <n v="1019.34"/>
    <x v="7"/>
    <x v="2"/>
  </r>
  <r>
    <s v="31/Ene/2025"/>
    <s v="Diario"/>
    <n v="43"/>
    <s v="AUTO SERVICIO MAS SA DE CV"/>
    <x v="3"/>
    <n v="1372.44"/>
    <x v="7"/>
    <x v="2"/>
  </r>
  <r>
    <s v="13/Ene/2025"/>
    <s v="Diario"/>
    <n v="7"/>
    <s v="AUTO SERVICIO MAS SA DE CV"/>
    <x v="3"/>
    <n v="1118.69"/>
    <x v="7"/>
    <x v="2"/>
  </r>
  <r>
    <s v="25/Ene/2025"/>
    <s v="Diario"/>
    <n v="22"/>
    <s v="AUTO SERVICIO MAS SA DE CV"/>
    <x v="3"/>
    <n v="1501.63"/>
    <x v="7"/>
    <x v="2"/>
  </r>
  <r>
    <s v="30/Ene/2025"/>
    <s v="Diario"/>
    <n v="35"/>
    <s v="AUTO SERVICIO MAS SA DE CV"/>
    <x v="3"/>
    <n v="1666.44"/>
    <x v="7"/>
    <x v="2"/>
  </r>
  <r>
    <s v="31/Ene/2025"/>
    <s v="Diario"/>
    <n v="43"/>
    <s v="AUTO SERVICIO MAS SA DE CV"/>
    <x v="3"/>
    <n v="1291.3800000000001"/>
    <x v="7"/>
    <x v="2"/>
  </r>
  <r>
    <s v="13/Ene/2025"/>
    <s v="Diario"/>
    <n v="7"/>
    <s v="AUTO SERVICIO MAS SA DE CV"/>
    <x v="3"/>
    <n v="1828.42"/>
    <x v="7"/>
    <x v="2"/>
  </r>
  <r>
    <s v="25/Ene/2025"/>
    <s v="Diario"/>
    <n v="22"/>
    <s v="AUTO SERVICIO MAS SA DE CV"/>
    <x v="3"/>
    <n v="1429.4"/>
    <x v="7"/>
    <x v="2"/>
  </r>
  <r>
    <s v="30/Ene/2025"/>
    <s v="Diario"/>
    <n v="35"/>
    <s v="AUTO SERVICIO MAS SA DE CV"/>
    <x v="3"/>
    <n v="1679.91"/>
    <x v="7"/>
    <x v="2"/>
  </r>
  <r>
    <s v="31/Ene/2025"/>
    <s v="Diario"/>
    <n v="43"/>
    <s v="AUTO SERVICIO MAS SA DE CV"/>
    <x v="3"/>
    <n v="3440.55"/>
    <x v="7"/>
    <x v="2"/>
  </r>
  <r>
    <s v="31/Ene/2025"/>
    <s v="Diario"/>
    <n v="43"/>
    <s v="AUTO SERVICIO MAS SA DE CV"/>
    <x v="3"/>
    <n v="1661.28"/>
    <x v="7"/>
    <x v="2"/>
  </r>
  <r>
    <s v="25/Ene/2025"/>
    <s v="Diario"/>
    <n v="22"/>
    <s v="AUTO SERVICIO MAS SA DE CV"/>
    <x v="3"/>
    <n v="1248.54"/>
    <x v="7"/>
    <x v="2"/>
  </r>
  <r>
    <s v="25/Ene/2025"/>
    <s v="Diario"/>
    <n v="22"/>
    <s v="AUTO SERVICIO MAS SA DE CV"/>
    <x v="4"/>
    <n v="2853.11"/>
    <x v="7"/>
    <x v="2"/>
  </r>
  <r>
    <s v="07/Ene/2025"/>
    <s v="Egresos"/>
    <n v="7120"/>
    <s v="NUEVA WAL MART DE MEXICO S DE RL DE CV"/>
    <x v="7"/>
    <n v="798.26"/>
    <x v="7"/>
    <x v="2"/>
  </r>
  <r>
    <s v="10/Ene/2025"/>
    <s v="Egresos"/>
    <n v="322"/>
    <s v="FONDO DE ASEGURAMIENTO GANADERO PORCICULTORES DE SONORA"/>
    <x v="7"/>
    <n v="1106.46"/>
    <x v="7"/>
    <x v="2"/>
  </r>
  <r>
    <s v="10/Ene/2025"/>
    <s v="Egresos"/>
    <n v="7127"/>
    <s v="GOBIERNO DEL ESTADO DE SONORA"/>
    <x v="7"/>
    <n v="1723"/>
    <x v="7"/>
    <x v="2"/>
  </r>
  <r>
    <s v="10/Ene/2025"/>
    <s v="Egresos"/>
    <n v="7128"/>
    <s v="GOBIERNO DEL ESTADO DE SONORA"/>
    <x v="7"/>
    <n v="11830"/>
    <x v="7"/>
    <x v="2"/>
  </r>
  <r>
    <s v="10/Ene/2025"/>
    <s v="Egresos"/>
    <n v="7129"/>
    <s v="GOBIERNO DEL ESTADO DE SONORA"/>
    <x v="7"/>
    <n v="5092"/>
    <x v="7"/>
    <x v="2"/>
  </r>
  <r>
    <s v="14/Ene/2025"/>
    <s v="Egresos"/>
    <n v="334"/>
    <s v="CYBERPUERTA SA DE CV"/>
    <x v="7"/>
    <n v="9768.9699999999993"/>
    <x v="7"/>
    <x v="2"/>
  </r>
  <r>
    <s v="22/Ene/2025"/>
    <s v="Egresos"/>
    <n v="378"/>
    <s v="CYBERPUERTA SA DE CV"/>
    <x v="7"/>
    <n v="1293.0999999999999"/>
    <x v="7"/>
    <x v="2"/>
  </r>
  <r>
    <s v="15/Ene/2025"/>
    <s v="Egresos"/>
    <n v="332"/>
    <s v="DISPERC NOM DEL 01  AL 15  DE ENERO 2025"/>
    <x v="8"/>
    <n v="22227.3"/>
    <x v="7"/>
    <x v="2"/>
  </r>
  <r>
    <s v="16/Ene/2025"/>
    <s v="Egresos"/>
    <n v="340"/>
    <s v="DEP SEM 2 DEL 09 AL 15  DE ENERO 2024"/>
    <x v="0"/>
    <n v="14821.4"/>
    <x v="7"/>
    <x v="2"/>
  </r>
  <r>
    <s v="23/Ene/2025"/>
    <s v="Egresos"/>
    <n v="383"/>
    <s v="DEP SEM 3 DEL 16  AL 22  DE ENERO 2024"/>
    <x v="0"/>
    <n v="7149.36"/>
    <x v="7"/>
    <x v="2"/>
  </r>
  <r>
    <s v="30/Ene/2025"/>
    <s v="Egresos"/>
    <n v="402"/>
    <s v="DISPERC NOM DEL 16  AL 30  DE ENERO 2025"/>
    <x v="8"/>
    <n v="21782.74"/>
    <x v="7"/>
    <x v="2"/>
  </r>
  <r>
    <s v="30/Ene/2025"/>
    <s v="Egresos"/>
    <n v="406"/>
    <s v="DEP SEM 4  DEL 23 AL 29 DE ENERO 2024"/>
    <x v="0"/>
    <n v="7149.36"/>
    <x v="7"/>
    <x v="2"/>
  </r>
  <r>
    <s v="15/Ene/2025"/>
    <s v="Egresos"/>
    <n v="332"/>
    <s v="DISPERC NOM DEL 01  AL 15  DE ENERO 2025"/>
    <x v="8"/>
    <n v="12032.38"/>
    <x v="7"/>
    <x v="2"/>
  </r>
  <r>
    <s v="16/Ene/2025"/>
    <s v="Egresos"/>
    <n v="340"/>
    <s v="DEP SEM 2 DEL 09 AL 15  DE ENERO 2024"/>
    <x v="0"/>
    <n v="3566.2"/>
    <x v="7"/>
    <x v="2"/>
  </r>
  <r>
    <s v="23/Ene/2025"/>
    <s v="Egresos"/>
    <n v="383"/>
    <s v="DEP SEM 3 DEL 16  AL 22  DE ENERO 2024"/>
    <x v="0"/>
    <n v="1835"/>
    <x v="7"/>
    <x v="2"/>
  </r>
  <r>
    <s v="30/Ene/2025"/>
    <s v="Egresos"/>
    <n v="406"/>
    <s v="DEP SEM 4  DEL 23 AL 29 DE ENERO 2024"/>
    <x v="0"/>
    <n v="9174.93"/>
    <x v="7"/>
    <x v="2"/>
  </r>
  <r>
    <s v="20/Ene/2025"/>
    <s v="Egresos"/>
    <n v="359"/>
    <s v="PARRA DOUMERC EDUARDO"/>
    <x v="7"/>
    <n v="8400"/>
    <x v="7"/>
    <x v="2"/>
  </r>
  <r>
    <s v="31/Ene/2025"/>
    <s v="Egresos"/>
    <n v="416"/>
    <s v="PEDRO PEREYRA RABAGO"/>
    <x v="7"/>
    <n v="5295.34"/>
    <x v="7"/>
    <x v="2"/>
  </r>
  <r>
    <s v="22/Ene/2025"/>
    <s v="Egresos"/>
    <n v="7145"/>
    <s v="BODEGA AVANTE DE TEOLOYUCAN"/>
    <x v="6"/>
    <n v="3063.79"/>
    <x v="7"/>
    <x v="2"/>
  </r>
  <r>
    <s v="22/Ene/2025"/>
    <s v="Egresos"/>
    <n v="7145"/>
    <s v="BODEGA AVANTE DE TEOLOYUCAN"/>
    <x v="6"/>
    <n v="3063.79"/>
    <x v="7"/>
    <x v="2"/>
  </r>
  <r>
    <s v="31/Ene/2025"/>
    <s v="Egresos"/>
    <n v="412"/>
    <s v="DIAZ AVILA FELIX PABLO"/>
    <x v="6"/>
    <n v="387.93"/>
    <x v="7"/>
    <x v="2"/>
  </r>
  <r>
    <s v="10/Ene/2025"/>
    <s v="Egresos"/>
    <n v="312"/>
    <s v="SALVADOR FRIAS RUIZ"/>
    <x v="6"/>
    <n v="1450"/>
    <x v="7"/>
    <x v="2"/>
  </r>
  <r>
    <s v="24/Ene/2025"/>
    <s v="Egresos"/>
    <n v="394"/>
    <s v="SALVADOR FRIAS RUIZ"/>
    <x v="6"/>
    <n v="6020"/>
    <x v="7"/>
    <x v="2"/>
  </r>
  <r>
    <s v="29/Ene/2025"/>
    <s v="Egresos"/>
    <n v="7153"/>
    <s v="ARTURO VALENZUELA GERARDO"/>
    <x v="6"/>
    <n v="224.14"/>
    <x v="7"/>
    <x v="2"/>
  </r>
  <r>
    <s v="25/Ene/2025"/>
    <s v="Diario"/>
    <n v="20"/>
    <s v="AUTOMOTRIZ SONORENSE SA DE CV"/>
    <x v="6"/>
    <n v="2977.67"/>
    <x v="7"/>
    <x v="2"/>
  </r>
  <r>
    <s v="01/Ene/2025"/>
    <s v="Diario"/>
    <n v="1"/>
    <s v="DEPRECIACION DEL MES "/>
    <x v="5"/>
    <n v="304.10000000000002"/>
    <x v="7"/>
    <x v="2"/>
  </r>
  <r>
    <s v="01/Ene/2025"/>
    <s v="Diario"/>
    <n v="1"/>
    <s v="DEPRECIACION DEL MES "/>
    <x v="5"/>
    <n v="192.02"/>
    <x v="7"/>
    <x v="2"/>
  </r>
  <r>
    <s v="01/Ene/2025"/>
    <s v="Diario"/>
    <n v="1"/>
    <s v="DEPRECIACION DEL MES "/>
    <x v="5"/>
    <n v="510.29"/>
    <x v="7"/>
    <x v="2"/>
  </r>
  <r>
    <s v="01/Ene/2025"/>
    <s v="Diario"/>
    <n v="1"/>
    <s v="DEPRECIACION DEL MES "/>
    <x v="5"/>
    <n v="168.8"/>
    <x v="7"/>
    <x v="2"/>
  </r>
  <r>
    <s v="01/Ene/2025"/>
    <s v="Diario"/>
    <n v="1"/>
    <s v="DEPRECIACION DEL MES "/>
    <x v="5"/>
    <n v="1739.16"/>
    <x v="7"/>
    <x v="2"/>
  </r>
  <r>
    <s v="01/Ene/2025"/>
    <s v="Diario"/>
    <n v="1"/>
    <s v="DEPRECIACION DEL MES "/>
    <x v="5"/>
    <n v="254.92"/>
    <x v="7"/>
    <x v="2"/>
  </r>
  <r>
    <s v="01/Ene/2025"/>
    <s v="Diario"/>
    <n v="1"/>
    <s v="DEPRECIACION DEL MES"/>
    <x v="5"/>
    <n v="228.04"/>
    <x v="7"/>
    <x v="2"/>
  </r>
  <r>
    <s v="01/Ene/2025"/>
    <s v="Diario"/>
    <n v="1"/>
    <s v="DEPRECIACION DEL MES"/>
    <x v="5"/>
    <n v="6260.58"/>
    <x v="7"/>
    <x v="2"/>
  </r>
  <r>
    <s v="01/Ene/2025"/>
    <s v="Diario"/>
    <n v="1"/>
    <s v="DEPRECIACION DEL MES"/>
    <x v="5"/>
    <n v="6261.25"/>
    <x v="7"/>
    <x v="2"/>
  </r>
  <r>
    <s v="01/Ene/2025"/>
    <s v="Diario"/>
    <n v="1"/>
    <s v="DEPRECIACION DEL MES"/>
    <x v="5"/>
    <n v="215.52"/>
    <x v="7"/>
    <x v="2"/>
  </r>
  <r>
    <s v="01/Ene/2025"/>
    <s v="Diario"/>
    <n v="1"/>
    <s v="DEPRECIACION DEL MES"/>
    <x v="5"/>
    <n v="2592.4699999999998"/>
    <x v="7"/>
    <x v="2"/>
  </r>
  <r>
    <s v="01/Ene/2025"/>
    <s v="Diario"/>
    <n v="1"/>
    <s v="DEPRECIACION DEL MES"/>
    <x v="5"/>
    <n v="1424.23"/>
    <x v="7"/>
    <x v="2"/>
  </r>
  <r>
    <s v="01/Ene/2025"/>
    <s v="Diario"/>
    <n v="1"/>
    <s v="DEPRECIACION DEL MES"/>
    <x v="5"/>
    <n v="1735.97"/>
    <x v="7"/>
    <x v="2"/>
  </r>
  <r>
    <s v="01/Ene/2025"/>
    <s v="Diario"/>
    <n v="1"/>
    <s v="DEPRECIACION DEL MES"/>
    <x v="5"/>
    <n v="1429.27"/>
    <x v="7"/>
    <x v="2"/>
  </r>
  <r>
    <s v="01/Ene/2025"/>
    <s v="Diario"/>
    <n v="1"/>
    <s v="DEPRECIACION DEL MES"/>
    <x v="5"/>
    <n v="107.74"/>
    <x v="7"/>
    <x v="2"/>
  </r>
  <r>
    <s v="01/Ene/2025"/>
    <s v="Diario"/>
    <n v="1"/>
    <s v="DEPRECIACION DEL MES"/>
    <x v="5"/>
    <n v="1020.8"/>
    <x v="7"/>
    <x v="2"/>
  </r>
  <r>
    <s v="01/Ene/2025"/>
    <s v="Diario"/>
    <n v="1"/>
    <s v="DEPRECIACION DEL MES"/>
    <x v="5"/>
    <n v="1526.82"/>
    <x v="7"/>
    <x v="2"/>
  </r>
  <r>
    <s v="01/Ene/2025"/>
    <s v="Diario"/>
    <n v="1"/>
    <s v="DEPRECIACION DEL MES"/>
    <x v="5"/>
    <n v="2699.95"/>
    <x v="7"/>
    <x v="2"/>
  </r>
  <r>
    <s v="01/Ene/2025"/>
    <s v="Diario"/>
    <n v="1"/>
    <s v="DEPRECIACION DEL MES "/>
    <x v="5"/>
    <n v="416.67"/>
    <x v="7"/>
    <x v="2"/>
  </r>
  <r>
    <s v="01/Ene/2025"/>
    <s v="Diario"/>
    <n v="1"/>
    <s v="DEPRECIACION DEL MES "/>
    <x v="5"/>
    <n v="804.55"/>
    <x v="7"/>
    <x v="2"/>
  </r>
  <r>
    <s v="01/Ene/2025"/>
    <s v="Diario"/>
    <n v="1"/>
    <s v="DEPRECIACION DEL MES"/>
    <x v="5"/>
    <n v="73.64"/>
    <x v="7"/>
    <x v="2"/>
  </r>
  <r>
    <s v="01/Ene/2025"/>
    <s v="Diario"/>
    <n v="1"/>
    <s v="DEPRECIACION DEL MES"/>
    <x v="5"/>
    <n v="109.2"/>
    <x v="7"/>
    <x v="2"/>
  </r>
  <r>
    <s v="01/Ene/2025"/>
    <s v="Diario"/>
    <n v="1"/>
    <s v="DEPRECIACION DEL MES"/>
    <x v="5"/>
    <n v="379.72"/>
    <x v="7"/>
    <x v="2"/>
  </r>
  <r>
    <s v="01/Ene/2025"/>
    <s v="Diario"/>
    <n v="1"/>
    <s v="DEPRECIACION DEL MES"/>
    <x v="5"/>
    <n v="27.03"/>
    <x v="7"/>
    <x v="2"/>
  </r>
  <r>
    <s v="01/Ene/2025"/>
    <s v="Diario"/>
    <n v="1"/>
    <s v="DEPRECIACION DEL MES"/>
    <x v="5"/>
    <n v="37.020000000000003"/>
    <x v="7"/>
    <x v="2"/>
  </r>
  <r>
    <s v="01/Ene/2025"/>
    <s v="Diario"/>
    <n v="1"/>
    <s v="DEPRECIACION DEL MES"/>
    <x v="5"/>
    <n v="163.79"/>
    <x v="7"/>
    <x v="2"/>
  </r>
  <r>
    <s v="01/Ene/2025"/>
    <s v="Diario"/>
    <n v="1"/>
    <s v="DEPRECIACION DEL MES"/>
    <x v="5"/>
    <n v="58.84"/>
    <x v="7"/>
    <x v="2"/>
  </r>
  <r>
    <s v="01/Ene/2025"/>
    <s v="Diario"/>
    <n v="1"/>
    <s v="DEPRECIACION DEL MES"/>
    <x v="5"/>
    <n v="266.67"/>
    <x v="7"/>
    <x v="2"/>
  </r>
  <r>
    <s v="01/Ene/2025"/>
    <s v="Diario"/>
    <n v="1"/>
    <s v="DEPRECIACION DEL MES"/>
    <x v="5"/>
    <n v="4949.18"/>
    <x v="7"/>
    <x v="2"/>
  </r>
  <r>
    <s v="01/Ene/2025"/>
    <s v="Diario"/>
    <n v="1"/>
    <s v="DEPRECIACION DEL MES"/>
    <x v="5"/>
    <n v="3621.57"/>
    <x v="7"/>
    <x v="2"/>
  </r>
  <r>
    <s v="01/Ene/2025"/>
    <s v="Diario"/>
    <n v="1"/>
    <s v="DEPRECIACION DEL MES"/>
    <x v="5"/>
    <n v="2894.78"/>
    <x v="7"/>
    <x v="2"/>
  </r>
  <r>
    <s v="01/Ene/2025"/>
    <s v="Diario"/>
    <n v="1"/>
    <s v="DEPRECIACION DEL MES"/>
    <x v="5"/>
    <n v="359.46"/>
    <x v="7"/>
    <x v="2"/>
  </r>
  <r>
    <s v="01/Ene/2025"/>
    <s v="Diario"/>
    <n v="1"/>
    <s v="DEPRECIACION DEL MES"/>
    <x v="5"/>
    <n v="3249.09"/>
    <x v="7"/>
    <x v="2"/>
  </r>
  <r>
    <s v="01/Ene/2025"/>
    <s v="Diario"/>
    <n v="1"/>
    <s v="DEPRECIACION DEL MES"/>
    <x v="5"/>
    <n v="3426.32"/>
    <x v="7"/>
    <x v="2"/>
  </r>
  <r>
    <s v="01/Ene/2025"/>
    <s v="Diario"/>
    <n v="1"/>
    <s v="DEPRECIACION DEL MES"/>
    <x v="5"/>
    <n v="156.85"/>
    <x v="7"/>
    <x v="2"/>
  </r>
  <r>
    <s v="01/Ene/2025"/>
    <s v="Diario"/>
    <n v="1"/>
    <s v="DEPRECIACION DEL MES"/>
    <x v="5"/>
    <n v="5849.89"/>
    <x v="7"/>
    <x v="2"/>
  </r>
  <r>
    <s v="01/Ene/2025"/>
    <s v="Diario"/>
    <n v="1"/>
    <s v="DEPRECIACION DEL MES"/>
    <x v="5"/>
    <n v="511.45"/>
    <x v="7"/>
    <x v="2"/>
  </r>
  <r>
    <s v="01/Ene/2025"/>
    <s v="Diario"/>
    <n v="1"/>
    <s v="DEPRECIACION DEL MES"/>
    <x v="5"/>
    <n v="5237.29"/>
    <x v="7"/>
    <x v="2"/>
  </r>
  <r>
    <s v="01/Ene/2025"/>
    <s v="Diario"/>
    <n v="1"/>
    <s v="DEPRECIACION DEL MES"/>
    <x v="5"/>
    <n v="12968.73"/>
    <x v="7"/>
    <x v="2"/>
  </r>
  <r>
    <s v="01/Ene/2025"/>
    <s v="Diario"/>
    <n v="1"/>
    <s v="DEPRECIACION DEL MES"/>
    <x v="5"/>
    <n v="1461.2"/>
    <x v="7"/>
    <x v="2"/>
  </r>
  <r>
    <s v="01/Ene/2025"/>
    <s v="Diario"/>
    <n v="1"/>
    <s v="DEPRECIACION DEL MES ENE-SEPT"/>
    <x v="5"/>
    <n v="1274.92"/>
    <x v="7"/>
    <x v="2"/>
  </r>
  <r>
    <s v="01/Ene/2025"/>
    <s v="Diario"/>
    <n v="1"/>
    <s v="DEPRECIACION DEL MES ENE-SEPT"/>
    <x v="5"/>
    <n v="1273.56"/>
    <x v="7"/>
    <x v="2"/>
  </r>
  <r>
    <s v="01/Ene/2025"/>
    <s v="Diario"/>
    <n v="1"/>
    <s v="DEPRECIACION DEL MES"/>
    <x v="5"/>
    <n v="647.42999999999995"/>
    <x v="7"/>
    <x v="2"/>
  </r>
  <r>
    <s v="01/Ene/2025"/>
    <s v="Diario"/>
    <n v="1"/>
    <s v="DEPRECIACION DEL MES"/>
    <x v="5"/>
    <n v="4063.47"/>
    <x v="7"/>
    <x v="2"/>
  </r>
  <r>
    <s v="01/Ene/2025"/>
    <s v="Diario"/>
    <n v="1"/>
    <s v="DEPRECIACION DEL MES"/>
    <x v="5"/>
    <n v="5397.6"/>
    <x v="7"/>
    <x v="2"/>
  </r>
  <r>
    <s v="01/Ene/2025"/>
    <s v="Diario"/>
    <n v="1"/>
    <s v="DEPRECIACION DEL MES"/>
    <x v="5"/>
    <n v="2776.37"/>
    <x v="7"/>
    <x v="2"/>
  </r>
  <r>
    <s v="01/Ene/2025"/>
    <s v="Diario"/>
    <n v="1"/>
    <s v="DEPRECIACION DEL MES"/>
    <x v="5"/>
    <n v="7250.4"/>
    <x v="7"/>
    <x v="2"/>
  </r>
  <r>
    <s v="01/Ene/2025"/>
    <s v="Diario"/>
    <n v="1"/>
    <s v="DEPRECIACION DEL MES"/>
    <x v="5"/>
    <n v="10049.719999999999"/>
    <x v="7"/>
    <x v="2"/>
  </r>
  <r>
    <s v="01/Ene/2025"/>
    <s v="Diario"/>
    <n v="1"/>
    <s v="DEPRECIACION DEL MES"/>
    <x v="5"/>
    <n v="6055.37"/>
    <x v="7"/>
    <x v="2"/>
  </r>
  <r>
    <s v="01/Ene/2025"/>
    <s v="Diario"/>
    <n v="1"/>
    <s v="DEPRECIACION DEL MES"/>
    <x v="5"/>
    <n v="8775.23"/>
    <x v="7"/>
    <x v="2"/>
  </r>
  <r>
    <s v="01/Ene/2025"/>
    <s v="Diario"/>
    <n v="1"/>
    <s v="DEPRECIACION DEL MES"/>
    <x v="5"/>
    <n v="584.1"/>
    <x v="7"/>
    <x v="2"/>
  </r>
  <r>
    <s v="01/Ene/2025"/>
    <s v="Diario"/>
    <n v="1"/>
    <s v="DEPRECIACION DEL MES"/>
    <x v="5"/>
    <n v="13158.94"/>
    <x v="7"/>
    <x v="2"/>
  </r>
  <r>
    <s v="01/Ene/2025"/>
    <s v="Diario"/>
    <n v="1"/>
    <s v="DEPRECIACION DEL MES"/>
    <x v="5"/>
    <n v="721.75"/>
    <x v="7"/>
    <x v="2"/>
  </r>
  <r>
    <s v="01/Ene/2025"/>
    <s v="Diario"/>
    <n v="1"/>
    <s v="DEPRECIACION DEL MES"/>
    <x v="5"/>
    <n v="1622.21"/>
    <x v="7"/>
    <x v="2"/>
  </r>
  <r>
    <s v="01/Ene/2025"/>
    <s v="Diario"/>
    <n v="1"/>
    <s v="DEPRECIACION DEL MES"/>
    <x v="5"/>
    <n v="3685.1"/>
    <x v="7"/>
    <x v="2"/>
  </r>
  <r>
    <s v="01/Ene/2025"/>
    <s v="Diario"/>
    <n v="1"/>
    <s v="DEPRECIACION DEL MES"/>
    <x v="5"/>
    <n v="8912.48"/>
    <x v="7"/>
    <x v="2"/>
  </r>
  <r>
    <s v="01/Ene/2025"/>
    <s v="Diario"/>
    <n v="1"/>
    <s v="DEPRECIACION DEL MES"/>
    <x v="5"/>
    <n v="474.71"/>
    <x v="7"/>
    <x v="2"/>
  </r>
  <r>
    <s v="01/Ene/2025"/>
    <s v="Diario"/>
    <n v="1"/>
    <s v="DEPRECIACION DEL MES"/>
    <x v="5"/>
    <n v="281.07"/>
    <x v="7"/>
    <x v="2"/>
  </r>
  <r>
    <s v="01/Ene/2025"/>
    <s v="Diario"/>
    <n v="1"/>
    <s v="DEPRECIACION DEL MES"/>
    <x v="5"/>
    <n v="255.19"/>
    <x v="7"/>
    <x v="2"/>
  </r>
  <r>
    <s v="01/Ene/2025"/>
    <s v="Diario"/>
    <n v="1"/>
    <s v="DEPRECIACION DEL MES"/>
    <x v="5"/>
    <n v="2978.33"/>
    <x v="7"/>
    <x v="2"/>
  </r>
  <r>
    <s v="01/Ene/2025"/>
    <s v="Diario"/>
    <n v="1"/>
    <s v="DEPRECIACION DEL MES"/>
    <x v="5"/>
    <n v="560.11"/>
    <x v="7"/>
    <x v="2"/>
  </r>
  <r>
    <s v="01/Ene/2025"/>
    <s v="Diario"/>
    <n v="1"/>
    <s v="DEPRECIACION DEL MES"/>
    <x v="5"/>
    <n v="16699.29"/>
    <x v="7"/>
    <x v="2"/>
  </r>
  <r>
    <s v="01/Ene/2025"/>
    <s v="Diario"/>
    <n v="1"/>
    <s v="DEPRECIACION DEL MES"/>
    <x v="5"/>
    <n v="833.33"/>
    <x v="7"/>
    <x v="2"/>
  </r>
  <r>
    <s v="01/Ene/2025"/>
    <s v="Diario"/>
    <n v="1"/>
    <s v="DEPRECIACION DEL MES"/>
    <x v="5"/>
    <n v="18058.71"/>
    <x v="7"/>
    <x v="2"/>
  </r>
  <r>
    <s v="01/Ene/2025"/>
    <s v="Diario"/>
    <n v="1"/>
    <s v="DEPRECIACION DEL MES"/>
    <x v="5"/>
    <n v="7169.92"/>
    <x v="7"/>
    <x v="2"/>
  </r>
  <r>
    <s v="01/Ene/2025"/>
    <s v="Diario"/>
    <n v="1"/>
    <s v="DEPRECIACION DEL MES"/>
    <x v="5"/>
    <n v="95.98"/>
    <x v="7"/>
    <x v="2"/>
  </r>
  <r>
    <s v="01/Ene/2025"/>
    <s v="Diario"/>
    <n v="1"/>
    <s v="DEPRECIACION DEL MES"/>
    <x v="5"/>
    <n v="2209.0500000000002"/>
    <x v="7"/>
    <x v="2"/>
  </r>
  <r>
    <s v="01/Ene/2025"/>
    <s v="Diario"/>
    <n v="1"/>
    <s v="DEPRECIACION DEL MES"/>
    <x v="5"/>
    <n v="844.09"/>
    <x v="7"/>
    <x v="2"/>
  </r>
  <r>
    <s v="01/Ene/2025"/>
    <s v="Diario"/>
    <n v="1"/>
    <s v="DEPRECIACION DEL MES"/>
    <x v="5"/>
    <n v="1165.71"/>
    <x v="7"/>
    <x v="2"/>
  </r>
  <r>
    <s v="01/Ene/2025"/>
    <s v="Diario"/>
    <n v="1"/>
    <s v="DEPRECIACION DEL MES"/>
    <x v="5"/>
    <n v="826.73"/>
    <x v="7"/>
    <x v="2"/>
  </r>
  <r>
    <s v="01/Ene/2025"/>
    <s v="Diario"/>
    <n v="1"/>
    <s v="DEPRECIACION DEL MES"/>
    <x v="5"/>
    <n v="662.11"/>
    <x v="7"/>
    <x v="2"/>
  </r>
  <r>
    <s v="01/Ene/2025"/>
    <s v="Diario"/>
    <n v="1"/>
    <s v="DEPRECIACION DEL MES"/>
    <x v="5"/>
    <n v="1681.84"/>
    <x v="7"/>
    <x v="2"/>
  </r>
  <r>
    <s v="01/Ene/2025"/>
    <s v="Diario"/>
    <n v="1"/>
    <s v="DEPRECIACION DEL MES"/>
    <x v="5"/>
    <n v="6555.32"/>
    <x v="7"/>
    <x v="2"/>
  </r>
  <r>
    <s v="01/Ene/2025"/>
    <s v="Diario"/>
    <n v="1"/>
    <s v="DEPRECIACION DEL MES"/>
    <x v="5"/>
    <n v="12751.44"/>
    <x v="7"/>
    <x v="2"/>
  </r>
  <r>
    <s v="08/Ene/2025"/>
    <s v="Egresos"/>
    <n v="7126"/>
    <s v="CARLSO GUILLERMO SALIDO MORENO"/>
    <x v="7"/>
    <n v="10265"/>
    <x v="7"/>
    <x v="2"/>
  </r>
  <r>
    <s v="10/Ene/2025"/>
    <s v="Egresos"/>
    <n v="7131"/>
    <s v="KARLA AMANDA DOMINGUEZ LOPEZ"/>
    <x v="8"/>
    <n v="5958.18"/>
    <x v="7"/>
    <x v="2"/>
  </r>
  <r>
    <s v="13/Ene/2025"/>
    <s v="Egresos"/>
    <n v="7133"/>
    <s v="JUAN DIEGO FELIX MORQUECHO"/>
    <x v="8"/>
    <n v="18000"/>
    <x v="7"/>
    <x v="2"/>
  </r>
  <r>
    <s v="15/Ene/2025"/>
    <s v="Egresos"/>
    <n v="332"/>
    <s v="DISPERC NOM DEL 01  AL 15  DE ENERO 2025"/>
    <x v="8"/>
    <n v="4630.68"/>
    <x v="7"/>
    <x v="2"/>
  </r>
  <r>
    <s v="30/Ene/2025"/>
    <s v="Egresos"/>
    <n v="402"/>
    <s v="DISPERC NOM DEL 16  AL 30  DE ENERO 2025"/>
    <x v="8"/>
    <n v="4629.91"/>
    <x v="7"/>
    <x v="2"/>
  </r>
  <r>
    <s v="15/Ene/2025"/>
    <s v="Egresos"/>
    <n v="332"/>
    <s v="DISPERC NOM DEL 01  AL 15  DE ENERO 2025"/>
    <x v="8"/>
    <n v="5334.24"/>
    <x v="7"/>
    <x v="2"/>
  </r>
  <r>
    <s v="30/Ene/2025"/>
    <s v="Egresos"/>
    <n v="402"/>
    <s v="DISPERC NOM DEL 16  AL 30  DE ENERO 2025"/>
    <x v="8"/>
    <n v="5495.1"/>
    <x v="7"/>
    <x v="2"/>
  </r>
  <r>
    <s v="29/Ene/2025"/>
    <s v="Egresos"/>
    <n v="7153"/>
    <s v="AUTOBUSES LOS MAYITOS SA DE CV"/>
    <x v="7"/>
    <n v="60.34"/>
    <x v="7"/>
    <x v="2"/>
  </r>
  <r>
    <s v="29/Ene/2025"/>
    <s v="Egresos"/>
    <n v="7153"/>
    <s v="AUTOTRANSPORTE TUFESA SA DE CV"/>
    <x v="7"/>
    <n v="68.75"/>
    <x v="7"/>
    <x v="2"/>
  </r>
  <r>
    <s v="29/Ene/2025"/>
    <s v="Egresos"/>
    <n v="7153"/>
    <s v="AUTOTRANSPORTE TUFESA SA DE CV"/>
    <x v="7"/>
    <n v="68.75"/>
    <x v="7"/>
    <x v="2"/>
  </r>
  <r>
    <s v="29/Ene/2025"/>
    <s v="Egresos"/>
    <m/>
    <s v="SE TRASPASO ESTE COSTO A EPK'S"/>
    <x v="3"/>
    <n v="-45000"/>
    <x v="7"/>
    <x v="2"/>
  </r>
  <r>
    <s v="07/Feb/2025"/>
    <s v="Egresos"/>
    <n v="329"/>
    <s v="DEP SEM 5 DEL 30 ENERO AL 05 DE FEBRERO 2025"/>
    <x v="0"/>
    <n v="83768.42"/>
    <x v="12"/>
    <x v="2"/>
  </r>
  <r>
    <s v="13/Feb/2025"/>
    <s v="Egresos"/>
    <n v="355"/>
    <s v="DEP SEM 6  DEL 06  ENE AL 12  FEBRERO 2025"/>
    <x v="0"/>
    <n v="82405.45"/>
    <x v="12"/>
    <x v="2"/>
  </r>
  <r>
    <s v="14/Feb/2025"/>
    <s v="Egresos"/>
    <n v="359"/>
    <s v="DISPERC NOM DEL 01  AL 15  DE FEBRERO2025"/>
    <x v="8"/>
    <n v="49323.15"/>
    <x v="12"/>
    <x v="2"/>
  </r>
  <r>
    <s v="20/Feb/2025"/>
    <s v="Egresos"/>
    <n v="374"/>
    <s v="DEP SEM 7 DEL 13  AL 20 DE FEBRERO 2024"/>
    <x v="0"/>
    <n v="80205.05"/>
    <x v="12"/>
    <x v="2"/>
  </r>
  <r>
    <s v="27/Feb/2025"/>
    <s v="Egresos"/>
    <n v="411"/>
    <s v="DEP NOM SEM 8 DEL 20 AL 26 DE FEBRERO 2025"/>
    <x v="0"/>
    <n v="82778.820000000007"/>
    <x v="12"/>
    <x v="2"/>
  </r>
  <r>
    <s v="28/Feb/2025"/>
    <s v="Egresos"/>
    <n v="415"/>
    <s v="DISPERC NOM DEL 16  AL 28  DE FEBRERO 2025"/>
    <x v="8"/>
    <n v="51789.3"/>
    <x v="12"/>
    <x v="2"/>
  </r>
  <r>
    <s v="07/Feb/2025"/>
    <s v="Egresos"/>
    <n v="329"/>
    <s v="DEP SEM 5 DEL 30 ENERO AL 05 DE FEBRERO 2025"/>
    <x v="0"/>
    <n v="13919.53"/>
    <x v="12"/>
    <x v="2"/>
  </r>
  <r>
    <s v="13/Feb/2025"/>
    <s v="Egresos"/>
    <n v="355"/>
    <s v="DEP SEM 6  DEL 06  ENE AL 12  FEBRERO 2025"/>
    <x v="0"/>
    <n v="13505.67"/>
    <x v="12"/>
    <x v="2"/>
  </r>
  <r>
    <s v="20/Feb/2025"/>
    <s v="Egresos"/>
    <n v="374"/>
    <s v="DEP SEM 7 DEL 13  AL 20 DE FEBRERO 2024"/>
    <x v="0"/>
    <n v="13366.55"/>
    <x v="12"/>
    <x v="2"/>
  </r>
  <r>
    <s v="27/Feb/2025"/>
    <s v="Egresos"/>
    <n v="411"/>
    <s v="DEP NOM SEM 8 DEL 20 AL 26 DE FEBRERO 2025"/>
    <x v="0"/>
    <n v="13796.01"/>
    <x v="12"/>
    <x v="2"/>
  </r>
  <r>
    <s v="07/Feb/2025"/>
    <s v="Egresos"/>
    <n v="329"/>
    <s v="DEP SEM 5 DEL 30 ENERO AL 05 DE FEBRERO 2025"/>
    <x v="0"/>
    <n v="2450.31"/>
    <x v="12"/>
    <x v="2"/>
  </r>
  <r>
    <s v="13/Feb/2025"/>
    <s v="Egresos"/>
    <n v="355"/>
    <s v="DEP SEM 6  DEL 06  ENE AL 12  FEBRERO 2025"/>
    <x v="0"/>
    <n v="815.41"/>
    <x v="12"/>
    <x v="2"/>
  </r>
  <r>
    <s v="14/Feb/2025"/>
    <s v="Egresos"/>
    <n v="359"/>
    <s v="DISPERC NOM DEL 01  AL 15  DE FEBRERO2025"/>
    <x v="8"/>
    <n v="1477.96"/>
    <x v="12"/>
    <x v="2"/>
  </r>
  <r>
    <s v="20/Feb/2025"/>
    <s v="Egresos"/>
    <n v="374"/>
    <s v="DEP SEM 7 DEL 13  AL 20 DE FEBRERO 2024"/>
    <x v="0"/>
    <n v="2823.27"/>
    <x v="12"/>
    <x v="2"/>
  </r>
  <r>
    <s v="27/Feb/2025"/>
    <s v="Egresos"/>
    <n v="411"/>
    <s v="DEP NOM SEM 8 DEL 20 AL 26 DE FEBRERO 2025"/>
    <x v="0"/>
    <n v="4897.5200000000004"/>
    <x v="12"/>
    <x v="2"/>
  </r>
  <r>
    <s v="28/Feb/2025"/>
    <s v="Egresos"/>
    <n v="415"/>
    <s v="DISPERC NOM DEL 16  AL 28  DE FEBRERO 2025"/>
    <x v="8"/>
    <n v="269.77999999999997"/>
    <x v="12"/>
    <x v="2"/>
  </r>
  <r>
    <s v="07/Feb/2025"/>
    <s v="Egresos"/>
    <n v="329"/>
    <s v="DEP SEM 5 DEL 30 ENERO AL 05 DE FEBRERO 2025"/>
    <x v="0"/>
    <n v="2716.46"/>
    <x v="12"/>
    <x v="2"/>
  </r>
  <r>
    <s v="13/Feb/2025"/>
    <s v="Egresos"/>
    <n v="355"/>
    <s v="DEP SEM 6  DEL 06  ENE AL 12  FEBRERO 2025"/>
    <x v="0"/>
    <n v="2650.57"/>
    <x v="12"/>
    <x v="2"/>
  </r>
  <r>
    <s v="20/Feb/2025"/>
    <s v="Egresos"/>
    <n v="374"/>
    <s v="DEP SEM 7 DEL 13  AL 20 DE FEBRERO 2024"/>
    <x v="0"/>
    <n v="2191.5700000000002"/>
    <x v="12"/>
    <x v="2"/>
  </r>
  <r>
    <s v="27/Feb/2025"/>
    <s v="Egresos"/>
    <n v="411"/>
    <s v="DEP NOM SEM 8 DEL 20 AL 26 DE FEBRERO 2025"/>
    <x v="0"/>
    <n v="2353.75"/>
    <x v="12"/>
    <x v="2"/>
  </r>
  <r>
    <s v="07/Feb/2025"/>
    <s v="Egresos"/>
    <n v="329"/>
    <s v="DEP SEM 5 DEL 30 ENERO AL 05 DE FEBRERO 2025"/>
    <x v="0"/>
    <n v="21258.22"/>
    <x v="12"/>
    <x v="2"/>
  </r>
  <r>
    <s v="13/Feb/2025"/>
    <s v="Egresos"/>
    <n v="355"/>
    <s v="DEP SEM 6  DEL 06  ENE AL 12  FEBRERO 2025"/>
    <x v="0"/>
    <n v="6572.64"/>
    <x v="12"/>
    <x v="2"/>
  </r>
  <r>
    <s v="20/Feb/2025"/>
    <s v="Egresos"/>
    <n v="374"/>
    <s v="DEP SEM 7 DEL 13  AL 20 DE FEBRERO 2024"/>
    <x v="0"/>
    <n v="7256.9"/>
    <x v="12"/>
    <x v="2"/>
  </r>
  <r>
    <s v="27/Feb/2025"/>
    <s v="Egresos"/>
    <n v="411"/>
    <s v="DEP NOM SEM 8 DEL 20 AL 26 DE FEBRERO 2025"/>
    <x v="0"/>
    <n v="6495.6"/>
    <x v="12"/>
    <x v="2"/>
  </r>
  <r>
    <s v="07/Feb/2025"/>
    <s v="Egresos"/>
    <n v="329"/>
    <s v="DEP SEM 5 DEL 30 ENERO AL 05 DE FEBRERO 2025"/>
    <x v="0"/>
    <n v="2383.7399999999998"/>
    <x v="12"/>
    <x v="2"/>
  </r>
  <r>
    <s v="13/Feb/2025"/>
    <s v="Egresos"/>
    <n v="355"/>
    <s v="DEP SEM 6  DEL 06  ENE AL 12  FEBRERO 2025"/>
    <x v="0"/>
    <n v="7500.23"/>
    <x v="12"/>
    <x v="2"/>
  </r>
  <r>
    <s v="27/Feb/2025"/>
    <s v="Egresos"/>
    <n v="411"/>
    <s v="DEP NOM SEM 8 DEL 20 AL 26 DE FEBRERO 2025"/>
    <x v="0"/>
    <n v="7503.48"/>
    <x v="12"/>
    <x v="2"/>
  </r>
  <r>
    <s v="07/Feb/2025"/>
    <s v="Egresos"/>
    <n v="329"/>
    <s v="DEP SEM 5 DEL 30 ENERO AL 05 DE FEBRERO 2025"/>
    <x v="0"/>
    <n v="10260.42"/>
    <x v="12"/>
    <x v="2"/>
  </r>
  <r>
    <s v="13/Feb/2025"/>
    <s v="Egresos"/>
    <n v="355"/>
    <s v="DEP SEM 6  DEL 06  ENE AL 12  FEBRERO 2025"/>
    <x v="0"/>
    <n v="1168.23"/>
    <x v="12"/>
    <x v="2"/>
  </r>
  <r>
    <s v="20/Feb/2025"/>
    <s v="Egresos"/>
    <n v="374"/>
    <s v="DEP SEM 7 DEL 13  AL 20 DE FEBRERO 2024"/>
    <x v="0"/>
    <n v="3976.12"/>
    <x v="12"/>
    <x v="2"/>
  </r>
  <r>
    <s v="27/Feb/2025"/>
    <s v="Egresos"/>
    <n v="411"/>
    <s v="DEP NOM SEM 8 DEL 20 AL 26 DE FEBRERO 2025"/>
    <x v="0"/>
    <n v="12751.39"/>
    <x v="12"/>
    <x v="2"/>
  </r>
  <r>
    <s v="28/Feb/2025"/>
    <s v="Egresos"/>
    <n v="415"/>
    <s v="DISPERC NOM DEL 16  AL 28  DE FEBRERO 2025"/>
    <x v="8"/>
    <n v="9197.0300000000007"/>
    <x v="12"/>
    <x v="2"/>
  </r>
  <r>
    <s v="14/Feb/2025"/>
    <s v="Egresos"/>
    <n v="359"/>
    <s v="DISPERC NOM DEL 01  AL 15  DE FEBRERO2025"/>
    <x v="8"/>
    <n v="800"/>
    <x v="12"/>
    <x v="2"/>
  </r>
  <r>
    <s v="28/Feb/2025"/>
    <s v="Egresos"/>
    <n v="415"/>
    <s v="DISPERC NOM DEL 16  AL 28  DE FEBRERO 2025"/>
    <x v="8"/>
    <n v="800"/>
    <x v="12"/>
    <x v="2"/>
  </r>
  <r>
    <s v="28/Feb/2025"/>
    <s v="Diario"/>
    <n v="27"/>
    <s v="PROV IMPTOS MES FEBRERO EMPRESAS S DOS SA DE CV"/>
    <x v="0"/>
    <n v="73989.600000000006"/>
    <x v="12"/>
    <x v="2"/>
  </r>
  <r>
    <s v="28/Feb/2025"/>
    <s v="Diario"/>
    <n v="29"/>
    <s v="PROV ADMIVOS MES FEBRERO EMPRESAS S DOS "/>
    <x v="8"/>
    <n v="11597.79"/>
    <x v="12"/>
    <x v="2"/>
  </r>
  <r>
    <s v="28/Feb/2025"/>
    <s v="Diario"/>
    <n v="27"/>
    <s v="PROV IMPTOS MES FEBRERO EMPRESAS S DOS SA DE CV"/>
    <x v="0"/>
    <n v="10347.07"/>
    <x v="12"/>
    <x v="2"/>
  </r>
  <r>
    <s v="28/Feb/2025"/>
    <s v="Diario"/>
    <n v="29"/>
    <s v="PROV ADMIVOS MES FEBRERO EMPRESAS S DOS "/>
    <x v="8"/>
    <n v="2075.48"/>
    <x v="12"/>
    <x v="2"/>
  </r>
  <r>
    <s v="28/Feb/2025"/>
    <s v="Diario"/>
    <n v="27"/>
    <s v="PROV IMPTOS MES FEBRERO EMPRESAS S DOS SA DE CV"/>
    <x v="0"/>
    <n v="25867.56"/>
    <x v="12"/>
    <x v="2"/>
  </r>
  <r>
    <s v="28/Feb/2025"/>
    <s v="Diario"/>
    <n v="29"/>
    <s v="PROV ADMIVOS MES FEBRERO EMPRESAS S DOS "/>
    <x v="8"/>
    <n v="5188.7"/>
    <x v="12"/>
    <x v="2"/>
  </r>
  <r>
    <s v="28/Feb/2025"/>
    <s v="Diario"/>
    <n v="27"/>
    <s v="PROV IMPTOS MES FEBRERO EMPRESAS S DOS SA DE CV"/>
    <x v="0"/>
    <n v="30274.15"/>
    <x v="12"/>
    <x v="2"/>
  </r>
  <r>
    <s v="28/Feb/2025"/>
    <s v="Diario"/>
    <n v="29"/>
    <s v="PROV ADMIVOS MES FEBRERO EMPRESAS S DOS "/>
    <x v="8"/>
    <n v="6485.46"/>
    <x v="12"/>
    <x v="2"/>
  </r>
  <r>
    <s v="28/Feb/2025"/>
    <s v="Diario"/>
    <n v="27"/>
    <s v="PROV IMPTOS MES FEBRERO EMPRESAS S DOS SA DE CV"/>
    <x v="0"/>
    <n v="15704.06"/>
    <x v="12"/>
    <x v="2"/>
  </r>
  <r>
    <s v="28/Feb/2025"/>
    <s v="Diario"/>
    <n v="29"/>
    <s v="PROV ADMIVOS MES FEBRERO EMPRESAS S DOS "/>
    <x v="8"/>
    <n v="4027.63"/>
    <x v="12"/>
    <x v="2"/>
  </r>
  <r>
    <s v="28/Feb/2025"/>
    <s v="Diario"/>
    <n v="28"/>
    <s v="PROV AGUINALDO MES FEBRERO"/>
    <x v="0"/>
    <n v="24233.59"/>
    <x v="12"/>
    <x v="2"/>
  </r>
  <r>
    <s v="28/Feb/2025"/>
    <s v="Diario"/>
    <n v="30"/>
    <s v="PROV AGUINALDO Y UTILIDADES "/>
    <x v="8"/>
    <n v="4315.84"/>
    <x v="12"/>
    <x v="2"/>
  </r>
  <r>
    <s v="28/Feb/2025"/>
    <s v="Diario"/>
    <n v="28"/>
    <s v="PROV AGUINALDO MES FEBRERO"/>
    <x v="0"/>
    <n v="19874.21"/>
    <x v="12"/>
    <x v="2"/>
  </r>
  <r>
    <s v="28/Feb/2025"/>
    <s v="Diario"/>
    <n v="30"/>
    <s v="PROV AGUINALDO Y UTILIDADES "/>
    <x v="8"/>
    <n v="4305.18"/>
    <x v="12"/>
    <x v="2"/>
  </r>
  <r>
    <s v="10/Feb/2025"/>
    <s v="Egresos"/>
    <n v="339"/>
    <s v="MOLINA OTERO LINDA ESTHER"/>
    <x v="2"/>
    <n v="7310"/>
    <x v="12"/>
    <x v="2"/>
  </r>
  <r>
    <s v="07/Feb/2025"/>
    <s v="Egresos"/>
    <n v="324"/>
    <s v="GONZALEZ BREACH JORGE ALBERTO"/>
    <x v="3"/>
    <n v="1711.78"/>
    <x v="12"/>
    <x v="2"/>
  </r>
  <r>
    <s v="13/Feb/2025"/>
    <s v="Egresos"/>
    <n v="344"/>
    <s v="GONZALEZ BREACH JORGE ALBERTO"/>
    <x v="3"/>
    <n v="1508.88"/>
    <x v="12"/>
    <x v="2"/>
  </r>
  <r>
    <s v="19/Feb/2025"/>
    <s v="Egresos"/>
    <n v="368"/>
    <s v="GONZALEZ BREACH JORGE ALBERTO"/>
    <x v="3"/>
    <n v="1755.34"/>
    <x v="12"/>
    <x v="2"/>
  </r>
  <r>
    <s v="25/Feb/2025"/>
    <s v="Diario"/>
    <n v="8"/>
    <s v="AUTO SERVICIO MAS SA DE CV"/>
    <x v="3"/>
    <n v="2681.82"/>
    <x v="12"/>
    <x v="2"/>
  </r>
  <r>
    <s v="25/Feb/2025"/>
    <s v="Diario"/>
    <n v="8"/>
    <s v="AUTO SERVICIO MAS SA DE CV"/>
    <x v="3"/>
    <n v="2368.5100000000002"/>
    <x v="12"/>
    <x v="2"/>
  </r>
  <r>
    <s v="25/Feb/2025"/>
    <s v="Diario"/>
    <n v="8"/>
    <s v="AUTO SERVICIO MAS SA DE CV"/>
    <x v="3"/>
    <n v="269.7"/>
    <x v="12"/>
    <x v="2"/>
  </r>
  <r>
    <s v="25/Feb/2025"/>
    <s v="Diario"/>
    <n v="8"/>
    <s v="AUTO SERVICIO MAS SA DE CV"/>
    <x v="3"/>
    <n v="337.13"/>
    <x v="12"/>
    <x v="2"/>
  </r>
  <r>
    <s v="25/Feb/2025"/>
    <s v="Diario"/>
    <n v="8"/>
    <s v="AUTO SERVICIO MAS SA DE CV"/>
    <x v="3"/>
    <n v="766.19"/>
    <x v="12"/>
    <x v="2"/>
  </r>
  <r>
    <s v="25/Feb/2025"/>
    <s v="Diario"/>
    <n v="8"/>
    <s v="AUTO SERVICIO MAS SA DE CV"/>
    <x v="3"/>
    <n v="1496.7"/>
    <x v="12"/>
    <x v="2"/>
  </r>
  <r>
    <s v="25/Feb/2025"/>
    <s v="Diario"/>
    <n v="8"/>
    <s v="AUTO SERVICIO MAS SA DE CV"/>
    <x v="3"/>
    <n v="1857.69"/>
    <x v="12"/>
    <x v="2"/>
  </r>
  <r>
    <s v="25/Feb/2025"/>
    <s v="Diario"/>
    <n v="8"/>
    <s v="AUTO SERVICIO MAS SA DE CV"/>
    <x v="3"/>
    <n v="2899.02"/>
    <x v="12"/>
    <x v="2"/>
  </r>
  <r>
    <s v="25/Feb/2025"/>
    <s v="Diario"/>
    <n v="8"/>
    <s v="AUTO SERVICIO MAS SA DE CV"/>
    <x v="3"/>
    <n v="1887.91"/>
    <x v="12"/>
    <x v="2"/>
  </r>
  <r>
    <s v="25/Feb/2025"/>
    <s v="Diario"/>
    <n v="8"/>
    <s v="AUTO SERVICIO MAS SA DE CV"/>
    <x v="3"/>
    <n v="501.15"/>
    <x v="12"/>
    <x v="2"/>
  </r>
  <r>
    <s v="27/Feb/2025"/>
    <s v="Egresos"/>
    <n v="406"/>
    <s v="GONZALEZ BREACH JORGE ALBERTO"/>
    <x v="3"/>
    <n v="1541.82"/>
    <x v="12"/>
    <x v="2"/>
  </r>
  <r>
    <s v="28/Feb/2025"/>
    <s v="Diario"/>
    <n v="26"/>
    <s v="AUTO SERVICIO MAS SA DE CV"/>
    <x v="3"/>
    <n v="1534.65"/>
    <x v="12"/>
    <x v="2"/>
  </r>
  <r>
    <s v="28/Feb/2025"/>
    <s v="Diario"/>
    <n v="26"/>
    <s v="AUTO SERVICIO MAS SA DE CV"/>
    <x v="3"/>
    <n v="647.76"/>
    <x v="12"/>
    <x v="2"/>
  </r>
  <r>
    <s v="28/Feb/2025"/>
    <s v="Diario"/>
    <n v="26"/>
    <s v="AUTO SERVICIO MAS SA DE CV"/>
    <x v="3"/>
    <n v="1123.77"/>
    <x v="12"/>
    <x v="2"/>
  </r>
  <r>
    <s v="28/Feb/2025"/>
    <s v="Diario"/>
    <n v="26"/>
    <s v="AUTO SERVICIO MAS SA DE CV"/>
    <x v="3"/>
    <n v="134.85"/>
    <x v="12"/>
    <x v="2"/>
  </r>
  <r>
    <s v="28/Feb/2025"/>
    <s v="Diario"/>
    <n v="26"/>
    <s v="AUTO SERVICIO MAS SA DE CV"/>
    <x v="3"/>
    <n v="269.7"/>
    <x v="12"/>
    <x v="2"/>
  </r>
  <r>
    <s v="28/Feb/2025"/>
    <s v="Diario"/>
    <n v="26"/>
    <s v="AUTO SERVICIO MAS SA DE CV"/>
    <x v="3"/>
    <n v="605.11"/>
    <x v="12"/>
    <x v="2"/>
  </r>
  <r>
    <s v="28/Feb/2025"/>
    <s v="Diario"/>
    <n v="39"/>
    <s v="AUTO SERVICIO MAS SA DE CV"/>
    <x v="3"/>
    <n v="1581.64"/>
    <x v="12"/>
    <x v="2"/>
  </r>
  <r>
    <s v="28/Feb/2025"/>
    <s v="Diario"/>
    <n v="39"/>
    <s v="AUTO SERVICIO MAS SA DE CV"/>
    <x v="3"/>
    <n v="2245.08"/>
    <x v="12"/>
    <x v="2"/>
  </r>
  <r>
    <s v="28/Feb/2025"/>
    <s v="Diario"/>
    <n v="39"/>
    <s v="AUTO SERVICIO MAS SA DE CV"/>
    <x v="3"/>
    <n v="269.7"/>
    <x v="12"/>
    <x v="2"/>
  </r>
  <r>
    <s v="28/Feb/2025"/>
    <s v="Diario"/>
    <n v="39"/>
    <s v="AUTO SERVICIO MAS SA DE CV"/>
    <x v="3"/>
    <n v="179.8"/>
    <x v="12"/>
    <x v="2"/>
  </r>
  <r>
    <s v="28/Feb/2025"/>
    <s v="Diario"/>
    <n v="39"/>
    <s v="AUTO SERVICIO MAS SA DE CV"/>
    <x v="3"/>
    <n v="449.51"/>
    <x v="12"/>
    <x v="2"/>
  </r>
  <r>
    <s v="28/Feb/2025"/>
    <s v="Diario"/>
    <n v="39"/>
    <s v="AUTO SERVICIO MAS SA DE CV"/>
    <x v="3"/>
    <n v="425.98"/>
    <x v="12"/>
    <x v="2"/>
  </r>
  <r>
    <s v="25/Feb/2025"/>
    <s v="Diario"/>
    <n v="8"/>
    <s v="AUTO SERVICIO MAS SA DE CV"/>
    <x v="3"/>
    <n v="1421.37"/>
    <x v="12"/>
    <x v="2"/>
  </r>
  <r>
    <s v="28/Feb/2025"/>
    <s v="Diario"/>
    <n v="26"/>
    <s v="AUTO SERVICIO MAS SA DE CV"/>
    <x v="3"/>
    <n v="1875.48"/>
    <x v="12"/>
    <x v="2"/>
  </r>
  <r>
    <s v="25/Feb/2025"/>
    <s v="Diario"/>
    <n v="8"/>
    <s v="AUTO SERVICIO MAS SA DE CV"/>
    <x v="3"/>
    <n v="4058.96"/>
    <x v="12"/>
    <x v="2"/>
  </r>
  <r>
    <s v="25/Feb/2025"/>
    <s v="Diario"/>
    <n v="8"/>
    <s v="AUTO SERVICIO MAS SA DE CV"/>
    <x v="3"/>
    <n v="1325.29"/>
    <x v="12"/>
    <x v="2"/>
  </r>
  <r>
    <s v="28/Feb/2025"/>
    <s v="Diario"/>
    <n v="26"/>
    <s v="AUTO SERVICIO MAS SA DE CV"/>
    <x v="3"/>
    <n v="3761.05"/>
    <x v="12"/>
    <x v="2"/>
  </r>
  <r>
    <s v="28/Feb/2025"/>
    <s v="Diario"/>
    <n v="39"/>
    <s v="AUTO SERVICIO MAS SA DE CV"/>
    <x v="3"/>
    <n v="2652.4"/>
    <x v="12"/>
    <x v="2"/>
  </r>
  <r>
    <s v="20/Feb/2025"/>
    <s v="Egresos"/>
    <n v="380"/>
    <s v="PRONEG"/>
    <x v="3"/>
    <n v="449.94"/>
    <x v="12"/>
    <x v="2"/>
  </r>
  <r>
    <s v="25/Feb/2025"/>
    <s v="Diario"/>
    <n v="8"/>
    <s v="AUTO SERVICIO MAS SA DE CV"/>
    <x v="3"/>
    <n v="554.91999999999996"/>
    <x v="12"/>
    <x v="2"/>
  </r>
  <r>
    <s v="25/Feb/2025"/>
    <s v="Diario"/>
    <n v="8"/>
    <s v="AUTO SERVICIO MAS SA DE CV"/>
    <x v="3"/>
    <n v="4033.35"/>
    <x v="12"/>
    <x v="2"/>
  </r>
  <r>
    <s v="25/Feb/2025"/>
    <s v="Diario"/>
    <n v="8"/>
    <s v="AUTO SERVICIO MAS SA DE CV"/>
    <x v="3"/>
    <n v="1159.58"/>
    <x v="12"/>
    <x v="2"/>
  </r>
  <r>
    <s v="28/Feb/2025"/>
    <s v="Diario"/>
    <n v="26"/>
    <s v="AUTO SERVICIO MAS SA DE CV"/>
    <x v="3"/>
    <n v="2209.19"/>
    <x v="12"/>
    <x v="2"/>
  </r>
  <r>
    <s v="28/Feb/2025"/>
    <s v="Diario"/>
    <n v="39"/>
    <s v="AUTO SERVICIO MAS SA DE CV"/>
    <x v="3"/>
    <n v="1559.66"/>
    <x v="12"/>
    <x v="2"/>
  </r>
  <r>
    <s v="25/Feb/2025"/>
    <s v="Diario"/>
    <n v="8"/>
    <s v="AUTO SERVICIO MAS SA DE CV"/>
    <x v="3"/>
    <n v="865.66"/>
    <x v="12"/>
    <x v="2"/>
  </r>
  <r>
    <s v="25/Feb/2025"/>
    <s v="Diario"/>
    <n v="8"/>
    <s v="AUTO SERVICIO MAS SA DE CV"/>
    <x v="3"/>
    <n v="937.85"/>
    <x v="12"/>
    <x v="2"/>
  </r>
  <r>
    <s v="28/Feb/2025"/>
    <s v="Diario"/>
    <n v="26"/>
    <s v="AUTO SERVICIO MAS SA DE CV"/>
    <x v="3"/>
    <n v="1034.52"/>
    <x v="12"/>
    <x v="2"/>
  </r>
  <r>
    <s v="28/Feb/2025"/>
    <s v="Diario"/>
    <n v="39"/>
    <s v="AUTO SERVICIO MAS SA DE CV"/>
    <x v="3"/>
    <n v="1033.97"/>
    <x v="12"/>
    <x v="2"/>
  </r>
  <r>
    <s v="25/Feb/2025"/>
    <s v="Diario"/>
    <n v="8"/>
    <s v="AUTO SERVICIO MAS SA DE CV"/>
    <x v="3"/>
    <n v="1850.47"/>
    <x v="12"/>
    <x v="2"/>
  </r>
  <r>
    <s v="25/Feb/2025"/>
    <s v="Diario"/>
    <n v="8"/>
    <s v="AUTO SERVICIO MAS SA DE CV"/>
    <x v="3"/>
    <n v="929.37"/>
    <x v="12"/>
    <x v="2"/>
  </r>
  <r>
    <s v="28/Feb/2025"/>
    <s v="Diario"/>
    <n v="26"/>
    <s v="AUTO SERVICIO MAS SA DE CV"/>
    <x v="3"/>
    <n v="948.29"/>
    <x v="12"/>
    <x v="2"/>
  </r>
  <r>
    <s v="28/Feb/2025"/>
    <s v="Diario"/>
    <n v="26"/>
    <s v="AUTO SERVICIO MAS SA DE CV"/>
    <x v="3"/>
    <n v="1214.17"/>
    <x v="12"/>
    <x v="2"/>
  </r>
  <r>
    <s v="28/Feb/2025"/>
    <s v="Diario"/>
    <n v="39"/>
    <s v="AUTO SERVICIO MAS SA DE CV"/>
    <x v="3"/>
    <n v="1001.04"/>
    <x v="12"/>
    <x v="2"/>
  </r>
  <r>
    <s v="25/Feb/2025"/>
    <s v="Diario"/>
    <n v="8"/>
    <s v="AUTO SERVICIO MAS SA DE CV"/>
    <x v="3"/>
    <n v="2270.35"/>
    <x v="12"/>
    <x v="2"/>
  </r>
  <r>
    <s v="25/Feb/2025"/>
    <s v="Diario"/>
    <n v="8"/>
    <s v="AUTO SERVICIO MAS SA DE CV"/>
    <x v="3"/>
    <n v="1034.19"/>
    <x v="12"/>
    <x v="2"/>
  </r>
  <r>
    <s v="28/Feb/2025"/>
    <s v="Diario"/>
    <n v="26"/>
    <s v="AUTO SERVICIO MAS SA DE CV"/>
    <x v="3"/>
    <n v="979.55"/>
    <x v="12"/>
    <x v="2"/>
  </r>
  <r>
    <s v="28/Feb/2025"/>
    <s v="Diario"/>
    <n v="39"/>
    <s v="AUTO SERVICIO MAS SA DE CV"/>
    <x v="3"/>
    <n v="968.9"/>
    <x v="12"/>
    <x v="2"/>
  </r>
  <r>
    <s v="25/Feb/2025"/>
    <s v="Diario"/>
    <n v="8"/>
    <s v="AUTO SERVICIO MAS SA DE CV"/>
    <x v="3"/>
    <n v="605.35"/>
    <x v="12"/>
    <x v="2"/>
  </r>
  <r>
    <s v="28/Feb/2025"/>
    <s v="Diario"/>
    <n v="26"/>
    <s v="AUTO SERVICIO MAS SA DE CV"/>
    <x v="3"/>
    <n v="711.16"/>
    <x v="12"/>
    <x v="2"/>
  </r>
  <r>
    <s v="28/Feb/2025"/>
    <s v="Diario"/>
    <n v="39"/>
    <s v="AUTO SERVICIO MAS SA DE CV"/>
    <x v="3"/>
    <n v="680.26"/>
    <x v="12"/>
    <x v="2"/>
  </r>
  <r>
    <s v="25/Feb/2025"/>
    <s v="Diario"/>
    <n v="8"/>
    <s v="AUTO SERVICIO MAS SA DE CV"/>
    <x v="3"/>
    <n v="1800.57"/>
    <x v="12"/>
    <x v="2"/>
  </r>
  <r>
    <s v="28/Feb/2025"/>
    <s v="Diario"/>
    <n v="32"/>
    <s v="RECLASIFICACION DE APK A EPK GASOLINA"/>
    <x v="3"/>
    <s v=" "/>
    <x v="12"/>
    <x v="2"/>
  </r>
  <r>
    <s v="28/Feb/2025"/>
    <s v="Diario"/>
    <n v="39"/>
    <s v="AUTO SERVICIO MAS SA DE CV"/>
    <x v="3"/>
    <n v="1870.74"/>
    <x v="12"/>
    <x v="2"/>
  </r>
  <r>
    <s v="25/Feb/2025"/>
    <s v="Diario"/>
    <n v="8"/>
    <s v="AUTO SERVICIO MAS SA DE CV"/>
    <x v="3"/>
    <n v="1930.52"/>
    <x v="12"/>
    <x v="2"/>
  </r>
  <r>
    <s v="25/Feb/2025"/>
    <s v="Diario"/>
    <n v="8"/>
    <s v="AUTO SERVICIO MAS SA DE CV"/>
    <x v="3"/>
    <n v="1552.79"/>
    <x v="12"/>
    <x v="2"/>
  </r>
  <r>
    <s v="28/Feb/2025"/>
    <s v="Diario"/>
    <n v="26"/>
    <s v="AUTO SERVICIO MAS SA DE CV"/>
    <x v="3"/>
    <n v="1575.26"/>
    <x v="12"/>
    <x v="2"/>
  </r>
  <r>
    <s v="25/Feb/2025"/>
    <s v="Diario"/>
    <n v="8"/>
    <s v="AUTO SERVICIO MAS SA DE CV"/>
    <x v="3"/>
    <n v="4588.47"/>
    <x v="12"/>
    <x v="2"/>
  </r>
  <r>
    <s v="25/Feb/2025"/>
    <s v="Diario"/>
    <n v="8"/>
    <s v="AUTO SERVICIO MAS SA DE CV"/>
    <x v="3"/>
    <n v="1707.37"/>
    <x v="12"/>
    <x v="2"/>
  </r>
  <r>
    <s v="28/Feb/2025"/>
    <s v="Diario"/>
    <n v="26"/>
    <s v="AUTO SERVICIO MAS SA DE CV"/>
    <x v="3"/>
    <n v="1701.37"/>
    <x v="12"/>
    <x v="2"/>
  </r>
  <r>
    <s v="28/Feb/2025"/>
    <s v="Diario"/>
    <n v="39"/>
    <s v="AUTO SERVICIO MAS SA DE CV"/>
    <x v="3"/>
    <n v="1740.61"/>
    <x v="12"/>
    <x v="2"/>
  </r>
  <r>
    <s v="25/Feb/2025"/>
    <s v="Diario"/>
    <n v="8"/>
    <s v="AUTO SERVICIO MAS SA DE CV"/>
    <x v="4"/>
    <n v="2615.5300000000002"/>
    <x v="12"/>
    <x v="2"/>
  </r>
  <r>
    <s v="28/Feb/2025"/>
    <s v="Diario"/>
    <n v="26"/>
    <s v="AUTO SERVICIO MAS SA DE CV"/>
    <x v="4"/>
    <n v="4488.8599999999997"/>
    <x v="12"/>
    <x v="2"/>
  </r>
  <r>
    <s v="24/Feb/2025"/>
    <s v="Egresos"/>
    <n v="399"/>
    <s v="FONDO DE ASEGURAMIENTO GANADERO PORCICULTORES DE SONORA"/>
    <x v="7"/>
    <n v="3240.87"/>
    <x v="12"/>
    <x v="2"/>
  </r>
  <r>
    <s v="28/Feb/2025"/>
    <s v="Diario"/>
    <n v="26"/>
    <s v="NUTRIKOWI ALIMENTOS SA DE CV"/>
    <x v="7"/>
    <n v="976.5"/>
    <x v="12"/>
    <x v="2"/>
  </r>
  <r>
    <s v="19/Feb/2025"/>
    <s v="Egresos"/>
    <n v="367"/>
    <s v="EMPRESAS MATCO SA DE CV"/>
    <x v="6"/>
    <n v="3016.25"/>
    <x v="12"/>
    <x v="2"/>
  </r>
  <r>
    <s v="07/Feb/2025"/>
    <s v="Egresos"/>
    <n v="329"/>
    <s v="DEP SEM 5 DEL 30 ENERO AL 05 DE FEBRERO 2025"/>
    <x v="0"/>
    <n v="4742"/>
    <x v="12"/>
    <x v="2"/>
  </r>
  <r>
    <s v="13/Feb/2025"/>
    <s v="Egresos"/>
    <n v="355"/>
    <s v="DEP SEM 6  DEL 06  ENE AL 12  FEBRERO 2025"/>
    <x v="0"/>
    <n v="11618.4"/>
    <x v="12"/>
    <x v="2"/>
  </r>
  <r>
    <s v="20/Feb/2025"/>
    <s v="Egresos"/>
    <n v="374"/>
    <s v="DEP SEM 7 DEL 13  AL 20 DE FEBRERO 2024"/>
    <x v="0"/>
    <n v="7753.4"/>
    <x v="12"/>
    <x v="2"/>
  </r>
  <r>
    <s v="07/Feb/2025"/>
    <s v="Egresos"/>
    <n v="329"/>
    <s v="DEP SEM 5 DEL 30 ENERO AL 05 DE FEBRERO 2025"/>
    <x v="0"/>
    <n v="1185"/>
    <x v="12"/>
    <x v="2"/>
  </r>
  <r>
    <s v="13/Feb/2025"/>
    <s v="Egresos"/>
    <n v="355"/>
    <s v="DEP SEM 6  DEL 06  ENE AL 12  FEBRERO 2025"/>
    <x v="0"/>
    <n v="2929.02"/>
    <x v="12"/>
    <x v="2"/>
  </r>
  <r>
    <s v="20/Feb/2025"/>
    <s v="Egresos"/>
    <n v="374"/>
    <s v="DEP SEM 7 DEL 13  AL 20 DE FEBRERO 2024"/>
    <x v="0"/>
    <n v="1933.02"/>
    <x v="12"/>
    <x v="2"/>
  </r>
  <r>
    <s v="20/Feb/2025"/>
    <s v="Egresos"/>
    <n v="378"/>
    <s v="GALINDO AGUIRRE CELINA"/>
    <x v="6"/>
    <n v="2000"/>
    <x v="12"/>
    <x v="2"/>
  </r>
  <r>
    <s v="27/Feb/2025"/>
    <s v="Egresos"/>
    <n v="403"/>
    <s v="GONZALEZ CUEVAS ANDRES IVAN"/>
    <x v="6"/>
    <n v="1000"/>
    <x v="12"/>
    <x v="2"/>
  </r>
  <r>
    <s v="27/Feb/2025"/>
    <s v="Egresos"/>
    <n v="403"/>
    <s v="GONZALEZ CUEVAS ANDRES IVAN"/>
    <x v="6"/>
    <n v="1189.6600000000001"/>
    <x v="12"/>
    <x v="2"/>
  </r>
  <r>
    <s v="28/Feb/2025"/>
    <s v="Egresos"/>
    <n v="419"/>
    <s v="SALVADOR FRIAS RUIZ"/>
    <x v="6"/>
    <n v="700"/>
    <x v="12"/>
    <x v="2"/>
  </r>
  <r>
    <s v="13/Feb/2025"/>
    <s v="Egresos"/>
    <n v="347"/>
    <s v="AUTOMOTRIZ SONORENSE SA DE CV"/>
    <x v="6"/>
    <n v="1137.92"/>
    <x v="12"/>
    <x v="2"/>
  </r>
  <r>
    <s v="28/Feb/2025"/>
    <s v="Egresos"/>
    <n v="419"/>
    <s v="SALVADOR FRIAS RUIZ"/>
    <x v="6"/>
    <n v="3500"/>
    <x v="12"/>
    <x v="2"/>
  </r>
  <r>
    <s v="07/Feb/2025"/>
    <s v="Egresos"/>
    <n v="329"/>
    <s v="DEP SEM 5 DEL 30 ENERO AL 05 DE FEBRERO 2025"/>
    <x v="0"/>
    <n v="1684.38"/>
    <x v="12"/>
    <x v="2"/>
  </r>
  <r>
    <s v="01/Feb/2025"/>
    <s v="Diario"/>
    <n v="2"/>
    <s v="DEPRECIACION DEL MES "/>
    <x v="5"/>
    <n v="303.91000000000003"/>
    <x v="12"/>
    <x v="2"/>
  </r>
  <r>
    <s v="01/Feb/2025"/>
    <s v="Diario"/>
    <n v="2"/>
    <s v="DEPRECIACION DEL MES "/>
    <x v="5"/>
    <n v="191.78"/>
    <x v="12"/>
    <x v="2"/>
  </r>
  <r>
    <s v="01/Feb/2025"/>
    <s v="Diario"/>
    <n v="2"/>
    <s v="DEPRECIACION DEL MES "/>
    <x v="5"/>
    <n v="510.5"/>
    <x v="12"/>
    <x v="2"/>
  </r>
  <r>
    <s v="01/Feb/2025"/>
    <s v="Diario"/>
    <n v="2"/>
    <s v="DEPRECIACION DEL MES "/>
    <x v="5"/>
    <n v="168.8"/>
    <x v="12"/>
    <x v="2"/>
  </r>
  <r>
    <s v="01/Feb/2025"/>
    <s v="Diario"/>
    <n v="2"/>
    <s v="DEPRECIACION DEL MES "/>
    <x v="5"/>
    <n v="1739.16"/>
    <x v="12"/>
    <x v="2"/>
  </r>
  <r>
    <s v="01/Feb/2025"/>
    <s v="Diario"/>
    <n v="2"/>
    <s v="DEPRECIACION DEL MES "/>
    <x v="5"/>
    <n v="254.92"/>
    <x v="12"/>
    <x v="2"/>
  </r>
  <r>
    <s v="01/Feb/2025"/>
    <s v="Diario"/>
    <n v="2"/>
    <s v="DEPRECIACION DEL MES"/>
    <x v="5"/>
    <n v="228.04"/>
    <x v="12"/>
    <x v="2"/>
  </r>
  <r>
    <s v="01/Feb/2025"/>
    <s v="Diario"/>
    <n v="2"/>
    <s v="DEPRECIACION DEL MES"/>
    <x v="5"/>
    <n v="6260.58"/>
    <x v="12"/>
    <x v="2"/>
  </r>
  <r>
    <s v="01/Feb/2025"/>
    <s v="Diario"/>
    <n v="2"/>
    <s v="DEPRECIACION DEL MES"/>
    <x v="5"/>
    <n v="6261.25"/>
    <x v="12"/>
    <x v="2"/>
  </r>
  <r>
    <s v="01/Feb/2025"/>
    <s v="Diario"/>
    <n v="2"/>
    <s v="DEPRECIACION DEL MES"/>
    <x v="5"/>
    <n v="215.52"/>
    <x v="12"/>
    <x v="2"/>
  </r>
  <r>
    <s v="01/Feb/2025"/>
    <s v="Diario"/>
    <n v="2"/>
    <s v="DEPRECIACION DEL MES"/>
    <x v="5"/>
    <n v="2592.4699999999998"/>
    <x v="12"/>
    <x v="2"/>
  </r>
  <r>
    <s v="01/Feb/2025"/>
    <s v="Diario"/>
    <n v="2"/>
    <s v="DEPRECIACION DEL MES"/>
    <x v="5"/>
    <n v="1424.23"/>
    <x v="12"/>
    <x v="2"/>
  </r>
  <r>
    <s v="01/Feb/2025"/>
    <s v="Diario"/>
    <n v="2"/>
    <s v="DEPRECIACION DEL MES"/>
    <x v="5"/>
    <n v="1735.97"/>
    <x v="12"/>
    <x v="2"/>
  </r>
  <r>
    <s v="01/Feb/2025"/>
    <s v="Diario"/>
    <n v="2"/>
    <s v="DEPRECIACION DEL MES"/>
    <x v="5"/>
    <n v="1429.27"/>
    <x v="12"/>
    <x v="2"/>
  </r>
  <r>
    <s v="01/Feb/2025"/>
    <s v="Diario"/>
    <n v="2"/>
    <s v="DEPRECIACION DEL MES"/>
    <x v="5"/>
    <n v="107.74"/>
    <x v="12"/>
    <x v="2"/>
  </r>
  <r>
    <s v="01/Feb/2025"/>
    <s v="Diario"/>
    <n v="2"/>
    <s v="DEPRECIACION DEL MES"/>
    <x v="5"/>
    <n v="1020.8"/>
    <x v="12"/>
    <x v="2"/>
  </r>
  <r>
    <s v="01/Feb/2025"/>
    <s v="Diario"/>
    <n v="2"/>
    <s v="DEPRECIACION DEL MES"/>
    <x v="5"/>
    <n v="1526.82"/>
    <x v="12"/>
    <x v="2"/>
  </r>
  <r>
    <s v="01/Feb/2025"/>
    <s v="Diario"/>
    <n v="2"/>
    <s v="DEPRECIACION DEL MES"/>
    <x v="5"/>
    <n v="2699.95"/>
    <x v="12"/>
    <x v="2"/>
  </r>
  <r>
    <s v="01/Feb/2025"/>
    <s v="Diario"/>
    <n v="2"/>
    <s v="DEPRECIACION DEL MES "/>
    <x v="5"/>
    <n v="416.67"/>
    <x v="12"/>
    <x v="2"/>
  </r>
  <r>
    <s v="01/Feb/2025"/>
    <s v="Diario"/>
    <n v="2"/>
    <s v="DEPRECIACION DEL MES "/>
    <x v="5"/>
    <n v="804.55"/>
    <x v="12"/>
    <x v="2"/>
  </r>
  <r>
    <s v="01/Feb/2025"/>
    <s v="Diario"/>
    <n v="2"/>
    <s v="DEPRECIACION DEL MES"/>
    <x v="5"/>
    <n v="73.64"/>
    <x v="12"/>
    <x v="2"/>
  </r>
  <r>
    <s v="01/Feb/2025"/>
    <s v="Diario"/>
    <n v="2"/>
    <s v="DEPRECIACION DEL MES"/>
    <x v="5"/>
    <n v="109.2"/>
    <x v="12"/>
    <x v="2"/>
  </r>
  <r>
    <s v="01/Feb/2025"/>
    <s v="Diario"/>
    <n v="2"/>
    <s v="DEPRECIACION DEL MES"/>
    <x v="5"/>
    <n v="379.72"/>
    <x v="12"/>
    <x v="2"/>
  </r>
  <r>
    <s v="01/Feb/2025"/>
    <s v="Diario"/>
    <n v="2"/>
    <s v="DEPRECIACION DEL MES"/>
    <x v="5"/>
    <n v="27.03"/>
    <x v="12"/>
    <x v="2"/>
  </r>
  <r>
    <s v="01/Feb/2025"/>
    <s v="Diario"/>
    <n v="2"/>
    <s v="DEPRECIACION DEL MES"/>
    <x v="5"/>
    <n v="37.020000000000003"/>
    <x v="12"/>
    <x v="2"/>
  </r>
  <r>
    <s v="01/Feb/2025"/>
    <s v="Diario"/>
    <n v="2"/>
    <s v="DEPRECIACION DEL MES"/>
    <x v="5"/>
    <n v="163.79"/>
    <x v="12"/>
    <x v="2"/>
  </r>
  <r>
    <s v="01/Feb/2025"/>
    <s v="Diario"/>
    <n v="2"/>
    <s v="DEPRECIACION DEL MES"/>
    <x v="5"/>
    <n v="58.84"/>
    <x v="12"/>
    <x v="2"/>
  </r>
  <r>
    <s v="01/Feb/2025"/>
    <s v="Diario"/>
    <n v="2"/>
    <s v="DEPRECIACION DEL MES"/>
    <x v="5"/>
    <n v="266.67"/>
    <x v="12"/>
    <x v="2"/>
  </r>
  <r>
    <s v="01/Feb/2025"/>
    <s v="Diario"/>
    <n v="2"/>
    <s v="DEPRECIACION DEL MES"/>
    <x v="5"/>
    <n v="4949.18"/>
    <x v="12"/>
    <x v="2"/>
  </r>
  <r>
    <s v="01/Feb/2025"/>
    <s v="Diario"/>
    <n v="2"/>
    <s v="DEPRECIACION DEL MES"/>
    <x v="5"/>
    <n v="3621.57"/>
    <x v="12"/>
    <x v="2"/>
  </r>
  <r>
    <s v="01/Feb/2025"/>
    <s v="Diario"/>
    <n v="2"/>
    <s v="DEPRECIACION DEL MES"/>
    <x v="5"/>
    <n v="2894.78"/>
    <x v="12"/>
    <x v="2"/>
  </r>
  <r>
    <s v="01/Feb/2025"/>
    <s v="Diario"/>
    <n v="2"/>
    <s v="DEPRECIACION DEL MES"/>
    <x v="5"/>
    <n v="359.46"/>
    <x v="12"/>
    <x v="2"/>
  </r>
  <r>
    <s v="01/Feb/2025"/>
    <s v="Diario"/>
    <n v="2"/>
    <s v="DEPRECIACION DEL MES"/>
    <x v="5"/>
    <n v="3249.09"/>
    <x v="12"/>
    <x v="2"/>
  </r>
  <r>
    <s v="01/Feb/2025"/>
    <s v="Diario"/>
    <n v="2"/>
    <s v="DEPRECIACION DEL MES"/>
    <x v="5"/>
    <n v="3426.32"/>
    <x v="12"/>
    <x v="2"/>
  </r>
  <r>
    <s v="01/Feb/2025"/>
    <s v="Diario"/>
    <n v="2"/>
    <s v="DEPRECIACION DEL MES"/>
    <x v="5"/>
    <n v="156.85"/>
    <x v="12"/>
    <x v="2"/>
  </r>
  <r>
    <s v="01/Feb/2025"/>
    <s v="Diario"/>
    <n v="2"/>
    <s v="DEPRECIACION DEL MES"/>
    <x v="5"/>
    <n v="5849.89"/>
    <x v="12"/>
    <x v="2"/>
  </r>
  <r>
    <s v="01/Feb/2025"/>
    <s v="Diario"/>
    <n v="2"/>
    <s v="DEPRECIACION DEL MES"/>
    <x v="5"/>
    <n v="511.45"/>
    <x v="12"/>
    <x v="2"/>
  </r>
  <r>
    <s v="01/Feb/2025"/>
    <s v="Diario"/>
    <n v="2"/>
    <s v="DEPRECIACION DEL MES"/>
    <x v="5"/>
    <n v="5237.29"/>
    <x v="12"/>
    <x v="2"/>
  </r>
  <r>
    <s v="01/Feb/2025"/>
    <s v="Diario"/>
    <n v="2"/>
    <s v="DEPRECIACION DEL MES"/>
    <x v="5"/>
    <n v="12968.73"/>
    <x v="12"/>
    <x v="2"/>
  </r>
  <r>
    <s v="01/Feb/2025"/>
    <s v="Diario"/>
    <n v="2"/>
    <s v="DEPRECIACION DEL MES"/>
    <x v="5"/>
    <n v="1461.2"/>
    <x v="12"/>
    <x v="2"/>
  </r>
  <r>
    <s v="01/Feb/2025"/>
    <s v="Diario"/>
    <n v="2"/>
    <s v="DEPRECIACION DEL MES ENE-SEPT"/>
    <x v="5"/>
    <n v="1274.92"/>
    <x v="12"/>
    <x v="2"/>
  </r>
  <r>
    <s v="01/Feb/2025"/>
    <s v="Diario"/>
    <n v="2"/>
    <s v="DEPRECIACION DEL MES ENE-SEPT"/>
    <x v="5"/>
    <n v="1273.56"/>
    <x v="12"/>
    <x v="2"/>
  </r>
  <r>
    <s v="01/Feb/2025"/>
    <s v="Diario"/>
    <n v="2"/>
    <s v="DEPRECIACION DEL MES"/>
    <x v="5"/>
    <n v="647.42999999999995"/>
    <x v="12"/>
    <x v="2"/>
  </r>
  <r>
    <s v="01/Feb/2025"/>
    <s v="Diario"/>
    <n v="2"/>
    <s v="DEPRECIACION DEL MES"/>
    <x v="5"/>
    <n v="4063.47"/>
    <x v="12"/>
    <x v="2"/>
  </r>
  <r>
    <s v="01/Feb/2025"/>
    <s v="Diario"/>
    <n v="2"/>
    <s v="DEPRECIACION DEL MES"/>
    <x v="5"/>
    <n v="5397.6"/>
    <x v="12"/>
    <x v="2"/>
  </r>
  <r>
    <s v="01/Feb/2025"/>
    <s v="Diario"/>
    <n v="2"/>
    <s v="DEPRECIACION DEL MES"/>
    <x v="5"/>
    <n v="2776.37"/>
    <x v="12"/>
    <x v="2"/>
  </r>
  <r>
    <s v="01/Feb/2025"/>
    <s v="Diario"/>
    <n v="2"/>
    <s v="DEPRECIACION DEL MES"/>
    <x v="5"/>
    <n v="7250.4"/>
    <x v="12"/>
    <x v="2"/>
  </r>
  <r>
    <s v="01/Feb/2025"/>
    <s v="Diario"/>
    <n v="2"/>
    <s v="DEPRECIACION DEL MES"/>
    <x v="5"/>
    <n v="10049.719999999999"/>
    <x v="12"/>
    <x v="2"/>
  </r>
  <r>
    <s v="01/Feb/2025"/>
    <s v="Diario"/>
    <n v="2"/>
    <s v="DEPRECIACION DEL MES"/>
    <x v="5"/>
    <n v="6055.37"/>
    <x v="12"/>
    <x v="2"/>
  </r>
  <r>
    <s v="01/Feb/2025"/>
    <s v="Diario"/>
    <n v="2"/>
    <s v="DEPRECIACION DEL MES"/>
    <x v="5"/>
    <n v="8775.23"/>
    <x v="12"/>
    <x v="2"/>
  </r>
  <r>
    <s v="01/Feb/2025"/>
    <s v="Diario"/>
    <n v="2"/>
    <s v="DEPRECIACION DEL MES"/>
    <x v="5"/>
    <n v="584.1"/>
    <x v="12"/>
    <x v="2"/>
  </r>
  <r>
    <s v="01/Feb/2025"/>
    <s v="Diario"/>
    <n v="2"/>
    <s v="DEPRECIACION DEL MES"/>
    <x v="5"/>
    <n v="13158.94"/>
    <x v="12"/>
    <x v="2"/>
  </r>
  <r>
    <s v="01/Feb/2025"/>
    <s v="Diario"/>
    <n v="2"/>
    <s v="DEPRECIACION DEL MES"/>
    <x v="5"/>
    <n v="721.75"/>
    <x v="12"/>
    <x v="2"/>
  </r>
  <r>
    <s v="01/Feb/2025"/>
    <s v="Diario"/>
    <n v="2"/>
    <s v="DEPRECIACION DEL MES"/>
    <x v="5"/>
    <n v="1622.21"/>
    <x v="12"/>
    <x v="2"/>
  </r>
  <r>
    <s v="01/Feb/2025"/>
    <s v="Diario"/>
    <n v="2"/>
    <s v="DEPRECIACION DEL MES"/>
    <x v="5"/>
    <n v="3685.1"/>
    <x v="12"/>
    <x v="2"/>
  </r>
  <r>
    <s v="01/Feb/2025"/>
    <s v="Diario"/>
    <n v="2"/>
    <s v="DEPRECIACION DEL MES"/>
    <x v="5"/>
    <n v="8912.48"/>
    <x v="12"/>
    <x v="2"/>
  </r>
  <r>
    <s v="01/Feb/2025"/>
    <s v="Diario"/>
    <n v="2"/>
    <s v="DEPRECIACION DEL MES"/>
    <x v="5"/>
    <n v="474.71"/>
    <x v="12"/>
    <x v="2"/>
  </r>
  <r>
    <s v="01/Feb/2025"/>
    <s v="Diario"/>
    <n v="2"/>
    <s v="DEPRECIACION DEL MES"/>
    <x v="5"/>
    <n v="281.07"/>
    <x v="12"/>
    <x v="2"/>
  </r>
  <r>
    <s v="01/Feb/2025"/>
    <s v="Diario"/>
    <n v="2"/>
    <s v="DEPRECIACION DEL MES"/>
    <x v="5"/>
    <n v="255.19"/>
    <x v="12"/>
    <x v="2"/>
  </r>
  <r>
    <s v="01/Feb/2025"/>
    <s v="Diario"/>
    <n v="2"/>
    <s v="DEPRECIACION DEL MES"/>
    <x v="5"/>
    <n v="2978.33"/>
    <x v="12"/>
    <x v="2"/>
  </r>
  <r>
    <s v="01/Feb/2025"/>
    <s v="Diario"/>
    <n v="2"/>
    <s v="DEPRECIACION DEL MES"/>
    <x v="5"/>
    <n v="560.11"/>
    <x v="12"/>
    <x v="2"/>
  </r>
  <r>
    <s v="01/Feb/2025"/>
    <s v="Diario"/>
    <n v="2"/>
    <s v="DEPRECIACION DEL MES"/>
    <x v="5"/>
    <n v="16699.29"/>
    <x v="12"/>
    <x v="2"/>
  </r>
  <r>
    <s v="01/Feb/2025"/>
    <s v="Diario"/>
    <n v="2"/>
    <s v="DEPRECIACION DEL MES"/>
    <x v="5"/>
    <n v="833.33"/>
    <x v="12"/>
    <x v="2"/>
  </r>
  <r>
    <s v="01/Feb/2025"/>
    <s v="Diario"/>
    <n v="2"/>
    <s v="DEPRECIACION DEL MES"/>
    <x v="5"/>
    <n v="18058.71"/>
    <x v="12"/>
    <x v="2"/>
  </r>
  <r>
    <s v="01/Feb/2025"/>
    <s v="Diario"/>
    <n v="2"/>
    <s v="DEPRECIACION DEL MES"/>
    <x v="5"/>
    <n v="7169.92"/>
    <x v="12"/>
    <x v="2"/>
  </r>
  <r>
    <s v="01/Feb/2025"/>
    <s v="Diario"/>
    <n v="2"/>
    <s v="DEPRECIACION DEL MES"/>
    <x v="5"/>
    <n v="95.98"/>
    <x v="12"/>
    <x v="2"/>
  </r>
  <r>
    <s v="01/Feb/2025"/>
    <s v="Diario"/>
    <n v="2"/>
    <s v="DEPRECIACION DEL MES"/>
    <x v="5"/>
    <n v="2209.0500000000002"/>
    <x v="12"/>
    <x v="2"/>
  </r>
  <r>
    <s v="01/Feb/2025"/>
    <s v="Diario"/>
    <n v="2"/>
    <s v="DEPRECIACION DEL MES"/>
    <x v="5"/>
    <n v="844.09"/>
    <x v="12"/>
    <x v="2"/>
  </r>
  <r>
    <s v="01/Feb/2025"/>
    <s v="Diario"/>
    <n v="2"/>
    <s v="DEPRECIACION DEL MES"/>
    <x v="5"/>
    <n v="1142.4100000000001"/>
    <x v="12"/>
    <x v="2"/>
  </r>
  <r>
    <s v="01/Feb/2025"/>
    <s v="Diario"/>
    <n v="2"/>
    <s v="DEPRECIACION DEL MES"/>
    <x v="5"/>
    <n v="826.73"/>
    <x v="12"/>
    <x v="2"/>
  </r>
  <r>
    <s v="01/Feb/2025"/>
    <s v="Diario"/>
    <n v="2"/>
    <s v="DEPRECIACION DEL MES"/>
    <x v="5"/>
    <n v="662.11"/>
    <x v="12"/>
    <x v="2"/>
  </r>
  <r>
    <s v="01/Feb/2025"/>
    <s v="Diario"/>
    <n v="2"/>
    <s v="DEPRECIACION DEL MES"/>
    <x v="5"/>
    <n v="1681.84"/>
    <x v="12"/>
    <x v="2"/>
  </r>
  <r>
    <s v="01/Feb/2025"/>
    <s v="Diario"/>
    <n v="2"/>
    <s v="DEPRECIACION DEL MES"/>
    <x v="5"/>
    <n v="6555.32"/>
    <x v="12"/>
    <x v="2"/>
  </r>
  <r>
    <s v="01/Feb/2025"/>
    <s v="Diario"/>
    <n v="2"/>
    <s v="DEPRECIACION DEL MES"/>
    <x v="5"/>
    <n v="12751.44"/>
    <x v="12"/>
    <x v="2"/>
  </r>
  <r>
    <s v="05/Feb/2025"/>
    <s v="Egresos"/>
    <n v="7166"/>
    <s v="CARLOS GUILLERMO SALIDO MORENO"/>
    <x v="7"/>
    <n v="3036"/>
    <x v="12"/>
    <x v="2"/>
  </r>
  <r>
    <s v="11/Feb/2025"/>
    <s v="Egresos"/>
    <n v="7169"/>
    <s v="JUAN DIEGO FELIX MORQUECHO"/>
    <x v="8"/>
    <n v="18000"/>
    <x v="12"/>
    <x v="2"/>
  </r>
  <r>
    <s v="15/Feb/2025"/>
    <s v="Egresos"/>
    <n v="7179"/>
    <s v="KARLA AMANDA DOMINGUEZ LOPEZ"/>
    <x v="8"/>
    <n v="7754.44"/>
    <x v="12"/>
    <x v="2"/>
  </r>
  <r>
    <s v="26/Feb/2025"/>
    <s v="Egresos"/>
    <n v="7189"/>
    <s v="CARLOS GUILLERMO SALIDO MORENO"/>
    <x v="7"/>
    <n v="2921"/>
    <x v="12"/>
    <x v="2"/>
  </r>
  <r>
    <s v="14/Feb/2025"/>
    <s v="Egresos"/>
    <n v="359"/>
    <s v="DISPERC NOM DEL 01  AL 15  DE FEBRERO2025"/>
    <x v="8"/>
    <n v="4629.91"/>
    <x v="12"/>
    <x v="2"/>
  </r>
  <r>
    <s v="28/Feb/2025"/>
    <s v="Egresos"/>
    <n v="415"/>
    <s v="DISPERC NOM DEL 16  AL 28  DE FEBRERO 2025"/>
    <x v="8"/>
    <n v="4629.91"/>
    <x v="12"/>
    <x v="2"/>
  </r>
  <r>
    <s v="14/Feb/2025"/>
    <s v="Egresos"/>
    <n v="359"/>
    <s v="DISPERC NOM DEL 01  AL 15  DE FEBRERO2025"/>
    <x v="8"/>
    <n v="5584.22"/>
    <x v="12"/>
    <x v="2"/>
  </r>
  <r>
    <s v="28/Feb/2025"/>
    <s v="Egresos"/>
    <n v="415"/>
    <s v="DISPERC NOM DEL 16  AL 28  DE FEBRERO 2025"/>
    <x v="8"/>
    <n v="5753.1"/>
    <x v="12"/>
    <x v="2"/>
  </r>
  <r>
    <s v="28/Feb/2025"/>
    <s v="Egresos"/>
    <m/>
    <s v="SE TRASPASO ESTE COSTO A EPK'S"/>
    <x v="3"/>
    <n v="-45000"/>
    <x v="12"/>
    <x v="2"/>
  </r>
  <r>
    <s v="06/Mar/2025"/>
    <s v="Egresos"/>
    <n v="313"/>
    <s v="DEP SEM 9 DEL 27 FEB AL 05 DE MARZO 2025"/>
    <x v="0"/>
    <n v="86376.35"/>
    <x v="13"/>
    <x v="2"/>
  </r>
  <r>
    <s v="13/Mar/2025"/>
    <s v="Egresos"/>
    <n v="328"/>
    <s v="DEP SEM 10 DEL 06  AL 12 DE MARZO 2025"/>
    <x v="0"/>
    <n v="92369.7"/>
    <x v="13"/>
    <x v="2"/>
  </r>
  <r>
    <s v="14/Mar/2025"/>
    <s v="Egresos"/>
    <n v="332"/>
    <s v="DISPERC NOM DEL 01  AL 15  DE FEBRERO 2025"/>
    <x v="8"/>
    <n v="51789.3"/>
    <x v="13"/>
    <x v="2"/>
  </r>
  <r>
    <s v="20/Mar/2025"/>
    <s v="Egresos"/>
    <n v="356"/>
    <s v="DEP NOM SEM 11 DEL 13 AL 19 DE MARZO 2025"/>
    <x v="0"/>
    <n v="96736.62"/>
    <x v="13"/>
    <x v="2"/>
  </r>
  <r>
    <s v="27/Mar/2025"/>
    <s v="Egresos"/>
    <n v="375"/>
    <s v="DEP NOM SEM 12 DEL 20 AL 26 DE MARZO DEL 2024"/>
    <x v="0"/>
    <n v="88754"/>
    <x v="13"/>
    <x v="2"/>
  </r>
  <r>
    <s v="28/Mar/2025"/>
    <s v="Egresos"/>
    <n v="380"/>
    <s v="DISPERC NOM DEL 16  AL 31  DE MARZO 2025"/>
    <x v="8"/>
    <n v="51789.3"/>
    <x v="13"/>
    <x v="2"/>
  </r>
  <r>
    <s v="06/Mar/2025"/>
    <s v="Egresos"/>
    <n v="313"/>
    <s v="DEP SEM 9 DEL 27 FEB AL 05 DE MARZO 2025"/>
    <x v="0"/>
    <n v="14400.59"/>
    <x v="13"/>
    <x v="2"/>
  </r>
  <r>
    <s v="13/Mar/2025"/>
    <s v="Egresos"/>
    <n v="328"/>
    <s v="DEP SEM 10 DEL 06  AL 12 DE MARZO 2025"/>
    <x v="0"/>
    <n v="15391.26"/>
    <x v="13"/>
    <x v="2"/>
  </r>
  <r>
    <s v="20/Mar/2025"/>
    <s v="Egresos"/>
    <n v="356"/>
    <s v="DEP NOM SEM 11 DEL 13 AL 19 DE MARZO 2025"/>
    <x v="0"/>
    <n v="11928.99"/>
    <x v="13"/>
    <x v="2"/>
  </r>
  <r>
    <s v="27/Mar/2025"/>
    <s v="Egresos"/>
    <n v="375"/>
    <s v="DEP NOM SEM 12 DEL 20 AL 26 DE MARZO DEL 2024"/>
    <x v="0"/>
    <n v="14751.81"/>
    <x v="13"/>
    <x v="2"/>
  </r>
  <r>
    <s v="06/Mar/2025"/>
    <s v="Egresos"/>
    <n v="313"/>
    <s v="DEP SEM 9 DEL 27 FEB AL 05 DE MARZO 2025"/>
    <x v="0"/>
    <n v="6184.06"/>
    <x v="13"/>
    <x v="2"/>
  </r>
  <r>
    <s v="13/Mar/2025"/>
    <s v="Egresos"/>
    <n v="328"/>
    <s v="DEP SEM 10 DEL 06  AL 12 DE MARZO 2025"/>
    <x v="0"/>
    <n v="8812.77"/>
    <x v="13"/>
    <x v="2"/>
  </r>
  <r>
    <s v="14/Mar/2025"/>
    <s v="Egresos"/>
    <n v="332"/>
    <s v="DISPERC NOM DEL 01  AL 15  DE FEBRERO 2025"/>
    <x v="8"/>
    <n v="1551.84"/>
    <x v="13"/>
    <x v="2"/>
  </r>
  <r>
    <s v="20/Mar/2025"/>
    <s v="Egresos"/>
    <n v="356"/>
    <s v="DEP NOM SEM 11 DEL 13 AL 19 DE MARZO 2025"/>
    <x v="0"/>
    <n v="10546.72"/>
    <x v="13"/>
    <x v="2"/>
  </r>
  <r>
    <s v="20/Mar/2025"/>
    <s v="Egresos"/>
    <n v="356"/>
    <s v="DEP NOM SEM 11 DEL 13 AL 19 DE MARZO 2025"/>
    <x v="0"/>
    <n v="303.24"/>
    <x v="13"/>
    <x v="2"/>
  </r>
  <r>
    <s v="27/Mar/2025"/>
    <s v="Egresos"/>
    <n v="375"/>
    <s v="DEP NOM SEM 12 DEL 20 AL 26 DE MARZO DEL 2024"/>
    <x v="0"/>
    <n v="10351.65"/>
    <x v="13"/>
    <x v="2"/>
  </r>
  <r>
    <s v="28/Mar/2025"/>
    <s v="Egresos"/>
    <n v="380"/>
    <s v="DISPERC NOM DEL 16  AL 31  DE MARZO 2025"/>
    <x v="8"/>
    <n v="269.77999999999997"/>
    <x v="13"/>
    <x v="2"/>
  </r>
  <r>
    <s v="06/Mar/2025"/>
    <s v="Egresos"/>
    <n v="313"/>
    <s v="DEP SEM 9 DEL 27 FEB AL 05 DE MARZO 2025"/>
    <x v="0"/>
    <n v="2562.1999999999998"/>
    <x v="13"/>
    <x v="2"/>
  </r>
  <r>
    <s v="13/Mar/2025"/>
    <s v="Egresos"/>
    <n v="328"/>
    <s v="DEP SEM 10 DEL 06  AL 12 DE MARZO 2025"/>
    <x v="0"/>
    <n v="2934.66"/>
    <x v="13"/>
    <x v="2"/>
  </r>
  <r>
    <s v="20/Mar/2025"/>
    <s v="Egresos"/>
    <n v="356"/>
    <s v="DEP NOM SEM 11 DEL 13 AL 19 DE MARZO 2025"/>
    <x v="0"/>
    <n v="2764.03"/>
    <x v="13"/>
    <x v="2"/>
  </r>
  <r>
    <s v="27/Mar/2025"/>
    <s v="Egresos"/>
    <n v="375"/>
    <s v="DEP NOM SEM 12 DEL 20 AL 26 DE MARZO DEL 2024"/>
    <x v="0"/>
    <n v="2533"/>
    <x v="13"/>
    <x v="2"/>
  </r>
  <r>
    <s v="06/Mar/2025"/>
    <s v="Egresos"/>
    <n v="313"/>
    <s v="DEP SEM 9 DEL 27 FEB AL 05 DE MARZO 2025"/>
    <x v="0"/>
    <n v="9593.02"/>
    <x v="13"/>
    <x v="2"/>
  </r>
  <r>
    <s v="13/Mar/2025"/>
    <s v="Egresos"/>
    <n v="328"/>
    <s v="DEP SEM 10 DEL 06  AL 12 DE MARZO 2025"/>
    <x v="0"/>
    <n v="10166.98"/>
    <x v="13"/>
    <x v="2"/>
  </r>
  <r>
    <s v="20/Mar/2025"/>
    <s v="Egresos"/>
    <n v="356"/>
    <s v="DEP NOM SEM 11 DEL 13 AL 19 DE MARZO 2025"/>
    <x v="0"/>
    <n v="22268.959999999999"/>
    <x v="13"/>
    <x v="2"/>
  </r>
  <r>
    <s v="27/Mar/2025"/>
    <s v="Egresos"/>
    <n v="375"/>
    <s v="DEP NOM SEM 12 DEL 20 AL 26 DE MARZO DEL 2024"/>
    <x v="0"/>
    <n v="5528"/>
    <x v="13"/>
    <x v="2"/>
  </r>
  <r>
    <s v="06/Mar/2025"/>
    <s v="Egresos"/>
    <n v="313"/>
    <s v="DEP SEM 9 DEL 27 FEB AL 05 DE MARZO 2025"/>
    <x v="0"/>
    <n v="14742.25"/>
    <x v="13"/>
    <x v="2"/>
  </r>
  <r>
    <s v="13/Mar/2025"/>
    <s v="Egresos"/>
    <n v="328"/>
    <s v="DEP SEM 10 DEL 06  AL 12 DE MARZO 2025"/>
    <x v="0"/>
    <n v="7759.55"/>
    <x v="13"/>
    <x v="2"/>
  </r>
  <r>
    <s v="20/Mar/2025"/>
    <s v="Egresos"/>
    <n v="356"/>
    <s v="DEP NOM SEM 11 DEL 13 AL 19 DE MARZO 2025"/>
    <x v="0"/>
    <n v="16885.919999999998"/>
    <x v="13"/>
    <x v="2"/>
  </r>
  <r>
    <s v="27/Mar/2025"/>
    <s v="Egresos"/>
    <n v="375"/>
    <s v="DEP NOM SEM 12 DEL 20 AL 26 DE MARZO DEL 2024"/>
    <x v="0"/>
    <n v="7794.01"/>
    <x v="13"/>
    <x v="2"/>
  </r>
  <r>
    <s v="06/Mar/2025"/>
    <s v="Egresos"/>
    <n v="313"/>
    <s v="DEP SEM 9 DEL 27 FEB AL 05 DE MARZO 2025"/>
    <x v="0"/>
    <n v="5546.66"/>
    <x v="13"/>
    <x v="2"/>
  </r>
  <r>
    <s v="13/Mar/2025"/>
    <s v="Egresos"/>
    <n v="328"/>
    <s v="DEP SEM 10 DEL 06  AL 12 DE MARZO 2025"/>
    <x v="0"/>
    <n v="1753.55"/>
    <x v="13"/>
    <x v="2"/>
  </r>
  <r>
    <s v="20/Mar/2025"/>
    <s v="Egresos"/>
    <n v="356"/>
    <s v="DEP NOM SEM 11 DEL 13 AL 19 DE MARZO 2025"/>
    <x v="0"/>
    <n v="12496.56"/>
    <x v="13"/>
    <x v="2"/>
  </r>
  <r>
    <s v="27/Mar/2025"/>
    <s v="Egresos"/>
    <n v="375"/>
    <s v="DEP NOM SEM 12 DEL 20 AL 26 DE MARZO DEL 2024"/>
    <x v="0"/>
    <n v="6840.22"/>
    <x v="13"/>
    <x v="2"/>
  </r>
  <r>
    <s v="14/Mar/2025"/>
    <s v="Egresos"/>
    <n v="332"/>
    <s v="DISPERC NOM DEL 01  AL 15  DE FEBRERO 2025"/>
    <x v="8"/>
    <n v="800"/>
    <x v="13"/>
    <x v="2"/>
  </r>
  <r>
    <s v="28/Mar/2025"/>
    <s v="Egresos"/>
    <n v="380"/>
    <s v="DISPERC NOM DEL 16  AL 31  DE MARZO 2025"/>
    <x v="8"/>
    <n v="800"/>
    <x v="13"/>
    <x v="2"/>
  </r>
  <r>
    <s v="31/Mar/2025"/>
    <s v="Diario"/>
    <n v="39"/>
    <s v="PROV IMPTOS MES MARZO EMPRESAS S DOS SA DE CV"/>
    <x v="0"/>
    <n v="83539.399999999994"/>
    <x v="13"/>
    <x v="2"/>
  </r>
  <r>
    <s v="31/Mar/2025"/>
    <s v="Diario"/>
    <n v="41"/>
    <s v="PROV ADMIVOS MES MARZO EMPRESAS S DOS "/>
    <x v="8"/>
    <n v="13561.01"/>
    <x v="13"/>
    <x v="2"/>
  </r>
  <r>
    <s v="31/Mar/2025"/>
    <s v="Diario"/>
    <n v="39"/>
    <s v="PROV IMPTOS MES MARZO EMPRESAS S DOS SA DE CV"/>
    <x v="0"/>
    <n v="12766.91"/>
    <x v="13"/>
    <x v="2"/>
  </r>
  <r>
    <s v="31/Mar/2025"/>
    <s v="Diario"/>
    <n v="41"/>
    <s v="PROV ADMIVOS MES MARZO EMPRESAS S DOS "/>
    <x v="8"/>
    <n v="2706.72"/>
    <x v="13"/>
    <x v="2"/>
  </r>
  <r>
    <s v="31/Mar/2025"/>
    <s v="Diario"/>
    <n v="39"/>
    <s v="PROV IMPTOS MES MARZO EMPRESAS S DOS SA DE CV"/>
    <x v="0"/>
    <n v="31917.34"/>
    <x v="13"/>
    <x v="2"/>
  </r>
  <r>
    <s v="31/Mar/2025"/>
    <s v="Diario"/>
    <n v="41"/>
    <s v="PROV ADMIVOS MES MARZO EMPRESAS S DOS "/>
    <x v="8"/>
    <n v="6766.79"/>
    <x v="13"/>
    <x v="2"/>
  </r>
  <r>
    <s v="31/Mar/2025"/>
    <s v="Diario"/>
    <n v="39"/>
    <s v="PROV IMPTOS MES MARZO EMPRESAS S DOS SA DE CV"/>
    <x v="0"/>
    <n v="38118.58"/>
    <x v="13"/>
    <x v="2"/>
  </r>
  <r>
    <s v="31/Mar/2025"/>
    <s v="Diario"/>
    <n v="41"/>
    <s v="PROV ADMIVOS MES MARZO EMPRESAS S DOS "/>
    <x v="8"/>
    <n v="8740.3700000000008"/>
    <x v="13"/>
    <x v="2"/>
  </r>
  <r>
    <s v="31/Mar/2025"/>
    <s v="Diario"/>
    <n v="39"/>
    <s v="PROV IMPTOS MES MARZO EMPRESAS S DOS SA DE CV"/>
    <x v="0"/>
    <n v="19417.650000000001"/>
    <x v="13"/>
    <x v="2"/>
  </r>
  <r>
    <s v="31/Mar/2025"/>
    <s v="Diario"/>
    <n v="41"/>
    <s v="PROV ADMIVOS MES MARZO EMPRESAS S DOS "/>
    <x v="8"/>
    <n v="3832.99"/>
    <x v="13"/>
    <x v="2"/>
  </r>
  <r>
    <s v="31/Mar/2025"/>
    <s v="Diario"/>
    <n v="40"/>
    <s v="PROV AGUINALDO MES MARZO"/>
    <x v="0"/>
    <n v="32392.33"/>
    <x v="13"/>
    <x v="2"/>
  </r>
  <r>
    <s v="31/Mar/2025"/>
    <s v="Diario"/>
    <n v="42"/>
    <s v="PROV AGUINALDO Y UTILIDADES "/>
    <x v="8"/>
    <n v="4315.84"/>
    <x v="13"/>
    <x v="2"/>
  </r>
  <r>
    <s v="31/Mar/2025"/>
    <s v="Diario"/>
    <n v="40"/>
    <s v="PROV AGUINALDO MES MARZO"/>
    <x v="0"/>
    <n v="27886.69"/>
    <x v="13"/>
    <x v="2"/>
  </r>
  <r>
    <s v="31/Mar/2025"/>
    <s v="Diario"/>
    <n v="42"/>
    <s v="PROV AGUINALDO Y UTILIDADES "/>
    <x v="8"/>
    <n v="4305.18"/>
    <x v="13"/>
    <x v="2"/>
  </r>
  <r>
    <s v="05/Mar/2025"/>
    <s v="Egresos"/>
    <n v="309"/>
    <s v="GONZALEZ BREACH JORGE ALBERTO"/>
    <x v="3"/>
    <n v="1431.44"/>
    <x v="13"/>
    <x v="2"/>
  </r>
  <r>
    <s v="14/Mar/2025"/>
    <s v="Egresos"/>
    <n v="339"/>
    <s v="GONZALEZ BREACH JORGE ALBERTO"/>
    <x v="3"/>
    <n v="1246.8699999999999"/>
    <x v="13"/>
    <x v="2"/>
  </r>
  <r>
    <s v="24/Mar/2025"/>
    <s v="Diario"/>
    <n v="25"/>
    <s v="AUTO SERVICIO MAS SA DE CV"/>
    <x v="3"/>
    <n v="2350.89"/>
    <x v="13"/>
    <x v="2"/>
  </r>
  <r>
    <s v="24/Mar/2025"/>
    <s v="Diario"/>
    <n v="25"/>
    <s v="AUTO SERVICIO MAS SA DE CV"/>
    <x v="3"/>
    <n v="1570.45"/>
    <x v="13"/>
    <x v="2"/>
  </r>
  <r>
    <s v="24/Mar/2025"/>
    <s v="Diario"/>
    <n v="25"/>
    <s v="AUTO SERVICIO MAS SA DE CV"/>
    <x v="3"/>
    <n v="1763.91"/>
    <x v="13"/>
    <x v="2"/>
  </r>
  <r>
    <s v="24/Mar/2025"/>
    <s v="Diario"/>
    <n v="25"/>
    <s v="AUTO SERVICIO MAS SA DE CV"/>
    <x v="3"/>
    <n v="166.15"/>
    <x v="13"/>
    <x v="2"/>
  </r>
  <r>
    <s v="24/Mar/2025"/>
    <s v="Diario"/>
    <n v="25"/>
    <s v="AUTO SERVICIO MAS SA DE CV"/>
    <x v="3"/>
    <n v="623.04"/>
    <x v="13"/>
    <x v="2"/>
  </r>
  <r>
    <s v="24/Mar/2025"/>
    <s v="Diario"/>
    <n v="25"/>
    <s v="AUTO SERVICIO MAS SA DE CV"/>
    <x v="3"/>
    <n v="555.83000000000004"/>
    <x v="13"/>
    <x v="2"/>
  </r>
  <r>
    <s v="25/Mar/2025"/>
    <s v="Diario"/>
    <n v="26"/>
    <s v="AUTO SERVICIO MAS SA DE CV"/>
    <x v="3"/>
    <n v="1972.76"/>
    <x v="13"/>
    <x v="2"/>
  </r>
  <r>
    <s v="25/Mar/2025"/>
    <s v="Diario"/>
    <n v="26"/>
    <s v="AUTO SERVICIO MAS SA DE CV"/>
    <x v="3"/>
    <n v="841.22"/>
    <x v="13"/>
    <x v="2"/>
  </r>
  <r>
    <s v="25/Mar/2025"/>
    <s v="Diario"/>
    <n v="26"/>
    <s v="AUTO SERVICIO MAS SA DE CV"/>
    <x v="3"/>
    <n v="2125.96"/>
    <x v="13"/>
    <x v="2"/>
  </r>
  <r>
    <s v="25/Mar/2025"/>
    <s v="Diario"/>
    <n v="26"/>
    <s v="AUTO SERVICIO MAS SA DE CV"/>
    <x v="3"/>
    <n v="415.37"/>
    <x v="13"/>
    <x v="2"/>
  </r>
  <r>
    <s v="25/Mar/2025"/>
    <s v="Diario"/>
    <n v="26"/>
    <s v="AUTO SERVICIO MAS SA DE CV"/>
    <x v="3"/>
    <n v="491.07"/>
    <x v="13"/>
    <x v="2"/>
  </r>
  <r>
    <s v="25/Mar/2025"/>
    <s v="Diario"/>
    <n v="26"/>
    <s v="AUTO SERVICIO MAS SA DE CV"/>
    <x v="3"/>
    <n v="1445.47"/>
    <x v="13"/>
    <x v="2"/>
  </r>
  <r>
    <s v="25/Mar/2025"/>
    <s v="Diario"/>
    <n v="26"/>
    <s v="AUTO SERVICIO MAS SA DE CV"/>
    <x v="3"/>
    <n v="1186.29"/>
    <x v="13"/>
    <x v="2"/>
  </r>
  <r>
    <s v="25/Mar/2025"/>
    <s v="Diario"/>
    <n v="26"/>
    <s v="AUTO SERVICIO MAS SA DE CV"/>
    <x v="3"/>
    <n v="596.47"/>
    <x v="13"/>
    <x v="2"/>
  </r>
  <r>
    <s v="25/Mar/2025"/>
    <s v="Diario"/>
    <n v="26"/>
    <s v="AUTO SERVICIO MAS SA DE CV"/>
    <x v="3"/>
    <n v="498.44"/>
    <x v="13"/>
    <x v="2"/>
  </r>
  <r>
    <s v="25/Mar/2025"/>
    <s v="Diario"/>
    <n v="26"/>
    <s v="AUTO SERVICIO MAS SA DE CV"/>
    <x v="3"/>
    <n v="166.16"/>
    <x v="13"/>
    <x v="2"/>
  </r>
  <r>
    <s v="25/Mar/2025"/>
    <s v="Diario"/>
    <n v="26"/>
    <s v="AUTO SERVICIO MAS SA DE CV"/>
    <x v="3"/>
    <n v="492.74"/>
    <x v="13"/>
    <x v="2"/>
  </r>
  <r>
    <s v="28/Mar/2025"/>
    <s v="Egresos"/>
    <n v="393"/>
    <s v="GONZALEZ BREACH JORGE ALBERTO"/>
    <x v="3"/>
    <n v="2939.41"/>
    <x v="13"/>
    <x v="2"/>
  </r>
  <r>
    <s v="31/Mar/2025"/>
    <s v="Diario"/>
    <n v="51"/>
    <s v="GONZALEZ BREACH JORGE ALBERTO"/>
    <x v="3"/>
    <n v="1612.16"/>
    <x v="13"/>
    <x v="2"/>
  </r>
  <r>
    <s v="31/Mar/2025"/>
    <s v="Diario"/>
    <n v="55"/>
    <s v="AUTO SERVICIO MAS SA DE CV"/>
    <x v="3"/>
    <n v="4301.66"/>
    <x v="13"/>
    <x v="2"/>
  </r>
  <r>
    <s v="31/Mar/2025"/>
    <s v="Diario"/>
    <n v="55"/>
    <s v="AUTO SERVICIO MAS SA DE CV"/>
    <x v="3"/>
    <n v="498.17"/>
    <x v="13"/>
    <x v="2"/>
  </r>
  <r>
    <s v="31/Mar/2025"/>
    <s v="Diario"/>
    <n v="55"/>
    <s v="AUTO SERVICIO MAS SA DE CV"/>
    <x v="3"/>
    <n v="415.37"/>
    <x v="13"/>
    <x v="2"/>
  </r>
  <r>
    <s v="31/Mar/2025"/>
    <s v="Diario"/>
    <n v="55"/>
    <s v="AUTO SERVICIO MAS SA DE CV"/>
    <x v="3"/>
    <n v="498.45"/>
    <x v="13"/>
    <x v="2"/>
  </r>
  <r>
    <s v="31/Mar/2025"/>
    <s v="Diario"/>
    <n v="55"/>
    <s v="AUTO SERVICIO MAS SA DE CV"/>
    <x v="3"/>
    <n v="597.29"/>
    <x v="13"/>
    <x v="2"/>
  </r>
  <r>
    <s v="25/Mar/2025"/>
    <s v="Diario"/>
    <n v="26"/>
    <s v="AUTO SERVICIO MAS SA DE CV"/>
    <x v="3"/>
    <n v="2412.48"/>
    <x v="13"/>
    <x v="2"/>
  </r>
  <r>
    <s v="31/Mar/2025"/>
    <s v="Diario"/>
    <n v="55"/>
    <s v="AUTO SERVICIO MAS SA DE CV"/>
    <x v="3"/>
    <n v="856.31"/>
    <x v="13"/>
    <x v="2"/>
  </r>
  <r>
    <s v="24/Mar/2025"/>
    <s v="Diario"/>
    <n v="25"/>
    <s v="AUTO SERVICIO MAS SA DE CV"/>
    <x v="3"/>
    <n v="2337.11"/>
    <x v="13"/>
    <x v="2"/>
  </r>
  <r>
    <s v="25/Mar/2025"/>
    <s v="Diario"/>
    <n v="26"/>
    <s v="AUTO SERVICIO MAS SA DE CV"/>
    <x v="3"/>
    <n v="1246.1400000000001"/>
    <x v="13"/>
    <x v="2"/>
  </r>
  <r>
    <s v="24/Mar/2025"/>
    <s v="Diario"/>
    <n v="25"/>
    <s v="AUTO SERVICIO MAS SA DE CV"/>
    <x v="3"/>
    <n v="2099.66"/>
    <x v="13"/>
    <x v="2"/>
  </r>
  <r>
    <s v="25/Mar/2025"/>
    <s v="Diario"/>
    <n v="26"/>
    <s v="AUTO SERVICIO MAS SA DE CV"/>
    <x v="3"/>
    <n v="2135.9299999999998"/>
    <x v="13"/>
    <x v="2"/>
  </r>
  <r>
    <s v="25/Mar/2025"/>
    <s v="Diario"/>
    <n v="26"/>
    <s v="AUTO SERVICIO MAS SA DE CV"/>
    <x v="3"/>
    <n v="1623.15"/>
    <x v="13"/>
    <x v="2"/>
  </r>
  <r>
    <s v="31/Mar/2025"/>
    <s v="Diario"/>
    <n v="55"/>
    <s v="AUTO SERVICIO MAS SA DE CV"/>
    <x v="3"/>
    <n v="1496.86"/>
    <x v="13"/>
    <x v="2"/>
  </r>
  <r>
    <s v="25/Mar/2025"/>
    <s v="Diario"/>
    <n v="26"/>
    <s v="AUTO SERVICIO MAS SA DE CV"/>
    <x v="3"/>
    <n v="1522.41"/>
    <x v="13"/>
    <x v="2"/>
  </r>
  <r>
    <s v="25/Mar/2025"/>
    <s v="Diario"/>
    <n v="26"/>
    <s v="AUTO SERVICIO MAS SA DE CV"/>
    <x v="3"/>
    <n v="986.81"/>
    <x v="13"/>
    <x v="2"/>
  </r>
  <r>
    <s v="31/Mar/2025"/>
    <s v="Diario"/>
    <n v="55"/>
    <s v="AUTO SERVICIO MAS SA DE CV"/>
    <x v="3"/>
    <n v="898.85"/>
    <x v="13"/>
    <x v="2"/>
  </r>
  <r>
    <s v="24/Mar/2025"/>
    <s v="Diario"/>
    <n v="25"/>
    <s v="AUTO SERVICIO MAS SA DE CV"/>
    <x v="3"/>
    <n v="1715.96"/>
    <x v="13"/>
    <x v="2"/>
  </r>
  <r>
    <s v="25/Mar/2025"/>
    <s v="Diario"/>
    <n v="26"/>
    <s v="AUTO SERVICIO MAS SA DE CV"/>
    <x v="3"/>
    <n v="1874.91"/>
    <x v="13"/>
    <x v="2"/>
  </r>
  <r>
    <s v="25/Mar/2025"/>
    <s v="Diario"/>
    <n v="26"/>
    <s v="AUTO SERVICIO MAS SA DE CV"/>
    <x v="3"/>
    <n v="973.16"/>
    <x v="13"/>
    <x v="2"/>
  </r>
  <r>
    <s v="31/Mar/2025"/>
    <s v="Diario"/>
    <n v="55"/>
    <s v="AUTO SERVICIO MAS SA DE CV"/>
    <x v="3"/>
    <n v="1849.8"/>
    <x v="13"/>
    <x v="2"/>
  </r>
  <r>
    <s v="24/Mar/2025"/>
    <s v="Diario"/>
    <n v="25"/>
    <s v="AUTO SERVICIO MAS SA DE CV"/>
    <x v="3"/>
    <n v="1892.62"/>
    <x v="13"/>
    <x v="2"/>
  </r>
  <r>
    <s v="25/Mar/2025"/>
    <s v="Diario"/>
    <n v="26"/>
    <s v="AUTO SERVICIO MAS SA DE CV"/>
    <x v="3"/>
    <n v="974.47"/>
    <x v="13"/>
    <x v="2"/>
  </r>
  <r>
    <s v="25/Mar/2025"/>
    <s v="Diario"/>
    <n v="26"/>
    <s v="AUTO SERVICIO MAS SA DE CV"/>
    <x v="3"/>
    <n v="1944.43"/>
    <x v="13"/>
    <x v="2"/>
  </r>
  <r>
    <s v="31/Mar/2025"/>
    <s v="Diario"/>
    <n v="55"/>
    <s v="AUTO SERVICIO MAS SA DE CV"/>
    <x v="3"/>
    <n v="2063.37"/>
    <x v="13"/>
    <x v="2"/>
  </r>
  <r>
    <s v="24/Mar/2025"/>
    <s v="Diario"/>
    <n v="25"/>
    <s v="AUTO SERVICIO MAS SA DE CV"/>
    <x v="3"/>
    <n v="637.79"/>
    <x v="13"/>
    <x v="2"/>
  </r>
  <r>
    <s v="25/Mar/2025"/>
    <s v="Diario"/>
    <n v="26"/>
    <s v="AUTO SERVICIO MAS SA DE CV"/>
    <x v="3"/>
    <n v="626.66999999999996"/>
    <x v="13"/>
    <x v="2"/>
  </r>
  <r>
    <s v="25/Mar/2025"/>
    <s v="Diario"/>
    <n v="26"/>
    <s v="AUTO SERVICIO MAS SA DE CV"/>
    <x v="3"/>
    <n v="612.58000000000004"/>
    <x v="13"/>
    <x v="2"/>
  </r>
  <r>
    <s v="31/Mar/2025"/>
    <s v="Diario"/>
    <n v="55"/>
    <s v="AUTO SERVICIO MAS SA DE CV"/>
    <x v="3"/>
    <n v="637.74"/>
    <x v="13"/>
    <x v="2"/>
  </r>
  <r>
    <s v="24/Mar/2025"/>
    <s v="Diario"/>
    <n v="25"/>
    <s v="AUTO SERVICIO MAS SA DE CV"/>
    <x v="3"/>
    <n v="591.30999999999995"/>
    <x v="13"/>
    <x v="2"/>
  </r>
  <r>
    <s v="25/Mar/2025"/>
    <s v="Diario"/>
    <n v="26"/>
    <s v="AUTO SERVICIO MAS SA DE CV"/>
    <x v="3"/>
    <n v="825.85"/>
    <x v="13"/>
    <x v="2"/>
  </r>
  <r>
    <s v="25/Mar/2025"/>
    <s v="Diario"/>
    <n v="26"/>
    <s v="AUTO SERVICIO MAS SA DE CV"/>
    <x v="3"/>
    <n v="737.92"/>
    <x v="13"/>
    <x v="2"/>
  </r>
  <r>
    <s v="31/Mar/2025"/>
    <s v="Diario"/>
    <n v="55"/>
    <s v="AUTO SERVICIO MAS SA DE CV"/>
    <x v="3"/>
    <n v="1246.49"/>
    <x v="13"/>
    <x v="2"/>
  </r>
  <r>
    <s v="25/Mar/2025"/>
    <s v="Diario"/>
    <n v="26"/>
    <s v="AUTO SERVICIO MAS SA DE CV"/>
    <x v="3"/>
    <n v="1038.55"/>
    <x v="13"/>
    <x v="2"/>
  </r>
  <r>
    <s v="31/Mar/2025"/>
    <s v="Diario"/>
    <n v="55"/>
    <s v="AUTO SERVICIO MAS SA DE CV"/>
    <x v="3"/>
    <n v="1104.29"/>
    <x v="13"/>
    <x v="2"/>
  </r>
  <r>
    <s v="24/Mar/2025"/>
    <s v="Diario"/>
    <n v="25"/>
    <s v="AUTO SERVICIO MAS SA DE CV"/>
    <x v="3"/>
    <n v="1756.4"/>
    <x v="13"/>
    <x v="2"/>
  </r>
  <r>
    <s v="25/Mar/2025"/>
    <s v="Diario"/>
    <n v="26"/>
    <s v="AUTO SERVICIO MAS SA DE CV"/>
    <x v="3"/>
    <n v="1230.99"/>
    <x v="13"/>
    <x v="2"/>
  </r>
  <r>
    <s v="31/Mar/2025"/>
    <s v="Diario"/>
    <n v="55"/>
    <s v="AUTO SERVICIO MAS SA DE CV"/>
    <x v="3"/>
    <n v="1596.41"/>
    <x v="13"/>
    <x v="2"/>
  </r>
  <r>
    <s v="24/Mar/2025"/>
    <s v="Diario"/>
    <n v="25"/>
    <s v="AUTO SERVICIO MAS SA DE CV"/>
    <x v="3"/>
    <n v="2510.52"/>
    <x v="13"/>
    <x v="2"/>
  </r>
  <r>
    <s v="25/Mar/2025"/>
    <s v="Diario"/>
    <n v="26"/>
    <s v="AUTO SERVICIO MAS SA DE CV"/>
    <x v="3"/>
    <n v="1554.03"/>
    <x v="13"/>
    <x v="2"/>
  </r>
  <r>
    <s v="25/Mar/2025"/>
    <s v="Diario"/>
    <n v="26"/>
    <s v="AUTO SERVICIO MAS SA DE CV"/>
    <x v="3"/>
    <n v="2140.38"/>
    <x v="13"/>
    <x v="2"/>
  </r>
  <r>
    <s v="31/Mar/2025"/>
    <s v="Diario"/>
    <n v="55"/>
    <s v="AUTO SERVICIO MAS SA DE CV"/>
    <x v="3"/>
    <n v="3121.34"/>
    <x v="13"/>
    <x v="2"/>
  </r>
  <r>
    <s v="25/Mar/2025"/>
    <s v="Diario"/>
    <n v="26"/>
    <s v="AUTO SERVICIO MAS SA DE CV"/>
    <x v="4"/>
    <n v="1361.12"/>
    <x v="13"/>
    <x v="2"/>
  </r>
  <r>
    <s v="31/Mar/2025"/>
    <s v="Diario"/>
    <n v="55"/>
    <s v="AUTO SERVICIO MAS SA DE CV"/>
    <x v="4"/>
    <n v="969.39"/>
    <x v="13"/>
    <x v="2"/>
  </r>
  <r>
    <s v="18/Mar/2025"/>
    <s v="Egresos"/>
    <n v="349"/>
    <s v="FONDO DE ASEGURAMIENTO GANADERO PORCICULTORES DE SONORA"/>
    <x v="7"/>
    <n v="3342.36"/>
    <x v="13"/>
    <x v="2"/>
  </r>
  <r>
    <s v="28/Mar/2025"/>
    <s v="Egresos"/>
    <n v="394"/>
    <s v="FARMAPRONTO SONORA SA DE CV"/>
    <x v="7"/>
    <n v="96.6"/>
    <x v="13"/>
    <x v="2"/>
  </r>
  <r>
    <s v="13/Mar/2025"/>
    <s v="Egresos"/>
    <n v="328"/>
    <s v="DEP SEM 10 DEL 06  AL 12 DE MARZO 2025"/>
    <x v="0"/>
    <n v="11795.92"/>
    <x v="13"/>
    <x v="2"/>
  </r>
  <r>
    <s v="20/Mar/2025"/>
    <s v="Egresos"/>
    <n v="356"/>
    <s v="DEP NOM SEM 11 DEL 13 AL 19 DE MARZO 2025"/>
    <x v="0"/>
    <n v="10497.5"/>
    <x v="13"/>
    <x v="2"/>
  </r>
  <r>
    <s v="27/Mar/2025"/>
    <s v="Egresos"/>
    <n v="375"/>
    <s v="DEP NOM SEM 12 DEL 20 AL 26 DE MARZO DEL 2024"/>
    <x v="0"/>
    <n v="19381.400000000001"/>
    <x v="13"/>
    <x v="2"/>
  </r>
  <r>
    <s v="13/Mar/2025"/>
    <s v="Egresos"/>
    <n v="328"/>
    <s v="DEP SEM 10 DEL 06  AL 12 DE MARZO 2025"/>
    <x v="0"/>
    <n v="3061.64"/>
    <x v="13"/>
    <x v="2"/>
  </r>
  <r>
    <s v="20/Mar/2025"/>
    <s v="Egresos"/>
    <n v="356"/>
    <s v="DEP NOM SEM 11 DEL 13 AL 19 DE MARZO 2025"/>
    <x v="0"/>
    <n v="2420.6"/>
    <x v="13"/>
    <x v="2"/>
  </r>
  <r>
    <s v="27/Mar/2025"/>
    <s v="Egresos"/>
    <n v="375"/>
    <s v="DEP NOM SEM 12 DEL 20 AL 26 DE MARZO DEL 2024"/>
    <x v="0"/>
    <n v="4814.43"/>
    <x v="13"/>
    <x v="2"/>
  </r>
  <r>
    <s v="15/Mar/2025"/>
    <s v="Diario"/>
    <n v="14"/>
    <s v="FRANCISCO JAVIER LAMAS LIZARRAGA"/>
    <x v="7"/>
    <n v="997.52"/>
    <x v="13"/>
    <x v="2"/>
  </r>
  <r>
    <s v="24/Mar/2025"/>
    <s v="Diario"/>
    <n v="25"/>
    <s v="DHM REFACCIONES SA DE CV"/>
    <x v="7"/>
    <n v="794"/>
    <x v="13"/>
    <x v="2"/>
  </r>
  <r>
    <s v="20/Mar/2025"/>
    <s v="Egresos"/>
    <n v="355"/>
    <s v="GALINDO AGUIRRE CELINA"/>
    <x v="6"/>
    <n v="9891.07"/>
    <x v="13"/>
    <x v="2"/>
  </r>
  <r>
    <s v="21/Mar/2025"/>
    <s v="Egresos"/>
    <n v="363"/>
    <s v="SALVADOR FRIAS RUIZ"/>
    <x v="6"/>
    <n v="2245"/>
    <x v="13"/>
    <x v="2"/>
  </r>
  <r>
    <s v="21/Mar/2025"/>
    <s v="Egresos"/>
    <n v="363"/>
    <s v="SALVADOR FRIAS RUIZ"/>
    <x v="6"/>
    <n v="800"/>
    <x v="13"/>
    <x v="2"/>
  </r>
  <r>
    <s v="12/Mar/2025"/>
    <s v="Egresos"/>
    <n v="353"/>
    <s v="BAQUI  AUTOMOTRIZ S DE RL DE CV"/>
    <x v="6"/>
    <n v="6953.12"/>
    <x v="13"/>
    <x v="2"/>
  </r>
  <r>
    <s v="15/Mar/2025"/>
    <s v="Egresos"/>
    <n v="347"/>
    <s v="BAQUI  AUTOMOTRIZ S DE RL DE CV"/>
    <x v="6"/>
    <n v="3552.02"/>
    <x v="13"/>
    <x v="2"/>
  </r>
  <r>
    <s v="21/Mar/2025"/>
    <s v="Egresos"/>
    <n v="363"/>
    <s v="SALVADOR FRIAS RUIZ"/>
    <x v="6"/>
    <n v="1800"/>
    <x v="13"/>
    <x v="2"/>
  </r>
  <r>
    <s v="31/Mar/2025"/>
    <s v="Egresos"/>
    <n v="409"/>
    <s v="SALVADOR FRIAS RUIZ"/>
    <x v="6"/>
    <n v="1950"/>
    <x v="13"/>
    <x v="2"/>
  </r>
  <r>
    <s v="22/Mar/2025"/>
    <s v="Egresos"/>
    <n v="7223"/>
    <s v="AUTOZONE DE MEXICO S DE RL DE CV"/>
    <x v="6"/>
    <n v="180.17"/>
    <x v="13"/>
    <x v="2"/>
  </r>
  <r>
    <s v="03/Mar/2025"/>
    <s v="Egresos"/>
    <n v="7193"/>
    <s v="AUTOMOTRIZ SONORENSE SA DE CV"/>
    <x v="6"/>
    <n v="155.16999999999999"/>
    <x v="13"/>
    <x v="2"/>
  </r>
  <r>
    <s v="31/Mar/2025"/>
    <s v="Diario"/>
    <n v="51"/>
    <s v="GARZA MONTIEL ANTONIO"/>
    <x v="6"/>
    <n v="3085"/>
    <x v="13"/>
    <x v="2"/>
  </r>
  <r>
    <s v="13/Mar/2025"/>
    <s v="Egresos"/>
    <n v="7212"/>
    <s v="NUEVA WAL MART DE MEXICO S DE RL DE CV"/>
    <x v="6"/>
    <n v="568.1"/>
    <x v="13"/>
    <x v="2"/>
  </r>
  <r>
    <s v="21/Mar/2025"/>
    <s v="Egresos"/>
    <n v="369"/>
    <s v="JUAN JESUS ORTIZ VALENZUELA"/>
    <x v="6"/>
    <n v="3200"/>
    <x v="13"/>
    <x v="2"/>
  </r>
  <r>
    <s v="28/Mar/2025"/>
    <s v="Egresos"/>
    <n v="395"/>
    <s v="AUTOMOTRIZ SONORENSE SA DE CV"/>
    <x v="6"/>
    <n v="669.12"/>
    <x v="13"/>
    <x v="2"/>
  </r>
  <r>
    <s v="15/Mar/2025"/>
    <s v="Diario"/>
    <n v="13"/>
    <s v="AUTOMOTRIZ SONORENSE SA DE CV"/>
    <x v="6"/>
    <n v="693.02"/>
    <x v="13"/>
    <x v="2"/>
  </r>
  <r>
    <s v="20/Mar/2025"/>
    <s v="Egresos"/>
    <n v="356"/>
    <s v="DEP NOM SEM 11 DEL 13 AL 19 DE MARZO 2025"/>
    <x v="7"/>
    <n v="1024.5899999999999"/>
    <x v="13"/>
    <x v="2"/>
  </r>
  <r>
    <s v="27/Mar/2025"/>
    <s v="Egresos"/>
    <n v="375"/>
    <s v="DEP NOM SEM 12 DEL 20 AL 26 DE MARZO DEL 2024"/>
    <x v="7"/>
    <n v="863.17"/>
    <x v="13"/>
    <x v="2"/>
  </r>
  <r>
    <s v="01/Mar/2025"/>
    <s v="Diario"/>
    <n v="2"/>
    <s v="DEPRECIACION DEL MES "/>
    <x v="5"/>
    <n v="169"/>
    <x v="13"/>
    <x v="2"/>
  </r>
  <r>
    <s v="01/Mar/2025"/>
    <s v="Diario"/>
    <n v="2"/>
    <s v="DEPRECIACION DEL MES "/>
    <x v="5"/>
    <n v="1739.02"/>
    <x v="13"/>
    <x v="2"/>
  </r>
  <r>
    <s v="01/Mar/2025"/>
    <s v="Diario"/>
    <n v="2"/>
    <s v="DEPRECIACION DEL MES "/>
    <x v="5"/>
    <n v="254.96"/>
    <x v="13"/>
    <x v="2"/>
  </r>
  <r>
    <s v="01/Mar/2025"/>
    <s v="Diario"/>
    <n v="2"/>
    <s v="DEPRECIACION DEL MES"/>
    <x v="5"/>
    <n v="227.82"/>
    <x v="13"/>
    <x v="2"/>
  </r>
  <r>
    <s v="01/Mar/2025"/>
    <s v="Diario"/>
    <n v="2"/>
    <s v="DEPRECIACION DEL MES"/>
    <x v="5"/>
    <n v="6260.8"/>
    <x v="13"/>
    <x v="2"/>
  </r>
  <r>
    <s v="01/Mar/2025"/>
    <s v="Diario"/>
    <n v="2"/>
    <s v="DEPRECIACION DEL MES"/>
    <x v="5"/>
    <n v="6261.25"/>
    <x v="13"/>
    <x v="2"/>
  </r>
  <r>
    <s v="01/Mar/2025"/>
    <s v="Diario"/>
    <n v="2"/>
    <s v="DEPRECIACION DEL MES"/>
    <x v="5"/>
    <n v="215.52"/>
    <x v="13"/>
    <x v="2"/>
  </r>
  <r>
    <s v="01/Mar/2025"/>
    <s v="Diario"/>
    <n v="2"/>
    <s v="DEPRECIACION DEL MES"/>
    <x v="5"/>
    <n v="2592.4699999999998"/>
    <x v="13"/>
    <x v="2"/>
  </r>
  <r>
    <s v="01/Mar/2025"/>
    <s v="Diario"/>
    <n v="2"/>
    <s v="DEPRECIACION DEL MES"/>
    <x v="5"/>
    <n v="1424.23"/>
    <x v="13"/>
    <x v="2"/>
  </r>
  <r>
    <s v="01/Mar/2025"/>
    <s v="Diario"/>
    <n v="2"/>
    <s v="DEPRECIACION DEL MES"/>
    <x v="5"/>
    <n v="1735.97"/>
    <x v="13"/>
    <x v="2"/>
  </r>
  <r>
    <s v="01/Mar/2025"/>
    <s v="Diario"/>
    <n v="2"/>
    <s v="DEPRECIACION DEL MES"/>
    <x v="5"/>
    <n v="1429.27"/>
    <x v="13"/>
    <x v="2"/>
  </r>
  <r>
    <s v="01/Mar/2025"/>
    <s v="Diario"/>
    <n v="2"/>
    <s v="DEPRECIACION DEL MES"/>
    <x v="5"/>
    <n v="0.03"/>
    <x v="13"/>
    <x v="2"/>
  </r>
  <r>
    <s v="01/Mar/2025"/>
    <s v="Diario"/>
    <n v="2"/>
    <s v="DEPRECIACION DEL MES"/>
    <x v="5"/>
    <n v="1020.8"/>
    <x v="13"/>
    <x v="2"/>
  </r>
  <r>
    <s v="01/Mar/2025"/>
    <s v="Diario"/>
    <n v="2"/>
    <s v="DEPRECIACION DEL MES"/>
    <x v="5"/>
    <n v="1526.82"/>
    <x v="13"/>
    <x v="2"/>
  </r>
  <r>
    <s v="01/Mar/2025"/>
    <s v="Diario"/>
    <n v="2"/>
    <s v="DEPRECIACION DEL MES"/>
    <x v="5"/>
    <n v="2699.95"/>
    <x v="13"/>
    <x v="2"/>
  </r>
  <r>
    <s v="01/Mar/2025"/>
    <s v="Diario"/>
    <n v="2"/>
    <s v="DEPRECIACION DEL MES "/>
    <x v="5"/>
    <n v="416.67"/>
    <x v="13"/>
    <x v="2"/>
  </r>
  <r>
    <s v="01/Mar/2025"/>
    <s v="Diario"/>
    <n v="2"/>
    <s v="DEPRECIACION DEL MES "/>
    <x v="5"/>
    <n v="804.55"/>
    <x v="13"/>
    <x v="2"/>
  </r>
  <r>
    <s v="01/Mar/2025"/>
    <s v="Diario"/>
    <n v="2"/>
    <s v="DEPRECIACION DEL MES"/>
    <x v="5"/>
    <n v="73.64"/>
    <x v="13"/>
    <x v="2"/>
  </r>
  <r>
    <s v="01/Mar/2025"/>
    <s v="Diario"/>
    <n v="2"/>
    <s v="DEPRECIACION DEL MES"/>
    <x v="5"/>
    <n v="109.2"/>
    <x v="13"/>
    <x v="2"/>
  </r>
  <r>
    <s v="01/Mar/2025"/>
    <s v="Diario"/>
    <n v="2"/>
    <s v="DEPRECIACION DEL MES"/>
    <x v="5"/>
    <n v="379.72"/>
    <x v="13"/>
    <x v="2"/>
  </r>
  <r>
    <s v="01/Mar/2025"/>
    <s v="Diario"/>
    <n v="2"/>
    <s v="DEPRECIACION DEL MES"/>
    <x v="5"/>
    <n v="27.03"/>
    <x v="13"/>
    <x v="2"/>
  </r>
  <r>
    <s v="01/Mar/2025"/>
    <s v="Diario"/>
    <n v="2"/>
    <s v="DEPRECIACION DEL MES"/>
    <x v="5"/>
    <n v="37.020000000000003"/>
    <x v="13"/>
    <x v="2"/>
  </r>
  <r>
    <s v="01/Mar/2025"/>
    <s v="Diario"/>
    <n v="2"/>
    <s v="DEPRECIACION DEL MES"/>
    <x v="5"/>
    <n v="163.79"/>
    <x v="13"/>
    <x v="2"/>
  </r>
  <r>
    <s v="01/Mar/2025"/>
    <s v="Diario"/>
    <n v="2"/>
    <s v="DEPRECIACION DEL MES"/>
    <x v="5"/>
    <n v="58.84"/>
    <x v="13"/>
    <x v="2"/>
  </r>
  <r>
    <s v="01/Mar/2025"/>
    <s v="Diario"/>
    <n v="2"/>
    <s v="DEPRECIACION DEL MES"/>
    <x v="5"/>
    <n v="266.67"/>
    <x v="13"/>
    <x v="2"/>
  </r>
  <r>
    <s v="01/Mar/2025"/>
    <s v="Diario"/>
    <n v="2"/>
    <s v="DEPRECIACION DEL MES"/>
    <x v="5"/>
    <n v="4949.18"/>
    <x v="13"/>
    <x v="2"/>
  </r>
  <r>
    <s v="01/Mar/2025"/>
    <s v="Diario"/>
    <n v="2"/>
    <s v="DEPRECIACION DEL MES"/>
    <x v="5"/>
    <n v="3621.57"/>
    <x v="13"/>
    <x v="2"/>
  </r>
  <r>
    <s v="01/Mar/2025"/>
    <s v="Diario"/>
    <n v="2"/>
    <s v="DEPRECIACION DEL MES"/>
    <x v="5"/>
    <n v="2894.78"/>
    <x v="13"/>
    <x v="2"/>
  </r>
  <r>
    <s v="01/Mar/2025"/>
    <s v="Diario"/>
    <n v="2"/>
    <s v="DEPRECIACION DEL MES"/>
    <x v="5"/>
    <n v="359.46"/>
    <x v="13"/>
    <x v="2"/>
  </r>
  <r>
    <s v="01/Mar/2025"/>
    <s v="Diario"/>
    <n v="2"/>
    <s v="DEPRECIACION DEL MES"/>
    <x v="5"/>
    <n v="3249.09"/>
    <x v="13"/>
    <x v="2"/>
  </r>
  <r>
    <s v="01/Mar/2025"/>
    <s v="Diario"/>
    <n v="2"/>
    <s v="DEPRECIACION DEL MES"/>
    <x v="5"/>
    <n v="3426.32"/>
    <x v="13"/>
    <x v="2"/>
  </r>
  <r>
    <s v="01/Mar/2025"/>
    <s v="Diario"/>
    <n v="2"/>
    <s v="DEPRECIACION DEL MES"/>
    <x v="5"/>
    <n v="156.85"/>
    <x v="13"/>
    <x v="2"/>
  </r>
  <r>
    <s v="01/Mar/2025"/>
    <s v="Diario"/>
    <n v="2"/>
    <s v="DEPRECIACION DEL MES"/>
    <x v="5"/>
    <n v="5849.89"/>
    <x v="13"/>
    <x v="2"/>
  </r>
  <r>
    <s v="01/Mar/2025"/>
    <s v="Diario"/>
    <n v="2"/>
    <s v="DEPRECIACION DEL MES"/>
    <x v="5"/>
    <n v="511.45"/>
    <x v="13"/>
    <x v="2"/>
  </r>
  <r>
    <s v="01/Mar/2025"/>
    <s v="Diario"/>
    <n v="2"/>
    <s v="DEPRECIACION DEL MES"/>
    <x v="5"/>
    <n v="5237.29"/>
    <x v="13"/>
    <x v="2"/>
  </r>
  <r>
    <s v="01/Mar/2025"/>
    <s v="Diario"/>
    <n v="2"/>
    <s v="DEPRECIACION DEL MES"/>
    <x v="5"/>
    <n v="12968.73"/>
    <x v="13"/>
    <x v="2"/>
  </r>
  <r>
    <s v="01/Mar/2025"/>
    <s v="Diario"/>
    <n v="2"/>
    <s v="DEPRECIACION DEL MES"/>
    <x v="5"/>
    <n v="1461.2"/>
    <x v="13"/>
    <x v="2"/>
  </r>
  <r>
    <s v="01/Mar/2025"/>
    <s v="Diario"/>
    <n v="2"/>
    <s v="DEPRECIACION DEL MES ENE-SEPT"/>
    <x v="5"/>
    <n v="1274.92"/>
    <x v="13"/>
    <x v="2"/>
  </r>
  <r>
    <s v="01/Mar/2025"/>
    <s v="Diario"/>
    <n v="2"/>
    <s v="DEPRECIACION DEL MES ENE-SEPT"/>
    <x v="5"/>
    <n v="1273.56"/>
    <x v="13"/>
    <x v="2"/>
  </r>
  <r>
    <s v="01/Mar/2025"/>
    <s v="Diario"/>
    <n v="2"/>
    <s v="DEPRECIACION DEL MES"/>
    <x v="5"/>
    <n v="647.42999999999995"/>
    <x v="13"/>
    <x v="2"/>
  </r>
  <r>
    <s v="01/Mar/2025"/>
    <s v="Diario"/>
    <n v="2"/>
    <s v="DEPRECIACION DEL MES"/>
    <x v="5"/>
    <n v="4063.47"/>
    <x v="13"/>
    <x v="2"/>
  </r>
  <r>
    <s v="01/Mar/2025"/>
    <s v="Diario"/>
    <n v="2"/>
    <s v="DEPRECIACION DEL MES"/>
    <x v="5"/>
    <n v="5397.6"/>
    <x v="13"/>
    <x v="2"/>
  </r>
  <r>
    <s v="01/Mar/2025"/>
    <s v="Diario"/>
    <n v="2"/>
    <s v="DEPRECIACION DEL MES"/>
    <x v="5"/>
    <n v="2776.37"/>
    <x v="13"/>
    <x v="2"/>
  </r>
  <r>
    <s v="01/Mar/2025"/>
    <s v="Diario"/>
    <n v="2"/>
    <s v="DEPRECIACION DEL MES"/>
    <x v="5"/>
    <n v="7250.4"/>
    <x v="13"/>
    <x v="2"/>
  </r>
  <r>
    <s v="01/Mar/2025"/>
    <s v="Diario"/>
    <n v="2"/>
    <s v="DEPRECIACION DEL MES"/>
    <x v="5"/>
    <n v="10049.719999999999"/>
    <x v="13"/>
    <x v="2"/>
  </r>
  <r>
    <s v="01/Mar/2025"/>
    <s v="Diario"/>
    <n v="2"/>
    <s v="DEPRECIACION DEL MES"/>
    <x v="5"/>
    <n v="6055.37"/>
    <x v="13"/>
    <x v="2"/>
  </r>
  <r>
    <s v="01/Mar/2025"/>
    <s v="Diario"/>
    <n v="2"/>
    <s v="DEPRECIACION DEL MES"/>
    <x v="5"/>
    <n v="8775.23"/>
    <x v="13"/>
    <x v="2"/>
  </r>
  <r>
    <s v="01/Mar/2025"/>
    <s v="Diario"/>
    <n v="2"/>
    <s v="DEPRECIACION DEL MES"/>
    <x v="5"/>
    <n v="584.1"/>
    <x v="13"/>
    <x v="2"/>
  </r>
  <r>
    <s v="01/Mar/2025"/>
    <s v="Diario"/>
    <n v="2"/>
    <s v="DEPRECIACION DEL MES"/>
    <x v="5"/>
    <n v="13158.94"/>
    <x v="13"/>
    <x v="2"/>
  </r>
  <r>
    <s v="01/Mar/2025"/>
    <s v="Diario"/>
    <n v="2"/>
    <s v="DEPRECIACION DEL MES"/>
    <x v="5"/>
    <n v="721.75"/>
    <x v="13"/>
    <x v="2"/>
  </r>
  <r>
    <s v="01/Mar/2025"/>
    <s v="Diario"/>
    <n v="2"/>
    <s v="DEPRECIACION DEL MES"/>
    <x v="5"/>
    <n v="1622.21"/>
    <x v="13"/>
    <x v="2"/>
  </r>
  <r>
    <s v="01/Mar/2025"/>
    <s v="Diario"/>
    <n v="2"/>
    <s v="DEPRECIACION DEL MES"/>
    <x v="5"/>
    <n v="3685.1"/>
    <x v="13"/>
    <x v="2"/>
  </r>
  <r>
    <s v="01/Mar/2025"/>
    <s v="Diario"/>
    <n v="2"/>
    <s v="DEPRECIACION DEL MES"/>
    <x v="5"/>
    <n v="8912.48"/>
    <x v="13"/>
    <x v="2"/>
  </r>
  <r>
    <s v="01/Mar/2025"/>
    <s v="Diario"/>
    <n v="2"/>
    <s v="DEPRECIACION DEL MES"/>
    <x v="5"/>
    <n v="474.71"/>
    <x v="13"/>
    <x v="2"/>
  </r>
  <r>
    <s v="01/Mar/2025"/>
    <s v="Diario"/>
    <n v="2"/>
    <s v="DEPRECIACION DEL MES"/>
    <x v="5"/>
    <n v="281.07"/>
    <x v="13"/>
    <x v="2"/>
  </r>
  <r>
    <s v="01/Mar/2025"/>
    <s v="Diario"/>
    <n v="2"/>
    <s v="DEPRECIACION DEL MES"/>
    <x v="5"/>
    <n v="255.19"/>
    <x v="13"/>
    <x v="2"/>
  </r>
  <r>
    <s v="01/Mar/2025"/>
    <s v="Diario"/>
    <n v="2"/>
    <s v="DEPRECIACION DEL MES"/>
    <x v="5"/>
    <n v="2978.33"/>
    <x v="13"/>
    <x v="2"/>
  </r>
  <r>
    <s v="01/Mar/2025"/>
    <s v="Diario"/>
    <n v="2"/>
    <s v="DEPRECIACION DEL MES"/>
    <x v="5"/>
    <n v="560.11"/>
    <x v="13"/>
    <x v="2"/>
  </r>
  <r>
    <s v="01/Mar/2025"/>
    <s v="Diario"/>
    <n v="2"/>
    <s v="DEPRECIACION DEL MES"/>
    <x v="5"/>
    <n v="16699.29"/>
    <x v="13"/>
    <x v="2"/>
  </r>
  <r>
    <s v="01/Mar/2025"/>
    <s v="Diario"/>
    <n v="2"/>
    <s v="DEPRECIACION DEL MES"/>
    <x v="5"/>
    <n v="833.33"/>
    <x v="13"/>
    <x v="2"/>
  </r>
  <r>
    <s v="01/Mar/2025"/>
    <s v="Diario"/>
    <n v="2"/>
    <s v="DEPRECIACION DEL MES"/>
    <x v="5"/>
    <n v="18058.71"/>
    <x v="13"/>
    <x v="2"/>
  </r>
  <r>
    <s v="01/Mar/2025"/>
    <s v="Diario"/>
    <n v="2"/>
    <s v="DEPRECIACION DEL MES"/>
    <x v="5"/>
    <n v="7169.92"/>
    <x v="13"/>
    <x v="2"/>
  </r>
  <r>
    <s v="01/Mar/2025"/>
    <s v="Diario"/>
    <n v="2"/>
    <s v="DEPRECIACION DEL MES"/>
    <x v="5"/>
    <n v="95.98"/>
    <x v="13"/>
    <x v="2"/>
  </r>
  <r>
    <s v="01/Mar/2025"/>
    <s v="Diario"/>
    <n v="2"/>
    <s v="DEPRECIACION DEL MES"/>
    <x v="5"/>
    <n v="2209.0500000000002"/>
    <x v="13"/>
    <x v="2"/>
  </r>
  <r>
    <s v="01/Mar/2025"/>
    <s v="Diario"/>
    <n v="2"/>
    <s v="DEPRECIACION DEL MES"/>
    <x v="5"/>
    <n v="844.09"/>
    <x v="13"/>
    <x v="2"/>
  </r>
  <r>
    <s v="01/Mar/2025"/>
    <s v="Diario"/>
    <n v="2"/>
    <s v="DEPRECIACION DEL MES"/>
    <x v="5"/>
    <n v="1163.3800000000001"/>
    <x v="13"/>
    <x v="2"/>
  </r>
  <r>
    <s v="01/Mar/2025"/>
    <s v="Diario"/>
    <n v="2"/>
    <s v="DEPRECIACION DEL MES"/>
    <x v="5"/>
    <n v="826.73"/>
    <x v="13"/>
    <x v="2"/>
  </r>
  <r>
    <s v="01/Mar/2025"/>
    <s v="Diario"/>
    <n v="2"/>
    <s v="DEPRECIACION DEL MES"/>
    <x v="5"/>
    <n v="662.11"/>
    <x v="13"/>
    <x v="2"/>
  </r>
  <r>
    <s v="01/Mar/2025"/>
    <s v="Diario"/>
    <n v="2"/>
    <s v="DEPRECIACION DEL MES"/>
    <x v="5"/>
    <n v="1681.84"/>
    <x v="13"/>
    <x v="2"/>
  </r>
  <r>
    <s v="01/Mar/2025"/>
    <s v="Diario"/>
    <n v="2"/>
    <s v="DEPRECIACION DEL MES"/>
    <x v="5"/>
    <n v="6555.32"/>
    <x v="13"/>
    <x v="2"/>
  </r>
  <r>
    <s v="01/Mar/2025"/>
    <s v="Diario"/>
    <n v="2"/>
    <s v="DEPRECIACION DEL MES"/>
    <x v="5"/>
    <n v="12751.44"/>
    <x v="13"/>
    <x v="2"/>
  </r>
  <r>
    <s v="01/Mar/2025"/>
    <s v="Diario"/>
    <n v="2"/>
    <s v="DEPRECIACION DEL MES"/>
    <x v="5"/>
    <n v="20.97"/>
    <x v="13"/>
    <x v="2"/>
  </r>
  <r>
    <s v="01/Mar/2025"/>
    <s v="Diario"/>
    <n v="18"/>
    <s v="RECLASIFICACION DE CUENTAS"/>
    <x v="5"/>
    <n v="-8416.02"/>
    <x v="13"/>
    <x v="2"/>
  </r>
  <r>
    <s v="05/Mar/2025"/>
    <s v="Egresos"/>
    <n v="7199"/>
    <s v="CARLOS GUILLERMO SALIDO MORENO"/>
    <x v="0"/>
    <n v="5612"/>
    <x v="13"/>
    <x v="2"/>
  </r>
  <r>
    <s v="07/Mar/2025"/>
    <s v="Egresos"/>
    <n v="7201"/>
    <s v="CARLOS GUILLERMO SALIDO MORENO"/>
    <x v="7"/>
    <n v="17952"/>
    <x v="13"/>
    <x v="2"/>
  </r>
  <r>
    <s v="12/Mar/2025"/>
    <s v="Egresos"/>
    <n v="7206"/>
    <s v="CARLOS GUILLERMO SALIDO MORENO"/>
    <x v="6"/>
    <n v="12000"/>
    <x v="13"/>
    <x v="2"/>
  </r>
  <r>
    <s v="13/Mar/2025"/>
    <s v="Egresos"/>
    <n v="7207"/>
    <s v="JUAN DIEGO FELIX MORQUECHO"/>
    <x v="8"/>
    <n v="18000"/>
    <x v="13"/>
    <x v="2"/>
  </r>
  <r>
    <s v="19/Mar/2025"/>
    <s v="Egresos"/>
    <n v="7222"/>
    <s v="CARLOS GUILLERMO SALIDO MORENO"/>
    <x v="0"/>
    <n v="5395.5"/>
    <x v="13"/>
    <x v="2"/>
  </r>
  <r>
    <s v="25/Mar/2025"/>
    <s v="Egresos"/>
    <n v="7225"/>
    <s v="SANTOS VARGAS ALCANTAR"/>
    <x v="7"/>
    <n v="6000"/>
    <x v="13"/>
    <x v="2"/>
  </r>
  <r>
    <s v="14/Mar/2025"/>
    <s v="Egresos"/>
    <n v="332"/>
    <s v="DISPERC NOM DEL 01  AL 15  DE FEBRERO 2025"/>
    <x v="8"/>
    <n v="4629.91"/>
    <x v="13"/>
    <x v="2"/>
  </r>
  <r>
    <s v="28/Mar/2025"/>
    <s v="Egresos"/>
    <n v="380"/>
    <s v="DISPERC NOM DEL 16  AL 31  DE MARZO 2025"/>
    <x v="8"/>
    <n v="4629.91"/>
    <x v="13"/>
    <x v="2"/>
  </r>
  <r>
    <s v="14/Mar/2025"/>
    <s v="Egresos"/>
    <n v="332"/>
    <s v="DISPERC NOM DEL 01  AL 15  DE FEBRERO 2025"/>
    <x v="8"/>
    <n v="5753.1"/>
    <x v="13"/>
    <x v="2"/>
  </r>
  <r>
    <s v="28/Mar/2025"/>
    <s v="Egresos"/>
    <n v="380"/>
    <s v="DISPERC NOM DEL 16  AL 31  DE MARZO 2025"/>
    <x v="8"/>
    <n v="5753.1"/>
    <x v="13"/>
    <x v="2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4"/>
    <x v="3"/>
  </r>
  <r>
    <m/>
    <m/>
    <m/>
    <m/>
    <x v="9"/>
    <m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showDrill="0" itemPrintTitles="1" createdVersion="5" indent="0" outline="1" outlineData="1" multipleFieldFilters="0" rowHeaderCaption="CONCEPTO" colHeaderCaption="MES">
  <location ref="A4:N14" firstHeaderRow="1" firstDataRow="2" firstDataCol="1" rowPageCount="1" colPageCount="1"/>
  <pivotFields count="8">
    <pivotField showAll="0"/>
    <pivotField showAll="0"/>
    <pivotField showAll="0"/>
    <pivotField showAll="0"/>
    <pivotField axis="axisRow" showAll="0" sortType="ascending">
      <items count="12">
        <item x="4"/>
        <item x="3"/>
        <item x="1"/>
        <item x="2"/>
        <item x="0"/>
        <item h="1" x="9"/>
        <item x="5"/>
        <item x="6"/>
        <item x="7"/>
        <item m="1"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>
      <items count="17">
        <item h="1" x="15"/>
        <item x="14"/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h="1" x="12"/>
        <item h="1"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</pivotFields>
  <rowFields count="1">
    <field x="4"/>
  </rowFields>
  <rowItems count="9">
    <i>
      <x/>
    </i>
    <i>
      <x v="3"/>
    </i>
    <i>
      <x v="8"/>
    </i>
    <i>
      <x v="7"/>
    </i>
    <i>
      <x v="1"/>
    </i>
    <i>
      <x v="6"/>
    </i>
    <i>
      <x v="10"/>
    </i>
    <i>
      <x v="4"/>
    </i>
    <i t="grand">
      <x/>
    </i>
  </rowItems>
  <colFields count="1">
    <field x="6"/>
  </colFields>
  <col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7" item="2" hier="-1"/>
  </pageFields>
  <dataFields count="1">
    <dataField name="S IMPORTE" fld="5" baseField="4" baseItem="0" numFmtId="3"/>
  </dataFields>
  <formats count="4">
    <format dxfId="0">
      <pivotArea outline="0" collapsedLevelsAreSubtotals="1" fieldPosition="0">
        <references count="1">
          <reference field="6" count="0" selected="0"/>
        </references>
      </pivotArea>
    </format>
    <format dxfId="1">
      <pivotArea dataOnly="0" labelOnly="1" fieldPosition="0">
        <references count="1">
          <reference field="6" count="0"/>
        </references>
      </pivotArea>
    </format>
    <format dxfId="2">
      <pivotArea grandRow="1" outline="0" collapsedLevelsAreSubtotals="1" fieldPosition="0"/>
    </format>
    <format dxfId="3">
      <pivotArea dataOnly="0" labelOnly="1" grandRow="1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showDrill="0" itemPrintTitles="1" createdVersion="5" indent="0" outline="1" outlineData="1" multipleFieldFilters="0" rowHeaderCaption="CONCEPTO" colHeaderCaption="MES">
  <location ref="A19:E29" firstHeaderRow="1" firstDataRow="2" firstDataCol="1" rowPageCount="1" colPageCount="1"/>
  <pivotFields count="8">
    <pivotField showAll="0"/>
    <pivotField showAll="0"/>
    <pivotField showAll="0"/>
    <pivotField showAll="0"/>
    <pivotField axis="axisRow" showAll="0" sortType="ascending">
      <items count="12">
        <item x="4"/>
        <item x="3"/>
        <item x="1"/>
        <item x="2"/>
        <item x="0"/>
        <item h="1" x="9"/>
        <item x="5"/>
        <item x="6"/>
        <item x="7"/>
        <item m="1"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>
      <items count="17">
        <item h="1" x="15"/>
        <item x="14"/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x="12"/>
        <item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</pivotFields>
  <rowFields count="1">
    <field x="4"/>
  </rowFields>
  <rowItems count="9">
    <i>
      <x v="3"/>
    </i>
    <i>
      <x/>
    </i>
    <i>
      <x v="7"/>
    </i>
    <i>
      <x v="8"/>
    </i>
    <i>
      <x v="1"/>
    </i>
    <i>
      <x v="10"/>
    </i>
    <i>
      <x v="6"/>
    </i>
    <i>
      <x v="4"/>
    </i>
    <i t="grand">
      <x/>
    </i>
  </rowItems>
  <colFields count="1">
    <field x="6"/>
  </colFields>
  <colItems count="4">
    <i>
      <x v="2"/>
    </i>
    <i>
      <x v="14"/>
    </i>
    <i>
      <x v="15"/>
    </i>
    <i t="grand">
      <x/>
    </i>
  </colItems>
  <pageFields count="1">
    <pageField fld="7" item="4" hier="-1"/>
  </pageFields>
  <dataFields count="1">
    <dataField name="S IMPORTE" fld="5" baseField="4" baseItem="0" numFmtId="3"/>
  </dataFields>
  <formats count="4">
    <format dxfId="4">
      <pivotArea outline="0" collapsedLevelsAreSubtotals="1" fieldPosition="0">
        <references count="1">
          <reference field="6" count="0" selected="0"/>
        </references>
      </pivotArea>
    </format>
    <format dxfId="5">
      <pivotArea dataOnly="0" labelOnly="1" fieldPosition="0">
        <references count="1">
          <reference field="6" count="0"/>
        </references>
      </pivotArea>
    </format>
    <format dxfId="6">
      <pivotArea grandRow="1" outline="0" collapsedLevelsAreSubtotals="1" fieldPosition="0"/>
    </format>
    <format dxfId="7">
      <pivotArea dataOnly="0" labelOnly="1" grandRow="1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M11440"/>
  <sheetViews>
    <sheetView workbookViewId="0">
      <pane ySplit="2" topLeftCell="A11418" activePane="bottomLeft" state="frozen"/>
      <selection pane="bottomLeft" activeCell="F11397" sqref="F11397"/>
    </sheetView>
  </sheetViews>
  <sheetFormatPr baseColWidth="10" defaultColWidth="9.140625" defaultRowHeight="15" x14ac:dyDescent="0.25"/>
  <cols>
    <col min="1" max="1" width="27.28515625" customWidth="1"/>
    <col min="2" max="2" width="8" customWidth="1"/>
    <col min="3" max="3" width="8.42578125" customWidth="1"/>
    <col min="4" max="4" width="50.85546875" customWidth="1"/>
    <col min="5" max="5" width="8.5703125" style="3" customWidth="1"/>
    <col min="6" max="8" width="13.7109375" style="3" customWidth="1"/>
    <col min="9" max="9" width="9.140625" style="3"/>
    <col min="11" max="11" width="10.5703125" bestFit="1" customWidth="1"/>
  </cols>
  <sheetData>
    <row r="1" spans="1:13" x14ac:dyDescent="0.25">
      <c r="A1" s="5" t="s">
        <v>7</v>
      </c>
      <c r="B1" s="5" t="s">
        <v>8</v>
      </c>
      <c r="C1" s="6"/>
      <c r="D1" s="6"/>
      <c r="E1" s="7"/>
      <c r="F1" s="7"/>
      <c r="G1" s="7"/>
      <c r="H1" s="8" t="s">
        <v>9</v>
      </c>
    </row>
    <row r="2" spans="1:13" x14ac:dyDescent="0.25">
      <c r="A2" s="5" t="s">
        <v>10</v>
      </c>
      <c r="B2" s="5" t="s">
        <v>11</v>
      </c>
      <c r="C2" s="9" t="s">
        <v>12</v>
      </c>
      <c r="D2" s="10" t="s">
        <v>13</v>
      </c>
      <c r="E2" s="11" t="s">
        <v>14</v>
      </c>
      <c r="F2" s="8" t="s">
        <v>15</v>
      </c>
      <c r="G2" s="8" t="s">
        <v>16</v>
      </c>
      <c r="H2" s="8" t="s">
        <v>17</v>
      </c>
    </row>
    <row r="3" spans="1:13" s="3" customFormat="1" ht="24" customHeight="1" x14ac:dyDescent="0.25">
      <c r="A3" s="1" t="s">
        <v>0</v>
      </c>
      <c r="B3"/>
      <c r="C3"/>
      <c r="D3" s="2" t="s">
        <v>1</v>
      </c>
      <c r="H3" s="4" t="s">
        <v>2</v>
      </c>
      <c r="J3"/>
      <c r="K3"/>
      <c r="L3"/>
      <c r="M3"/>
    </row>
    <row r="4" spans="1:13" s="3" customFormat="1" ht="24" customHeight="1" x14ac:dyDescent="0.25">
      <c r="A4" s="2" t="s">
        <v>3</v>
      </c>
      <c r="B4"/>
      <c r="C4"/>
      <c r="D4"/>
      <c r="H4" s="4" t="s">
        <v>4</v>
      </c>
      <c r="J4"/>
      <c r="K4"/>
      <c r="L4"/>
      <c r="M4"/>
    </row>
    <row r="5" spans="1:13" s="3" customFormat="1" ht="24" customHeight="1" x14ac:dyDescent="0.25">
      <c r="A5" s="2" t="s">
        <v>5</v>
      </c>
      <c r="B5"/>
      <c r="C5"/>
      <c r="D5"/>
      <c r="J5"/>
      <c r="K5"/>
      <c r="L5"/>
      <c r="M5"/>
    </row>
    <row r="6" spans="1:13" s="3" customFormat="1" ht="24" customHeight="1" x14ac:dyDescent="0.25">
      <c r="A6" s="2" t="s">
        <v>6</v>
      </c>
      <c r="B6"/>
      <c r="C6"/>
      <c r="D6"/>
      <c r="J6"/>
      <c r="K6"/>
      <c r="L6"/>
      <c r="M6"/>
    </row>
    <row r="7" spans="1:13" s="3" customFormat="1" ht="12" customHeight="1" x14ac:dyDescent="0.25">
      <c r="A7"/>
      <c r="B7"/>
      <c r="C7"/>
      <c r="D7"/>
      <c r="J7"/>
      <c r="K7"/>
      <c r="L7"/>
      <c r="M7"/>
    </row>
    <row r="8" spans="1:13" s="3" customFormat="1" ht="20.100000000000001" customHeight="1" x14ac:dyDescent="0.25">
      <c r="A8" s="5" t="s">
        <v>7</v>
      </c>
      <c r="B8" s="5" t="s">
        <v>8</v>
      </c>
      <c r="C8" s="6"/>
      <c r="D8" s="6"/>
      <c r="E8" s="7"/>
      <c r="F8" s="7"/>
      <c r="G8" s="7"/>
      <c r="H8" s="8" t="s">
        <v>9</v>
      </c>
      <c r="J8"/>
      <c r="K8"/>
      <c r="L8"/>
      <c r="M8"/>
    </row>
    <row r="9" spans="1:13" s="3" customFormat="1" ht="20.100000000000001" customHeight="1" x14ac:dyDescent="0.25">
      <c r="A9" s="5" t="s">
        <v>10</v>
      </c>
      <c r="B9" s="5" t="s">
        <v>11</v>
      </c>
      <c r="C9" s="9" t="s">
        <v>12</v>
      </c>
      <c r="D9" s="10" t="s">
        <v>13</v>
      </c>
      <c r="E9" s="11" t="s">
        <v>14</v>
      </c>
      <c r="F9" s="8" t="s">
        <v>15</v>
      </c>
      <c r="G9" s="8" t="s">
        <v>16</v>
      </c>
      <c r="H9" s="8" t="s">
        <v>17</v>
      </c>
      <c r="J9"/>
      <c r="K9"/>
      <c r="L9"/>
      <c r="M9"/>
    </row>
    <row r="10" spans="1:13" s="3" customFormat="1" ht="12" customHeight="1" x14ac:dyDescent="0.25">
      <c r="A10"/>
      <c r="B10"/>
      <c r="C10"/>
      <c r="D10"/>
      <c r="J10"/>
      <c r="K10"/>
      <c r="L10"/>
      <c r="M10"/>
    </row>
    <row r="11" spans="1:13" s="3" customFormat="1" ht="20.100000000000001" customHeight="1" x14ac:dyDescent="0.25">
      <c r="A11" s="5" t="s">
        <v>18</v>
      </c>
      <c r="B11" s="5" t="s">
        <v>19</v>
      </c>
      <c r="C11" s="6"/>
      <c r="D11" s="6"/>
      <c r="E11" s="7"/>
      <c r="F11" s="7"/>
      <c r="G11" s="8" t="s">
        <v>20</v>
      </c>
      <c r="H11" s="8">
        <v>0</v>
      </c>
      <c r="J11"/>
      <c r="K11"/>
      <c r="L11"/>
      <c r="M11"/>
    </row>
    <row r="12" spans="1:13" s="3" customFormat="1" ht="20.100000000000001" customHeight="1" x14ac:dyDescent="0.25">
      <c r="A12" s="6" t="s">
        <v>21</v>
      </c>
      <c r="B12"/>
      <c r="C12"/>
      <c r="D12"/>
      <c r="J12"/>
      <c r="K12"/>
      <c r="L12"/>
      <c r="M12"/>
    </row>
    <row r="13" spans="1:13" s="3" customFormat="1" ht="20.100000000000001" customHeight="1" x14ac:dyDescent="0.25">
      <c r="A13" s="5" t="s">
        <v>22</v>
      </c>
      <c r="B13" s="5" t="s">
        <v>23</v>
      </c>
      <c r="C13" s="6"/>
      <c r="D13" s="6"/>
      <c r="E13" s="7"/>
      <c r="F13" s="7"/>
      <c r="G13" s="8" t="s">
        <v>20</v>
      </c>
      <c r="H13" s="8">
        <v>0</v>
      </c>
      <c r="J13"/>
      <c r="K13"/>
      <c r="L13"/>
      <c r="M13"/>
    </row>
    <row r="14" spans="1:13" s="3" customFormat="1" ht="20.100000000000001" customHeight="1" x14ac:dyDescent="0.25">
      <c r="A14" s="6" t="s">
        <v>21</v>
      </c>
      <c r="B14"/>
      <c r="C14"/>
      <c r="D14"/>
      <c r="J14"/>
      <c r="K14"/>
      <c r="L14"/>
      <c r="M14"/>
    </row>
    <row r="15" spans="1:13" s="3" customFormat="1" ht="20.100000000000001" customHeight="1" x14ac:dyDescent="0.25">
      <c r="A15" s="12" t="s">
        <v>24</v>
      </c>
      <c r="B15" s="6" t="s">
        <v>21</v>
      </c>
      <c r="C15" s="6" t="s">
        <v>21</v>
      </c>
      <c r="D15" s="6" t="s">
        <v>21</v>
      </c>
      <c r="E15" s="7" t="s">
        <v>21</v>
      </c>
      <c r="F15" s="7" t="s">
        <v>21</v>
      </c>
      <c r="G15" s="13" t="s">
        <v>20</v>
      </c>
      <c r="H15" s="13">
        <v>0</v>
      </c>
      <c r="J15"/>
      <c r="K15"/>
      <c r="L15"/>
      <c r="M15"/>
    </row>
    <row r="16" spans="1:13" s="3" customFormat="1" ht="20.100000000000001" customHeight="1" x14ac:dyDescent="0.25">
      <c r="A16" s="12" t="s">
        <v>25</v>
      </c>
      <c r="B16" s="12" t="s">
        <v>26</v>
      </c>
      <c r="C16" s="14">
        <v>415</v>
      </c>
      <c r="D16" s="12" t="s">
        <v>27</v>
      </c>
      <c r="E16" s="7"/>
      <c r="F16" s="13">
        <v>13171.62</v>
      </c>
      <c r="G16" s="7" t="s">
        <v>21</v>
      </c>
      <c r="H16" s="13">
        <v>13171.62</v>
      </c>
      <c r="J16"/>
      <c r="K16"/>
      <c r="L16"/>
      <c r="M16"/>
    </row>
    <row r="17" spans="1:13" s="3" customFormat="1" ht="20.100000000000001" customHeight="1" x14ac:dyDescent="0.25">
      <c r="A17" s="12" t="s">
        <v>28</v>
      </c>
      <c r="B17" s="12" t="s">
        <v>26</v>
      </c>
      <c r="C17" s="14">
        <v>451</v>
      </c>
      <c r="D17" s="12" t="s">
        <v>29</v>
      </c>
      <c r="E17" s="7"/>
      <c r="F17" s="13">
        <v>13171.62</v>
      </c>
      <c r="G17" s="7" t="s">
        <v>21</v>
      </c>
      <c r="H17" s="13">
        <v>26343.24</v>
      </c>
      <c r="J17"/>
      <c r="K17"/>
      <c r="L17"/>
      <c r="M17"/>
    </row>
    <row r="18" spans="1:13" s="3" customFormat="1" ht="20.100000000000001" customHeight="1" x14ac:dyDescent="0.25">
      <c r="A18" s="12" t="s">
        <v>30</v>
      </c>
      <c r="B18" s="12" t="s">
        <v>26</v>
      </c>
      <c r="C18" s="14">
        <v>491</v>
      </c>
      <c r="D18" s="12" t="s">
        <v>31</v>
      </c>
      <c r="E18" s="7"/>
      <c r="F18" s="13">
        <v>12799.38</v>
      </c>
      <c r="G18" s="7" t="s">
        <v>21</v>
      </c>
      <c r="H18" s="13">
        <v>39142.620000000003</v>
      </c>
      <c r="J18"/>
      <c r="K18"/>
      <c r="L18"/>
      <c r="M18"/>
    </row>
    <row r="19" spans="1:13" s="3" customFormat="1" ht="20.100000000000001" customHeight="1" x14ac:dyDescent="0.25">
      <c r="A19" s="12" t="s">
        <v>32</v>
      </c>
      <c r="B19" s="12" t="s">
        <v>26</v>
      </c>
      <c r="C19" s="14">
        <v>315</v>
      </c>
      <c r="D19" s="12" t="s">
        <v>33</v>
      </c>
      <c r="E19" s="7"/>
      <c r="F19" s="13">
        <v>13171.62</v>
      </c>
      <c r="G19" s="7" t="s">
        <v>21</v>
      </c>
      <c r="H19" s="13">
        <v>52314.239999999998</v>
      </c>
      <c r="J19"/>
      <c r="K19"/>
      <c r="L19"/>
      <c r="M19"/>
    </row>
    <row r="20" spans="1:13" s="3" customFormat="1" ht="20.100000000000001" customHeight="1" x14ac:dyDescent="0.25">
      <c r="A20" s="12" t="s">
        <v>34</v>
      </c>
      <c r="B20" s="12" t="s">
        <v>26</v>
      </c>
      <c r="C20" s="14">
        <v>349</v>
      </c>
      <c r="D20" s="12" t="s">
        <v>35</v>
      </c>
      <c r="E20" s="7"/>
      <c r="F20" s="13">
        <v>12985.5</v>
      </c>
      <c r="G20" s="7" t="s">
        <v>21</v>
      </c>
      <c r="H20" s="13">
        <v>65299.74</v>
      </c>
      <c r="J20"/>
      <c r="K20"/>
      <c r="L20"/>
      <c r="M20"/>
    </row>
    <row r="21" spans="1:13" s="3" customFormat="1" ht="20.100000000000001" customHeight="1" x14ac:dyDescent="0.25">
      <c r="A21" s="12" t="s">
        <v>36</v>
      </c>
      <c r="B21" s="12" t="s">
        <v>26</v>
      </c>
      <c r="C21" s="14">
        <v>386</v>
      </c>
      <c r="D21" s="12" t="s">
        <v>37</v>
      </c>
      <c r="E21" s="7"/>
      <c r="F21" s="13">
        <v>14354.49</v>
      </c>
      <c r="G21" s="7" t="s">
        <v>21</v>
      </c>
      <c r="H21" s="13">
        <v>79654.23</v>
      </c>
      <c r="J21"/>
      <c r="K21"/>
      <c r="L21"/>
      <c r="M21"/>
    </row>
    <row r="22" spans="1:13" s="3" customFormat="1" ht="20.100000000000001" customHeight="1" x14ac:dyDescent="0.25">
      <c r="A22" s="12" t="s">
        <v>38</v>
      </c>
      <c r="B22" s="12" t="s">
        <v>26</v>
      </c>
      <c r="C22" s="14">
        <v>421</v>
      </c>
      <c r="D22" s="12" t="s">
        <v>39</v>
      </c>
      <c r="E22" s="7"/>
      <c r="F22" s="13">
        <v>14556.74</v>
      </c>
      <c r="G22" s="7" t="s">
        <v>21</v>
      </c>
      <c r="H22" s="13">
        <v>94210.97</v>
      </c>
      <c r="J22"/>
      <c r="K22"/>
      <c r="L22"/>
      <c r="M22"/>
    </row>
    <row r="23" spans="1:13" s="3" customFormat="1" ht="20.100000000000001" customHeight="1" x14ac:dyDescent="0.25">
      <c r="A23" s="12" t="s">
        <v>40</v>
      </c>
      <c r="B23" s="12" t="s">
        <v>41</v>
      </c>
      <c r="C23" s="14">
        <v>32</v>
      </c>
      <c r="D23" s="12" t="s">
        <v>42</v>
      </c>
      <c r="E23" s="7"/>
      <c r="F23" s="13">
        <v>17011.62</v>
      </c>
      <c r="G23" s="7" t="s">
        <v>21</v>
      </c>
      <c r="H23" s="13">
        <v>111222.59</v>
      </c>
      <c r="J23"/>
      <c r="K23"/>
      <c r="L23"/>
      <c r="M23"/>
    </row>
    <row r="24" spans="1:13" s="3" customFormat="1" ht="20.100000000000001" customHeight="1" x14ac:dyDescent="0.25">
      <c r="A24" s="12" t="s">
        <v>43</v>
      </c>
      <c r="B24" s="12" t="s">
        <v>26</v>
      </c>
      <c r="C24" s="14">
        <v>347</v>
      </c>
      <c r="D24" s="12" t="s">
        <v>44</v>
      </c>
      <c r="E24" s="7"/>
      <c r="F24" s="13">
        <v>16833.22</v>
      </c>
      <c r="G24" s="7" t="s">
        <v>21</v>
      </c>
      <c r="H24" s="13">
        <v>128055.81</v>
      </c>
      <c r="J24"/>
      <c r="K24"/>
      <c r="L24"/>
      <c r="M24"/>
    </row>
    <row r="25" spans="1:13" s="3" customFormat="1" ht="20.100000000000001" customHeight="1" x14ac:dyDescent="0.25">
      <c r="A25" s="12" t="s">
        <v>45</v>
      </c>
      <c r="B25" s="12" t="s">
        <v>26</v>
      </c>
      <c r="C25" s="14">
        <v>383</v>
      </c>
      <c r="D25" s="12" t="s">
        <v>46</v>
      </c>
      <c r="E25" s="7"/>
      <c r="F25" s="13">
        <v>18860.23</v>
      </c>
      <c r="G25" s="7" t="s">
        <v>21</v>
      </c>
      <c r="H25" s="13">
        <v>146916.04</v>
      </c>
      <c r="J25"/>
      <c r="K25"/>
      <c r="L25"/>
      <c r="M25"/>
    </row>
    <row r="26" spans="1:13" s="3" customFormat="1" ht="20.100000000000001" customHeight="1" x14ac:dyDescent="0.25">
      <c r="A26" s="12" t="s">
        <v>47</v>
      </c>
      <c r="B26" s="12" t="s">
        <v>26</v>
      </c>
      <c r="C26" s="14">
        <v>393</v>
      </c>
      <c r="D26" s="12" t="s">
        <v>48</v>
      </c>
      <c r="E26" s="7"/>
      <c r="F26" s="13">
        <v>17011.62</v>
      </c>
      <c r="G26" s="7" t="s">
        <v>21</v>
      </c>
      <c r="H26" s="13">
        <v>163927.66</v>
      </c>
      <c r="J26"/>
      <c r="K26"/>
      <c r="L26"/>
      <c r="M26"/>
    </row>
    <row r="27" spans="1:13" s="3" customFormat="1" ht="20.100000000000001" customHeight="1" x14ac:dyDescent="0.25">
      <c r="A27" s="12" t="s">
        <v>49</v>
      </c>
      <c r="B27" s="12" t="s">
        <v>26</v>
      </c>
      <c r="C27" s="14">
        <v>449</v>
      </c>
      <c r="D27" s="12" t="s">
        <v>50</v>
      </c>
      <c r="E27" s="7"/>
      <c r="F27" s="13">
        <v>17065.5</v>
      </c>
      <c r="G27" s="7" t="s">
        <v>21</v>
      </c>
      <c r="H27" s="13">
        <v>180993.16</v>
      </c>
      <c r="J27"/>
      <c r="K27"/>
      <c r="L27"/>
      <c r="M27"/>
    </row>
    <row r="28" spans="1:13" s="3" customFormat="1" ht="20.100000000000001" customHeight="1" x14ac:dyDescent="0.25">
      <c r="A28" s="12" t="s">
        <v>51</v>
      </c>
      <c r="B28" s="12" t="s">
        <v>26</v>
      </c>
      <c r="C28" s="14">
        <v>494</v>
      </c>
      <c r="D28" s="12" t="s">
        <v>52</v>
      </c>
      <c r="E28" s="7"/>
      <c r="F28" s="13">
        <v>18860.23</v>
      </c>
      <c r="G28" s="7" t="s">
        <v>21</v>
      </c>
      <c r="H28" s="13">
        <v>199853.39</v>
      </c>
      <c r="J28"/>
      <c r="K28"/>
      <c r="L28"/>
      <c r="M28"/>
    </row>
    <row r="29" spans="1:13" s="3" customFormat="1" ht="20.100000000000001" customHeight="1" x14ac:dyDescent="0.25">
      <c r="A29" s="12" t="s">
        <v>53</v>
      </c>
      <c r="B29" s="12" t="s">
        <v>26</v>
      </c>
      <c r="C29" s="14">
        <v>509</v>
      </c>
      <c r="D29" s="12" t="s">
        <v>54</v>
      </c>
      <c r="E29" s="7"/>
      <c r="F29" s="13">
        <v>17065.5</v>
      </c>
      <c r="G29" s="7" t="s">
        <v>21</v>
      </c>
      <c r="H29" s="13">
        <v>216918.89</v>
      </c>
      <c r="J29"/>
      <c r="K29"/>
      <c r="L29"/>
      <c r="M29"/>
    </row>
    <row r="30" spans="1:13" s="3" customFormat="1" ht="20.100000000000001" customHeight="1" x14ac:dyDescent="0.25">
      <c r="A30" s="12" t="s">
        <v>55</v>
      </c>
      <c r="B30" s="12" t="s">
        <v>26</v>
      </c>
      <c r="C30" s="14">
        <v>322</v>
      </c>
      <c r="D30" s="12" t="s">
        <v>56</v>
      </c>
      <c r="E30" s="7"/>
      <c r="F30" s="13">
        <v>46256.23</v>
      </c>
      <c r="G30" s="7" t="s">
        <v>21</v>
      </c>
      <c r="H30" s="13">
        <v>263175.12</v>
      </c>
      <c r="J30"/>
      <c r="K30"/>
      <c r="L30"/>
      <c r="M30"/>
    </row>
    <row r="31" spans="1:13" s="3" customFormat="1" ht="20.100000000000001" customHeight="1" x14ac:dyDescent="0.25">
      <c r="A31" s="12" t="s">
        <v>57</v>
      </c>
      <c r="B31" s="12" t="s">
        <v>26</v>
      </c>
      <c r="C31" s="14">
        <v>394</v>
      </c>
      <c r="D31" s="12" t="s">
        <v>58</v>
      </c>
      <c r="E31" s="7"/>
      <c r="F31" s="13">
        <v>50380.78</v>
      </c>
      <c r="G31" s="7" t="s">
        <v>21</v>
      </c>
      <c r="H31" s="13">
        <v>313555.90000000002</v>
      </c>
      <c r="J31"/>
      <c r="K31"/>
      <c r="L31"/>
      <c r="M31"/>
    </row>
    <row r="32" spans="1:13" s="3" customFormat="1" ht="20.100000000000001" customHeight="1" x14ac:dyDescent="0.25">
      <c r="A32" s="12" t="s">
        <v>59</v>
      </c>
      <c r="B32" s="12" t="s">
        <v>26</v>
      </c>
      <c r="C32" s="14">
        <v>397</v>
      </c>
      <c r="D32" s="12" t="s">
        <v>60</v>
      </c>
      <c r="E32" s="7"/>
      <c r="F32" s="13">
        <v>18860.23</v>
      </c>
      <c r="G32" s="7" t="s">
        <v>21</v>
      </c>
      <c r="H32" s="13">
        <v>332416.13</v>
      </c>
      <c r="J32"/>
      <c r="K32"/>
      <c r="L32"/>
      <c r="M32"/>
    </row>
    <row r="33" spans="1:13" s="3" customFormat="1" ht="20.100000000000001" customHeight="1" x14ac:dyDescent="0.25">
      <c r="A33" s="12" t="s">
        <v>61</v>
      </c>
      <c r="B33" s="12" t="s">
        <v>26</v>
      </c>
      <c r="C33" s="14">
        <v>404</v>
      </c>
      <c r="D33" s="12" t="s">
        <v>62</v>
      </c>
      <c r="E33" s="7"/>
      <c r="F33" s="13">
        <v>51997.66</v>
      </c>
      <c r="G33" s="7" t="s">
        <v>21</v>
      </c>
      <c r="H33" s="13">
        <v>384413.79</v>
      </c>
      <c r="J33"/>
      <c r="K33"/>
      <c r="L33"/>
      <c r="M33"/>
    </row>
    <row r="34" spans="1:13" s="3" customFormat="1" ht="20.100000000000001" customHeight="1" x14ac:dyDescent="0.25">
      <c r="A34" s="12" t="s">
        <v>63</v>
      </c>
      <c r="B34" s="12" t="s">
        <v>26</v>
      </c>
      <c r="C34" s="14">
        <v>456</v>
      </c>
      <c r="D34" s="12" t="s">
        <v>64</v>
      </c>
      <c r="E34" s="7"/>
      <c r="F34" s="13">
        <v>50829.1</v>
      </c>
      <c r="G34" s="7" t="s">
        <v>21</v>
      </c>
      <c r="H34" s="13">
        <v>435242.89</v>
      </c>
      <c r="J34"/>
      <c r="K34"/>
      <c r="L34"/>
      <c r="M34"/>
    </row>
    <row r="35" spans="1:13" s="3" customFormat="1" ht="20.100000000000001" customHeight="1" x14ac:dyDescent="0.25">
      <c r="A35" s="12" t="s">
        <v>65</v>
      </c>
      <c r="B35" s="12" t="s">
        <v>26</v>
      </c>
      <c r="C35" s="14">
        <v>467</v>
      </c>
      <c r="D35" s="12" t="s">
        <v>66</v>
      </c>
      <c r="E35" s="7"/>
      <c r="F35" s="13">
        <v>18860.23</v>
      </c>
      <c r="G35" s="7" t="s">
        <v>21</v>
      </c>
      <c r="H35" s="13">
        <v>454103.12</v>
      </c>
      <c r="J35"/>
      <c r="K35"/>
      <c r="L35"/>
      <c r="M35"/>
    </row>
    <row r="36" spans="1:13" s="3" customFormat="1" ht="12" customHeight="1" x14ac:dyDescent="0.25">
      <c r="A36"/>
      <c r="B36"/>
      <c r="C36"/>
      <c r="D36"/>
      <c r="J36"/>
      <c r="K36"/>
      <c r="L36"/>
      <c r="M36"/>
    </row>
    <row r="37" spans="1:13" s="3" customFormat="1" ht="20.100000000000001" customHeight="1" x14ac:dyDescent="0.25">
      <c r="A37" s="6"/>
      <c r="B37" s="6"/>
      <c r="C37" s="6"/>
      <c r="D37" s="6"/>
      <c r="E37" s="13" t="s">
        <v>67</v>
      </c>
      <c r="F37" s="13">
        <v>454103.12</v>
      </c>
      <c r="G37" s="13">
        <v>0</v>
      </c>
      <c r="H37" s="13">
        <v>454103.12</v>
      </c>
      <c r="J37"/>
      <c r="K37"/>
      <c r="L37"/>
      <c r="M37"/>
    </row>
    <row r="38" spans="1:13" s="3" customFormat="1" ht="20.100000000000001" customHeight="1" x14ac:dyDescent="0.25">
      <c r="A38" s="6" t="s">
        <v>21</v>
      </c>
      <c r="B38"/>
      <c r="C38"/>
      <c r="D38"/>
      <c r="J38"/>
      <c r="K38"/>
      <c r="L38"/>
      <c r="M38"/>
    </row>
    <row r="39" spans="1:13" s="3" customFormat="1" ht="20.100000000000001" customHeight="1" x14ac:dyDescent="0.25">
      <c r="A39" s="6"/>
      <c r="B39" s="6"/>
      <c r="C39" s="6"/>
      <c r="D39" s="6"/>
      <c r="E39" s="8" t="s">
        <v>68</v>
      </c>
      <c r="F39" s="8">
        <v>454103.12</v>
      </c>
      <c r="G39" s="8">
        <v>0</v>
      </c>
      <c r="H39" s="8">
        <v>454103.12</v>
      </c>
      <c r="J39"/>
      <c r="K39"/>
      <c r="L39"/>
      <c r="M39"/>
    </row>
    <row r="40" spans="1:13" s="3" customFormat="1" ht="20.100000000000001" customHeight="1" x14ac:dyDescent="0.25">
      <c r="A40" s="6" t="s">
        <v>21</v>
      </c>
      <c r="B40"/>
      <c r="C40"/>
      <c r="D40"/>
      <c r="J40"/>
      <c r="K40"/>
      <c r="L40"/>
      <c r="M40"/>
    </row>
    <row r="41" spans="1:13" s="3" customFormat="1" ht="20.100000000000001" customHeight="1" x14ac:dyDescent="0.25">
      <c r="A41" s="5" t="s">
        <v>69</v>
      </c>
      <c r="B41" s="5" t="s">
        <v>70</v>
      </c>
      <c r="C41" s="6"/>
      <c r="D41" s="6"/>
      <c r="E41" s="7"/>
      <c r="F41" s="7"/>
      <c r="G41" s="8" t="s">
        <v>20</v>
      </c>
      <c r="H41" s="8">
        <v>0</v>
      </c>
      <c r="J41"/>
      <c r="K41"/>
      <c r="L41"/>
      <c r="M41"/>
    </row>
    <row r="42" spans="1:13" s="3" customFormat="1" ht="20.100000000000001" customHeight="1" x14ac:dyDescent="0.25">
      <c r="A42" s="6" t="s">
        <v>21</v>
      </c>
      <c r="B42"/>
      <c r="C42"/>
      <c r="D42"/>
      <c r="J42"/>
      <c r="K42"/>
      <c r="L42"/>
      <c r="M42"/>
    </row>
    <row r="43" spans="1:13" s="3" customFormat="1" ht="20.100000000000001" customHeight="1" x14ac:dyDescent="0.25">
      <c r="A43" s="12" t="s">
        <v>24</v>
      </c>
      <c r="B43" s="6" t="s">
        <v>21</v>
      </c>
      <c r="C43" s="6" t="s">
        <v>21</v>
      </c>
      <c r="D43" s="6" t="s">
        <v>21</v>
      </c>
      <c r="E43" s="7" t="s">
        <v>21</v>
      </c>
      <c r="F43" s="7" t="s">
        <v>21</v>
      </c>
      <c r="G43" s="13" t="s">
        <v>20</v>
      </c>
      <c r="H43" s="13">
        <v>0</v>
      </c>
      <c r="J43"/>
      <c r="K43"/>
      <c r="L43"/>
      <c r="M43"/>
    </row>
    <row r="44" spans="1:13" s="3" customFormat="1" ht="20.100000000000001" customHeight="1" x14ac:dyDescent="0.25">
      <c r="A44" s="12" t="s">
        <v>25</v>
      </c>
      <c r="B44" s="12" t="s">
        <v>26</v>
      </c>
      <c r="C44" s="14">
        <v>415</v>
      </c>
      <c r="D44" s="12" t="s">
        <v>27</v>
      </c>
      <c r="E44" s="7"/>
      <c r="F44" s="13">
        <v>2195.27</v>
      </c>
      <c r="G44" s="7" t="s">
        <v>21</v>
      </c>
      <c r="H44" s="13">
        <v>2195.27</v>
      </c>
      <c r="J44"/>
      <c r="K44"/>
      <c r="L44"/>
      <c r="M44"/>
    </row>
    <row r="45" spans="1:13" s="3" customFormat="1" ht="20.100000000000001" customHeight="1" x14ac:dyDescent="0.25">
      <c r="A45" s="12" t="s">
        <v>28</v>
      </c>
      <c r="B45" s="12" t="s">
        <v>26</v>
      </c>
      <c r="C45" s="14">
        <v>451</v>
      </c>
      <c r="D45" s="12" t="s">
        <v>29</v>
      </c>
      <c r="E45" s="7"/>
      <c r="F45" s="13">
        <v>2195.27</v>
      </c>
      <c r="G45" s="7" t="s">
        <v>21</v>
      </c>
      <c r="H45" s="13">
        <v>4390.54</v>
      </c>
      <c r="J45"/>
      <c r="K45"/>
      <c r="L45"/>
      <c r="M45"/>
    </row>
    <row r="46" spans="1:13" s="3" customFormat="1" ht="20.100000000000001" customHeight="1" x14ac:dyDescent="0.25">
      <c r="A46" s="12" t="s">
        <v>30</v>
      </c>
      <c r="B46" s="12" t="s">
        <v>26</v>
      </c>
      <c r="C46" s="14">
        <v>491</v>
      </c>
      <c r="D46" s="12" t="s">
        <v>31</v>
      </c>
      <c r="E46" s="7"/>
      <c r="F46" s="13">
        <v>2134.67</v>
      </c>
      <c r="G46" s="7" t="s">
        <v>21</v>
      </c>
      <c r="H46" s="13">
        <v>6525.21</v>
      </c>
      <c r="J46"/>
      <c r="K46"/>
      <c r="L46"/>
      <c r="M46"/>
    </row>
    <row r="47" spans="1:13" s="3" customFormat="1" ht="20.100000000000001" customHeight="1" x14ac:dyDescent="0.25">
      <c r="A47" s="12" t="s">
        <v>32</v>
      </c>
      <c r="B47" s="12" t="s">
        <v>26</v>
      </c>
      <c r="C47" s="14">
        <v>315</v>
      </c>
      <c r="D47" s="12" t="s">
        <v>33</v>
      </c>
      <c r="E47" s="7"/>
      <c r="F47" s="13">
        <v>2195.27</v>
      </c>
      <c r="G47" s="7" t="s">
        <v>21</v>
      </c>
      <c r="H47" s="13">
        <v>8720.48</v>
      </c>
      <c r="J47"/>
      <c r="K47"/>
      <c r="L47"/>
      <c r="M47"/>
    </row>
    <row r="48" spans="1:13" s="3" customFormat="1" ht="20.100000000000001" customHeight="1" x14ac:dyDescent="0.25">
      <c r="A48" s="12" t="s">
        <v>34</v>
      </c>
      <c r="B48" s="12" t="s">
        <v>26</v>
      </c>
      <c r="C48" s="14">
        <v>349</v>
      </c>
      <c r="D48" s="12" t="s">
        <v>35</v>
      </c>
      <c r="E48" s="7"/>
      <c r="F48" s="13">
        <v>2164.9699999999998</v>
      </c>
      <c r="G48" s="7" t="s">
        <v>21</v>
      </c>
      <c r="H48" s="13">
        <v>10885.45</v>
      </c>
      <c r="J48"/>
      <c r="K48"/>
      <c r="L48"/>
      <c r="M48"/>
    </row>
    <row r="49" spans="1:13" s="3" customFormat="1" ht="20.100000000000001" customHeight="1" x14ac:dyDescent="0.25">
      <c r="A49" s="12" t="s">
        <v>36</v>
      </c>
      <c r="B49" s="12" t="s">
        <v>26</v>
      </c>
      <c r="C49" s="14">
        <v>386</v>
      </c>
      <c r="D49" s="12" t="s">
        <v>37</v>
      </c>
      <c r="E49" s="7"/>
      <c r="F49" s="13">
        <v>2391.42</v>
      </c>
      <c r="G49" s="7" t="s">
        <v>21</v>
      </c>
      <c r="H49" s="13">
        <v>13276.87</v>
      </c>
      <c r="J49"/>
      <c r="K49"/>
      <c r="L49"/>
      <c r="M49"/>
    </row>
    <row r="50" spans="1:13" s="3" customFormat="1" ht="20.100000000000001" customHeight="1" x14ac:dyDescent="0.25">
      <c r="A50" s="12" t="s">
        <v>38</v>
      </c>
      <c r="B50" s="12" t="s">
        <v>26</v>
      </c>
      <c r="C50" s="14">
        <v>421</v>
      </c>
      <c r="D50" s="12" t="s">
        <v>39</v>
      </c>
      <c r="E50" s="7"/>
      <c r="F50" s="13">
        <v>2426.81</v>
      </c>
      <c r="G50" s="7" t="s">
        <v>21</v>
      </c>
      <c r="H50" s="13">
        <v>15703.68</v>
      </c>
      <c r="J50"/>
      <c r="K50"/>
      <c r="L50"/>
      <c r="M50"/>
    </row>
    <row r="51" spans="1:13" s="3" customFormat="1" ht="20.100000000000001" customHeight="1" x14ac:dyDescent="0.25">
      <c r="A51" s="12" t="s">
        <v>40</v>
      </c>
      <c r="B51" s="12" t="s">
        <v>41</v>
      </c>
      <c r="C51" s="14">
        <v>32</v>
      </c>
      <c r="D51" s="12" t="s">
        <v>42</v>
      </c>
      <c r="E51" s="7"/>
      <c r="F51" s="13">
        <v>2835.27</v>
      </c>
      <c r="G51" s="7" t="s">
        <v>21</v>
      </c>
      <c r="H51" s="13">
        <v>18538.95</v>
      </c>
      <c r="J51"/>
      <c r="K51"/>
      <c r="L51"/>
      <c r="M51"/>
    </row>
    <row r="52" spans="1:13" s="3" customFormat="1" ht="20.100000000000001" customHeight="1" x14ac:dyDescent="0.25">
      <c r="A52" s="12" t="s">
        <v>43</v>
      </c>
      <c r="B52" s="12" t="s">
        <v>26</v>
      </c>
      <c r="C52" s="14">
        <v>347</v>
      </c>
      <c r="D52" s="12" t="s">
        <v>44</v>
      </c>
      <c r="E52" s="7"/>
      <c r="F52" s="13">
        <v>2806.23</v>
      </c>
      <c r="G52" s="7" t="s">
        <v>21</v>
      </c>
      <c r="H52" s="13">
        <v>21345.18</v>
      </c>
      <c r="J52"/>
      <c r="K52"/>
      <c r="L52"/>
      <c r="M52"/>
    </row>
    <row r="53" spans="1:13" s="3" customFormat="1" ht="20.100000000000001" customHeight="1" x14ac:dyDescent="0.25">
      <c r="A53" s="12" t="s">
        <v>47</v>
      </c>
      <c r="B53" s="12" t="s">
        <v>26</v>
      </c>
      <c r="C53" s="14">
        <v>393</v>
      </c>
      <c r="D53" s="12" t="s">
        <v>48</v>
      </c>
      <c r="E53" s="7"/>
      <c r="F53" s="13">
        <v>2835.27</v>
      </c>
      <c r="G53" s="7" t="s">
        <v>21</v>
      </c>
      <c r="H53" s="13">
        <v>24180.45</v>
      </c>
      <c r="J53"/>
      <c r="K53"/>
      <c r="L53"/>
      <c r="M53"/>
    </row>
    <row r="54" spans="1:13" s="3" customFormat="1" ht="20.100000000000001" customHeight="1" x14ac:dyDescent="0.25">
      <c r="A54" s="12" t="s">
        <v>49</v>
      </c>
      <c r="B54" s="12" t="s">
        <v>26</v>
      </c>
      <c r="C54" s="14">
        <v>449</v>
      </c>
      <c r="D54" s="12" t="s">
        <v>50</v>
      </c>
      <c r="E54" s="7"/>
      <c r="F54" s="13">
        <v>2844.25</v>
      </c>
      <c r="G54" s="7" t="s">
        <v>21</v>
      </c>
      <c r="H54" s="13">
        <v>27024.7</v>
      </c>
      <c r="J54"/>
      <c r="K54"/>
      <c r="L54"/>
      <c r="M54"/>
    </row>
    <row r="55" spans="1:13" s="3" customFormat="1" ht="20.100000000000001" customHeight="1" x14ac:dyDescent="0.25">
      <c r="A55" s="12" t="s">
        <v>53</v>
      </c>
      <c r="B55" s="12" t="s">
        <v>26</v>
      </c>
      <c r="C55" s="14">
        <v>509</v>
      </c>
      <c r="D55" s="12" t="s">
        <v>54</v>
      </c>
      <c r="E55" s="7"/>
      <c r="F55" s="13">
        <v>2844.25</v>
      </c>
      <c r="G55" s="7" t="s">
        <v>21</v>
      </c>
      <c r="H55" s="13">
        <v>29868.95</v>
      </c>
      <c r="J55"/>
      <c r="K55"/>
      <c r="L55"/>
      <c r="M55"/>
    </row>
    <row r="56" spans="1:13" s="3" customFormat="1" ht="20.100000000000001" customHeight="1" x14ac:dyDescent="0.25">
      <c r="A56" s="12" t="s">
        <v>55</v>
      </c>
      <c r="B56" s="12" t="s">
        <v>26</v>
      </c>
      <c r="C56" s="14">
        <v>322</v>
      </c>
      <c r="D56" s="12" t="s">
        <v>56</v>
      </c>
      <c r="E56" s="7"/>
      <c r="F56" s="13">
        <v>7763.16</v>
      </c>
      <c r="G56" s="7" t="s">
        <v>21</v>
      </c>
      <c r="H56" s="13">
        <v>37632.11</v>
      </c>
      <c r="J56"/>
      <c r="K56"/>
      <c r="L56"/>
      <c r="M56"/>
    </row>
    <row r="57" spans="1:13" s="3" customFormat="1" ht="20.100000000000001" customHeight="1" x14ac:dyDescent="0.25">
      <c r="A57" s="12" t="s">
        <v>57</v>
      </c>
      <c r="B57" s="12" t="s">
        <v>26</v>
      </c>
      <c r="C57" s="14">
        <v>394</v>
      </c>
      <c r="D57" s="12" t="s">
        <v>58</v>
      </c>
      <c r="E57" s="7"/>
      <c r="F57" s="13">
        <v>8397.52</v>
      </c>
      <c r="G57" s="7" t="s">
        <v>21</v>
      </c>
      <c r="H57" s="13">
        <v>46029.63</v>
      </c>
      <c r="J57"/>
      <c r="K57"/>
      <c r="L57"/>
      <c r="M57"/>
    </row>
    <row r="58" spans="1:13" s="3" customFormat="1" ht="20.100000000000001" customHeight="1" x14ac:dyDescent="0.25">
      <c r="A58" s="12" t="s">
        <v>61</v>
      </c>
      <c r="B58" s="12" t="s">
        <v>26</v>
      </c>
      <c r="C58" s="14">
        <v>404</v>
      </c>
      <c r="D58" s="12" t="s">
        <v>62</v>
      </c>
      <c r="E58" s="7"/>
      <c r="F58" s="13">
        <v>8665.56</v>
      </c>
      <c r="G58" s="7" t="s">
        <v>21</v>
      </c>
      <c r="H58" s="13">
        <v>54695.19</v>
      </c>
      <c r="J58"/>
      <c r="K58"/>
      <c r="L58"/>
      <c r="M58"/>
    </row>
    <row r="59" spans="1:13" s="3" customFormat="1" ht="20.100000000000001" customHeight="1" x14ac:dyDescent="0.25">
      <c r="A59" s="12" t="s">
        <v>63</v>
      </c>
      <c r="B59" s="12" t="s">
        <v>26</v>
      </c>
      <c r="C59" s="14">
        <v>456</v>
      </c>
      <c r="D59" s="12" t="s">
        <v>64</v>
      </c>
      <c r="E59" s="7"/>
      <c r="F59" s="13">
        <v>8797.44</v>
      </c>
      <c r="G59" s="7" t="s">
        <v>21</v>
      </c>
      <c r="H59" s="13">
        <v>63492.63</v>
      </c>
      <c r="J59"/>
      <c r="K59"/>
      <c r="L59"/>
      <c r="M59"/>
    </row>
    <row r="60" spans="1:13" s="3" customFormat="1" ht="12" customHeight="1" x14ac:dyDescent="0.25">
      <c r="A60"/>
      <c r="B60"/>
      <c r="C60"/>
      <c r="D60"/>
      <c r="J60"/>
      <c r="K60"/>
      <c r="L60"/>
      <c r="M60"/>
    </row>
    <row r="61" spans="1:13" s="3" customFormat="1" ht="20.100000000000001" customHeight="1" x14ac:dyDescent="0.25">
      <c r="A61" s="6"/>
      <c r="B61" s="6"/>
      <c r="C61" s="6"/>
      <c r="D61" s="6"/>
      <c r="E61" s="13" t="s">
        <v>67</v>
      </c>
      <c r="F61" s="13">
        <v>63492.63</v>
      </c>
      <c r="G61" s="13">
        <v>0</v>
      </c>
      <c r="H61" s="13">
        <v>63492.63</v>
      </c>
      <c r="J61"/>
      <c r="K61"/>
      <c r="L61"/>
      <c r="M61"/>
    </row>
    <row r="62" spans="1:13" s="3" customFormat="1" ht="20.100000000000001" customHeight="1" x14ac:dyDescent="0.25">
      <c r="A62" s="6" t="s">
        <v>21</v>
      </c>
      <c r="B62"/>
      <c r="C62"/>
      <c r="D62"/>
      <c r="J62"/>
      <c r="K62"/>
      <c r="L62"/>
      <c r="M62"/>
    </row>
    <row r="63" spans="1:13" s="3" customFormat="1" ht="20.100000000000001" customHeight="1" x14ac:dyDescent="0.25">
      <c r="A63" s="6"/>
      <c r="B63" s="6"/>
      <c r="C63" s="6"/>
      <c r="D63" s="6"/>
      <c r="E63" s="8" t="s">
        <v>71</v>
      </c>
      <c r="F63" s="8">
        <v>63492.63</v>
      </c>
      <c r="G63" s="8">
        <v>0</v>
      </c>
      <c r="H63" s="8">
        <v>63492.63</v>
      </c>
      <c r="J63"/>
      <c r="K63"/>
      <c r="L63"/>
      <c r="M63"/>
    </row>
    <row r="64" spans="1:13" s="3" customFormat="1" ht="20.100000000000001" customHeight="1" x14ac:dyDescent="0.25">
      <c r="A64" s="6" t="s">
        <v>21</v>
      </c>
      <c r="B64"/>
      <c r="C64"/>
      <c r="D64"/>
      <c r="J64"/>
      <c r="K64"/>
      <c r="L64"/>
      <c r="M64"/>
    </row>
    <row r="65" spans="1:13" s="3" customFormat="1" ht="20.100000000000001" customHeight="1" x14ac:dyDescent="0.25">
      <c r="A65" s="5" t="s">
        <v>72</v>
      </c>
      <c r="B65" s="5" t="s">
        <v>73</v>
      </c>
      <c r="C65" s="6"/>
      <c r="D65" s="6"/>
      <c r="E65" s="7"/>
      <c r="F65" s="7"/>
      <c r="G65" s="8" t="s">
        <v>20</v>
      </c>
      <c r="H65" s="8">
        <v>0</v>
      </c>
      <c r="J65"/>
      <c r="K65"/>
      <c r="L65"/>
      <c r="M65"/>
    </row>
    <row r="66" spans="1:13" s="3" customFormat="1" ht="20.100000000000001" customHeight="1" x14ac:dyDescent="0.25">
      <c r="A66" s="6" t="s">
        <v>21</v>
      </c>
      <c r="B66"/>
      <c r="C66"/>
      <c r="D66"/>
      <c r="J66"/>
      <c r="K66"/>
      <c r="L66"/>
      <c r="M66"/>
    </row>
    <row r="67" spans="1:13" s="3" customFormat="1" ht="20.100000000000001" customHeight="1" x14ac:dyDescent="0.25">
      <c r="A67" s="12" t="s">
        <v>24</v>
      </c>
      <c r="B67" s="6" t="s">
        <v>21</v>
      </c>
      <c r="C67" s="6" t="s">
        <v>21</v>
      </c>
      <c r="D67" s="6" t="s">
        <v>21</v>
      </c>
      <c r="E67" s="7" t="s">
        <v>21</v>
      </c>
      <c r="F67" s="7" t="s">
        <v>21</v>
      </c>
      <c r="G67" s="13" t="s">
        <v>20</v>
      </c>
      <c r="H67" s="13">
        <v>0</v>
      </c>
      <c r="J67"/>
      <c r="K67"/>
      <c r="L67"/>
      <c r="M67"/>
    </row>
    <row r="68" spans="1:13" s="3" customFormat="1" ht="20.100000000000001" customHeight="1" x14ac:dyDescent="0.25">
      <c r="A68" s="12" t="s">
        <v>25</v>
      </c>
      <c r="B68" s="12" t="s">
        <v>26</v>
      </c>
      <c r="C68" s="14">
        <v>415</v>
      </c>
      <c r="D68" s="12" t="s">
        <v>27</v>
      </c>
      <c r="E68" s="7"/>
      <c r="F68" s="13">
        <v>2575.0500000000002</v>
      </c>
      <c r="G68" s="7" t="s">
        <v>21</v>
      </c>
      <c r="H68" s="13">
        <v>2575.0500000000002</v>
      </c>
      <c r="J68"/>
      <c r="K68"/>
      <c r="L68"/>
      <c r="M68"/>
    </row>
    <row r="69" spans="1:13" s="3" customFormat="1" ht="20.100000000000001" customHeight="1" x14ac:dyDescent="0.25">
      <c r="A69" s="12" t="s">
        <v>28</v>
      </c>
      <c r="B69" s="12" t="s">
        <v>26</v>
      </c>
      <c r="C69" s="14">
        <v>451</v>
      </c>
      <c r="D69" s="12" t="s">
        <v>29</v>
      </c>
      <c r="E69" s="7"/>
      <c r="F69" s="13">
        <v>811.59</v>
      </c>
      <c r="G69" s="7" t="s">
        <v>21</v>
      </c>
      <c r="H69" s="13">
        <v>3386.64</v>
      </c>
      <c r="J69"/>
      <c r="K69"/>
      <c r="L69"/>
      <c r="M69"/>
    </row>
    <row r="70" spans="1:13" s="3" customFormat="1" ht="20.100000000000001" customHeight="1" x14ac:dyDescent="0.25">
      <c r="A70" s="12" t="s">
        <v>30</v>
      </c>
      <c r="B70" s="12" t="s">
        <v>26</v>
      </c>
      <c r="C70" s="14">
        <v>491</v>
      </c>
      <c r="D70" s="12" t="s">
        <v>31</v>
      </c>
      <c r="E70" s="7"/>
      <c r="F70" s="13">
        <v>1244.42</v>
      </c>
      <c r="G70" s="7" t="s">
        <v>21</v>
      </c>
      <c r="H70" s="13">
        <v>4631.0600000000004</v>
      </c>
      <c r="J70"/>
      <c r="K70"/>
      <c r="L70"/>
      <c r="M70"/>
    </row>
    <row r="71" spans="1:13" s="3" customFormat="1" ht="20.100000000000001" customHeight="1" x14ac:dyDescent="0.25">
      <c r="A71" s="12" t="s">
        <v>32</v>
      </c>
      <c r="B71" s="12" t="s">
        <v>26</v>
      </c>
      <c r="C71" s="14">
        <v>315</v>
      </c>
      <c r="D71" s="12" t="s">
        <v>33</v>
      </c>
      <c r="E71" s="7"/>
      <c r="F71" s="13">
        <v>398.18</v>
      </c>
      <c r="G71" s="7" t="s">
        <v>21</v>
      </c>
      <c r="H71" s="13">
        <v>5029.24</v>
      </c>
      <c r="J71"/>
      <c r="K71"/>
      <c r="L71"/>
      <c r="M71"/>
    </row>
    <row r="72" spans="1:13" s="3" customFormat="1" ht="20.100000000000001" customHeight="1" x14ac:dyDescent="0.25">
      <c r="A72" s="12" t="s">
        <v>38</v>
      </c>
      <c r="B72" s="12" t="s">
        <v>26</v>
      </c>
      <c r="C72" s="14">
        <v>421</v>
      </c>
      <c r="D72" s="12" t="s">
        <v>39</v>
      </c>
      <c r="E72" s="7"/>
      <c r="F72" s="13">
        <v>311.16000000000003</v>
      </c>
      <c r="G72" s="7" t="s">
        <v>21</v>
      </c>
      <c r="H72" s="13">
        <v>5340.4</v>
      </c>
      <c r="J72"/>
      <c r="K72"/>
      <c r="L72"/>
      <c r="M72"/>
    </row>
    <row r="73" spans="1:13" s="3" customFormat="1" ht="20.100000000000001" customHeight="1" x14ac:dyDescent="0.25">
      <c r="A73" s="12" t="s">
        <v>40</v>
      </c>
      <c r="B73" s="12" t="s">
        <v>41</v>
      </c>
      <c r="C73" s="14">
        <v>32</v>
      </c>
      <c r="D73" s="12" t="s">
        <v>42</v>
      </c>
      <c r="E73" s="7"/>
      <c r="F73" s="13">
        <v>155.58000000000001</v>
      </c>
      <c r="G73" s="7" t="s">
        <v>21</v>
      </c>
      <c r="H73" s="13">
        <v>5495.98</v>
      </c>
      <c r="J73"/>
      <c r="K73"/>
      <c r="L73"/>
      <c r="M73"/>
    </row>
    <row r="74" spans="1:13" s="3" customFormat="1" ht="20.100000000000001" customHeight="1" x14ac:dyDescent="0.25">
      <c r="A74" s="12" t="s">
        <v>43</v>
      </c>
      <c r="B74" s="12" t="s">
        <v>26</v>
      </c>
      <c r="C74" s="14">
        <v>347</v>
      </c>
      <c r="D74" s="12" t="s">
        <v>44</v>
      </c>
      <c r="E74" s="7"/>
      <c r="F74" s="13">
        <v>155.58000000000001</v>
      </c>
      <c r="G74" s="7" t="s">
        <v>21</v>
      </c>
      <c r="H74" s="13">
        <v>5651.56</v>
      </c>
      <c r="J74"/>
      <c r="K74"/>
      <c r="L74"/>
      <c r="M74"/>
    </row>
    <row r="75" spans="1:13" s="3" customFormat="1" ht="20.100000000000001" customHeight="1" x14ac:dyDescent="0.25">
      <c r="A75" s="12" t="s">
        <v>47</v>
      </c>
      <c r="B75" s="12" t="s">
        <v>26</v>
      </c>
      <c r="C75" s="14">
        <v>393</v>
      </c>
      <c r="D75" s="12" t="s">
        <v>48</v>
      </c>
      <c r="E75" s="7"/>
      <c r="F75" s="13">
        <v>2028.78</v>
      </c>
      <c r="G75" s="7" t="s">
        <v>21</v>
      </c>
      <c r="H75" s="13">
        <v>7680.34</v>
      </c>
      <c r="J75"/>
      <c r="K75"/>
      <c r="L75"/>
      <c r="M75"/>
    </row>
    <row r="76" spans="1:13" s="3" customFormat="1" ht="20.100000000000001" customHeight="1" x14ac:dyDescent="0.25">
      <c r="A76" s="12" t="s">
        <v>49</v>
      </c>
      <c r="B76" s="12" t="s">
        <v>26</v>
      </c>
      <c r="C76" s="14">
        <v>449</v>
      </c>
      <c r="D76" s="12" t="s">
        <v>50</v>
      </c>
      <c r="E76" s="7"/>
      <c r="F76" s="13">
        <v>162.32</v>
      </c>
      <c r="G76" s="7" t="s">
        <v>21</v>
      </c>
      <c r="H76" s="13">
        <v>7842.66</v>
      </c>
      <c r="J76"/>
      <c r="K76"/>
      <c r="L76"/>
      <c r="M76"/>
    </row>
    <row r="77" spans="1:13" s="3" customFormat="1" ht="20.100000000000001" customHeight="1" x14ac:dyDescent="0.25">
      <c r="A77" s="12" t="s">
        <v>53</v>
      </c>
      <c r="B77" s="12" t="s">
        <v>26</v>
      </c>
      <c r="C77" s="14">
        <v>509</v>
      </c>
      <c r="D77" s="12" t="s">
        <v>54</v>
      </c>
      <c r="E77" s="7"/>
      <c r="F77" s="13">
        <v>1352.64</v>
      </c>
      <c r="G77" s="7" t="s">
        <v>21</v>
      </c>
      <c r="H77" s="13">
        <v>9195.2999999999993</v>
      </c>
      <c r="J77"/>
      <c r="K77"/>
      <c r="L77"/>
      <c r="M77"/>
    </row>
    <row r="78" spans="1:13" s="3" customFormat="1" ht="20.100000000000001" customHeight="1" x14ac:dyDescent="0.25">
      <c r="A78" s="12" t="s">
        <v>55</v>
      </c>
      <c r="B78" s="12" t="s">
        <v>26</v>
      </c>
      <c r="C78" s="14">
        <v>322</v>
      </c>
      <c r="D78" s="12" t="s">
        <v>56</v>
      </c>
      <c r="E78" s="7"/>
      <c r="F78" s="13">
        <v>3312.72</v>
      </c>
      <c r="G78" s="7" t="s">
        <v>21</v>
      </c>
      <c r="H78" s="13">
        <v>12508.02</v>
      </c>
      <c r="J78"/>
      <c r="K78"/>
      <c r="L78"/>
      <c r="M78"/>
    </row>
    <row r="79" spans="1:13" s="3" customFormat="1" ht="20.100000000000001" customHeight="1" x14ac:dyDescent="0.25">
      <c r="A79" s="12" t="s">
        <v>57</v>
      </c>
      <c r="B79" s="12" t="s">
        <v>26</v>
      </c>
      <c r="C79" s="14">
        <v>394</v>
      </c>
      <c r="D79" s="12" t="s">
        <v>58</v>
      </c>
      <c r="E79" s="7"/>
      <c r="F79" s="13">
        <v>432.85</v>
      </c>
      <c r="G79" s="7" t="s">
        <v>21</v>
      </c>
      <c r="H79" s="13">
        <v>12940.87</v>
      </c>
      <c r="J79"/>
      <c r="K79"/>
      <c r="L79"/>
      <c r="M79"/>
    </row>
    <row r="80" spans="1:13" s="3" customFormat="1" ht="20.100000000000001" customHeight="1" x14ac:dyDescent="0.25">
      <c r="A80" s="12" t="s">
        <v>61</v>
      </c>
      <c r="B80" s="12" t="s">
        <v>26</v>
      </c>
      <c r="C80" s="14">
        <v>404</v>
      </c>
      <c r="D80" s="12" t="s">
        <v>62</v>
      </c>
      <c r="E80" s="7"/>
      <c r="F80" s="13">
        <v>1282.97</v>
      </c>
      <c r="G80" s="7" t="s">
        <v>21</v>
      </c>
      <c r="H80" s="13">
        <v>14223.84</v>
      </c>
      <c r="J80"/>
      <c r="K80"/>
      <c r="L80"/>
      <c r="M80"/>
    </row>
    <row r="81" spans="1:13" s="3" customFormat="1" ht="20.100000000000001" customHeight="1" x14ac:dyDescent="0.25">
      <c r="A81" s="12" t="s">
        <v>63</v>
      </c>
      <c r="B81" s="12" t="s">
        <v>26</v>
      </c>
      <c r="C81" s="14">
        <v>456</v>
      </c>
      <c r="D81" s="12" t="s">
        <v>64</v>
      </c>
      <c r="E81" s="7"/>
      <c r="F81" s="13">
        <v>4400.0600000000004</v>
      </c>
      <c r="G81" s="7" t="s">
        <v>21</v>
      </c>
      <c r="H81" s="13">
        <v>18623.900000000001</v>
      </c>
      <c r="J81"/>
      <c r="K81"/>
      <c r="L81"/>
      <c r="M81"/>
    </row>
    <row r="82" spans="1:13" s="3" customFormat="1" ht="12" customHeight="1" x14ac:dyDescent="0.25">
      <c r="A82"/>
      <c r="B82"/>
      <c r="C82"/>
      <c r="D82"/>
      <c r="J82"/>
      <c r="K82"/>
      <c r="L82"/>
      <c r="M82"/>
    </row>
    <row r="83" spans="1:13" s="3" customFormat="1" ht="20.100000000000001" customHeight="1" x14ac:dyDescent="0.25">
      <c r="A83" s="6"/>
      <c r="B83" s="6"/>
      <c r="C83" s="6"/>
      <c r="D83" s="6"/>
      <c r="E83" s="13" t="s">
        <v>67</v>
      </c>
      <c r="F83" s="13">
        <v>18623.900000000001</v>
      </c>
      <c r="G83" s="13">
        <v>0</v>
      </c>
      <c r="H83" s="13">
        <v>18623.900000000001</v>
      </c>
      <c r="J83"/>
      <c r="K83"/>
      <c r="L83"/>
      <c r="M83"/>
    </row>
    <row r="84" spans="1:13" s="3" customFormat="1" ht="20.100000000000001" customHeight="1" x14ac:dyDescent="0.25">
      <c r="A84" s="6" t="s">
        <v>21</v>
      </c>
      <c r="B84"/>
      <c r="C84"/>
      <c r="D84"/>
      <c r="J84"/>
      <c r="K84"/>
      <c r="L84"/>
      <c r="M84"/>
    </row>
    <row r="85" spans="1:13" s="3" customFormat="1" ht="20.100000000000001" customHeight="1" x14ac:dyDescent="0.25">
      <c r="A85" s="6"/>
      <c r="B85" s="6"/>
      <c r="C85" s="6"/>
      <c r="D85" s="6"/>
      <c r="E85" s="8" t="s">
        <v>74</v>
      </c>
      <c r="F85" s="8">
        <v>18623.900000000001</v>
      </c>
      <c r="G85" s="8">
        <v>0</v>
      </c>
      <c r="H85" s="8">
        <v>18623.900000000001</v>
      </c>
      <c r="J85"/>
      <c r="K85"/>
      <c r="L85"/>
      <c r="M85"/>
    </row>
    <row r="86" spans="1:13" s="3" customFormat="1" ht="20.100000000000001" customHeight="1" x14ac:dyDescent="0.25">
      <c r="A86" s="6" t="s">
        <v>21</v>
      </c>
      <c r="B86"/>
      <c r="C86"/>
      <c r="D86"/>
      <c r="J86"/>
      <c r="K86"/>
      <c r="L86"/>
      <c r="M86"/>
    </row>
    <row r="87" spans="1:13" s="3" customFormat="1" ht="20.100000000000001" customHeight="1" x14ac:dyDescent="0.25">
      <c r="A87" s="5" t="s">
        <v>75</v>
      </c>
      <c r="B87" s="5" t="s">
        <v>76</v>
      </c>
      <c r="C87" s="6"/>
      <c r="D87" s="6"/>
      <c r="E87" s="7"/>
      <c r="F87" s="7"/>
      <c r="G87" s="8" t="s">
        <v>20</v>
      </c>
      <c r="H87" s="8">
        <v>0</v>
      </c>
      <c r="J87"/>
      <c r="K87"/>
      <c r="L87"/>
      <c r="M87"/>
    </row>
    <row r="88" spans="1:13" s="3" customFormat="1" ht="20.100000000000001" customHeight="1" x14ac:dyDescent="0.25">
      <c r="A88" s="6" t="s">
        <v>21</v>
      </c>
      <c r="B88"/>
      <c r="C88"/>
      <c r="D88"/>
      <c r="J88"/>
      <c r="K88"/>
      <c r="L88"/>
      <c r="M88"/>
    </row>
    <row r="89" spans="1:13" s="3" customFormat="1" ht="20.100000000000001" customHeight="1" x14ac:dyDescent="0.25">
      <c r="A89" s="12" t="s">
        <v>24</v>
      </c>
      <c r="B89" s="6" t="s">
        <v>21</v>
      </c>
      <c r="C89" s="6" t="s">
        <v>21</v>
      </c>
      <c r="D89" s="6" t="s">
        <v>21</v>
      </c>
      <c r="E89" s="7" t="s">
        <v>21</v>
      </c>
      <c r="F89" s="7" t="s">
        <v>21</v>
      </c>
      <c r="G89" s="13" t="s">
        <v>20</v>
      </c>
      <c r="H89" s="13">
        <v>0</v>
      </c>
      <c r="J89"/>
      <c r="K89"/>
      <c r="L89"/>
      <c r="M89"/>
    </row>
    <row r="90" spans="1:13" s="3" customFormat="1" ht="20.100000000000001" customHeight="1" x14ac:dyDescent="0.25">
      <c r="A90" s="12" t="s">
        <v>25</v>
      </c>
      <c r="B90" s="12" t="s">
        <v>26</v>
      </c>
      <c r="C90" s="14">
        <v>415</v>
      </c>
      <c r="D90" s="12" t="s">
        <v>27</v>
      </c>
      <c r="E90" s="7"/>
      <c r="F90" s="13">
        <v>548.85</v>
      </c>
      <c r="G90" s="7" t="s">
        <v>21</v>
      </c>
      <c r="H90" s="13">
        <v>548.85</v>
      </c>
      <c r="J90"/>
      <c r="K90"/>
      <c r="L90"/>
      <c r="M90"/>
    </row>
    <row r="91" spans="1:13" s="3" customFormat="1" ht="20.100000000000001" customHeight="1" x14ac:dyDescent="0.25">
      <c r="A91" s="12" t="s">
        <v>28</v>
      </c>
      <c r="B91" s="12" t="s">
        <v>26</v>
      </c>
      <c r="C91" s="14">
        <v>451</v>
      </c>
      <c r="D91" s="12" t="s">
        <v>29</v>
      </c>
      <c r="E91" s="7"/>
      <c r="F91" s="13">
        <v>548.85</v>
      </c>
      <c r="G91" s="7" t="s">
        <v>21</v>
      </c>
      <c r="H91" s="13">
        <v>1097.7</v>
      </c>
      <c r="J91"/>
      <c r="K91"/>
      <c r="L91"/>
      <c r="M91"/>
    </row>
    <row r="92" spans="1:13" s="3" customFormat="1" ht="20.100000000000001" customHeight="1" x14ac:dyDescent="0.25">
      <c r="A92" s="12" t="s">
        <v>30</v>
      </c>
      <c r="B92" s="12" t="s">
        <v>26</v>
      </c>
      <c r="C92" s="14">
        <v>491</v>
      </c>
      <c r="D92" s="12" t="s">
        <v>31</v>
      </c>
      <c r="E92" s="7"/>
      <c r="F92" s="13">
        <v>548.85</v>
      </c>
      <c r="G92" s="7" t="s">
        <v>21</v>
      </c>
      <c r="H92" s="13">
        <v>1646.55</v>
      </c>
      <c r="J92"/>
      <c r="K92"/>
      <c r="L92"/>
      <c r="M92"/>
    </row>
    <row r="93" spans="1:13" s="3" customFormat="1" ht="20.100000000000001" customHeight="1" x14ac:dyDescent="0.25">
      <c r="A93" s="12" t="s">
        <v>32</v>
      </c>
      <c r="B93" s="12" t="s">
        <v>26</v>
      </c>
      <c r="C93" s="14">
        <v>315</v>
      </c>
      <c r="D93" s="12" t="s">
        <v>33</v>
      </c>
      <c r="E93" s="7"/>
      <c r="F93" s="13">
        <v>548.85</v>
      </c>
      <c r="G93" s="7" t="s">
        <v>21</v>
      </c>
      <c r="H93" s="13">
        <v>2195.4</v>
      </c>
      <c r="J93"/>
      <c r="K93"/>
      <c r="L93"/>
      <c r="M93"/>
    </row>
    <row r="94" spans="1:13" s="3" customFormat="1" ht="20.100000000000001" customHeight="1" x14ac:dyDescent="0.25">
      <c r="A94" s="12" t="s">
        <v>34</v>
      </c>
      <c r="B94" s="12" t="s">
        <v>26</v>
      </c>
      <c r="C94" s="14">
        <v>349</v>
      </c>
      <c r="D94" s="12" t="s">
        <v>35</v>
      </c>
      <c r="E94" s="7"/>
      <c r="F94" s="13">
        <v>548.85</v>
      </c>
      <c r="G94" s="7" t="s">
        <v>21</v>
      </c>
      <c r="H94" s="13">
        <v>2744.25</v>
      </c>
      <c r="J94"/>
      <c r="K94"/>
      <c r="L94"/>
      <c r="M94"/>
    </row>
    <row r="95" spans="1:13" s="3" customFormat="1" ht="20.100000000000001" customHeight="1" x14ac:dyDescent="0.25">
      <c r="A95" s="12" t="s">
        <v>36</v>
      </c>
      <c r="B95" s="12" t="s">
        <v>26</v>
      </c>
      <c r="C95" s="14">
        <v>386</v>
      </c>
      <c r="D95" s="12" t="s">
        <v>37</v>
      </c>
      <c r="E95" s="7"/>
      <c r="F95" s="13">
        <v>571.99</v>
      </c>
      <c r="G95" s="7" t="s">
        <v>21</v>
      </c>
      <c r="H95" s="13">
        <v>3316.24</v>
      </c>
      <c r="J95"/>
      <c r="K95"/>
      <c r="L95"/>
      <c r="M95"/>
    </row>
    <row r="96" spans="1:13" s="3" customFormat="1" ht="20.100000000000001" customHeight="1" x14ac:dyDescent="0.25">
      <c r="A96" s="12" t="s">
        <v>38</v>
      </c>
      <c r="B96" s="12" t="s">
        <v>26</v>
      </c>
      <c r="C96" s="14">
        <v>421</v>
      </c>
      <c r="D96" s="12" t="s">
        <v>39</v>
      </c>
      <c r="E96" s="7"/>
      <c r="F96" s="13">
        <v>548.85</v>
      </c>
      <c r="G96" s="7" t="s">
        <v>21</v>
      </c>
      <c r="H96" s="13">
        <v>3865.09</v>
      </c>
      <c r="J96"/>
      <c r="K96"/>
      <c r="L96"/>
      <c r="M96"/>
    </row>
    <row r="97" spans="1:13" s="3" customFormat="1" ht="20.100000000000001" customHeight="1" x14ac:dyDescent="0.25">
      <c r="A97" s="12" t="s">
        <v>40</v>
      </c>
      <c r="B97" s="12" t="s">
        <v>41</v>
      </c>
      <c r="C97" s="14">
        <v>32</v>
      </c>
      <c r="D97" s="12" t="s">
        <v>42</v>
      </c>
      <c r="E97" s="7"/>
      <c r="F97" s="13">
        <v>708.85</v>
      </c>
      <c r="G97" s="7" t="s">
        <v>21</v>
      </c>
      <c r="H97" s="13">
        <v>4573.9399999999996</v>
      </c>
      <c r="J97"/>
      <c r="K97"/>
      <c r="L97"/>
      <c r="M97"/>
    </row>
    <row r="98" spans="1:13" s="3" customFormat="1" ht="20.100000000000001" customHeight="1" x14ac:dyDescent="0.25">
      <c r="A98" s="12" t="s">
        <v>43</v>
      </c>
      <c r="B98" s="12" t="s">
        <v>26</v>
      </c>
      <c r="C98" s="14">
        <v>347</v>
      </c>
      <c r="D98" s="12" t="s">
        <v>44</v>
      </c>
      <c r="E98" s="7"/>
      <c r="F98" s="13">
        <v>548.85</v>
      </c>
      <c r="G98" s="7" t="s">
        <v>21</v>
      </c>
      <c r="H98" s="13">
        <v>5122.79</v>
      </c>
      <c r="J98"/>
      <c r="K98"/>
      <c r="L98"/>
      <c r="M98"/>
    </row>
    <row r="99" spans="1:13" s="3" customFormat="1" ht="20.100000000000001" customHeight="1" x14ac:dyDescent="0.25">
      <c r="A99" s="12" t="s">
        <v>47</v>
      </c>
      <c r="B99" s="12" t="s">
        <v>26</v>
      </c>
      <c r="C99" s="14">
        <v>393</v>
      </c>
      <c r="D99" s="12" t="s">
        <v>48</v>
      </c>
      <c r="E99" s="7"/>
      <c r="F99" s="13">
        <v>708.85</v>
      </c>
      <c r="G99" s="7" t="s">
        <v>21</v>
      </c>
      <c r="H99" s="13">
        <v>5831.64</v>
      </c>
      <c r="J99"/>
      <c r="K99"/>
      <c r="L99"/>
      <c r="M99"/>
    </row>
    <row r="100" spans="1:13" s="3" customFormat="1" ht="20.100000000000001" customHeight="1" x14ac:dyDescent="0.25">
      <c r="A100" s="12" t="s">
        <v>49</v>
      </c>
      <c r="B100" s="12" t="s">
        <v>26</v>
      </c>
      <c r="C100" s="14">
        <v>449</v>
      </c>
      <c r="D100" s="12" t="s">
        <v>50</v>
      </c>
      <c r="E100" s="7"/>
      <c r="F100" s="13">
        <v>636.1</v>
      </c>
      <c r="G100" s="7" t="s">
        <v>21</v>
      </c>
      <c r="H100" s="13">
        <v>6467.74</v>
      </c>
      <c r="J100"/>
      <c r="K100"/>
      <c r="L100"/>
      <c r="M100"/>
    </row>
    <row r="101" spans="1:13" s="3" customFormat="1" ht="20.100000000000001" customHeight="1" x14ac:dyDescent="0.25">
      <c r="A101" s="12" t="s">
        <v>53</v>
      </c>
      <c r="B101" s="12" t="s">
        <v>26</v>
      </c>
      <c r="C101" s="14">
        <v>509</v>
      </c>
      <c r="D101" s="12" t="s">
        <v>54</v>
      </c>
      <c r="E101" s="7"/>
      <c r="F101" s="13">
        <v>636.1</v>
      </c>
      <c r="G101" s="7" t="s">
        <v>21</v>
      </c>
      <c r="H101" s="13">
        <v>7103.84</v>
      </c>
      <c r="J101"/>
      <c r="K101"/>
      <c r="L101"/>
      <c r="M101"/>
    </row>
    <row r="102" spans="1:13" s="3" customFormat="1" ht="20.100000000000001" customHeight="1" x14ac:dyDescent="0.25">
      <c r="A102" s="12" t="s">
        <v>55</v>
      </c>
      <c r="B102" s="12" t="s">
        <v>26</v>
      </c>
      <c r="C102" s="14">
        <v>322</v>
      </c>
      <c r="D102" s="12" t="s">
        <v>56</v>
      </c>
      <c r="E102" s="7"/>
      <c r="F102" s="13">
        <v>1613.98</v>
      </c>
      <c r="G102" s="7" t="s">
        <v>21</v>
      </c>
      <c r="H102" s="13">
        <v>8717.82</v>
      </c>
      <c r="J102"/>
      <c r="K102"/>
      <c r="L102"/>
      <c r="M102"/>
    </row>
    <row r="103" spans="1:13" s="3" customFormat="1" ht="20.100000000000001" customHeight="1" x14ac:dyDescent="0.25">
      <c r="A103" s="12" t="s">
        <v>57</v>
      </c>
      <c r="B103" s="12" t="s">
        <v>26</v>
      </c>
      <c r="C103" s="14">
        <v>394</v>
      </c>
      <c r="D103" s="12" t="s">
        <v>58</v>
      </c>
      <c r="E103" s="7"/>
      <c r="F103" s="13">
        <v>1591.73</v>
      </c>
      <c r="G103" s="7" t="s">
        <v>21</v>
      </c>
      <c r="H103" s="13">
        <v>10309.549999999999</v>
      </c>
      <c r="J103"/>
      <c r="K103"/>
      <c r="L103"/>
      <c r="M103"/>
    </row>
    <row r="104" spans="1:13" s="3" customFormat="1" ht="20.100000000000001" customHeight="1" x14ac:dyDescent="0.25">
      <c r="A104" s="12" t="s">
        <v>61</v>
      </c>
      <c r="B104" s="12" t="s">
        <v>26</v>
      </c>
      <c r="C104" s="14">
        <v>404</v>
      </c>
      <c r="D104" s="12" t="s">
        <v>62</v>
      </c>
      <c r="E104" s="7"/>
      <c r="F104" s="13">
        <v>1745.13</v>
      </c>
      <c r="G104" s="7" t="s">
        <v>21</v>
      </c>
      <c r="H104" s="13">
        <v>12054.68</v>
      </c>
      <c r="J104"/>
      <c r="K104"/>
      <c r="L104"/>
      <c r="M104"/>
    </row>
    <row r="105" spans="1:13" s="3" customFormat="1" ht="20.100000000000001" customHeight="1" x14ac:dyDescent="0.25">
      <c r="A105" s="12" t="s">
        <v>63</v>
      </c>
      <c r="B105" s="12" t="s">
        <v>26</v>
      </c>
      <c r="C105" s="14">
        <v>456</v>
      </c>
      <c r="D105" s="12" t="s">
        <v>64</v>
      </c>
      <c r="E105" s="7"/>
      <c r="F105" s="13">
        <v>1942.78</v>
      </c>
      <c r="G105" s="7" t="s">
        <v>21</v>
      </c>
      <c r="H105" s="13">
        <v>13997.46</v>
      </c>
      <c r="J105"/>
      <c r="K105"/>
      <c r="L105"/>
      <c r="M105"/>
    </row>
    <row r="106" spans="1:13" s="3" customFormat="1" ht="12" customHeight="1" x14ac:dyDescent="0.25">
      <c r="A106"/>
      <c r="B106"/>
      <c r="C106"/>
      <c r="D106"/>
      <c r="J106"/>
      <c r="K106"/>
      <c r="L106"/>
      <c r="M106"/>
    </row>
    <row r="107" spans="1:13" s="3" customFormat="1" ht="20.100000000000001" customHeight="1" x14ac:dyDescent="0.25">
      <c r="A107" s="6"/>
      <c r="B107" s="6"/>
      <c r="C107" s="6"/>
      <c r="D107" s="6"/>
      <c r="E107" s="13" t="s">
        <v>67</v>
      </c>
      <c r="F107" s="13">
        <v>13997.46</v>
      </c>
      <c r="G107" s="13">
        <v>0</v>
      </c>
      <c r="H107" s="13">
        <v>13997.46</v>
      </c>
      <c r="J107"/>
      <c r="K107"/>
      <c r="L107"/>
      <c r="M107"/>
    </row>
    <row r="108" spans="1:13" s="3" customFormat="1" ht="20.100000000000001" customHeight="1" x14ac:dyDescent="0.25">
      <c r="A108" s="6" t="s">
        <v>21</v>
      </c>
      <c r="B108"/>
      <c r="C108"/>
      <c r="D108"/>
      <c r="J108"/>
      <c r="K108"/>
      <c r="L108"/>
      <c r="M108"/>
    </row>
    <row r="109" spans="1:13" s="3" customFormat="1" ht="20.100000000000001" customHeight="1" x14ac:dyDescent="0.25">
      <c r="A109" s="6"/>
      <c r="B109" s="6"/>
      <c r="C109" s="6"/>
      <c r="D109" s="6"/>
      <c r="E109" s="8" t="s">
        <v>77</v>
      </c>
      <c r="F109" s="8">
        <v>13997.46</v>
      </c>
      <c r="G109" s="8">
        <v>0</v>
      </c>
      <c r="H109" s="8">
        <v>13997.46</v>
      </c>
      <c r="J109"/>
      <c r="K109"/>
      <c r="L109"/>
      <c r="M109"/>
    </row>
    <row r="110" spans="1:13" s="3" customFormat="1" ht="20.100000000000001" customHeight="1" x14ac:dyDescent="0.25">
      <c r="A110" s="6" t="s">
        <v>21</v>
      </c>
      <c r="B110"/>
      <c r="C110"/>
      <c r="D110"/>
      <c r="J110"/>
      <c r="K110"/>
      <c r="L110"/>
      <c r="M110"/>
    </row>
    <row r="111" spans="1:13" s="3" customFormat="1" ht="20.100000000000001" customHeight="1" x14ac:dyDescent="0.25">
      <c r="A111" s="5" t="s">
        <v>78</v>
      </c>
      <c r="B111" s="5" t="s">
        <v>79</v>
      </c>
      <c r="C111" s="6"/>
      <c r="D111" s="6"/>
      <c r="E111" s="7"/>
      <c r="F111" s="7"/>
      <c r="G111" s="8" t="s">
        <v>20</v>
      </c>
      <c r="H111" s="8">
        <v>0</v>
      </c>
      <c r="J111"/>
      <c r="K111"/>
      <c r="L111"/>
      <c r="M111"/>
    </row>
    <row r="112" spans="1:13" s="3" customFormat="1" ht="20.100000000000001" customHeight="1" x14ac:dyDescent="0.25">
      <c r="A112" s="6" t="s">
        <v>21</v>
      </c>
      <c r="B112"/>
      <c r="C112"/>
      <c r="D112"/>
      <c r="J112"/>
      <c r="K112"/>
      <c r="L112"/>
      <c r="M112"/>
    </row>
    <row r="113" spans="1:13" s="3" customFormat="1" ht="20.100000000000001" customHeight="1" x14ac:dyDescent="0.25">
      <c r="A113" s="12" t="s">
        <v>24</v>
      </c>
      <c r="B113" s="6" t="s">
        <v>21</v>
      </c>
      <c r="C113" s="6" t="s">
        <v>21</v>
      </c>
      <c r="D113" s="6" t="s">
        <v>21</v>
      </c>
      <c r="E113" s="7" t="s">
        <v>21</v>
      </c>
      <c r="F113" s="7" t="s">
        <v>21</v>
      </c>
      <c r="G113" s="13" t="s">
        <v>20</v>
      </c>
      <c r="H113" s="13">
        <v>0</v>
      </c>
      <c r="J113"/>
      <c r="K113"/>
      <c r="L113"/>
      <c r="M113"/>
    </row>
    <row r="114" spans="1:13" s="3" customFormat="1" ht="20.100000000000001" customHeight="1" x14ac:dyDescent="0.25">
      <c r="A114" s="12" t="s">
        <v>25</v>
      </c>
      <c r="B114" s="12" t="s">
        <v>26</v>
      </c>
      <c r="C114" s="14">
        <v>415</v>
      </c>
      <c r="D114" s="12" t="s">
        <v>27</v>
      </c>
      <c r="E114" s="7"/>
      <c r="F114" s="13">
        <v>2695.1</v>
      </c>
      <c r="G114" s="7" t="s">
        <v>21</v>
      </c>
      <c r="H114" s="13">
        <v>2695.1</v>
      </c>
      <c r="J114"/>
      <c r="K114"/>
      <c r="L114"/>
      <c r="M114"/>
    </row>
    <row r="115" spans="1:13" s="3" customFormat="1" ht="20.100000000000001" customHeight="1" x14ac:dyDescent="0.25">
      <c r="A115" s="12" t="s">
        <v>28</v>
      </c>
      <c r="B115" s="12" t="s">
        <v>26</v>
      </c>
      <c r="C115" s="14">
        <v>451</v>
      </c>
      <c r="D115" s="12" t="s">
        <v>29</v>
      </c>
      <c r="E115" s="7"/>
      <c r="F115" s="13">
        <v>1396.58</v>
      </c>
      <c r="G115" s="7" t="s">
        <v>21</v>
      </c>
      <c r="H115" s="13">
        <v>4091.68</v>
      </c>
      <c r="J115"/>
      <c r="K115"/>
      <c r="L115"/>
      <c r="M115"/>
    </row>
    <row r="116" spans="1:13" s="3" customFormat="1" ht="20.100000000000001" customHeight="1" x14ac:dyDescent="0.25">
      <c r="A116" s="12" t="s">
        <v>30</v>
      </c>
      <c r="B116" s="12" t="s">
        <v>26</v>
      </c>
      <c r="C116" s="14">
        <v>491</v>
      </c>
      <c r="D116" s="12" t="s">
        <v>31</v>
      </c>
      <c r="E116" s="7"/>
      <c r="F116" s="13">
        <v>1396.58</v>
      </c>
      <c r="G116" s="7" t="s">
        <v>21</v>
      </c>
      <c r="H116" s="13">
        <v>5488.26</v>
      </c>
      <c r="J116"/>
      <c r="K116"/>
      <c r="L116"/>
      <c r="M116"/>
    </row>
    <row r="117" spans="1:13" s="3" customFormat="1" ht="20.100000000000001" customHeight="1" x14ac:dyDescent="0.25">
      <c r="A117" s="12" t="s">
        <v>32</v>
      </c>
      <c r="B117" s="12" t="s">
        <v>26</v>
      </c>
      <c r="C117" s="14">
        <v>315</v>
      </c>
      <c r="D117" s="12" t="s">
        <v>33</v>
      </c>
      <c r="E117" s="7"/>
      <c r="F117" s="13">
        <v>1396.58</v>
      </c>
      <c r="G117" s="7" t="s">
        <v>21</v>
      </c>
      <c r="H117" s="13">
        <v>6884.84</v>
      </c>
      <c r="J117"/>
      <c r="K117"/>
      <c r="L117"/>
      <c r="M117"/>
    </row>
    <row r="118" spans="1:13" s="3" customFormat="1" ht="20.100000000000001" customHeight="1" x14ac:dyDescent="0.25">
      <c r="A118" s="12" t="s">
        <v>34</v>
      </c>
      <c r="B118" s="12" t="s">
        <v>26</v>
      </c>
      <c r="C118" s="14">
        <v>349</v>
      </c>
      <c r="D118" s="12" t="s">
        <v>35</v>
      </c>
      <c r="E118" s="7"/>
      <c r="F118" s="13">
        <v>1396.58</v>
      </c>
      <c r="G118" s="7" t="s">
        <v>21</v>
      </c>
      <c r="H118" s="13">
        <v>8281.42</v>
      </c>
      <c r="J118"/>
      <c r="K118"/>
      <c r="L118"/>
      <c r="M118"/>
    </row>
    <row r="119" spans="1:13" s="3" customFormat="1" ht="20.100000000000001" customHeight="1" x14ac:dyDescent="0.25">
      <c r="A119" s="12" t="s">
        <v>36</v>
      </c>
      <c r="B119" s="12" t="s">
        <v>26</v>
      </c>
      <c r="C119" s="14">
        <v>386</v>
      </c>
      <c r="D119" s="12" t="s">
        <v>37</v>
      </c>
      <c r="E119" s="7"/>
      <c r="F119" s="13">
        <v>1396.58</v>
      </c>
      <c r="G119" s="7" t="s">
        <v>21</v>
      </c>
      <c r="H119" s="13">
        <v>9678</v>
      </c>
      <c r="J119"/>
      <c r="K119"/>
      <c r="L119"/>
      <c r="M119"/>
    </row>
    <row r="120" spans="1:13" s="3" customFormat="1" ht="20.100000000000001" customHeight="1" x14ac:dyDescent="0.25">
      <c r="A120" s="12" t="s">
        <v>38</v>
      </c>
      <c r="B120" s="12" t="s">
        <v>26</v>
      </c>
      <c r="C120" s="14">
        <v>421</v>
      </c>
      <c r="D120" s="12" t="s">
        <v>39</v>
      </c>
      <c r="E120" s="7"/>
      <c r="F120" s="13">
        <v>1396.58</v>
      </c>
      <c r="G120" s="7" t="s">
        <v>21</v>
      </c>
      <c r="H120" s="13">
        <v>11074.58</v>
      </c>
      <c r="J120"/>
      <c r="K120"/>
      <c r="L120"/>
      <c r="M120"/>
    </row>
    <row r="121" spans="1:13" s="3" customFormat="1" ht="20.100000000000001" customHeight="1" x14ac:dyDescent="0.25">
      <c r="A121" s="12" t="s">
        <v>40</v>
      </c>
      <c r="B121" s="12" t="s">
        <v>41</v>
      </c>
      <c r="C121" s="14">
        <v>32</v>
      </c>
      <c r="D121" s="12" t="s">
        <v>42</v>
      </c>
      <c r="E121" s="7"/>
      <c r="F121" s="13">
        <v>1396.58</v>
      </c>
      <c r="G121" s="7" t="s">
        <v>21</v>
      </c>
      <c r="H121" s="13">
        <v>12471.16</v>
      </c>
      <c r="J121"/>
      <c r="K121"/>
      <c r="L121"/>
      <c r="M121"/>
    </row>
    <row r="122" spans="1:13" s="3" customFormat="1" ht="20.100000000000001" customHeight="1" x14ac:dyDescent="0.25">
      <c r="A122" s="12" t="s">
        <v>43</v>
      </c>
      <c r="B122" s="12" t="s">
        <v>26</v>
      </c>
      <c r="C122" s="14">
        <v>347</v>
      </c>
      <c r="D122" s="12" t="s">
        <v>44</v>
      </c>
      <c r="E122" s="7"/>
      <c r="F122" s="13">
        <v>1829.42</v>
      </c>
      <c r="G122" s="7" t="s">
        <v>21</v>
      </c>
      <c r="H122" s="13">
        <v>14300.58</v>
      </c>
      <c r="J122"/>
      <c r="K122"/>
      <c r="L122"/>
      <c r="M122"/>
    </row>
    <row r="123" spans="1:13" s="3" customFormat="1" ht="20.100000000000001" customHeight="1" x14ac:dyDescent="0.25">
      <c r="A123" s="12" t="s">
        <v>47</v>
      </c>
      <c r="B123" s="12" t="s">
        <v>26</v>
      </c>
      <c r="C123" s="14">
        <v>393</v>
      </c>
      <c r="D123" s="12" t="s">
        <v>48</v>
      </c>
      <c r="E123" s="7"/>
      <c r="F123" s="13">
        <v>2677.14</v>
      </c>
      <c r="G123" s="7" t="s">
        <v>21</v>
      </c>
      <c r="H123" s="13">
        <v>16977.72</v>
      </c>
      <c r="J123"/>
      <c r="K123"/>
      <c r="L123"/>
      <c r="M123"/>
    </row>
    <row r="124" spans="1:13" s="3" customFormat="1" ht="20.100000000000001" customHeight="1" x14ac:dyDescent="0.25">
      <c r="A124" s="12" t="s">
        <v>49</v>
      </c>
      <c r="B124" s="12" t="s">
        <v>26</v>
      </c>
      <c r="C124" s="14">
        <v>449</v>
      </c>
      <c r="D124" s="12" t="s">
        <v>50</v>
      </c>
      <c r="E124" s="7"/>
      <c r="F124" s="13">
        <v>1396.58</v>
      </c>
      <c r="G124" s="7" t="s">
        <v>21</v>
      </c>
      <c r="H124" s="13">
        <v>18374.3</v>
      </c>
      <c r="J124"/>
      <c r="K124"/>
      <c r="L124"/>
      <c r="M124"/>
    </row>
    <row r="125" spans="1:13" s="3" customFormat="1" ht="20.100000000000001" customHeight="1" x14ac:dyDescent="0.25">
      <c r="A125" s="12" t="s">
        <v>53</v>
      </c>
      <c r="B125" s="12" t="s">
        <v>26</v>
      </c>
      <c r="C125" s="14">
        <v>509</v>
      </c>
      <c r="D125" s="12" t="s">
        <v>54</v>
      </c>
      <c r="E125" s="7"/>
      <c r="F125" s="13">
        <v>2695.1</v>
      </c>
      <c r="G125" s="7" t="s">
        <v>21</v>
      </c>
      <c r="H125" s="13">
        <v>21069.4</v>
      </c>
      <c r="J125"/>
      <c r="K125"/>
      <c r="L125"/>
      <c r="M125"/>
    </row>
    <row r="126" spans="1:13" s="3" customFormat="1" ht="20.100000000000001" customHeight="1" x14ac:dyDescent="0.25">
      <c r="A126" s="12" t="s">
        <v>55</v>
      </c>
      <c r="B126" s="12" t="s">
        <v>26</v>
      </c>
      <c r="C126" s="14">
        <v>322</v>
      </c>
      <c r="D126" s="12" t="s">
        <v>56</v>
      </c>
      <c r="E126" s="7"/>
      <c r="F126" s="13">
        <v>2995.72</v>
      </c>
      <c r="G126" s="7" t="s">
        <v>21</v>
      </c>
      <c r="H126" s="13">
        <v>24065.119999999999</v>
      </c>
      <c r="J126"/>
      <c r="K126"/>
      <c r="L126"/>
      <c r="M126"/>
    </row>
    <row r="127" spans="1:13" s="3" customFormat="1" ht="20.100000000000001" customHeight="1" x14ac:dyDescent="0.25">
      <c r="A127" s="12" t="s">
        <v>57</v>
      </c>
      <c r="B127" s="12" t="s">
        <v>26</v>
      </c>
      <c r="C127" s="14">
        <v>394</v>
      </c>
      <c r="D127" s="12" t="s">
        <v>58</v>
      </c>
      <c r="E127" s="7"/>
      <c r="F127" s="13">
        <v>5306.4</v>
      </c>
      <c r="G127" s="7" t="s">
        <v>21</v>
      </c>
      <c r="H127" s="13">
        <v>29371.52</v>
      </c>
      <c r="J127"/>
      <c r="K127"/>
      <c r="L127"/>
      <c r="M127"/>
    </row>
    <row r="128" spans="1:13" s="3" customFormat="1" ht="20.100000000000001" customHeight="1" x14ac:dyDescent="0.25">
      <c r="A128" s="12" t="s">
        <v>61</v>
      </c>
      <c r="B128" s="12" t="s">
        <v>26</v>
      </c>
      <c r="C128" s="14">
        <v>404</v>
      </c>
      <c r="D128" s="12" t="s">
        <v>62</v>
      </c>
      <c r="E128" s="7"/>
      <c r="F128" s="13">
        <v>15529.3</v>
      </c>
      <c r="G128" s="7" t="s">
        <v>21</v>
      </c>
      <c r="H128" s="13">
        <v>44900.82</v>
      </c>
      <c r="J128"/>
      <c r="K128"/>
      <c r="L128"/>
      <c r="M128"/>
    </row>
    <row r="129" spans="1:13" s="3" customFormat="1" ht="20.100000000000001" customHeight="1" x14ac:dyDescent="0.25">
      <c r="A129" s="12" t="s">
        <v>63</v>
      </c>
      <c r="B129" s="12" t="s">
        <v>26</v>
      </c>
      <c r="C129" s="14">
        <v>456</v>
      </c>
      <c r="D129" s="12" t="s">
        <v>64</v>
      </c>
      <c r="E129" s="7"/>
      <c r="F129" s="13">
        <v>4778.32</v>
      </c>
      <c r="G129" s="7" t="s">
        <v>21</v>
      </c>
      <c r="H129" s="13">
        <v>49679.14</v>
      </c>
      <c r="J129"/>
      <c r="K129"/>
      <c r="L129"/>
      <c r="M129"/>
    </row>
    <row r="130" spans="1:13" s="3" customFormat="1" ht="12" customHeight="1" x14ac:dyDescent="0.25">
      <c r="A130"/>
      <c r="B130"/>
      <c r="C130"/>
      <c r="D130"/>
      <c r="J130"/>
      <c r="K130"/>
      <c r="L130"/>
      <c r="M130"/>
    </row>
    <row r="131" spans="1:13" s="3" customFormat="1" ht="20.100000000000001" customHeight="1" x14ac:dyDescent="0.25">
      <c r="A131" s="6"/>
      <c r="B131" s="6"/>
      <c r="C131" s="6"/>
      <c r="D131" s="6"/>
      <c r="E131" s="13" t="s">
        <v>67</v>
      </c>
      <c r="F131" s="13">
        <v>49679.14</v>
      </c>
      <c r="G131" s="13">
        <v>0</v>
      </c>
      <c r="H131" s="13">
        <v>49679.14</v>
      </c>
      <c r="J131"/>
      <c r="K131"/>
      <c r="L131"/>
      <c r="M131"/>
    </row>
    <row r="132" spans="1:13" s="3" customFormat="1" ht="20.100000000000001" customHeight="1" x14ac:dyDescent="0.25">
      <c r="A132" s="6" t="s">
        <v>21</v>
      </c>
      <c r="B132"/>
      <c r="C132"/>
      <c r="D132"/>
      <c r="J132"/>
      <c r="K132"/>
      <c r="L132"/>
      <c r="M132"/>
    </row>
    <row r="133" spans="1:13" s="3" customFormat="1" ht="20.100000000000001" customHeight="1" x14ac:dyDescent="0.25">
      <c r="A133" s="6"/>
      <c r="B133" s="6"/>
      <c r="C133" s="6"/>
      <c r="D133" s="6"/>
      <c r="E133" s="8" t="s">
        <v>80</v>
      </c>
      <c r="F133" s="8">
        <v>49679.14</v>
      </c>
      <c r="G133" s="8">
        <v>0</v>
      </c>
      <c r="H133" s="8">
        <v>49679.14</v>
      </c>
      <c r="J133"/>
      <c r="K133"/>
      <c r="L133"/>
      <c r="M133"/>
    </row>
    <row r="134" spans="1:13" s="3" customFormat="1" ht="20.100000000000001" customHeight="1" x14ac:dyDescent="0.25">
      <c r="A134" s="6" t="s">
        <v>21</v>
      </c>
      <c r="B134"/>
      <c r="C134"/>
      <c r="D134"/>
      <c r="J134"/>
      <c r="K134"/>
      <c r="L134"/>
      <c r="M134"/>
    </row>
    <row r="135" spans="1:13" s="3" customFormat="1" ht="20.100000000000001" customHeight="1" x14ac:dyDescent="0.25">
      <c r="A135" s="5" t="s">
        <v>81</v>
      </c>
      <c r="B135" s="5" t="s">
        <v>82</v>
      </c>
      <c r="C135" s="6"/>
      <c r="D135" s="6"/>
      <c r="E135" s="7"/>
      <c r="F135" s="7"/>
      <c r="G135" s="8" t="s">
        <v>20</v>
      </c>
      <c r="H135" s="8">
        <v>0</v>
      </c>
      <c r="J135"/>
      <c r="K135"/>
      <c r="L135"/>
      <c r="M135"/>
    </row>
    <row r="136" spans="1:13" s="3" customFormat="1" ht="20.100000000000001" customHeight="1" x14ac:dyDescent="0.25">
      <c r="A136" s="6" t="s">
        <v>21</v>
      </c>
      <c r="B136"/>
      <c r="C136"/>
      <c r="D136"/>
      <c r="J136"/>
      <c r="K136"/>
      <c r="L136"/>
      <c r="M136"/>
    </row>
    <row r="137" spans="1:13" s="3" customFormat="1" ht="20.100000000000001" customHeight="1" x14ac:dyDescent="0.25">
      <c r="A137" s="12" t="s">
        <v>24</v>
      </c>
      <c r="B137" s="6" t="s">
        <v>21</v>
      </c>
      <c r="C137" s="6" t="s">
        <v>21</v>
      </c>
      <c r="D137" s="6" t="s">
        <v>21</v>
      </c>
      <c r="E137" s="7" t="s">
        <v>21</v>
      </c>
      <c r="F137" s="7" t="s">
        <v>21</v>
      </c>
      <c r="G137" s="13" t="s">
        <v>20</v>
      </c>
      <c r="H137" s="13">
        <v>0</v>
      </c>
      <c r="J137"/>
      <c r="K137"/>
      <c r="L137"/>
      <c r="M137"/>
    </row>
    <row r="138" spans="1:13" s="3" customFormat="1" ht="20.100000000000001" customHeight="1" x14ac:dyDescent="0.25">
      <c r="A138" s="12" t="s">
        <v>30</v>
      </c>
      <c r="B138" s="12" t="s">
        <v>26</v>
      </c>
      <c r="C138" s="14">
        <v>491</v>
      </c>
      <c r="D138" s="12" t="s">
        <v>31</v>
      </c>
      <c r="E138" s="7"/>
      <c r="F138" s="13">
        <v>1850.39</v>
      </c>
      <c r="G138" s="7" t="s">
        <v>21</v>
      </c>
      <c r="H138" s="13">
        <v>1850.39</v>
      </c>
      <c r="J138"/>
      <c r="K138"/>
      <c r="L138"/>
      <c r="M138"/>
    </row>
    <row r="139" spans="1:13" s="3" customFormat="1" ht="20.100000000000001" customHeight="1" x14ac:dyDescent="0.25">
      <c r="A139" s="12" t="s">
        <v>34</v>
      </c>
      <c r="B139" s="12" t="s">
        <v>26</v>
      </c>
      <c r="C139" s="14">
        <v>349</v>
      </c>
      <c r="D139" s="12" t="s">
        <v>35</v>
      </c>
      <c r="E139" s="7"/>
      <c r="F139" s="13">
        <v>7820.77</v>
      </c>
      <c r="G139" s="7" t="s">
        <v>21</v>
      </c>
      <c r="H139" s="13">
        <v>9671.16</v>
      </c>
      <c r="J139"/>
      <c r="K139"/>
      <c r="L139"/>
      <c r="M139"/>
    </row>
    <row r="140" spans="1:13" s="3" customFormat="1" ht="20.100000000000001" customHeight="1" x14ac:dyDescent="0.25">
      <c r="A140" s="12" t="s">
        <v>38</v>
      </c>
      <c r="B140" s="12" t="s">
        <v>26</v>
      </c>
      <c r="C140" s="14">
        <v>421</v>
      </c>
      <c r="D140" s="12" t="s">
        <v>39</v>
      </c>
      <c r="E140" s="7"/>
      <c r="F140" s="13">
        <v>1850.39</v>
      </c>
      <c r="G140" s="7" t="s">
        <v>21</v>
      </c>
      <c r="H140" s="13">
        <v>11521.55</v>
      </c>
      <c r="J140"/>
      <c r="K140"/>
      <c r="L140"/>
      <c r="M140"/>
    </row>
    <row r="141" spans="1:13" s="3" customFormat="1" ht="20.100000000000001" customHeight="1" x14ac:dyDescent="0.25">
      <c r="A141" s="12" t="s">
        <v>49</v>
      </c>
      <c r="B141" s="12" t="s">
        <v>26</v>
      </c>
      <c r="C141" s="14">
        <v>449</v>
      </c>
      <c r="D141" s="12" t="s">
        <v>50</v>
      </c>
      <c r="E141" s="7"/>
      <c r="F141" s="13">
        <v>1850.39</v>
      </c>
      <c r="G141" s="7" t="s">
        <v>21</v>
      </c>
      <c r="H141" s="13">
        <v>13371.94</v>
      </c>
      <c r="J141"/>
      <c r="K141"/>
      <c r="L141"/>
      <c r="M141"/>
    </row>
    <row r="142" spans="1:13" s="3" customFormat="1" ht="20.100000000000001" customHeight="1" x14ac:dyDescent="0.25">
      <c r="A142" s="12" t="s">
        <v>55</v>
      </c>
      <c r="B142" s="12" t="s">
        <v>26</v>
      </c>
      <c r="C142" s="14">
        <v>322</v>
      </c>
      <c r="D142" s="12" t="s">
        <v>56</v>
      </c>
      <c r="E142" s="7"/>
      <c r="F142" s="13">
        <v>7751.68</v>
      </c>
      <c r="G142" s="7" t="s">
        <v>21</v>
      </c>
      <c r="H142" s="13">
        <v>21123.62</v>
      </c>
      <c r="J142"/>
      <c r="K142"/>
      <c r="L142"/>
      <c r="M142"/>
    </row>
    <row r="143" spans="1:13" s="3" customFormat="1" ht="20.100000000000001" customHeight="1" x14ac:dyDescent="0.25">
      <c r="A143" s="12" t="s">
        <v>57</v>
      </c>
      <c r="B143" s="12" t="s">
        <v>26</v>
      </c>
      <c r="C143" s="14">
        <v>394</v>
      </c>
      <c r="D143" s="12" t="s">
        <v>58</v>
      </c>
      <c r="E143" s="7"/>
      <c r="F143" s="13">
        <v>1850.39</v>
      </c>
      <c r="G143" s="7" t="s">
        <v>21</v>
      </c>
      <c r="H143" s="13">
        <v>22974.01</v>
      </c>
      <c r="J143"/>
      <c r="K143"/>
      <c r="L143"/>
      <c r="M143"/>
    </row>
    <row r="144" spans="1:13" s="3" customFormat="1" ht="20.100000000000001" customHeight="1" x14ac:dyDescent="0.25">
      <c r="A144" s="12" t="s">
        <v>61</v>
      </c>
      <c r="B144" s="12" t="s">
        <v>26</v>
      </c>
      <c r="C144" s="14">
        <v>404</v>
      </c>
      <c r="D144" s="12" t="s">
        <v>62</v>
      </c>
      <c r="E144" s="7"/>
      <c r="F144" s="13">
        <v>1850.39</v>
      </c>
      <c r="G144" s="7" t="s">
        <v>21</v>
      </c>
      <c r="H144" s="13">
        <v>24824.400000000001</v>
      </c>
      <c r="J144"/>
      <c r="K144"/>
      <c r="L144"/>
      <c r="M144"/>
    </row>
    <row r="145" spans="1:13" s="3" customFormat="1" ht="20.100000000000001" customHeight="1" x14ac:dyDescent="0.25">
      <c r="A145" s="12" t="s">
        <v>63</v>
      </c>
      <c r="B145" s="12" t="s">
        <v>26</v>
      </c>
      <c r="C145" s="14">
        <v>456</v>
      </c>
      <c r="D145" s="12" t="s">
        <v>64</v>
      </c>
      <c r="E145" s="7"/>
      <c r="F145" s="13">
        <v>7324.78</v>
      </c>
      <c r="G145" s="7" t="s">
        <v>21</v>
      </c>
      <c r="H145" s="13">
        <v>32149.18</v>
      </c>
      <c r="J145"/>
      <c r="K145"/>
      <c r="L145"/>
      <c r="M145"/>
    </row>
    <row r="146" spans="1:13" s="3" customFormat="1" ht="12" customHeight="1" x14ac:dyDescent="0.25">
      <c r="A146"/>
      <c r="B146"/>
      <c r="C146"/>
      <c r="D146"/>
      <c r="J146"/>
      <c r="K146"/>
      <c r="L146"/>
      <c r="M146"/>
    </row>
    <row r="147" spans="1:13" s="3" customFormat="1" ht="20.100000000000001" customHeight="1" x14ac:dyDescent="0.25">
      <c r="A147" s="6"/>
      <c r="B147" s="6"/>
      <c r="C147" s="6"/>
      <c r="D147" s="6"/>
      <c r="E147" s="13" t="s">
        <v>67</v>
      </c>
      <c r="F147" s="13">
        <v>32149.18</v>
      </c>
      <c r="G147" s="13">
        <v>0</v>
      </c>
      <c r="H147" s="13">
        <v>32149.18</v>
      </c>
      <c r="J147"/>
      <c r="K147"/>
      <c r="L147"/>
      <c r="M147"/>
    </row>
    <row r="148" spans="1:13" s="3" customFormat="1" ht="20.100000000000001" customHeight="1" x14ac:dyDescent="0.25">
      <c r="A148" s="6" t="s">
        <v>21</v>
      </c>
      <c r="B148"/>
      <c r="C148"/>
      <c r="D148"/>
      <c r="J148"/>
      <c r="K148"/>
      <c r="L148"/>
      <c r="M148"/>
    </row>
    <row r="149" spans="1:13" s="3" customFormat="1" ht="20.100000000000001" customHeight="1" x14ac:dyDescent="0.25">
      <c r="A149" s="6"/>
      <c r="B149" s="6"/>
      <c r="C149" s="6"/>
      <c r="D149" s="6"/>
      <c r="E149" s="8" t="s">
        <v>83</v>
      </c>
      <c r="F149" s="8">
        <v>32149.18</v>
      </c>
      <c r="G149" s="8">
        <v>0</v>
      </c>
      <c r="H149" s="8">
        <v>32149.18</v>
      </c>
      <c r="J149"/>
      <c r="K149"/>
      <c r="L149"/>
      <c r="M149"/>
    </row>
    <row r="150" spans="1:13" s="3" customFormat="1" ht="20.100000000000001" customHeight="1" x14ac:dyDescent="0.25">
      <c r="A150" s="6" t="s">
        <v>21</v>
      </c>
      <c r="B150"/>
      <c r="C150"/>
      <c r="D150"/>
      <c r="J150"/>
      <c r="K150"/>
      <c r="L150"/>
      <c r="M150"/>
    </row>
    <row r="151" spans="1:13" s="3" customFormat="1" ht="20.100000000000001" customHeight="1" x14ac:dyDescent="0.25">
      <c r="A151" s="5" t="s">
        <v>84</v>
      </c>
      <c r="B151" s="5" t="s">
        <v>85</v>
      </c>
      <c r="C151" s="6"/>
      <c r="D151" s="6"/>
      <c r="E151" s="7"/>
      <c r="F151" s="7"/>
      <c r="G151" s="8" t="s">
        <v>20</v>
      </c>
      <c r="H151" s="8">
        <v>0</v>
      </c>
      <c r="J151"/>
      <c r="K151"/>
      <c r="L151"/>
      <c r="M151"/>
    </row>
    <row r="152" spans="1:13" s="3" customFormat="1" ht="20.100000000000001" customHeight="1" x14ac:dyDescent="0.25">
      <c r="A152" s="6" t="s">
        <v>21</v>
      </c>
      <c r="B152"/>
      <c r="C152"/>
      <c r="D152"/>
      <c r="J152"/>
      <c r="K152"/>
      <c r="L152"/>
      <c r="M152"/>
    </row>
    <row r="153" spans="1:13" s="3" customFormat="1" ht="20.100000000000001" customHeight="1" x14ac:dyDescent="0.25">
      <c r="A153" s="12" t="s">
        <v>24</v>
      </c>
      <c r="B153" s="6" t="s">
        <v>21</v>
      </c>
      <c r="C153" s="6" t="s">
        <v>21</v>
      </c>
      <c r="D153" s="6" t="s">
        <v>21</v>
      </c>
      <c r="E153" s="7" t="s">
        <v>21</v>
      </c>
      <c r="F153" s="7" t="s">
        <v>21</v>
      </c>
      <c r="G153" s="13" t="s">
        <v>20</v>
      </c>
      <c r="H153" s="13">
        <v>0</v>
      </c>
      <c r="J153"/>
      <c r="K153"/>
      <c r="L153"/>
      <c r="M153"/>
    </row>
    <row r="154" spans="1:13" s="3" customFormat="1" ht="20.100000000000001" customHeight="1" x14ac:dyDescent="0.25">
      <c r="A154" s="12" t="s">
        <v>25</v>
      </c>
      <c r="B154" s="12" t="s">
        <v>26</v>
      </c>
      <c r="C154" s="14">
        <v>415</v>
      </c>
      <c r="D154" s="12" t="s">
        <v>27</v>
      </c>
      <c r="E154" s="7"/>
      <c r="F154" s="13">
        <v>865.45</v>
      </c>
      <c r="G154" s="7" t="s">
        <v>21</v>
      </c>
      <c r="H154" s="13">
        <v>865.45</v>
      </c>
      <c r="J154"/>
      <c r="K154"/>
      <c r="L154"/>
      <c r="M154"/>
    </row>
    <row r="155" spans="1:13" s="3" customFormat="1" ht="20.100000000000001" customHeight="1" x14ac:dyDescent="0.25">
      <c r="A155" s="12" t="s">
        <v>28</v>
      </c>
      <c r="B155" s="12" t="s">
        <v>26</v>
      </c>
      <c r="C155" s="14">
        <v>451</v>
      </c>
      <c r="D155" s="12" t="s">
        <v>29</v>
      </c>
      <c r="E155" s="7"/>
      <c r="F155" s="13">
        <v>600</v>
      </c>
      <c r="G155" s="7" t="s">
        <v>21</v>
      </c>
      <c r="H155" s="13">
        <v>1465.45</v>
      </c>
      <c r="J155"/>
      <c r="K155"/>
      <c r="L155"/>
      <c r="M155"/>
    </row>
    <row r="156" spans="1:13" s="3" customFormat="1" ht="20.100000000000001" customHeight="1" x14ac:dyDescent="0.25">
      <c r="A156" s="12" t="s">
        <v>30</v>
      </c>
      <c r="B156" s="12" t="s">
        <v>26</v>
      </c>
      <c r="C156" s="14">
        <v>491</v>
      </c>
      <c r="D156" s="12" t="s">
        <v>31</v>
      </c>
      <c r="E156" s="7"/>
      <c r="F156" s="13">
        <v>600</v>
      </c>
      <c r="G156" s="7" t="s">
        <v>21</v>
      </c>
      <c r="H156" s="13">
        <v>2065.4499999999998</v>
      </c>
      <c r="J156"/>
      <c r="K156"/>
      <c r="L156"/>
      <c r="M156"/>
    </row>
    <row r="157" spans="1:13" s="3" customFormat="1" ht="20.100000000000001" customHeight="1" x14ac:dyDescent="0.25">
      <c r="A157" s="12" t="s">
        <v>32</v>
      </c>
      <c r="B157" s="12" t="s">
        <v>26</v>
      </c>
      <c r="C157" s="14">
        <v>315</v>
      </c>
      <c r="D157" s="12" t="s">
        <v>33</v>
      </c>
      <c r="E157" s="7"/>
      <c r="F157" s="13">
        <v>600</v>
      </c>
      <c r="G157" s="7" t="s">
        <v>21</v>
      </c>
      <c r="H157" s="13">
        <v>2665.45</v>
      </c>
      <c r="J157"/>
      <c r="K157"/>
      <c r="L157"/>
      <c r="M157"/>
    </row>
    <row r="158" spans="1:13" s="3" customFormat="1" ht="20.100000000000001" customHeight="1" x14ac:dyDescent="0.25">
      <c r="A158" s="12" t="s">
        <v>34</v>
      </c>
      <c r="B158" s="12" t="s">
        <v>26</v>
      </c>
      <c r="C158" s="14">
        <v>349</v>
      </c>
      <c r="D158" s="12" t="s">
        <v>35</v>
      </c>
      <c r="E158" s="7"/>
      <c r="F158" s="13">
        <v>600</v>
      </c>
      <c r="G158" s="7" t="s">
        <v>21</v>
      </c>
      <c r="H158" s="13">
        <v>3265.45</v>
      </c>
      <c r="J158"/>
      <c r="K158"/>
      <c r="L158"/>
      <c r="M158"/>
    </row>
    <row r="159" spans="1:13" s="3" customFormat="1" ht="20.100000000000001" customHeight="1" x14ac:dyDescent="0.25">
      <c r="A159" s="12" t="s">
        <v>36</v>
      </c>
      <c r="B159" s="12" t="s">
        <v>26</v>
      </c>
      <c r="C159" s="14">
        <v>386</v>
      </c>
      <c r="D159" s="12" t="s">
        <v>37</v>
      </c>
      <c r="E159" s="7"/>
      <c r="F159" s="13">
        <v>1015.45</v>
      </c>
      <c r="G159" s="7" t="s">
        <v>21</v>
      </c>
      <c r="H159" s="13">
        <v>4280.8999999999996</v>
      </c>
      <c r="J159"/>
      <c r="K159"/>
      <c r="L159"/>
      <c r="M159"/>
    </row>
    <row r="160" spans="1:13" s="3" customFormat="1" ht="20.100000000000001" customHeight="1" x14ac:dyDescent="0.25">
      <c r="A160" s="12" t="s">
        <v>38</v>
      </c>
      <c r="B160" s="12" t="s">
        <v>26</v>
      </c>
      <c r="C160" s="14">
        <v>421</v>
      </c>
      <c r="D160" s="12" t="s">
        <v>39</v>
      </c>
      <c r="E160" s="7"/>
      <c r="F160" s="13">
        <v>720</v>
      </c>
      <c r="G160" s="7" t="s">
        <v>21</v>
      </c>
      <c r="H160" s="13">
        <v>5000.8999999999996</v>
      </c>
      <c r="J160"/>
      <c r="K160"/>
      <c r="L160"/>
      <c r="M160"/>
    </row>
    <row r="161" spans="1:13" s="3" customFormat="1" ht="20.100000000000001" customHeight="1" x14ac:dyDescent="0.25">
      <c r="A161" s="12" t="s">
        <v>40</v>
      </c>
      <c r="B161" s="12" t="s">
        <v>41</v>
      </c>
      <c r="C161" s="14">
        <v>32</v>
      </c>
      <c r="D161" s="12" t="s">
        <v>42</v>
      </c>
      <c r="E161" s="7"/>
      <c r="F161" s="13">
        <v>930</v>
      </c>
      <c r="G161" s="7" t="s">
        <v>21</v>
      </c>
      <c r="H161" s="13">
        <v>5930.9</v>
      </c>
      <c r="J161"/>
      <c r="K161"/>
      <c r="L161"/>
      <c r="M161"/>
    </row>
    <row r="162" spans="1:13" s="3" customFormat="1" ht="20.100000000000001" customHeight="1" x14ac:dyDescent="0.25">
      <c r="A162" s="12" t="s">
        <v>43</v>
      </c>
      <c r="B162" s="12" t="s">
        <v>26</v>
      </c>
      <c r="C162" s="14">
        <v>347</v>
      </c>
      <c r="D162" s="12" t="s">
        <v>44</v>
      </c>
      <c r="E162" s="7"/>
      <c r="F162" s="13">
        <v>900</v>
      </c>
      <c r="G162" s="7" t="s">
        <v>21</v>
      </c>
      <c r="H162" s="13">
        <v>6830.9</v>
      </c>
      <c r="J162"/>
      <c r="K162"/>
      <c r="L162"/>
      <c r="M162"/>
    </row>
    <row r="163" spans="1:13" s="3" customFormat="1" ht="20.100000000000001" customHeight="1" x14ac:dyDescent="0.25">
      <c r="A163" s="12" t="s">
        <v>47</v>
      </c>
      <c r="B163" s="12" t="s">
        <v>26</v>
      </c>
      <c r="C163" s="14">
        <v>393</v>
      </c>
      <c r="D163" s="12" t="s">
        <v>48</v>
      </c>
      <c r="E163" s="7"/>
      <c r="F163" s="13">
        <v>900</v>
      </c>
      <c r="G163" s="7" t="s">
        <v>21</v>
      </c>
      <c r="H163" s="13">
        <v>7730.9</v>
      </c>
      <c r="J163"/>
      <c r="K163"/>
      <c r="L163"/>
      <c r="M163"/>
    </row>
    <row r="164" spans="1:13" s="3" customFormat="1" ht="20.100000000000001" customHeight="1" x14ac:dyDescent="0.25">
      <c r="A164" s="12" t="s">
        <v>49</v>
      </c>
      <c r="B164" s="12" t="s">
        <v>26</v>
      </c>
      <c r="C164" s="14">
        <v>449</v>
      </c>
      <c r="D164" s="12" t="s">
        <v>50</v>
      </c>
      <c r="E164" s="7"/>
      <c r="F164" s="13">
        <v>900</v>
      </c>
      <c r="G164" s="7" t="s">
        <v>21</v>
      </c>
      <c r="H164" s="13">
        <v>8630.9</v>
      </c>
      <c r="J164"/>
      <c r="K164"/>
      <c r="L164"/>
      <c r="M164"/>
    </row>
    <row r="165" spans="1:13" s="3" customFormat="1" ht="20.100000000000001" customHeight="1" x14ac:dyDescent="0.25">
      <c r="A165" s="12" t="s">
        <v>53</v>
      </c>
      <c r="B165" s="12" t="s">
        <v>26</v>
      </c>
      <c r="C165" s="14">
        <v>509</v>
      </c>
      <c r="D165" s="12" t="s">
        <v>54</v>
      </c>
      <c r="E165" s="7"/>
      <c r="F165" s="13">
        <v>954.11</v>
      </c>
      <c r="G165" s="7" t="s">
        <v>21</v>
      </c>
      <c r="H165" s="13">
        <v>9585.01</v>
      </c>
      <c r="J165"/>
      <c r="K165"/>
      <c r="L165"/>
      <c r="M165"/>
    </row>
    <row r="166" spans="1:13" s="3" customFormat="1" ht="20.100000000000001" customHeight="1" x14ac:dyDescent="0.25">
      <c r="A166" s="12" t="s">
        <v>55</v>
      </c>
      <c r="B166" s="12" t="s">
        <v>26</v>
      </c>
      <c r="C166" s="14">
        <v>322</v>
      </c>
      <c r="D166" s="12" t="s">
        <v>56</v>
      </c>
      <c r="E166" s="7"/>
      <c r="F166" s="13">
        <v>2312.84</v>
      </c>
      <c r="G166" s="7" t="s">
        <v>21</v>
      </c>
      <c r="H166" s="13">
        <v>11897.85</v>
      </c>
      <c r="J166"/>
      <c r="K166"/>
      <c r="L166"/>
      <c r="M166"/>
    </row>
    <row r="167" spans="1:13" s="3" customFormat="1" ht="20.100000000000001" customHeight="1" x14ac:dyDescent="0.25">
      <c r="A167" s="12" t="s">
        <v>57</v>
      </c>
      <c r="B167" s="12" t="s">
        <v>26</v>
      </c>
      <c r="C167" s="14">
        <v>394</v>
      </c>
      <c r="D167" s="12" t="s">
        <v>58</v>
      </c>
      <c r="E167" s="7"/>
      <c r="F167" s="13">
        <v>2621.06</v>
      </c>
      <c r="G167" s="7" t="s">
        <v>21</v>
      </c>
      <c r="H167" s="13">
        <v>14518.91</v>
      </c>
      <c r="J167"/>
      <c r="K167"/>
      <c r="L167"/>
      <c r="M167"/>
    </row>
    <row r="168" spans="1:13" s="3" customFormat="1" ht="20.100000000000001" customHeight="1" x14ac:dyDescent="0.25">
      <c r="A168" s="12" t="s">
        <v>61</v>
      </c>
      <c r="B168" s="12" t="s">
        <v>26</v>
      </c>
      <c r="C168" s="14">
        <v>404</v>
      </c>
      <c r="D168" s="12" t="s">
        <v>62</v>
      </c>
      <c r="E168" s="7"/>
      <c r="F168" s="13">
        <v>6966.07</v>
      </c>
      <c r="G168" s="7" t="s">
        <v>21</v>
      </c>
      <c r="H168" s="13">
        <v>21484.98</v>
      </c>
      <c r="J168"/>
      <c r="K168"/>
      <c r="L168"/>
      <c r="M168"/>
    </row>
    <row r="169" spans="1:13" s="3" customFormat="1" ht="20.100000000000001" customHeight="1" x14ac:dyDescent="0.25">
      <c r="A169" s="12" t="s">
        <v>63</v>
      </c>
      <c r="B169" s="12" t="s">
        <v>26</v>
      </c>
      <c r="C169" s="14">
        <v>456</v>
      </c>
      <c r="D169" s="12" t="s">
        <v>64</v>
      </c>
      <c r="E169" s="7"/>
      <c r="F169" s="13">
        <v>1665.7</v>
      </c>
      <c r="G169" s="7" t="s">
        <v>21</v>
      </c>
      <c r="H169" s="13">
        <v>23150.68</v>
      </c>
      <c r="J169"/>
      <c r="K169"/>
      <c r="L169"/>
      <c r="M169"/>
    </row>
    <row r="170" spans="1:13" s="3" customFormat="1" ht="12" customHeight="1" x14ac:dyDescent="0.25">
      <c r="A170"/>
      <c r="B170"/>
      <c r="C170"/>
      <c r="D170"/>
      <c r="J170"/>
      <c r="K170"/>
      <c r="L170"/>
      <c r="M170"/>
    </row>
    <row r="171" spans="1:13" s="3" customFormat="1" ht="20.100000000000001" customHeight="1" x14ac:dyDescent="0.25">
      <c r="A171" s="6"/>
      <c r="B171" s="6"/>
      <c r="C171" s="6"/>
      <c r="D171" s="6"/>
      <c r="E171" s="13" t="s">
        <v>67</v>
      </c>
      <c r="F171" s="13">
        <v>23150.68</v>
      </c>
      <c r="G171" s="13">
        <v>0</v>
      </c>
      <c r="H171" s="13">
        <v>23150.68</v>
      </c>
      <c r="J171"/>
      <c r="K171"/>
      <c r="L171"/>
      <c r="M171"/>
    </row>
    <row r="172" spans="1:13" s="3" customFormat="1" ht="20.100000000000001" customHeight="1" x14ac:dyDescent="0.25">
      <c r="A172" s="6" t="s">
        <v>21</v>
      </c>
      <c r="B172"/>
      <c r="C172"/>
      <c r="D172"/>
      <c r="J172"/>
      <c r="K172"/>
      <c r="L172"/>
      <c r="M172"/>
    </row>
    <row r="173" spans="1:13" s="3" customFormat="1" ht="20.100000000000001" customHeight="1" x14ac:dyDescent="0.25">
      <c r="A173" s="6"/>
      <c r="B173" s="6"/>
      <c r="C173" s="6"/>
      <c r="D173" s="6"/>
      <c r="E173" s="8" t="s">
        <v>86</v>
      </c>
      <c r="F173" s="8">
        <v>23150.68</v>
      </c>
      <c r="G173" s="8">
        <v>0</v>
      </c>
      <c r="H173" s="8">
        <v>23150.68</v>
      </c>
      <c r="J173"/>
      <c r="K173"/>
      <c r="L173"/>
      <c r="M173"/>
    </row>
    <row r="174" spans="1:13" s="3" customFormat="1" ht="20.100000000000001" customHeight="1" x14ac:dyDescent="0.25">
      <c r="A174" s="6" t="s">
        <v>21</v>
      </c>
      <c r="B174"/>
      <c r="C174"/>
      <c r="D174"/>
      <c r="J174"/>
      <c r="K174"/>
      <c r="L174"/>
      <c r="M174"/>
    </row>
    <row r="175" spans="1:13" s="3" customFormat="1" ht="20.100000000000001" customHeight="1" x14ac:dyDescent="0.25">
      <c r="A175" s="5" t="s">
        <v>87</v>
      </c>
      <c r="B175" s="5" t="s">
        <v>88</v>
      </c>
      <c r="C175" s="6"/>
      <c r="D175" s="6"/>
      <c r="E175" s="7"/>
      <c r="F175" s="7"/>
      <c r="G175" s="8" t="s">
        <v>20</v>
      </c>
      <c r="H175" s="8">
        <v>0</v>
      </c>
      <c r="J175"/>
      <c r="K175"/>
      <c r="L175"/>
      <c r="M175"/>
    </row>
    <row r="176" spans="1:13" s="3" customFormat="1" ht="20.100000000000001" customHeight="1" x14ac:dyDescent="0.25">
      <c r="A176" s="6" t="s">
        <v>21</v>
      </c>
      <c r="B176"/>
      <c r="C176"/>
      <c r="D176"/>
      <c r="J176"/>
      <c r="K176"/>
      <c r="L176"/>
      <c r="M176"/>
    </row>
    <row r="177" spans="1:13" s="3" customFormat="1" ht="20.100000000000001" customHeight="1" x14ac:dyDescent="0.25">
      <c r="A177" s="12" t="s">
        <v>24</v>
      </c>
      <c r="B177" s="6" t="s">
        <v>21</v>
      </c>
      <c r="C177" s="6" t="s">
        <v>21</v>
      </c>
      <c r="D177" s="6" t="s">
        <v>21</v>
      </c>
      <c r="E177" s="7" t="s">
        <v>21</v>
      </c>
      <c r="F177" s="7" t="s">
        <v>21</v>
      </c>
      <c r="G177" s="13" t="s">
        <v>20</v>
      </c>
      <c r="H177" s="13">
        <v>0</v>
      </c>
      <c r="J177"/>
      <c r="K177"/>
      <c r="L177"/>
      <c r="M177"/>
    </row>
    <row r="178" spans="1:13" s="3" customFormat="1" ht="20.100000000000001" customHeight="1" x14ac:dyDescent="0.25">
      <c r="A178" s="12" t="s">
        <v>28</v>
      </c>
      <c r="B178" s="12" t="s">
        <v>26</v>
      </c>
      <c r="C178" s="14">
        <v>451</v>
      </c>
      <c r="D178" s="12" t="s">
        <v>29</v>
      </c>
      <c r="E178" s="7"/>
      <c r="F178" s="13">
        <v>4726</v>
      </c>
      <c r="G178" s="7" t="s">
        <v>21</v>
      </c>
      <c r="H178" s="13">
        <v>4726</v>
      </c>
      <c r="J178"/>
      <c r="K178"/>
      <c r="L178"/>
      <c r="M178"/>
    </row>
    <row r="179" spans="1:13" s="3" customFormat="1" ht="20.100000000000001" customHeight="1" x14ac:dyDescent="0.25">
      <c r="A179" s="12" t="s">
        <v>51</v>
      </c>
      <c r="B179" s="12" t="s">
        <v>26</v>
      </c>
      <c r="C179" s="14">
        <v>494</v>
      </c>
      <c r="D179" s="12" t="s">
        <v>52</v>
      </c>
      <c r="E179" s="7"/>
      <c r="F179" s="13">
        <v>8500</v>
      </c>
      <c r="G179" s="7" t="s">
        <v>21</v>
      </c>
      <c r="H179" s="13">
        <v>13226</v>
      </c>
      <c r="J179"/>
      <c r="K179"/>
      <c r="L179"/>
      <c r="M179"/>
    </row>
    <row r="180" spans="1:13" s="3" customFormat="1" ht="12" customHeight="1" x14ac:dyDescent="0.25">
      <c r="A180"/>
      <c r="B180"/>
      <c r="C180"/>
      <c r="D180"/>
      <c r="J180"/>
      <c r="K180"/>
      <c r="L180"/>
      <c r="M180"/>
    </row>
    <row r="181" spans="1:13" s="3" customFormat="1" ht="20.100000000000001" customHeight="1" x14ac:dyDescent="0.25">
      <c r="A181" s="6"/>
      <c r="B181" s="6"/>
      <c r="C181" s="6"/>
      <c r="D181" s="6"/>
      <c r="E181" s="13" t="s">
        <v>67</v>
      </c>
      <c r="F181" s="13">
        <v>13226</v>
      </c>
      <c r="G181" s="13">
        <v>0</v>
      </c>
      <c r="H181" s="13">
        <v>13226</v>
      </c>
      <c r="J181"/>
      <c r="K181"/>
      <c r="L181"/>
      <c r="M181"/>
    </row>
    <row r="182" spans="1:13" s="3" customFormat="1" ht="20.100000000000001" customHeight="1" x14ac:dyDescent="0.25">
      <c r="A182" s="6" t="s">
        <v>21</v>
      </c>
      <c r="B182"/>
      <c r="C182"/>
      <c r="D182"/>
      <c r="J182"/>
      <c r="K182"/>
      <c r="L182"/>
      <c r="M182"/>
    </row>
    <row r="183" spans="1:13" s="3" customFormat="1" ht="20.100000000000001" customHeight="1" x14ac:dyDescent="0.25">
      <c r="A183" s="6"/>
      <c r="B183" s="6"/>
      <c r="C183" s="6"/>
      <c r="D183" s="6"/>
      <c r="E183" s="8" t="s">
        <v>89</v>
      </c>
      <c r="F183" s="8">
        <v>13226</v>
      </c>
      <c r="G183" s="8">
        <v>0</v>
      </c>
      <c r="H183" s="8">
        <v>13226</v>
      </c>
      <c r="J183"/>
      <c r="K183"/>
      <c r="L183"/>
      <c r="M183"/>
    </row>
    <row r="184" spans="1:13" s="3" customFormat="1" ht="20.100000000000001" customHeight="1" x14ac:dyDescent="0.25">
      <c r="A184" s="6" t="s">
        <v>21</v>
      </c>
      <c r="B184"/>
      <c r="C184"/>
      <c r="D184"/>
      <c r="J184"/>
      <c r="K184"/>
      <c r="L184"/>
      <c r="M184"/>
    </row>
    <row r="185" spans="1:13" s="3" customFormat="1" ht="20.100000000000001" customHeight="1" x14ac:dyDescent="0.25">
      <c r="A185" s="5" t="s">
        <v>90</v>
      </c>
      <c r="B185" s="5" t="s">
        <v>91</v>
      </c>
      <c r="C185" s="6"/>
      <c r="D185" s="6"/>
      <c r="E185" s="7"/>
      <c r="F185" s="7"/>
      <c r="G185" s="8" t="s">
        <v>20</v>
      </c>
      <c r="H185" s="8">
        <v>0</v>
      </c>
      <c r="J185"/>
      <c r="K185"/>
      <c r="L185"/>
      <c r="M185"/>
    </row>
    <row r="186" spans="1:13" s="3" customFormat="1" ht="20.100000000000001" customHeight="1" x14ac:dyDescent="0.25">
      <c r="A186" s="6" t="s">
        <v>21</v>
      </c>
      <c r="B186"/>
      <c r="C186"/>
      <c r="D186"/>
      <c r="J186"/>
      <c r="K186"/>
      <c r="L186"/>
      <c r="M186"/>
    </row>
    <row r="187" spans="1:13" s="3" customFormat="1" ht="20.100000000000001" customHeight="1" x14ac:dyDescent="0.25">
      <c r="A187" s="12" t="s">
        <v>24</v>
      </c>
      <c r="B187" s="6" t="s">
        <v>21</v>
      </c>
      <c r="C187" s="6" t="s">
        <v>21</v>
      </c>
      <c r="D187" s="6" t="s">
        <v>21</v>
      </c>
      <c r="E187" s="7" t="s">
        <v>21</v>
      </c>
      <c r="F187" s="7" t="s">
        <v>21</v>
      </c>
      <c r="G187" s="13" t="s">
        <v>20</v>
      </c>
      <c r="H187" s="13">
        <v>0</v>
      </c>
      <c r="J187"/>
      <c r="K187"/>
      <c r="L187"/>
      <c r="M187"/>
    </row>
    <row r="188" spans="1:13" s="3" customFormat="1" ht="20.100000000000001" customHeight="1" x14ac:dyDescent="0.25">
      <c r="A188" s="12" t="s">
        <v>92</v>
      </c>
      <c r="B188" s="12" t="s">
        <v>41</v>
      </c>
      <c r="C188" s="14">
        <v>47</v>
      </c>
      <c r="D188" s="12" t="s">
        <v>93</v>
      </c>
      <c r="E188" s="7"/>
      <c r="F188" s="13">
        <v>7107.19</v>
      </c>
      <c r="G188" s="7" t="s">
        <v>21</v>
      </c>
      <c r="H188" s="13">
        <v>7107.19</v>
      </c>
      <c r="J188"/>
      <c r="K188"/>
      <c r="L188"/>
      <c r="M188"/>
    </row>
    <row r="189" spans="1:13" s="3" customFormat="1" ht="20.100000000000001" customHeight="1" x14ac:dyDescent="0.25">
      <c r="A189" s="12" t="s">
        <v>92</v>
      </c>
      <c r="B189" s="12" t="s">
        <v>41</v>
      </c>
      <c r="C189" s="14">
        <v>47</v>
      </c>
      <c r="D189" s="12" t="s">
        <v>93</v>
      </c>
      <c r="E189" s="7"/>
      <c r="F189" s="13">
        <v>7107.19</v>
      </c>
      <c r="G189" s="7" t="s">
        <v>21</v>
      </c>
      <c r="H189" s="13">
        <v>14214.38</v>
      </c>
      <c r="J189"/>
      <c r="K189"/>
      <c r="L189"/>
      <c r="M189"/>
    </row>
    <row r="190" spans="1:13" s="3" customFormat="1" ht="20.100000000000001" customHeight="1" x14ac:dyDescent="0.25">
      <c r="A190" s="12" t="s">
        <v>40</v>
      </c>
      <c r="B190" s="12" t="s">
        <v>41</v>
      </c>
      <c r="C190" s="14">
        <v>42</v>
      </c>
      <c r="D190" s="12" t="s">
        <v>94</v>
      </c>
      <c r="E190" s="7"/>
      <c r="F190" s="13">
        <v>15369.12</v>
      </c>
      <c r="G190" s="7" t="s">
        <v>21</v>
      </c>
      <c r="H190" s="13">
        <v>29583.5</v>
      </c>
      <c r="J190"/>
      <c r="K190"/>
      <c r="L190"/>
      <c r="M190"/>
    </row>
    <row r="191" spans="1:13" s="3" customFormat="1" ht="20.100000000000001" customHeight="1" x14ac:dyDescent="0.25">
      <c r="A191" s="12" t="s">
        <v>53</v>
      </c>
      <c r="B191" s="12" t="s">
        <v>41</v>
      </c>
      <c r="C191" s="14">
        <v>45</v>
      </c>
      <c r="D191" s="12" t="s">
        <v>95</v>
      </c>
      <c r="E191" s="7"/>
      <c r="F191" s="13">
        <v>17794.490000000002</v>
      </c>
      <c r="G191" s="7" t="s">
        <v>21</v>
      </c>
      <c r="H191" s="13">
        <v>47377.99</v>
      </c>
      <c r="J191"/>
      <c r="K191"/>
      <c r="L191"/>
      <c r="M191"/>
    </row>
    <row r="192" spans="1:13" s="3" customFormat="1" ht="20.100000000000001" customHeight="1" x14ac:dyDescent="0.25">
      <c r="A192" s="12" t="s">
        <v>96</v>
      </c>
      <c r="B192" s="12" t="s">
        <v>41</v>
      </c>
      <c r="C192" s="14">
        <v>44</v>
      </c>
      <c r="D192" s="12" t="s">
        <v>97</v>
      </c>
      <c r="E192" s="7"/>
      <c r="F192" s="13">
        <v>53642.17</v>
      </c>
      <c r="G192" s="7" t="s">
        <v>21</v>
      </c>
      <c r="H192" s="13">
        <v>101020.16</v>
      </c>
      <c r="J192"/>
      <c r="K192"/>
      <c r="L192"/>
      <c r="M192"/>
    </row>
    <row r="193" spans="1:13" s="3" customFormat="1" ht="12" customHeight="1" x14ac:dyDescent="0.25">
      <c r="A193"/>
      <c r="B193"/>
      <c r="C193"/>
      <c r="D193"/>
      <c r="J193"/>
      <c r="K193"/>
      <c r="L193"/>
      <c r="M193"/>
    </row>
    <row r="194" spans="1:13" s="3" customFormat="1" ht="20.100000000000001" customHeight="1" x14ac:dyDescent="0.25">
      <c r="A194" s="6"/>
      <c r="B194" s="6"/>
      <c r="C194" s="6"/>
      <c r="D194" s="6"/>
      <c r="E194" s="13" t="s">
        <v>67</v>
      </c>
      <c r="F194" s="13">
        <v>101020.16</v>
      </c>
      <c r="G194" s="13">
        <v>0</v>
      </c>
      <c r="H194" s="13">
        <v>101020.16</v>
      </c>
      <c r="J194"/>
      <c r="K194"/>
      <c r="L194"/>
      <c r="M194"/>
    </row>
    <row r="195" spans="1:13" s="3" customFormat="1" ht="20.100000000000001" customHeight="1" x14ac:dyDescent="0.25">
      <c r="A195" s="6" t="s">
        <v>21</v>
      </c>
      <c r="B195"/>
      <c r="C195"/>
      <c r="D195"/>
      <c r="J195"/>
      <c r="K195"/>
      <c r="L195"/>
      <c r="M195"/>
    </row>
    <row r="196" spans="1:13" s="3" customFormat="1" ht="20.100000000000001" customHeight="1" x14ac:dyDescent="0.25">
      <c r="A196" s="6"/>
      <c r="B196" s="6"/>
      <c r="C196" s="6"/>
      <c r="D196" s="6"/>
      <c r="E196" s="8" t="s">
        <v>98</v>
      </c>
      <c r="F196" s="8">
        <v>101020.16</v>
      </c>
      <c r="G196" s="8">
        <v>0</v>
      </c>
      <c r="H196" s="8">
        <v>101020.16</v>
      </c>
      <c r="J196"/>
      <c r="K196"/>
      <c r="L196"/>
      <c r="M196"/>
    </row>
    <row r="197" spans="1:13" s="3" customFormat="1" ht="20.100000000000001" customHeight="1" x14ac:dyDescent="0.25">
      <c r="A197" s="6" t="s">
        <v>21</v>
      </c>
      <c r="B197"/>
      <c r="C197"/>
      <c r="D197"/>
      <c r="J197"/>
      <c r="K197"/>
      <c r="L197"/>
      <c r="M197"/>
    </row>
    <row r="198" spans="1:13" s="3" customFormat="1" ht="20.100000000000001" customHeight="1" x14ac:dyDescent="0.25">
      <c r="A198" s="5" t="s">
        <v>99</v>
      </c>
      <c r="B198" s="5" t="s">
        <v>100</v>
      </c>
      <c r="C198" s="6"/>
      <c r="D198" s="6"/>
      <c r="E198" s="7"/>
      <c r="F198" s="7"/>
      <c r="G198" s="8" t="s">
        <v>20</v>
      </c>
      <c r="H198" s="8">
        <v>0</v>
      </c>
      <c r="J198"/>
      <c r="K198"/>
      <c r="L198"/>
      <c r="M198"/>
    </row>
    <row r="199" spans="1:13" s="3" customFormat="1" ht="20.100000000000001" customHeight="1" x14ac:dyDescent="0.25">
      <c r="A199" s="6" t="s">
        <v>21</v>
      </c>
      <c r="B199"/>
      <c r="C199"/>
      <c r="D199"/>
      <c r="J199"/>
      <c r="K199"/>
      <c r="L199"/>
      <c r="M199"/>
    </row>
    <row r="200" spans="1:13" s="3" customFormat="1" ht="20.100000000000001" customHeight="1" x14ac:dyDescent="0.25">
      <c r="A200" s="12" t="s">
        <v>24</v>
      </c>
      <c r="B200" s="6" t="s">
        <v>21</v>
      </c>
      <c r="C200" s="6" t="s">
        <v>21</v>
      </c>
      <c r="D200" s="6" t="s">
        <v>21</v>
      </c>
      <c r="E200" s="7" t="s">
        <v>21</v>
      </c>
      <c r="F200" s="7" t="s">
        <v>21</v>
      </c>
      <c r="G200" s="13" t="s">
        <v>20</v>
      </c>
      <c r="H200" s="13">
        <v>0</v>
      </c>
      <c r="J200"/>
      <c r="K200"/>
      <c r="L200"/>
      <c r="M200"/>
    </row>
    <row r="201" spans="1:13" s="3" customFormat="1" ht="20.100000000000001" customHeight="1" x14ac:dyDescent="0.25">
      <c r="A201" s="12" t="s">
        <v>92</v>
      </c>
      <c r="B201" s="12" t="s">
        <v>41</v>
      </c>
      <c r="C201" s="14">
        <v>47</v>
      </c>
      <c r="D201" s="12" t="s">
        <v>93</v>
      </c>
      <c r="E201" s="7"/>
      <c r="F201" s="13">
        <v>905.23</v>
      </c>
      <c r="G201" s="7" t="s">
        <v>21</v>
      </c>
      <c r="H201" s="13">
        <v>905.23</v>
      </c>
      <c r="J201"/>
      <c r="K201"/>
      <c r="L201"/>
      <c r="M201"/>
    </row>
    <row r="202" spans="1:13" s="3" customFormat="1" ht="20.100000000000001" customHeight="1" x14ac:dyDescent="0.25">
      <c r="A202" s="12" t="s">
        <v>92</v>
      </c>
      <c r="B202" s="12" t="s">
        <v>41</v>
      </c>
      <c r="C202" s="14">
        <v>47</v>
      </c>
      <c r="D202" s="12" t="s">
        <v>93</v>
      </c>
      <c r="E202" s="7"/>
      <c r="F202" s="13">
        <v>905.24</v>
      </c>
      <c r="G202" s="7" t="s">
        <v>21</v>
      </c>
      <c r="H202" s="13">
        <v>1810.47</v>
      </c>
      <c r="J202"/>
      <c r="K202"/>
      <c r="L202"/>
      <c r="M202"/>
    </row>
    <row r="203" spans="1:13" s="3" customFormat="1" ht="20.100000000000001" customHeight="1" x14ac:dyDescent="0.25">
      <c r="A203" s="12" t="s">
        <v>40</v>
      </c>
      <c r="B203" s="12" t="s">
        <v>41</v>
      </c>
      <c r="C203" s="14">
        <v>42</v>
      </c>
      <c r="D203" s="12" t="s">
        <v>94</v>
      </c>
      <c r="E203" s="7"/>
      <c r="F203" s="13">
        <v>1979.2</v>
      </c>
      <c r="G203" s="7" t="s">
        <v>21</v>
      </c>
      <c r="H203" s="13">
        <v>3789.67</v>
      </c>
      <c r="J203"/>
      <c r="K203"/>
      <c r="L203"/>
      <c r="M203"/>
    </row>
    <row r="204" spans="1:13" s="3" customFormat="1" ht="20.100000000000001" customHeight="1" x14ac:dyDescent="0.25">
      <c r="A204" s="12" t="s">
        <v>53</v>
      </c>
      <c r="B204" s="12" t="s">
        <v>41</v>
      </c>
      <c r="C204" s="14">
        <v>45</v>
      </c>
      <c r="D204" s="12" t="s">
        <v>95</v>
      </c>
      <c r="E204" s="7"/>
      <c r="F204" s="13">
        <v>2249.77</v>
      </c>
      <c r="G204" s="7" t="s">
        <v>21</v>
      </c>
      <c r="H204" s="13">
        <v>6039.44</v>
      </c>
      <c r="J204"/>
      <c r="K204"/>
      <c r="L204"/>
      <c r="M204"/>
    </row>
    <row r="205" spans="1:13" s="3" customFormat="1" ht="20.100000000000001" customHeight="1" x14ac:dyDescent="0.25">
      <c r="A205" s="12" t="s">
        <v>96</v>
      </c>
      <c r="B205" s="12" t="s">
        <v>41</v>
      </c>
      <c r="C205" s="14">
        <v>44</v>
      </c>
      <c r="D205" s="12" t="s">
        <v>97</v>
      </c>
      <c r="E205" s="7"/>
      <c r="F205" s="13">
        <v>6856.19</v>
      </c>
      <c r="G205" s="7" t="s">
        <v>21</v>
      </c>
      <c r="H205" s="13">
        <v>12895.63</v>
      </c>
      <c r="J205"/>
      <c r="K205"/>
      <c r="L205"/>
      <c r="M205"/>
    </row>
    <row r="206" spans="1:13" s="3" customFormat="1" ht="12" customHeight="1" x14ac:dyDescent="0.25">
      <c r="A206"/>
      <c r="B206"/>
      <c r="C206"/>
      <c r="D206"/>
      <c r="J206"/>
      <c r="K206"/>
      <c r="L206"/>
      <c r="M206"/>
    </row>
    <row r="207" spans="1:13" s="3" customFormat="1" ht="20.100000000000001" customHeight="1" x14ac:dyDescent="0.25">
      <c r="A207" s="6"/>
      <c r="B207" s="6"/>
      <c r="C207" s="6"/>
      <c r="D207" s="6"/>
      <c r="E207" s="13" t="s">
        <v>67</v>
      </c>
      <c r="F207" s="13">
        <v>12895.63</v>
      </c>
      <c r="G207" s="13">
        <v>0</v>
      </c>
      <c r="H207" s="13">
        <v>12895.63</v>
      </c>
      <c r="J207"/>
      <c r="K207"/>
      <c r="L207"/>
      <c r="M207"/>
    </row>
    <row r="208" spans="1:13" s="3" customFormat="1" ht="20.100000000000001" customHeight="1" x14ac:dyDescent="0.25">
      <c r="A208" s="6" t="s">
        <v>21</v>
      </c>
      <c r="B208"/>
      <c r="C208"/>
      <c r="D208"/>
      <c r="J208"/>
      <c r="K208"/>
      <c r="L208"/>
      <c r="M208"/>
    </row>
    <row r="209" spans="1:13" s="3" customFormat="1" ht="20.100000000000001" customHeight="1" x14ac:dyDescent="0.25">
      <c r="A209" s="6"/>
      <c r="B209" s="6"/>
      <c r="C209" s="6"/>
      <c r="D209" s="6"/>
      <c r="E209" s="8" t="s">
        <v>101</v>
      </c>
      <c r="F209" s="8">
        <v>12895.63</v>
      </c>
      <c r="G209" s="8">
        <v>0</v>
      </c>
      <c r="H209" s="8">
        <v>12895.63</v>
      </c>
      <c r="J209"/>
      <c r="K209"/>
      <c r="L209"/>
      <c r="M209"/>
    </row>
    <row r="210" spans="1:13" s="3" customFormat="1" ht="20.100000000000001" customHeight="1" x14ac:dyDescent="0.25">
      <c r="A210" s="6" t="s">
        <v>21</v>
      </c>
      <c r="B210"/>
      <c r="C210"/>
      <c r="D210"/>
      <c r="J210"/>
      <c r="K210"/>
      <c r="L210"/>
      <c r="M210"/>
    </row>
    <row r="211" spans="1:13" s="3" customFormat="1" ht="20.100000000000001" customHeight="1" x14ac:dyDescent="0.25">
      <c r="A211" s="5" t="s">
        <v>102</v>
      </c>
      <c r="B211" s="5" t="s">
        <v>103</v>
      </c>
      <c r="C211" s="6"/>
      <c r="D211" s="6"/>
      <c r="E211" s="7"/>
      <c r="F211" s="7"/>
      <c r="G211" s="8" t="s">
        <v>20</v>
      </c>
      <c r="H211" s="8">
        <v>0</v>
      </c>
      <c r="J211"/>
      <c r="K211"/>
      <c r="L211"/>
      <c r="M211"/>
    </row>
    <row r="212" spans="1:13" s="3" customFormat="1" ht="20.100000000000001" customHeight="1" x14ac:dyDescent="0.25">
      <c r="A212" s="6" t="s">
        <v>21</v>
      </c>
      <c r="B212"/>
      <c r="C212"/>
      <c r="D212"/>
      <c r="J212"/>
      <c r="K212"/>
      <c r="L212"/>
      <c r="M212"/>
    </row>
    <row r="213" spans="1:13" s="3" customFormat="1" ht="20.100000000000001" customHeight="1" x14ac:dyDescent="0.25">
      <c r="A213" s="12" t="s">
        <v>24</v>
      </c>
      <c r="B213" s="6" t="s">
        <v>21</v>
      </c>
      <c r="C213" s="6" t="s">
        <v>21</v>
      </c>
      <c r="D213" s="6" t="s">
        <v>21</v>
      </c>
      <c r="E213" s="7" t="s">
        <v>21</v>
      </c>
      <c r="F213" s="7" t="s">
        <v>21</v>
      </c>
      <c r="G213" s="13" t="s">
        <v>20</v>
      </c>
      <c r="H213" s="13">
        <v>0</v>
      </c>
      <c r="J213"/>
      <c r="K213"/>
      <c r="L213"/>
      <c r="M213"/>
    </row>
    <row r="214" spans="1:13" s="3" customFormat="1" ht="20.100000000000001" customHeight="1" x14ac:dyDescent="0.25">
      <c r="A214" s="12" t="s">
        <v>92</v>
      </c>
      <c r="B214" s="12" t="s">
        <v>41</v>
      </c>
      <c r="C214" s="14">
        <v>47</v>
      </c>
      <c r="D214" s="12" t="s">
        <v>93</v>
      </c>
      <c r="E214" s="7"/>
      <c r="F214" s="13">
        <v>2263.0700000000002</v>
      </c>
      <c r="G214" s="7" t="s">
        <v>21</v>
      </c>
      <c r="H214" s="13">
        <v>2263.0700000000002</v>
      </c>
      <c r="J214"/>
      <c r="K214"/>
      <c r="L214"/>
      <c r="M214"/>
    </row>
    <row r="215" spans="1:13" s="3" customFormat="1" ht="20.100000000000001" customHeight="1" x14ac:dyDescent="0.25">
      <c r="A215" s="12" t="s">
        <v>92</v>
      </c>
      <c r="B215" s="12" t="s">
        <v>41</v>
      </c>
      <c r="C215" s="14">
        <v>47</v>
      </c>
      <c r="D215" s="12" t="s">
        <v>93</v>
      </c>
      <c r="E215" s="7"/>
      <c r="F215" s="13">
        <v>2263.09</v>
      </c>
      <c r="G215" s="7" t="s">
        <v>21</v>
      </c>
      <c r="H215" s="13">
        <v>4526.16</v>
      </c>
      <c r="J215"/>
      <c r="K215"/>
      <c r="L215"/>
      <c r="M215"/>
    </row>
    <row r="216" spans="1:13" s="3" customFormat="1" ht="20.100000000000001" customHeight="1" x14ac:dyDescent="0.25">
      <c r="A216" s="12" t="s">
        <v>40</v>
      </c>
      <c r="B216" s="12" t="s">
        <v>41</v>
      </c>
      <c r="C216" s="14">
        <v>42</v>
      </c>
      <c r="D216" s="12" t="s">
        <v>94</v>
      </c>
      <c r="E216" s="7"/>
      <c r="F216" s="13">
        <v>4947.9799999999996</v>
      </c>
      <c r="G216" s="7" t="s">
        <v>21</v>
      </c>
      <c r="H216" s="13">
        <v>9474.14</v>
      </c>
      <c r="J216"/>
      <c r="K216"/>
      <c r="L216"/>
      <c r="M216"/>
    </row>
    <row r="217" spans="1:13" s="3" customFormat="1" ht="20.100000000000001" customHeight="1" x14ac:dyDescent="0.25">
      <c r="A217" s="12" t="s">
        <v>53</v>
      </c>
      <c r="B217" s="12" t="s">
        <v>41</v>
      </c>
      <c r="C217" s="14">
        <v>45</v>
      </c>
      <c r="D217" s="12" t="s">
        <v>95</v>
      </c>
      <c r="E217" s="7"/>
      <c r="F217" s="13">
        <v>5624.52</v>
      </c>
      <c r="G217" s="7" t="s">
        <v>21</v>
      </c>
      <c r="H217" s="13">
        <v>15098.66</v>
      </c>
      <c r="J217"/>
      <c r="K217"/>
      <c r="L217"/>
      <c r="M217"/>
    </row>
    <row r="218" spans="1:13" s="3" customFormat="1" ht="20.100000000000001" customHeight="1" x14ac:dyDescent="0.25">
      <c r="A218" s="12" t="s">
        <v>96</v>
      </c>
      <c r="B218" s="12" t="s">
        <v>41</v>
      </c>
      <c r="C218" s="14">
        <v>44</v>
      </c>
      <c r="D218" s="12" t="s">
        <v>97</v>
      </c>
      <c r="E218" s="7"/>
      <c r="F218" s="13">
        <v>17140.52</v>
      </c>
      <c r="G218" s="7" t="s">
        <v>21</v>
      </c>
      <c r="H218" s="13">
        <v>32239.18</v>
      </c>
      <c r="J218"/>
      <c r="K218"/>
      <c r="L218"/>
      <c r="M218"/>
    </row>
    <row r="219" spans="1:13" s="3" customFormat="1" ht="12" customHeight="1" x14ac:dyDescent="0.25">
      <c r="A219"/>
      <c r="B219"/>
      <c r="C219"/>
      <c r="D219"/>
      <c r="J219"/>
      <c r="K219"/>
      <c r="L219"/>
      <c r="M219"/>
    </row>
    <row r="220" spans="1:13" s="3" customFormat="1" ht="20.100000000000001" customHeight="1" x14ac:dyDescent="0.25">
      <c r="A220" s="6"/>
      <c r="B220" s="6"/>
      <c r="C220" s="6"/>
      <c r="D220" s="6"/>
      <c r="E220" s="13" t="s">
        <v>67</v>
      </c>
      <c r="F220" s="13">
        <v>32239.18</v>
      </c>
      <c r="G220" s="13">
        <v>0</v>
      </c>
      <c r="H220" s="13">
        <v>32239.18</v>
      </c>
      <c r="J220"/>
      <c r="K220"/>
      <c r="L220"/>
      <c r="M220"/>
    </row>
    <row r="221" spans="1:13" s="3" customFormat="1" ht="20.100000000000001" customHeight="1" x14ac:dyDescent="0.25">
      <c r="A221" s="6" t="s">
        <v>21</v>
      </c>
      <c r="B221"/>
      <c r="C221"/>
      <c r="D221"/>
      <c r="J221"/>
      <c r="K221"/>
      <c r="L221"/>
      <c r="M221"/>
    </row>
    <row r="222" spans="1:13" s="3" customFormat="1" ht="20.100000000000001" customHeight="1" x14ac:dyDescent="0.25">
      <c r="A222" s="6"/>
      <c r="B222" s="6"/>
      <c r="C222" s="6"/>
      <c r="D222" s="6"/>
      <c r="E222" s="8" t="s">
        <v>104</v>
      </c>
      <c r="F222" s="8">
        <v>32239.18</v>
      </c>
      <c r="G222" s="8">
        <v>0</v>
      </c>
      <c r="H222" s="8">
        <v>32239.18</v>
      </c>
      <c r="J222"/>
      <c r="K222"/>
      <c r="L222"/>
      <c r="M222"/>
    </row>
    <row r="223" spans="1:13" s="3" customFormat="1" ht="20.100000000000001" customHeight="1" x14ac:dyDescent="0.25">
      <c r="A223" s="6" t="s">
        <v>21</v>
      </c>
      <c r="B223"/>
      <c r="C223"/>
      <c r="D223"/>
      <c r="J223"/>
      <c r="K223"/>
      <c r="L223"/>
      <c r="M223"/>
    </row>
    <row r="224" spans="1:13" s="3" customFormat="1" ht="20.100000000000001" customHeight="1" x14ac:dyDescent="0.25">
      <c r="A224" s="5" t="s">
        <v>105</v>
      </c>
      <c r="B224" s="5" t="s">
        <v>106</v>
      </c>
      <c r="C224" s="6"/>
      <c r="D224" s="6"/>
      <c r="E224" s="7"/>
      <c r="F224" s="7"/>
      <c r="G224" s="8" t="s">
        <v>20</v>
      </c>
      <c r="H224" s="8">
        <v>0</v>
      </c>
      <c r="J224"/>
      <c r="K224"/>
      <c r="L224"/>
      <c r="M224"/>
    </row>
    <row r="225" spans="1:13" s="3" customFormat="1" ht="20.100000000000001" customHeight="1" x14ac:dyDescent="0.25">
      <c r="A225" s="6" t="s">
        <v>21</v>
      </c>
      <c r="B225"/>
      <c r="C225"/>
      <c r="D225"/>
      <c r="J225"/>
      <c r="K225"/>
      <c r="L225"/>
      <c r="M225"/>
    </row>
    <row r="226" spans="1:13" s="3" customFormat="1" ht="20.100000000000001" customHeight="1" x14ac:dyDescent="0.25">
      <c r="A226" s="12" t="s">
        <v>24</v>
      </c>
      <c r="B226" s="6" t="s">
        <v>21</v>
      </c>
      <c r="C226" s="6" t="s">
        <v>21</v>
      </c>
      <c r="D226" s="6" t="s">
        <v>21</v>
      </c>
      <c r="E226" s="7" t="s">
        <v>21</v>
      </c>
      <c r="F226" s="7" t="s">
        <v>21</v>
      </c>
      <c r="G226" s="13" t="s">
        <v>20</v>
      </c>
      <c r="H226" s="13">
        <v>0</v>
      </c>
      <c r="J226"/>
      <c r="K226"/>
      <c r="L226"/>
      <c r="M226"/>
    </row>
    <row r="227" spans="1:13" s="3" customFormat="1" ht="20.100000000000001" customHeight="1" x14ac:dyDescent="0.25">
      <c r="A227" s="12" t="s">
        <v>92</v>
      </c>
      <c r="B227" s="12" t="s">
        <v>41</v>
      </c>
      <c r="C227" s="14">
        <v>47</v>
      </c>
      <c r="D227" s="12" t="s">
        <v>93</v>
      </c>
      <c r="E227" s="7"/>
      <c r="F227" s="13">
        <v>1820.5</v>
      </c>
      <c r="G227" s="7" t="s">
        <v>21</v>
      </c>
      <c r="H227" s="13">
        <v>1820.5</v>
      </c>
      <c r="J227"/>
      <c r="K227"/>
      <c r="L227"/>
      <c r="M227"/>
    </row>
    <row r="228" spans="1:13" s="3" customFormat="1" ht="20.100000000000001" customHeight="1" x14ac:dyDescent="0.25">
      <c r="A228" s="12" t="s">
        <v>92</v>
      </c>
      <c r="B228" s="12" t="s">
        <v>41</v>
      </c>
      <c r="C228" s="14">
        <v>47</v>
      </c>
      <c r="D228" s="12" t="s">
        <v>93</v>
      </c>
      <c r="E228" s="7"/>
      <c r="F228" s="13">
        <v>1820.48</v>
      </c>
      <c r="G228" s="7" t="s">
        <v>21</v>
      </c>
      <c r="H228" s="13">
        <v>3640.98</v>
      </c>
      <c r="J228"/>
      <c r="K228"/>
      <c r="L228"/>
      <c r="M228"/>
    </row>
    <row r="229" spans="1:13" s="3" customFormat="1" ht="20.100000000000001" customHeight="1" x14ac:dyDescent="0.25">
      <c r="A229" s="12" t="s">
        <v>40</v>
      </c>
      <c r="B229" s="12" t="s">
        <v>41</v>
      </c>
      <c r="C229" s="14">
        <v>42</v>
      </c>
      <c r="D229" s="12" t="s">
        <v>94</v>
      </c>
      <c r="E229" s="7"/>
      <c r="F229" s="13">
        <v>3726.7</v>
      </c>
      <c r="G229" s="7" t="s">
        <v>21</v>
      </c>
      <c r="H229" s="13">
        <v>7367.68</v>
      </c>
      <c r="J229"/>
      <c r="K229"/>
      <c r="L229"/>
      <c r="M229"/>
    </row>
    <row r="230" spans="1:13" s="3" customFormat="1" ht="20.100000000000001" customHeight="1" x14ac:dyDescent="0.25">
      <c r="A230" s="12" t="s">
        <v>53</v>
      </c>
      <c r="B230" s="12" t="s">
        <v>41</v>
      </c>
      <c r="C230" s="14">
        <v>45</v>
      </c>
      <c r="D230" s="12" t="s">
        <v>95</v>
      </c>
      <c r="E230" s="7"/>
      <c r="F230" s="13">
        <v>4528.3500000000004</v>
      </c>
      <c r="G230" s="7" t="s">
        <v>21</v>
      </c>
      <c r="H230" s="13">
        <v>11896.03</v>
      </c>
      <c r="J230"/>
      <c r="K230"/>
      <c r="L230"/>
      <c r="M230"/>
    </row>
    <row r="231" spans="1:13" s="3" customFormat="1" ht="20.100000000000001" customHeight="1" x14ac:dyDescent="0.25">
      <c r="A231" s="12" t="s">
        <v>96</v>
      </c>
      <c r="B231" s="12" t="s">
        <v>41</v>
      </c>
      <c r="C231" s="14">
        <v>44</v>
      </c>
      <c r="D231" s="12" t="s">
        <v>97</v>
      </c>
      <c r="E231" s="7"/>
      <c r="F231" s="13">
        <v>13590.48</v>
      </c>
      <c r="G231" s="7" t="s">
        <v>21</v>
      </c>
      <c r="H231" s="13">
        <v>25486.51</v>
      </c>
      <c r="J231"/>
      <c r="K231"/>
      <c r="L231"/>
      <c r="M231"/>
    </row>
    <row r="232" spans="1:13" s="3" customFormat="1" ht="12" customHeight="1" x14ac:dyDescent="0.25">
      <c r="A232"/>
      <c r="B232"/>
      <c r="C232"/>
      <c r="D232"/>
      <c r="J232"/>
      <c r="K232"/>
      <c r="L232"/>
      <c r="M232"/>
    </row>
    <row r="233" spans="1:13" s="3" customFormat="1" ht="20.100000000000001" customHeight="1" x14ac:dyDescent="0.25">
      <c r="A233" s="6"/>
      <c r="B233" s="6"/>
      <c r="C233" s="6"/>
      <c r="D233" s="6"/>
      <c r="E233" s="13" t="s">
        <v>67</v>
      </c>
      <c r="F233" s="13">
        <v>25486.51</v>
      </c>
      <c r="G233" s="13">
        <v>0</v>
      </c>
      <c r="H233" s="13">
        <v>25486.51</v>
      </c>
      <c r="J233"/>
      <c r="K233"/>
      <c r="L233"/>
      <c r="M233"/>
    </row>
    <row r="234" spans="1:13" s="3" customFormat="1" ht="20.100000000000001" customHeight="1" x14ac:dyDescent="0.25">
      <c r="A234" s="6" t="s">
        <v>21</v>
      </c>
      <c r="B234"/>
      <c r="C234"/>
      <c r="D234"/>
      <c r="J234"/>
      <c r="K234"/>
      <c r="L234"/>
      <c r="M234"/>
    </row>
    <row r="235" spans="1:13" s="3" customFormat="1" ht="20.100000000000001" customHeight="1" x14ac:dyDescent="0.25">
      <c r="A235" s="6"/>
      <c r="B235" s="6"/>
      <c r="C235" s="6"/>
      <c r="D235" s="6"/>
      <c r="E235" s="8" t="s">
        <v>107</v>
      </c>
      <c r="F235" s="8">
        <v>25486.51</v>
      </c>
      <c r="G235" s="8">
        <v>0</v>
      </c>
      <c r="H235" s="8">
        <v>25486.51</v>
      </c>
      <c r="J235"/>
      <c r="K235"/>
      <c r="L235"/>
      <c r="M235"/>
    </row>
    <row r="236" spans="1:13" s="3" customFormat="1" ht="20.100000000000001" customHeight="1" x14ac:dyDescent="0.25">
      <c r="A236" s="6" t="s">
        <v>21</v>
      </c>
      <c r="B236"/>
      <c r="C236"/>
      <c r="D236"/>
      <c r="J236"/>
      <c r="K236"/>
      <c r="L236"/>
      <c r="M236"/>
    </row>
    <row r="237" spans="1:13" s="3" customFormat="1" ht="20.100000000000001" customHeight="1" x14ac:dyDescent="0.25">
      <c r="A237" s="5" t="s">
        <v>108</v>
      </c>
      <c r="B237" s="5" t="s">
        <v>109</v>
      </c>
      <c r="C237" s="6"/>
      <c r="D237" s="6"/>
      <c r="E237" s="7"/>
      <c r="F237" s="7"/>
      <c r="G237" s="8" t="s">
        <v>20</v>
      </c>
      <c r="H237" s="8">
        <v>0</v>
      </c>
      <c r="J237"/>
      <c r="K237"/>
      <c r="L237"/>
      <c r="M237"/>
    </row>
    <row r="238" spans="1:13" s="3" customFormat="1" ht="20.100000000000001" customHeight="1" x14ac:dyDescent="0.25">
      <c r="A238" s="6" t="s">
        <v>21</v>
      </c>
      <c r="B238"/>
      <c r="C238"/>
      <c r="D238"/>
      <c r="J238"/>
      <c r="K238"/>
      <c r="L238"/>
      <c r="M238"/>
    </row>
    <row r="239" spans="1:13" s="3" customFormat="1" ht="20.100000000000001" customHeight="1" x14ac:dyDescent="0.25">
      <c r="A239" s="12" t="s">
        <v>24</v>
      </c>
      <c r="B239" s="6" t="s">
        <v>21</v>
      </c>
      <c r="C239" s="6" t="s">
        <v>21</v>
      </c>
      <c r="D239" s="6" t="s">
        <v>21</v>
      </c>
      <c r="E239" s="7" t="s">
        <v>21</v>
      </c>
      <c r="F239" s="7" t="s">
        <v>21</v>
      </c>
      <c r="G239" s="13" t="s">
        <v>20</v>
      </c>
      <c r="H239" s="13">
        <v>0</v>
      </c>
      <c r="J239"/>
      <c r="K239"/>
      <c r="L239"/>
      <c r="M239"/>
    </row>
    <row r="240" spans="1:13" s="3" customFormat="1" ht="20.100000000000001" customHeight="1" x14ac:dyDescent="0.25">
      <c r="A240" s="12" t="s">
        <v>92</v>
      </c>
      <c r="B240" s="12" t="s">
        <v>41</v>
      </c>
      <c r="C240" s="14">
        <v>47</v>
      </c>
      <c r="D240" s="12" t="s">
        <v>93</v>
      </c>
      <c r="E240" s="7"/>
      <c r="F240" s="13">
        <v>1352.34</v>
      </c>
      <c r="G240" s="7" t="s">
        <v>21</v>
      </c>
      <c r="H240" s="13">
        <v>1352.34</v>
      </c>
      <c r="J240"/>
      <c r="K240"/>
      <c r="L240"/>
      <c r="M240"/>
    </row>
    <row r="241" spans="1:13" s="3" customFormat="1" ht="20.100000000000001" customHeight="1" x14ac:dyDescent="0.25">
      <c r="A241" s="12" t="s">
        <v>92</v>
      </c>
      <c r="B241" s="12" t="s">
        <v>41</v>
      </c>
      <c r="C241" s="14">
        <v>47</v>
      </c>
      <c r="D241" s="12" t="s">
        <v>93</v>
      </c>
      <c r="E241" s="7"/>
      <c r="F241" s="13">
        <v>1352.33</v>
      </c>
      <c r="G241" s="7" t="s">
        <v>21</v>
      </c>
      <c r="H241" s="13">
        <v>2704.67</v>
      </c>
      <c r="J241"/>
      <c r="K241"/>
      <c r="L241"/>
      <c r="M241"/>
    </row>
    <row r="242" spans="1:13" s="3" customFormat="1" ht="20.100000000000001" customHeight="1" x14ac:dyDescent="0.25">
      <c r="A242" s="12" t="s">
        <v>40</v>
      </c>
      <c r="B242" s="12" t="s">
        <v>41</v>
      </c>
      <c r="C242" s="14">
        <v>42</v>
      </c>
      <c r="D242" s="12" t="s">
        <v>94</v>
      </c>
      <c r="E242" s="7"/>
      <c r="F242" s="13">
        <v>3360.44</v>
      </c>
      <c r="G242" s="7" t="s">
        <v>21</v>
      </c>
      <c r="H242" s="13">
        <v>6065.11</v>
      </c>
      <c r="J242"/>
      <c r="K242"/>
      <c r="L242"/>
      <c r="M242"/>
    </row>
    <row r="243" spans="1:13" s="3" customFormat="1" ht="20.100000000000001" customHeight="1" x14ac:dyDescent="0.25">
      <c r="A243" s="12" t="s">
        <v>53</v>
      </c>
      <c r="B243" s="12" t="s">
        <v>41</v>
      </c>
      <c r="C243" s="14">
        <v>45</v>
      </c>
      <c r="D243" s="12" t="s">
        <v>95</v>
      </c>
      <c r="E243" s="7"/>
      <c r="F243" s="13">
        <v>4133.13</v>
      </c>
      <c r="G243" s="7" t="s">
        <v>21</v>
      </c>
      <c r="H243" s="13">
        <v>10198.24</v>
      </c>
      <c r="J243"/>
      <c r="K243"/>
      <c r="L243"/>
      <c r="M243"/>
    </row>
    <row r="244" spans="1:13" s="3" customFormat="1" ht="20.100000000000001" customHeight="1" x14ac:dyDescent="0.25">
      <c r="A244" s="12" t="s">
        <v>96</v>
      </c>
      <c r="B244" s="12" t="s">
        <v>41</v>
      </c>
      <c r="C244" s="14">
        <v>44</v>
      </c>
      <c r="D244" s="12" t="s">
        <v>97</v>
      </c>
      <c r="E244" s="7"/>
      <c r="F244" s="13">
        <v>11529.01</v>
      </c>
      <c r="G244" s="7" t="s">
        <v>21</v>
      </c>
      <c r="H244" s="13">
        <v>21556.25</v>
      </c>
      <c r="J244"/>
      <c r="K244"/>
      <c r="L244"/>
      <c r="M244"/>
    </row>
    <row r="245" spans="1:13" s="3" customFormat="1" ht="12" customHeight="1" x14ac:dyDescent="0.25">
      <c r="A245"/>
      <c r="B245"/>
      <c r="C245"/>
      <c r="D245"/>
      <c r="J245"/>
      <c r="K245"/>
      <c r="L245"/>
      <c r="M245"/>
    </row>
    <row r="246" spans="1:13" s="3" customFormat="1" ht="20.100000000000001" customHeight="1" x14ac:dyDescent="0.25">
      <c r="A246" s="6"/>
      <c r="B246" s="6"/>
      <c r="C246" s="6"/>
      <c r="D246" s="6"/>
      <c r="E246" s="13" t="s">
        <v>67</v>
      </c>
      <c r="F246" s="13">
        <v>21727.25</v>
      </c>
      <c r="G246" s="13">
        <v>0</v>
      </c>
      <c r="H246" s="13">
        <v>21556.25</v>
      </c>
      <c r="J246"/>
      <c r="K246"/>
      <c r="L246"/>
      <c r="M246"/>
    </row>
    <row r="247" spans="1:13" s="3" customFormat="1" ht="20.100000000000001" customHeight="1" x14ac:dyDescent="0.25">
      <c r="A247" s="6" t="s">
        <v>21</v>
      </c>
      <c r="B247"/>
      <c r="C247"/>
      <c r="D247"/>
      <c r="J247"/>
      <c r="K247"/>
      <c r="L247"/>
      <c r="M247"/>
    </row>
    <row r="248" spans="1:13" s="3" customFormat="1" ht="20.100000000000001" customHeight="1" x14ac:dyDescent="0.25">
      <c r="A248" s="6"/>
      <c r="B248" s="6"/>
      <c r="C248" s="6"/>
      <c r="D248" s="6"/>
      <c r="E248" s="8" t="s">
        <v>110</v>
      </c>
      <c r="F248" s="8">
        <v>21727.25</v>
      </c>
      <c r="G248" s="8">
        <v>0</v>
      </c>
      <c r="H248" s="8">
        <v>21556.25</v>
      </c>
      <c r="J248"/>
      <c r="K248"/>
      <c r="L248"/>
      <c r="M248"/>
    </row>
    <row r="249" spans="1:13" s="3" customFormat="1" ht="20.100000000000001" customHeight="1" x14ac:dyDescent="0.25">
      <c r="A249" s="6" t="s">
        <v>21</v>
      </c>
      <c r="B249"/>
      <c r="C249"/>
      <c r="D249"/>
      <c r="J249"/>
      <c r="K249"/>
      <c r="L249"/>
      <c r="M249"/>
    </row>
    <row r="250" spans="1:13" s="3" customFormat="1" ht="20.100000000000001" customHeight="1" x14ac:dyDescent="0.25">
      <c r="A250" s="5" t="s">
        <v>111</v>
      </c>
      <c r="B250" s="5" t="s">
        <v>112</v>
      </c>
      <c r="C250" s="6"/>
      <c r="D250" s="6"/>
      <c r="E250" s="7"/>
      <c r="F250" s="7"/>
      <c r="G250" s="8" t="s">
        <v>20</v>
      </c>
      <c r="H250" s="8">
        <v>0</v>
      </c>
      <c r="J250"/>
      <c r="K250"/>
      <c r="L250"/>
      <c r="M250"/>
    </row>
    <row r="251" spans="1:13" s="3" customFormat="1" ht="20.100000000000001" customHeight="1" x14ac:dyDescent="0.25">
      <c r="A251" s="6" t="s">
        <v>21</v>
      </c>
      <c r="B251"/>
      <c r="C251"/>
      <c r="D251"/>
      <c r="J251"/>
      <c r="K251"/>
      <c r="L251"/>
      <c r="M251"/>
    </row>
    <row r="252" spans="1:13" s="3" customFormat="1" ht="20.100000000000001" customHeight="1" x14ac:dyDescent="0.25">
      <c r="A252" s="12" t="s">
        <v>24</v>
      </c>
      <c r="B252" s="6" t="s">
        <v>21</v>
      </c>
      <c r="C252" s="6" t="s">
        <v>21</v>
      </c>
      <c r="D252" s="6" t="s">
        <v>21</v>
      </c>
      <c r="E252" s="7" t="s">
        <v>21</v>
      </c>
      <c r="F252" s="7" t="s">
        <v>21</v>
      </c>
      <c r="G252" s="13" t="s">
        <v>20</v>
      </c>
      <c r="H252" s="13">
        <v>0</v>
      </c>
      <c r="J252"/>
      <c r="K252"/>
      <c r="L252"/>
      <c r="M252"/>
    </row>
    <row r="253" spans="1:13" s="3" customFormat="1" ht="20.100000000000001" customHeight="1" x14ac:dyDescent="0.25">
      <c r="A253" s="12" t="s">
        <v>92</v>
      </c>
      <c r="B253" s="12" t="s">
        <v>41</v>
      </c>
      <c r="C253" s="14">
        <v>48</v>
      </c>
      <c r="D253" s="12" t="s">
        <v>113</v>
      </c>
      <c r="E253" s="7"/>
      <c r="F253" s="13">
        <v>1874.53</v>
      </c>
      <c r="G253" s="7" t="s">
        <v>21</v>
      </c>
      <c r="H253" s="13">
        <v>1874.53</v>
      </c>
      <c r="J253"/>
      <c r="K253"/>
      <c r="L253"/>
      <c r="M253"/>
    </row>
    <row r="254" spans="1:13" s="3" customFormat="1" ht="20.100000000000001" customHeight="1" x14ac:dyDescent="0.25">
      <c r="A254" s="12" t="s">
        <v>92</v>
      </c>
      <c r="B254" s="12" t="s">
        <v>41</v>
      </c>
      <c r="C254" s="14">
        <v>48</v>
      </c>
      <c r="D254" s="12" t="s">
        <v>113</v>
      </c>
      <c r="E254" s="7"/>
      <c r="F254" s="13">
        <v>1874.53</v>
      </c>
      <c r="G254" s="7" t="s">
        <v>21</v>
      </c>
      <c r="H254" s="13">
        <v>3749.06</v>
      </c>
      <c r="J254"/>
      <c r="K254"/>
      <c r="L254"/>
      <c r="M254"/>
    </row>
    <row r="255" spans="1:13" s="3" customFormat="1" ht="20.100000000000001" customHeight="1" x14ac:dyDescent="0.25">
      <c r="A255" s="12" t="s">
        <v>40</v>
      </c>
      <c r="B255" s="12" t="s">
        <v>41</v>
      </c>
      <c r="C255" s="14">
        <v>43</v>
      </c>
      <c r="D255" s="12" t="s">
        <v>113</v>
      </c>
      <c r="E255" s="7"/>
      <c r="F255" s="13">
        <v>4918.26</v>
      </c>
      <c r="G255" s="7" t="s">
        <v>21</v>
      </c>
      <c r="H255" s="13">
        <v>8667.32</v>
      </c>
      <c r="J255"/>
      <c r="K255"/>
      <c r="L255"/>
      <c r="M255"/>
    </row>
    <row r="256" spans="1:13" s="3" customFormat="1" ht="20.100000000000001" customHeight="1" x14ac:dyDescent="0.25">
      <c r="A256" s="12" t="s">
        <v>53</v>
      </c>
      <c r="B256" s="12" t="s">
        <v>41</v>
      </c>
      <c r="C256" s="14">
        <v>46</v>
      </c>
      <c r="D256" s="12" t="s">
        <v>113</v>
      </c>
      <c r="E256" s="7"/>
      <c r="F256" s="13">
        <v>4203.2</v>
      </c>
      <c r="G256" s="7" t="s">
        <v>21</v>
      </c>
      <c r="H256" s="13">
        <v>12870.52</v>
      </c>
      <c r="J256"/>
      <c r="K256"/>
      <c r="L256"/>
      <c r="M256"/>
    </row>
    <row r="257" spans="1:13" s="3" customFormat="1" ht="20.100000000000001" customHeight="1" x14ac:dyDescent="0.25">
      <c r="A257" s="12" t="s">
        <v>96</v>
      </c>
      <c r="B257" s="12" t="s">
        <v>41</v>
      </c>
      <c r="C257" s="14">
        <v>45</v>
      </c>
      <c r="D257" s="12" t="s">
        <v>113</v>
      </c>
      <c r="E257" s="7"/>
      <c r="F257" s="13">
        <v>14557.66</v>
      </c>
      <c r="G257" s="7" t="s">
        <v>21</v>
      </c>
      <c r="H257" s="13">
        <v>27428.18</v>
      </c>
      <c r="J257"/>
      <c r="K257"/>
      <c r="L257"/>
      <c r="M257"/>
    </row>
    <row r="258" spans="1:13" s="3" customFormat="1" ht="12" customHeight="1" x14ac:dyDescent="0.25">
      <c r="A258"/>
      <c r="B258"/>
      <c r="C258"/>
      <c r="D258"/>
      <c r="J258"/>
      <c r="K258"/>
      <c r="L258"/>
      <c r="M258"/>
    </row>
    <row r="259" spans="1:13" s="3" customFormat="1" ht="20.100000000000001" customHeight="1" x14ac:dyDescent="0.25">
      <c r="A259" s="6"/>
      <c r="B259" s="6"/>
      <c r="C259" s="6"/>
      <c r="D259" s="6"/>
      <c r="E259" s="13" t="s">
        <v>67</v>
      </c>
      <c r="F259" s="13">
        <v>27428.18</v>
      </c>
      <c r="G259" s="13">
        <v>0</v>
      </c>
      <c r="H259" s="13">
        <v>27428.18</v>
      </c>
      <c r="J259"/>
      <c r="K259"/>
      <c r="L259"/>
      <c r="M259"/>
    </row>
    <row r="260" spans="1:13" s="3" customFormat="1" ht="20.100000000000001" customHeight="1" x14ac:dyDescent="0.25">
      <c r="A260" s="6" t="s">
        <v>21</v>
      </c>
      <c r="B260"/>
      <c r="C260"/>
      <c r="D260"/>
      <c r="J260"/>
      <c r="K260"/>
      <c r="L260"/>
      <c r="M260"/>
    </row>
    <row r="261" spans="1:13" s="3" customFormat="1" ht="20.100000000000001" customHeight="1" x14ac:dyDescent="0.25">
      <c r="A261" s="6"/>
      <c r="B261" s="6"/>
      <c r="C261" s="6"/>
      <c r="D261" s="6"/>
      <c r="E261" s="8" t="s">
        <v>114</v>
      </c>
      <c r="F261" s="8">
        <v>27428.18</v>
      </c>
      <c r="G261" s="8">
        <v>0</v>
      </c>
      <c r="H261" s="8">
        <v>27428.18</v>
      </c>
      <c r="J261"/>
      <c r="K261"/>
      <c r="L261"/>
      <c r="M261"/>
    </row>
    <row r="262" spans="1:13" s="3" customFormat="1" ht="20.100000000000001" customHeight="1" x14ac:dyDescent="0.25">
      <c r="A262" s="6" t="s">
        <v>21</v>
      </c>
      <c r="B262"/>
      <c r="C262"/>
      <c r="D262"/>
      <c r="J262"/>
      <c r="K262"/>
      <c r="L262"/>
      <c r="M262"/>
    </row>
    <row r="263" spans="1:13" s="3" customFormat="1" ht="20.100000000000001" customHeight="1" x14ac:dyDescent="0.25">
      <c r="A263" s="5" t="s">
        <v>115</v>
      </c>
      <c r="B263" s="5" t="s">
        <v>116</v>
      </c>
      <c r="C263" s="6"/>
      <c r="D263" s="6"/>
      <c r="E263" s="7"/>
      <c r="F263" s="7"/>
      <c r="G263" s="8" t="s">
        <v>20</v>
      </c>
      <c r="H263" s="8">
        <v>0</v>
      </c>
      <c r="J263"/>
      <c r="K263"/>
      <c r="L263"/>
      <c r="M263"/>
    </row>
    <row r="264" spans="1:13" s="3" customFormat="1" ht="20.100000000000001" customHeight="1" x14ac:dyDescent="0.25">
      <c r="A264" s="6" t="s">
        <v>21</v>
      </c>
      <c r="B264"/>
      <c r="C264"/>
      <c r="D264"/>
      <c r="J264"/>
      <c r="K264"/>
      <c r="L264"/>
      <c r="M264"/>
    </row>
    <row r="265" spans="1:13" s="3" customFormat="1" ht="20.100000000000001" customHeight="1" x14ac:dyDescent="0.25">
      <c r="A265" s="12" t="s">
        <v>24</v>
      </c>
      <c r="B265" s="6" t="s">
        <v>21</v>
      </c>
      <c r="C265" s="6" t="s">
        <v>21</v>
      </c>
      <c r="D265" s="6" t="s">
        <v>21</v>
      </c>
      <c r="E265" s="7" t="s">
        <v>21</v>
      </c>
      <c r="F265" s="7" t="s">
        <v>21</v>
      </c>
      <c r="G265" s="13" t="s">
        <v>20</v>
      </c>
      <c r="H265" s="13">
        <v>0</v>
      </c>
      <c r="J265"/>
      <c r="K265"/>
      <c r="L265"/>
      <c r="M265"/>
    </row>
    <row r="266" spans="1:13" s="3" customFormat="1" ht="20.100000000000001" customHeight="1" x14ac:dyDescent="0.25">
      <c r="A266" s="12" t="s">
        <v>92</v>
      </c>
      <c r="B266" s="12" t="s">
        <v>41</v>
      </c>
      <c r="C266" s="14">
        <v>48</v>
      </c>
      <c r="D266" s="12" t="s">
        <v>113</v>
      </c>
      <c r="E266" s="7"/>
      <c r="F266" s="13">
        <v>1588.58</v>
      </c>
      <c r="G266" s="7" t="s">
        <v>21</v>
      </c>
      <c r="H266" s="13">
        <v>1588.58</v>
      </c>
      <c r="J266"/>
      <c r="K266"/>
      <c r="L266"/>
      <c r="M266"/>
    </row>
    <row r="267" spans="1:13" s="3" customFormat="1" ht="20.100000000000001" customHeight="1" x14ac:dyDescent="0.25">
      <c r="A267" s="12" t="s">
        <v>92</v>
      </c>
      <c r="B267" s="12" t="s">
        <v>41</v>
      </c>
      <c r="C267" s="14">
        <v>48</v>
      </c>
      <c r="D267" s="12" t="s">
        <v>113</v>
      </c>
      <c r="E267" s="7"/>
      <c r="F267" s="13">
        <v>1588.58</v>
      </c>
      <c r="G267" s="7" t="s">
        <v>21</v>
      </c>
      <c r="H267" s="13">
        <v>3177.16</v>
      </c>
      <c r="J267"/>
      <c r="K267"/>
      <c r="L267"/>
      <c r="M267"/>
    </row>
    <row r="268" spans="1:13" s="3" customFormat="1" ht="20.100000000000001" customHeight="1" x14ac:dyDescent="0.25">
      <c r="A268" s="12" t="s">
        <v>40</v>
      </c>
      <c r="B268" s="12" t="s">
        <v>41</v>
      </c>
      <c r="C268" s="14">
        <v>43</v>
      </c>
      <c r="D268" s="12" t="s">
        <v>113</v>
      </c>
      <c r="E268" s="7"/>
      <c r="F268" s="13">
        <v>4377.46</v>
      </c>
      <c r="G268" s="7" t="s">
        <v>21</v>
      </c>
      <c r="H268" s="13">
        <v>7554.62</v>
      </c>
      <c r="J268"/>
      <c r="K268"/>
      <c r="L268"/>
      <c r="M268"/>
    </row>
    <row r="269" spans="1:13" s="3" customFormat="1" ht="20.100000000000001" customHeight="1" x14ac:dyDescent="0.25">
      <c r="A269" s="12" t="s">
        <v>53</v>
      </c>
      <c r="B269" s="12" t="s">
        <v>41</v>
      </c>
      <c r="C269" s="14">
        <v>46</v>
      </c>
      <c r="D269" s="12" t="s">
        <v>113</v>
      </c>
      <c r="E269" s="7"/>
      <c r="F269" s="13">
        <v>4128.25</v>
      </c>
      <c r="G269" s="7" t="s">
        <v>21</v>
      </c>
      <c r="H269" s="13">
        <v>11682.87</v>
      </c>
      <c r="J269"/>
      <c r="K269"/>
      <c r="L269"/>
      <c r="M269"/>
    </row>
    <row r="270" spans="1:13" s="3" customFormat="1" ht="20.100000000000001" customHeight="1" x14ac:dyDescent="0.25">
      <c r="A270" s="12" t="s">
        <v>96</v>
      </c>
      <c r="B270" s="12" t="s">
        <v>41</v>
      </c>
      <c r="C270" s="14">
        <v>45</v>
      </c>
      <c r="D270" s="12" t="s">
        <v>113</v>
      </c>
      <c r="E270" s="7"/>
      <c r="F270" s="13">
        <v>12133.32</v>
      </c>
      <c r="G270" s="7" t="s">
        <v>21</v>
      </c>
      <c r="H270" s="13">
        <v>23816.19</v>
      </c>
      <c r="J270"/>
      <c r="K270"/>
      <c r="L270"/>
      <c r="M270"/>
    </row>
    <row r="271" spans="1:13" s="3" customFormat="1" ht="12" customHeight="1" x14ac:dyDescent="0.25">
      <c r="A271"/>
      <c r="B271"/>
      <c r="C271"/>
      <c r="D271"/>
      <c r="J271"/>
      <c r="K271"/>
      <c r="L271"/>
      <c r="M271"/>
    </row>
    <row r="272" spans="1:13" s="3" customFormat="1" ht="20.100000000000001" customHeight="1" x14ac:dyDescent="0.25">
      <c r="A272" s="6"/>
      <c r="B272" s="6"/>
      <c r="C272" s="6"/>
      <c r="D272" s="6"/>
      <c r="E272" s="13" t="s">
        <v>67</v>
      </c>
      <c r="F272" s="13">
        <v>23816.19</v>
      </c>
      <c r="G272" s="13">
        <v>0</v>
      </c>
      <c r="H272" s="13">
        <v>23816.19</v>
      </c>
      <c r="J272"/>
      <c r="K272"/>
      <c r="L272"/>
      <c r="M272"/>
    </row>
    <row r="273" spans="1:13" s="3" customFormat="1" ht="20.100000000000001" customHeight="1" x14ac:dyDescent="0.25">
      <c r="A273" s="6" t="s">
        <v>21</v>
      </c>
      <c r="B273"/>
      <c r="C273"/>
      <c r="D273"/>
      <c r="J273"/>
      <c r="K273"/>
      <c r="L273"/>
      <c r="M273"/>
    </row>
    <row r="274" spans="1:13" s="3" customFormat="1" ht="20.100000000000001" customHeight="1" x14ac:dyDescent="0.25">
      <c r="A274" s="6"/>
      <c r="B274" s="6"/>
      <c r="C274" s="6"/>
      <c r="D274" s="6"/>
      <c r="E274" s="8" t="s">
        <v>117</v>
      </c>
      <c r="F274" s="8">
        <v>23816.19</v>
      </c>
      <c r="G274" s="8">
        <v>0</v>
      </c>
      <c r="H274" s="8">
        <v>23816.19</v>
      </c>
      <c r="J274"/>
      <c r="K274"/>
      <c r="L274"/>
      <c r="M274"/>
    </row>
    <row r="275" spans="1:13" s="3" customFormat="1" ht="20.100000000000001" customHeight="1" x14ac:dyDescent="0.25">
      <c r="A275" s="6" t="s">
        <v>21</v>
      </c>
      <c r="B275"/>
      <c r="C275"/>
      <c r="D275"/>
      <c r="J275"/>
      <c r="K275"/>
      <c r="L275"/>
      <c r="M275"/>
    </row>
    <row r="276" spans="1:13" s="3" customFormat="1" ht="20.100000000000001" customHeight="1" x14ac:dyDescent="0.25">
      <c r="A276" s="5" t="s">
        <v>118</v>
      </c>
      <c r="B276" s="5" t="s">
        <v>119</v>
      </c>
      <c r="C276" s="6"/>
      <c r="D276" s="6"/>
      <c r="E276" s="7"/>
      <c r="F276" s="7"/>
      <c r="G276" s="8" t="s">
        <v>20</v>
      </c>
      <c r="H276" s="8">
        <v>0</v>
      </c>
      <c r="J276"/>
      <c r="K276"/>
      <c r="L276"/>
      <c r="M276"/>
    </row>
    <row r="277" spans="1:13" s="3" customFormat="1" ht="20.100000000000001" customHeight="1" x14ac:dyDescent="0.25">
      <c r="A277" s="6" t="s">
        <v>21</v>
      </c>
      <c r="B277"/>
      <c r="C277"/>
      <c r="D277"/>
      <c r="J277"/>
      <c r="K277"/>
      <c r="L277"/>
      <c r="M277"/>
    </row>
    <row r="278" spans="1:13" s="3" customFormat="1" ht="20.100000000000001" customHeight="1" x14ac:dyDescent="0.25">
      <c r="A278" s="12" t="s">
        <v>24</v>
      </c>
      <c r="B278" s="6" t="s">
        <v>21</v>
      </c>
      <c r="C278" s="6" t="s">
        <v>21</v>
      </c>
      <c r="D278" s="6" t="s">
        <v>21</v>
      </c>
      <c r="E278" s="7" t="s">
        <v>21</v>
      </c>
      <c r="F278" s="7" t="s">
        <v>21</v>
      </c>
      <c r="G278" s="13" t="s">
        <v>20</v>
      </c>
      <c r="H278" s="13">
        <v>0</v>
      </c>
      <c r="J278"/>
      <c r="K278"/>
      <c r="L278"/>
      <c r="M278"/>
    </row>
    <row r="279" spans="1:13" s="3" customFormat="1" ht="20.100000000000001" customHeight="1" x14ac:dyDescent="0.25">
      <c r="A279" s="12" t="s">
        <v>120</v>
      </c>
      <c r="B279" s="12" t="s">
        <v>26</v>
      </c>
      <c r="C279" s="14">
        <v>6562</v>
      </c>
      <c r="D279" s="12" t="s">
        <v>121</v>
      </c>
      <c r="E279" s="7" t="s">
        <v>122</v>
      </c>
      <c r="F279" s="13">
        <v>20732.740000000002</v>
      </c>
      <c r="G279" s="7" t="s">
        <v>21</v>
      </c>
      <c r="H279" s="13">
        <v>20732.740000000002</v>
      </c>
      <c r="J279"/>
      <c r="K279"/>
      <c r="L279"/>
      <c r="M279"/>
    </row>
    <row r="280" spans="1:13" s="3" customFormat="1" ht="20.100000000000001" customHeight="1" x14ac:dyDescent="0.25">
      <c r="A280" s="12" t="s">
        <v>120</v>
      </c>
      <c r="B280" s="12" t="s">
        <v>26</v>
      </c>
      <c r="C280" s="14">
        <v>6562</v>
      </c>
      <c r="D280" s="12" t="s">
        <v>121</v>
      </c>
      <c r="E280" s="7" t="s">
        <v>123</v>
      </c>
      <c r="F280" s="13">
        <v>3103.45</v>
      </c>
      <c r="G280" s="7" t="s">
        <v>21</v>
      </c>
      <c r="H280" s="13">
        <v>23836.19</v>
      </c>
      <c r="J280"/>
      <c r="K280"/>
      <c r="L280"/>
      <c r="M280"/>
    </row>
    <row r="281" spans="1:13" s="3" customFormat="1" ht="20.100000000000001" customHeight="1" x14ac:dyDescent="0.25">
      <c r="A281" s="12" t="s">
        <v>65</v>
      </c>
      <c r="B281" s="12" t="s">
        <v>41</v>
      </c>
      <c r="C281" s="14">
        <v>36</v>
      </c>
      <c r="D281" s="12" t="s">
        <v>124</v>
      </c>
      <c r="E281" s="7" t="s">
        <v>125</v>
      </c>
      <c r="F281" s="13">
        <v>4327.59</v>
      </c>
      <c r="G281" s="7" t="s">
        <v>21</v>
      </c>
      <c r="H281" s="13">
        <v>28163.78</v>
      </c>
      <c r="J281"/>
      <c r="K281"/>
      <c r="L281"/>
      <c r="M281"/>
    </row>
    <row r="282" spans="1:13" s="3" customFormat="1" ht="20.100000000000001" customHeight="1" x14ac:dyDescent="0.25">
      <c r="A282" s="12" t="s">
        <v>65</v>
      </c>
      <c r="B282" s="12" t="s">
        <v>41</v>
      </c>
      <c r="C282" s="14">
        <v>36</v>
      </c>
      <c r="D282" s="12" t="s">
        <v>124</v>
      </c>
      <c r="E282" s="7" t="s">
        <v>126</v>
      </c>
      <c r="F282" s="13">
        <v>30448.28</v>
      </c>
      <c r="G282" s="7" t="s">
        <v>21</v>
      </c>
      <c r="H282" s="13">
        <v>58612.06</v>
      </c>
      <c r="J282"/>
      <c r="K282"/>
      <c r="L282"/>
      <c r="M282"/>
    </row>
    <row r="283" spans="1:13" s="3" customFormat="1" ht="20.100000000000001" customHeight="1" x14ac:dyDescent="0.25">
      <c r="A283" s="12" t="s">
        <v>96</v>
      </c>
      <c r="B283" s="12" t="s">
        <v>41</v>
      </c>
      <c r="C283" s="14">
        <v>48</v>
      </c>
      <c r="D283" s="12" t="s">
        <v>127</v>
      </c>
      <c r="E283" s="7" t="s">
        <v>128</v>
      </c>
      <c r="F283" s="13">
        <v>1169.5899999999999</v>
      </c>
      <c r="G283" s="7" t="s">
        <v>21</v>
      </c>
      <c r="H283" s="13">
        <v>59781.65</v>
      </c>
      <c r="J283"/>
      <c r="K283"/>
      <c r="L283"/>
      <c r="M283"/>
    </row>
    <row r="284" spans="1:13" s="3" customFormat="1" ht="12" customHeight="1" x14ac:dyDescent="0.25">
      <c r="A284"/>
      <c r="B284"/>
      <c r="C284"/>
      <c r="D284"/>
      <c r="J284"/>
      <c r="K284"/>
      <c r="L284"/>
      <c r="M284"/>
    </row>
    <row r="285" spans="1:13" s="3" customFormat="1" ht="20.100000000000001" customHeight="1" x14ac:dyDescent="0.25">
      <c r="A285" s="6"/>
      <c r="B285" s="6"/>
      <c r="C285" s="6"/>
      <c r="D285" s="6"/>
      <c r="E285" s="13" t="s">
        <v>67</v>
      </c>
      <c r="F285" s="13">
        <v>59781.65</v>
      </c>
      <c r="G285" s="13">
        <v>0</v>
      </c>
      <c r="H285" s="13">
        <v>59781.65</v>
      </c>
      <c r="J285"/>
      <c r="K285"/>
      <c r="L285"/>
      <c r="M285"/>
    </row>
    <row r="286" spans="1:13" s="3" customFormat="1" ht="20.100000000000001" customHeight="1" x14ac:dyDescent="0.25">
      <c r="A286" s="6" t="s">
        <v>21</v>
      </c>
      <c r="B286"/>
      <c r="C286"/>
      <c r="D286"/>
      <c r="J286"/>
      <c r="K286"/>
      <c r="L286"/>
      <c r="M286"/>
    </row>
    <row r="287" spans="1:13" s="3" customFormat="1" ht="20.100000000000001" customHeight="1" x14ac:dyDescent="0.25">
      <c r="A287" s="6"/>
      <c r="B287" s="6"/>
      <c r="C287" s="6"/>
      <c r="D287" s="6"/>
      <c r="E287" s="8" t="s">
        <v>129</v>
      </c>
      <c r="F287" s="8">
        <v>59781.65</v>
      </c>
      <c r="G287" s="8">
        <v>0</v>
      </c>
      <c r="H287" s="8">
        <v>59781.65</v>
      </c>
      <c r="J287"/>
      <c r="K287"/>
      <c r="L287"/>
      <c r="M287"/>
    </row>
    <row r="288" spans="1:13" s="3" customFormat="1" ht="20.100000000000001" customHeight="1" x14ac:dyDescent="0.25">
      <c r="A288" s="6" t="s">
        <v>21</v>
      </c>
      <c r="B288"/>
      <c r="C288"/>
      <c r="D288"/>
      <c r="J288"/>
      <c r="K288"/>
      <c r="L288"/>
      <c r="M288"/>
    </row>
    <row r="289" spans="1:13" s="3" customFormat="1" ht="20.100000000000001" customHeight="1" x14ac:dyDescent="0.25">
      <c r="A289" s="5" t="s">
        <v>130</v>
      </c>
      <c r="B289" s="5" t="s">
        <v>131</v>
      </c>
      <c r="C289" s="6"/>
      <c r="D289" s="6"/>
      <c r="E289" s="7"/>
      <c r="F289" s="7"/>
      <c r="G289" s="8" t="s">
        <v>20</v>
      </c>
      <c r="H289" s="8">
        <v>0</v>
      </c>
      <c r="J289"/>
      <c r="K289"/>
      <c r="L289"/>
      <c r="M289"/>
    </row>
    <row r="290" spans="1:13" s="3" customFormat="1" ht="20.100000000000001" customHeight="1" x14ac:dyDescent="0.25">
      <c r="A290" s="6" t="s">
        <v>21</v>
      </c>
      <c r="B290"/>
      <c r="C290"/>
      <c r="D290"/>
      <c r="J290"/>
      <c r="K290"/>
      <c r="L290"/>
      <c r="M290"/>
    </row>
    <row r="291" spans="1:13" s="3" customFormat="1" ht="20.100000000000001" customHeight="1" x14ac:dyDescent="0.25">
      <c r="A291" s="12" t="s">
        <v>24</v>
      </c>
      <c r="B291" s="6" t="s">
        <v>21</v>
      </c>
      <c r="C291" s="6" t="s">
        <v>21</v>
      </c>
      <c r="D291" s="6" t="s">
        <v>21</v>
      </c>
      <c r="E291" s="7" t="s">
        <v>21</v>
      </c>
      <c r="F291" s="7" t="s">
        <v>21</v>
      </c>
      <c r="G291" s="13" t="s">
        <v>20</v>
      </c>
      <c r="H291" s="13">
        <v>0</v>
      </c>
      <c r="J291"/>
      <c r="K291"/>
      <c r="L291"/>
      <c r="M291"/>
    </row>
    <row r="292" spans="1:13" s="3" customFormat="1" ht="20.100000000000001" customHeight="1" x14ac:dyDescent="0.25">
      <c r="A292" s="12" t="s">
        <v>132</v>
      </c>
      <c r="B292" s="12" t="s">
        <v>41</v>
      </c>
      <c r="C292" s="14">
        <v>9</v>
      </c>
      <c r="D292" s="12" t="s">
        <v>133</v>
      </c>
      <c r="E292" s="7" t="s">
        <v>134</v>
      </c>
      <c r="F292" s="13">
        <v>1341.32</v>
      </c>
      <c r="G292" s="7" t="s">
        <v>21</v>
      </c>
      <c r="H292" s="13">
        <v>1341.32</v>
      </c>
      <c r="J292"/>
      <c r="K292"/>
      <c r="L292"/>
      <c r="M292"/>
    </row>
    <row r="293" spans="1:13" s="3" customFormat="1" ht="20.100000000000001" customHeight="1" x14ac:dyDescent="0.25">
      <c r="A293" s="12" t="s">
        <v>132</v>
      </c>
      <c r="B293" s="12" t="s">
        <v>41</v>
      </c>
      <c r="C293" s="14">
        <v>9</v>
      </c>
      <c r="D293" s="12" t="s">
        <v>133</v>
      </c>
      <c r="E293" s="7" t="s">
        <v>134</v>
      </c>
      <c r="F293" s="13">
        <v>2318.88</v>
      </c>
      <c r="G293" s="7" t="s">
        <v>21</v>
      </c>
      <c r="H293" s="13">
        <v>3660.2</v>
      </c>
      <c r="J293"/>
      <c r="K293"/>
      <c r="L293"/>
      <c r="M293"/>
    </row>
    <row r="294" spans="1:13" s="3" customFormat="1" ht="20.100000000000001" customHeight="1" x14ac:dyDescent="0.25">
      <c r="A294" s="12" t="s">
        <v>135</v>
      </c>
      <c r="B294" s="12" t="s">
        <v>41</v>
      </c>
      <c r="C294" s="14">
        <v>28</v>
      </c>
      <c r="D294" s="12" t="s">
        <v>133</v>
      </c>
      <c r="E294" s="7" t="s">
        <v>136</v>
      </c>
      <c r="F294" s="13">
        <v>2718.79</v>
      </c>
      <c r="G294" s="7" t="s">
        <v>21</v>
      </c>
      <c r="H294" s="13">
        <v>6378.99</v>
      </c>
      <c r="J294"/>
      <c r="K294"/>
      <c r="L294"/>
      <c r="M294"/>
    </row>
    <row r="295" spans="1:13" s="3" customFormat="1" ht="20.100000000000001" customHeight="1" x14ac:dyDescent="0.25">
      <c r="A295" s="12" t="s">
        <v>135</v>
      </c>
      <c r="B295" s="12" t="s">
        <v>41</v>
      </c>
      <c r="C295" s="14">
        <v>28</v>
      </c>
      <c r="D295" s="12" t="s">
        <v>133</v>
      </c>
      <c r="E295" s="7" t="s">
        <v>136</v>
      </c>
      <c r="F295" s="13">
        <v>1592.08</v>
      </c>
      <c r="G295" s="7" t="s">
        <v>21</v>
      </c>
      <c r="H295" s="13">
        <v>7971.07</v>
      </c>
      <c r="J295"/>
      <c r="K295"/>
      <c r="L295"/>
      <c r="M295"/>
    </row>
    <row r="296" spans="1:13" s="3" customFormat="1" ht="20.100000000000001" customHeight="1" x14ac:dyDescent="0.25">
      <c r="A296" s="12" t="s">
        <v>135</v>
      </c>
      <c r="B296" s="12" t="s">
        <v>41</v>
      </c>
      <c r="C296" s="14">
        <v>29</v>
      </c>
      <c r="D296" s="12" t="s">
        <v>133</v>
      </c>
      <c r="E296" s="7" t="s">
        <v>137</v>
      </c>
      <c r="F296" s="13">
        <v>2621.78</v>
      </c>
      <c r="G296" s="7" t="s">
        <v>21</v>
      </c>
      <c r="H296" s="13">
        <v>10592.85</v>
      </c>
      <c r="J296"/>
      <c r="K296"/>
      <c r="L296"/>
      <c r="M296"/>
    </row>
    <row r="297" spans="1:13" s="3" customFormat="1" ht="20.100000000000001" customHeight="1" x14ac:dyDescent="0.25">
      <c r="A297" s="12" t="s">
        <v>135</v>
      </c>
      <c r="B297" s="12" t="s">
        <v>41</v>
      </c>
      <c r="C297" s="14">
        <v>29</v>
      </c>
      <c r="D297" s="12" t="s">
        <v>133</v>
      </c>
      <c r="E297" s="7" t="s">
        <v>137</v>
      </c>
      <c r="F297" s="13">
        <v>2736.39</v>
      </c>
      <c r="G297" s="7" t="s">
        <v>21</v>
      </c>
      <c r="H297" s="13">
        <v>13329.24</v>
      </c>
      <c r="J297"/>
      <c r="K297"/>
      <c r="L297"/>
      <c r="M297"/>
    </row>
    <row r="298" spans="1:13" s="3" customFormat="1" ht="20.100000000000001" customHeight="1" x14ac:dyDescent="0.25">
      <c r="A298" s="12" t="s">
        <v>53</v>
      </c>
      <c r="B298" s="12" t="s">
        <v>41</v>
      </c>
      <c r="C298" s="14">
        <v>38</v>
      </c>
      <c r="D298" s="12" t="s">
        <v>133</v>
      </c>
      <c r="E298" s="7" t="s">
        <v>138</v>
      </c>
      <c r="F298" s="13">
        <v>3437.78</v>
      </c>
      <c r="G298" s="7" t="s">
        <v>21</v>
      </c>
      <c r="H298" s="13">
        <v>16767.02</v>
      </c>
      <c r="J298"/>
      <c r="K298"/>
      <c r="L298"/>
      <c r="M298"/>
    </row>
    <row r="299" spans="1:13" s="3" customFormat="1" ht="20.100000000000001" customHeight="1" x14ac:dyDescent="0.25">
      <c r="A299" s="12" t="s">
        <v>53</v>
      </c>
      <c r="B299" s="12" t="s">
        <v>41</v>
      </c>
      <c r="C299" s="14">
        <v>53</v>
      </c>
      <c r="D299" s="12" t="s">
        <v>133</v>
      </c>
      <c r="E299" s="7" t="s">
        <v>139</v>
      </c>
      <c r="F299" s="13">
        <v>1384.16</v>
      </c>
      <c r="G299" s="7" t="s">
        <v>21</v>
      </c>
      <c r="H299" s="13">
        <v>18151.18</v>
      </c>
      <c r="J299"/>
      <c r="K299"/>
      <c r="L299"/>
      <c r="M299"/>
    </row>
    <row r="300" spans="1:13" s="3" customFormat="1" ht="20.100000000000001" customHeight="1" x14ac:dyDescent="0.25">
      <c r="A300" s="12" t="s">
        <v>140</v>
      </c>
      <c r="B300" s="12" t="s">
        <v>41</v>
      </c>
      <c r="C300" s="14">
        <v>26</v>
      </c>
      <c r="D300" s="12" t="s">
        <v>133</v>
      </c>
      <c r="E300" s="7" t="s">
        <v>141</v>
      </c>
      <c r="F300" s="13">
        <v>3720.53</v>
      </c>
      <c r="G300" s="7" t="s">
        <v>21</v>
      </c>
      <c r="H300" s="13">
        <v>21871.71</v>
      </c>
      <c r="J300"/>
      <c r="K300"/>
      <c r="L300"/>
      <c r="M300"/>
    </row>
    <row r="301" spans="1:13" s="3" customFormat="1" ht="20.100000000000001" customHeight="1" x14ac:dyDescent="0.25">
      <c r="A301" s="12" t="s">
        <v>140</v>
      </c>
      <c r="B301" s="12" t="s">
        <v>41</v>
      </c>
      <c r="C301" s="14">
        <v>28</v>
      </c>
      <c r="D301" s="12" t="s">
        <v>133</v>
      </c>
      <c r="E301" s="7" t="s">
        <v>142</v>
      </c>
      <c r="F301" s="13">
        <v>2768.6</v>
      </c>
      <c r="G301" s="7" t="s">
        <v>21</v>
      </c>
      <c r="H301" s="13">
        <v>27903.34</v>
      </c>
      <c r="J301"/>
      <c r="K301"/>
      <c r="L301"/>
      <c r="M301"/>
    </row>
    <row r="302" spans="1:13" s="3" customFormat="1" ht="20.100000000000001" customHeight="1" x14ac:dyDescent="0.25">
      <c r="A302" s="12" t="s">
        <v>65</v>
      </c>
      <c r="B302" s="12" t="s">
        <v>41</v>
      </c>
      <c r="C302" s="14">
        <v>38</v>
      </c>
      <c r="D302" s="12" t="s">
        <v>133</v>
      </c>
      <c r="E302" s="7" t="s">
        <v>143</v>
      </c>
      <c r="F302" s="13">
        <v>2541.2800000000002</v>
      </c>
      <c r="G302" s="7" t="s">
        <v>21</v>
      </c>
      <c r="H302" s="13">
        <v>34582.449999999997</v>
      </c>
      <c r="J302"/>
      <c r="K302"/>
      <c r="L302"/>
      <c r="M302"/>
    </row>
    <row r="303" spans="1:13" s="3" customFormat="1" ht="20.100000000000001" customHeight="1" x14ac:dyDescent="0.25">
      <c r="A303" s="12" t="s">
        <v>65</v>
      </c>
      <c r="B303" s="12" t="s">
        <v>41</v>
      </c>
      <c r="C303" s="14">
        <v>38</v>
      </c>
      <c r="D303" s="12" t="s">
        <v>133</v>
      </c>
      <c r="E303" s="7" t="s">
        <v>144</v>
      </c>
      <c r="F303" s="13">
        <v>2633.81</v>
      </c>
      <c r="G303" s="7" t="s">
        <v>21</v>
      </c>
      <c r="H303" s="13">
        <v>34582.449999999997</v>
      </c>
      <c r="J303"/>
      <c r="K303"/>
      <c r="L303"/>
      <c r="M303"/>
    </row>
    <row r="304" spans="1:13" s="3" customFormat="1" ht="12" customHeight="1" x14ac:dyDescent="0.25">
      <c r="A304"/>
      <c r="B304"/>
      <c r="C304"/>
      <c r="D304"/>
      <c r="J304"/>
      <c r="K304"/>
      <c r="L304"/>
      <c r="M304"/>
    </row>
    <row r="305" spans="1:13" s="3" customFormat="1" ht="20.100000000000001" customHeight="1" x14ac:dyDescent="0.25">
      <c r="A305" s="6"/>
      <c r="B305" s="6"/>
      <c r="C305" s="6"/>
      <c r="D305" s="6"/>
      <c r="E305" s="13" t="s">
        <v>67</v>
      </c>
      <c r="F305" s="13">
        <v>29815.4</v>
      </c>
      <c r="G305" s="13">
        <v>0</v>
      </c>
      <c r="H305" s="13">
        <v>34582.449999999997</v>
      </c>
      <c r="J305"/>
      <c r="K305"/>
      <c r="L305"/>
      <c r="M305"/>
    </row>
    <row r="306" spans="1:13" s="3" customFormat="1" ht="20.100000000000001" customHeight="1" x14ac:dyDescent="0.25">
      <c r="A306" s="6" t="s">
        <v>21</v>
      </c>
      <c r="B306"/>
      <c r="C306"/>
      <c r="D306"/>
      <c r="J306"/>
      <c r="K306"/>
      <c r="L306"/>
      <c r="M306"/>
    </row>
    <row r="307" spans="1:13" s="3" customFormat="1" ht="20.100000000000001" customHeight="1" x14ac:dyDescent="0.25">
      <c r="A307" s="6"/>
      <c r="B307" s="6"/>
      <c r="C307" s="6"/>
      <c r="D307" s="6"/>
      <c r="E307" s="8" t="s">
        <v>145</v>
      </c>
      <c r="F307" s="8">
        <v>29815.4</v>
      </c>
      <c r="G307" s="8">
        <v>0</v>
      </c>
      <c r="H307" s="8">
        <v>34582.449999999997</v>
      </c>
      <c r="J307"/>
      <c r="K307"/>
      <c r="L307"/>
      <c r="M307"/>
    </row>
    <row r="308" spans="1:13" s="3" customFormat="1" ht="20.100000000000001" customHeight="1" x14ac:dyDescent="0.25">
      <c r="A308" s="6" t="s">
        <v>21</v>
      </c>
      <c r="B308"/>
      <c r="C308"/>
      <c r="D308"/>
      <c r="J308"/>
      <c r="K308"/>
      <c r="L308"/>
      <c r="M308"/>
    </row>
    <row r="309" spans="1:13" s="3" customFormat="1" ht="20.100000000000001" customHeight="1" x14ac:dyDescent="0.25">
      <c r="A309" s="5" t="s">
        <v>146</v>
      </c>
      <c r="B309" s="5" t="s">
        <v>147</v>
      </c>
      <c r="C309" s="6"/>
      <c r="D309" s="6"/>
      <c r="E309" s="7"/>
      <c r="F309" s="7"/>
      <c r="G309" s="8" t="s">
        <v>20</v>
      </c>
      <c r="H309" s="8">
        <v>0</v>
      </c>
      <c r="J309"/>
      <c r="K309"/>
      <c r="L309"/>
      <c r="M309"/>
    </row>
    <row r="310" spans="1:13" s="3" customFormat="1" ht="20.100000000000001" customHeight="1" x14ac:dyDescent="0.25">
      <c r="A310" s="6" t="s">
        <v>21</v>
      </c>
      <c r="B310"/>
      <c r="C310"/>
      <c r="D310"/>
      <c r="J310"/>
      <c r="K310"/>
      <c r="L310"/>
      <c r="M310"/>
    </row>
    <row r="311" spans="1:13" s="3" customFormat="1" ht="20.100000000000001" customHeight="1" x14ac:dyDescent="0.25">
      <c r="A311" s="12" t="s">
        <v>24</v>
      </c>
      <c r="B311" s="6" t="s">
        <v>21</v>
      </c>
      <c r="C311" s="6" t="s">
        <v>21</v>
      </c>
      <c r="D311" s="6" t="s">
        <v>21</v>
      </c>
      <c r="E311" s="7" t="s">
        <v>21</v>
      </c>
      <c r="F311" s="7" t="s">
        <v>21</v>
      </c>
      <c r="G311" s="13" t="s">
        <v>20</v>
      </c>
      <c r="H311" s="13">
        <v>0</v>
      </c>
      <c r="J311"/>
      <c r="K311"/>
      <c r="L311"/>
      <c r="M311"/>
    </row>
    <row r="312" spans="1:13" s="3" customFormat="1" ht="20.100000000000001" customHeight="1" x14ac:dyDescent="0.25">
      <c r="A312" s="12" t="s">
        <v>135</v>
      </c>
      <c r="B312" s="12" t="s">
        <v>41</v>
      </c>
      <c r="C312" s="14">
        <v>28</v>
      </c>
      <c r="D312" s="12" t="s">
        <v>133</v>
      </c>
      <c r="E312" s="7" t="s">
        <v>136</v>
      </c>
      <c r="F312" s="13">
        <v>1103.54</v>
      </c>
      <c r="G312" s="7" t="s">
        <v>21</v>
      </c>
      <c r="H312" s="13">
        <v>1103.54</v>
      </c>
      <c r="J312"/>
      <c r="K312"/>
      <c r="L312"/>
      <c r="M312"/>
    </row>
    <row r="313" spans="1:13" s="3" customFormat="1" ht="20.100000000000001" customHeight="1" x14ac:dyDescent="0.25">
      <c r="A313" s="12" t="s">
        <v>53</v>
      </c>
      <c r="B313" s="12" t="s">
        <v>41</v>
      </c>
      <c r="C313" s="14">
        <v>38</v>
      </c>
      <c r="D313" s="12" t="s">
        <v>133</v>
      </c>
      <c r="E313" s="7" t="s">
        <v>138</v>
      </c>
      <c r="F313" s="13">
        <v>4016.14</v>
      </c>
      <c r="G313" s="7" t="s">
        <v>21</v>
      </c>
      <c r="H313" s="13">
        <v>5119.68</v>
      </c>
      <c r="J313"/>
      <c r="K313"/>
      <c r="L313"/>
      <c r="M313"/>
    </row>
    <row r="314" spans="1:13" s="3" customFormat="1" ht="12" customHeight="1" x14ac:dyDescent="0.25">
      <c r="A314"/>
      <c r="B314"/>
      <c r="C314"/>
      <c r="D314"/>
      <c r="J314"/>
      <c r="K314"/>
      <c r="L314"/>
      <c r="M314"/>
    </row>
    <row r="315" spans="1:13" s="3" customFormat="1" ht="20.100000000000001" customHeight="1" x14ac:dyDescent="0.25">
      <c r="A315" s="6"/>
      <c r="B315" s="6"/>
      <c r="C315" s="6"/>
      <c r="D315" s="6"/>
      <c r="E315" s="13" t="s">
        <v>67</v>
      </c>
      <c r="F315" s="13">
        <v>5119.68</v>
      </c>
      <c r="G315" s="13">
        <v>0</v>
      </c>
      <c r="H315" s="13">
        <v>5119.68</v>
      </c>
      <c r="J315"/>
      <c r="K315"/>
      <c r="L315"/>
      <c r="M315"/>
    </row>
    <row r="316" spans="1:13" s="3" customFormat="1" ht="20.100000000000001" customHeight="1" x14ac:dyDescent="0.25">
      <c r="A316" s="6" t="s">
        <v>21</v>
      </c>
      <c r="B316"/>
      <c r="C316"/>
      <c r="D316"/>
      <c r="J316"/>
      <c r="K316"/>
      <c r="L316"/>
      <c r="M316"/>
    </row>
    <row r="317" spans="1:13" s="3" customFormat="1" ht="20.100000000000001" customHeight="1" x14ac:dyDescent="0.25">
      <c r="A317" s="6"/>
      <c r="B317" s="6"/>
      <c r="C317" s="6"/>
      <c r="D317" s="6"/>
      <c r="E317" s="8" t="s">
        <v>148</v>
      </c>
      <c r="F317" s="8">
        <v>5119.68</v>
      </c>
      <c r="G317" s="8">
        <v>0</v>
      </c>
      <c r="H317" s="8">
        <v>5119.68</v>
      </c>
      <c r="J317"/>
      <c r="K317"/>
      <c r="L317"/>
      <c r="M317"/>
    </row>
    <row r="318" spans="1:13" s="3" customFormat="1" ht="20.100000000000001" customHeight="1" x14ac:dyDescent="0.25">
      <c r="A318" s="6" t="s">
        <v>21</v>
      </c>
      <c r="B318"/>
      <c r="C318"/>
      <c r="D318"/>
      <c r="J318"/>
      <c r="K318"/>
      <c r="L318"/>
      <c r="M318"/>
    </row>
    <row r="319" spans="1:13" s="3" customFormat="1" ht="20.100000000000001" customHeight="1" x14ac:dyDescent="0.25">
      <c r="A319" s="5" t="s">
        <v>149</v>
      </c>
      <c r="B319" s="5" t="s">
        <v>150</v>
      </c>
      <c r="C319" s="6"/>
      <c r="D319" s="6"/>
      <c r="E319" s="7"/>
      <c r="F319" s="7"/>
      <c r="G319" s="8" t="s">
        <v>20</v>
      </c>
      <c r="H319" s="8">
        <v>0</v>
      </c>
      <c r="J319"/>
      <c r="K319"/>
      <c r="L319"/>
      <c r="M319"/>
    </row>
    <row r="320" spans="1:13" s="3" customFormat="1" ht="20.100000000000001" customHeight="1" x14ac:dyDescent="0.25">
      <c r="A320" s="6" t="s">
        <v>21</v>
      </c>
      <c r="B320"/>
      <c r="C320"/>
      <c r="D320"/>
      <c r="J320"/>
      <c r="K320"/>
      <c r="L320"/>
      <c r="M320"/>
    </row>
    <row r="321" spans="1:13" s="3" customFormat="1" ht="20.100000000000001" customHeight="1" x14ac:dyDescent="0.25">
      <c r="A321" s="12" t="s">
        <v>24</v>
      </c>
      <c r="B321" s="6" t="s">
        <v>21</v>
      </c>
      <c r="C321" s="6" t="s">
        <v>21</v>
      </c>
      <c r="D321" s="6" t="s">
        <v>21</v>
      </c>
      <c r="E321" s="7" t="s">
        <v>21</v>
      </c>
      <c r="F321" s="7" t="s">
        <v>21</v>
      </c>
      <c r="G321" s="13" t="s">
        <v>20</v>
      </c>
      <c r="H321" s="13">
        <v>0</v>
      </c>
      <c r="J321"/>
      <c r="K321"/>
      <c r="L321"/>
      <c r="M321"/>
    </row>
    <row r="322" spans="1:13" s="3" customFormat="1" ht="20.100000000000001" customHeight="1" x14ac:dyDescent="0.25">
      <c r="A322" s="12" t="s">
        <v>36</v>
      </c>
      <c r="B322" s="12" t="s">
        <v>26</v>
      </c>
      <c r="C322" s="14">
        <v>386</v>
      </c>
      <c r="D322" s="12" t="s">
        <v>37</v>
      </c>
      <c r="E322" s="7"/>
      <c r="F322" s="13">
        <v>1487</v>
      </c>
      <c r="G322" s="7" t="s">
        <v>21</v>
      </c>
      <c r="H322" s="13">
        <v>1487</v>
      </c>
      <c r="J322"/>
      <c r="K322"/>
      <c r="L322"/>
      <c r="M322"/>
    </row>
    <row r="323" spans="1:13" s="3" customFormat="1" ht="20.100000000000001" customHeight="1" x14ac:dyDescent="0.25">
      <c r="A323" s="12" t="s">
        <v>63</v>
      </c>
      <c r="B323" s="12" t="s">
        <v>26</v>
      </c>
      <c r="C323" s="14">
        <v>456</v>
      </c>
      <c r="D323" s="12" t="s">
        <v>64</v>
      </c>
      <c r="E323" s="7"/>
      <c r="F323" s="13">
        <v>7791.12</v>
      </c>
      <c r="G323" s="7" t="s">
        <v>21</v>
      </c>
      <c r="H323" s="13">
        <v>9278.1200000000008</v>
      </c>
      <c r="J323"/>
      <c r="K323"/>
      <c r="L323"/>
      <c r="M323"/>
    </row>
    <row r="324" spans="1:13" s="3" customFormat="1" ht="12" customHeight="1" x14ac:dyDescent="0.25">
      <c r="A324"/>
      <c r="B324"/>
      <c r="C324"/>
      <c r="D324"/>
      <c r="J324"/>
      <c r="K324"/>
      <c r="L324"/>
      <c r="M324"/>
    </row>
    <row r="325" spans="1:13" s="3" customFormat="1" ht="20.100000000000001" customHeight="1" x14ac:dyDescent="0.25">
      <c r="A325" s="6"/>
      <c r="B325" s="6"/>
      <c r="C325" s="6"/>
      <c r="D325" s="6"/>
      <c r="E325" s="13" t="s">
        <v>67</v>
      </c>
      <c r="F325" s="13">
        <v>9278.1200000000008</v>
      </c>
      <c r="G325" s="13">
        <v>0</v>
      </c>
      <c r="H325" s="13">
        <v>9278.1200000000008</v>
      </c>
      <c r="J325"/>
      <c r="K325"/>
      <c r="L325"/>
      <c r="M325"/>
    </row>
    <row r="326" spans="1:13" s="3" customFormat="1" ht="20.100000000000001" customHeight="1" x14ac:dyDescent="0.25">
      <c r="A326" s="6" t="s">
        <v>21</v>
      </c>
      <c r="B326"/>
      <c r="C326"/>
      <c r="D326"/>
      <c r="J326"/>
      <c r="K326"/>
      <c r="L326"/>
      <c r="M326"/>
    </row>
    <row r="327" spans="1:13" s="3" customFormat="1" ht="20.100000000000001" customHeight="1" x14ac:dyDescent="0.25">
      <c r="A327" s="6"/>
      <c r="B327" s="6"/>
      <c r="C327" s="6"/>
      <c r="D327" s="6"/>
      <c r="E327" s="8" t="s">
        <v>151</v>
      </c>
      <c r="F327" s="8">
        <v>9278.1200000000008</v>
      </c>
      <c r="G327" s="8">
        <v>0</v>
      </c>
      <c r="H327" s="8">
        <v>9278.1200000000008</v>
      </c>
      <c r="J327"/>
      <c r="K327"/>
      <c r="L327"/>
      <c r="M327"/>
    </row>
    <row r="328" spans="1:13" s="3" customFormat="1" ht="20.100000000000001" customHeight="1" x14ac:dyDescent="0.25">
      <c r="A328" s="6" t="s">
        <v>21</v>
      </c>
      <c r="B328"/>
      <c r="C328"/>
      <c r="D328"/>
      <c r="J328"/>
      <c r="K328"/>
      <c r="L328"/>
      <c r="M328"/>
    </row>
    <row r="329" spans="1:13" s="3" customFormat="1" ht="20.100000000000001" customHeight="1" x14ac:dyDescent="0.25">
      <c r="A329" s="5" t="s">
        <v>152</v>
      </c>
      <c r="B329" s="5" t="s">
        <v>153</v>
      </c>
      <c r="C329" s="6"/>
      <c r="D329" s="6"/>
      <c r="E329" s="7"/>
      <c r="F329" s="7"/>
      <c r="G329" s="8" t="s">
        <v>20</v>
      </c>
      <c r="H329" s="8">
        <v>0</v>
      </c>
      <c r="J329"/>
      <c r="K329"/>
      <c r="L329"/>
      <c r="M329"/>
    </row>
    <row r="330" spans="1:13" s="3" customFormat="1" ht="20.100000000000001" customHeight="1" x14ac:dyDescent="0.25">
      <c r="A330" s="6" t="s">
        <v>21</v>
      </c>
      <c r="B330"/>
      <c r="C330"/>
      <c r="D330"/>
      <c r="J330"/>
      <c r="K330"/>
      <c r="L330"/>
      <c r="M330"/>
    </row>
    <row r="331" spans="1:13" s="3" customFormat="1" ht="20.100000000000001" customHeight="1" x14ac:dyDescent="0.25">
      <c r="A331" s="12" t="s">
        <v>24</v>
      </c>
      <c r="B331" s="6" t="s">
        <v>21</v>
      </c>
      <c r="C331" s="6" t="s">
        <v>21</v>
      </c>
      <c r="D331" s="6" t="s">
        <v>21</v>
      </c>
      <c r="E331" s="7" t="s">
        <v>21</v>
      </c>
      <c r="F331" s="7" t="s">
        <v>21</v>
      </c>
      <c r="G331" s="13" t="s">
        <v>20</v>
      </c>
      <c r="H331" s="13">
        <v>0</v>
      </c>
      <c r="J331"/>
      <c r="K331"/>
      <c r="L331"/>
      <c r="M331"/>
    </row>
    <row r="332" spans="1:13" s="3" customFormat="1" ht="20.100000000000001" customHeight="1" x14ac:dyDescent="0.25">
      <c r="A332" s="12" t="s">
        <v>36</v>
      </c>
      <c r="B332" s="12" t="s">
        <v>26</v>
      </c>
      <c r="C332" s="14">
        <v>386</v>
      </c>
      <c r="D332" s="12" t="s">
        <v>37</v>
      </c>
      <c r="E332" s="7"/>
      <c r="F332" s="13">
        <v>372</v>
      </c>
      <c r="G332" s="7" t="s">
        <v>21</v>
      </c>
      <c r="H332" s="13">
        <v>372</v>
      </c>
      <c r="J332"/>
      <c r="K332"/>
      <c r="L332"/>
      <c r="M332"/>
    </row>
    <row r="333" spans="1:13" s="3" customFormat="1" ht="20.100000000000001" customHeight="1" x14ac:dyDescent="0.25">
      <c r="A333" s="12" t="s">
        <v>63</v>
      </c>
      <c r="B333" s="12" t="s">
        <v>26</v>
      </c>
      <c r="C333" s="14">
        <v>456</v>
      </c>
      <c r="D333" s="12" t="s">
        <v>64</v>
      </c>
      <c r="E333" s="7"/>
      <c r="F333" s="13">
        <v>1939.12</v>
      </c>
      <c r="G333" s="7" t="s">
        <v>21</v>
      </c>
      <c r="H333" s="13">
        <v>2311.12</v>
      </c>
      <c r="J333"/>
      <c r="K333"/>
      <c r="L333"/>
      <c r="M333"/>
    </row>
    <row r="334" spans="1:13" s="3" customFormat="1" ht="12" customHeight="1" x14ac:dyDescent="0.25">
      <c r="A334"/>
      <c r="B334"/>
      <c r="C334"/>
      <c r="D334"/>
      <c r="J334"/>
      <c r="K334"/>
      <c r="L334"/>
      <c r="M334"/>
    </row>
    <row r="335" spans="1:13" s="3" customFormat="1" ht="20.100000000000001" customHeight="1" x14ac:dyDescent="0.25">
      <c r="A335" s="6"/>
      <c r="B335" s="6"/>
      <c r="C335" s="6"/>
      <c r="D335" s="6"/>
      <c r="E335" s="13" t="s">
        <v>67</v>
      </c>
      <c r="F335" s="13">
        <v>2311.12</v>
      </c>
      <c r="G335" s="13">
        <v>0</v>
      </c>
      <c r="H335" s="13">
        <v>2311.12</v>
      </c>
      <c r="J335"/>
      <c r="K335"/>
      <c r="L335"/>
      <c r="M335"/>
    </row>
    <row r="336" spans="1:13" s="3" customFormat="1" ht="20.100000000000001" customHeight="1" x14ac:dyDescent="0.25">
      <c r="A336" s="6" t="s">
        <v>21</v>
      </c>
      <c r="B336"/>
      <c r="C336"/>
      <c r="D336"/>
      <c r="J336"/>
      <c r="K336"/>
      <c r="L336"/>
      <c r="M336"/>
    </row>
    <row r="337" spans="1:13" s="3" customFormat="1" ht="20.100000000000001" customHeight="1" x14ac:dyDescent="0.25">
      <c r="A337" s="6"/>
      <c r="B337" s="6"/>
      <c r="C337" s="6"/>
      <c r="D337" s="6"/>
      <c r="E337" s="8" t="s">
        <v>154</v>
      </c>
      <c r="F337" s="8">
        <v>2311.12</v>
      </c>
      <c r="G337" s="8">
        <v>0</v>
      </c>
      <c r="H337" s="8">
        <v>2311.12</v>
      </c>
      <c r="J337"/>
      <c r="K337"/>
      <c r="L337"/>
      <c r="M337"/>
    </row>
    <row r="338" spans="1:13" s="3" customFormat="1" ht="20.100000000000001" customHeight="1" x14ac:dyDescent="0.25">
      <c r="A338" s="6" t="s">
        <v>21</v>
      </c>
      <c r="B338"/>
      <c r="C338"/>
      <c r="D338"/>
      <c r="J338"/>
      <c r="K338"/>
      <c r="L338"/>
      <c r="M338"/>
    </row>
    <row r="339" spans="1:13" s="3" customFormat="1" ht="20.100000000000001" customHeight="1" x14ac:dyDescent="0.25">
      <c r="A339" s="5" t="s">
        <v>155</v>
      </c>
      <c r="B339" s="5" t="s">
        <v>156</v>
      </c>
      <c r="C339" s="6"/>
      <c r="D339" s="6"/>
      <c r="E339" s="7"/>
      <c r="F339" s="7"/>
      <c r="G339" s="8" t="s">
        <v>20</v>
      </c>
      <c r="H339" s="8">
        <v>0</v>
      </c>
      <c r="J339"/>
      <c r="K339"/>
      <c r="L339"/>
      <c r="M339"/>
    </row>
    <row r="340" spans="1:13" s="3" customFormat="1" ht="20.100000000000001" customHeight="1" x14ac:dyDescent="0.25">
      <c r="A340" s="6" t="s">
        <v>21</v>
      </c>
      <c r="B340"/>
      <c r="C340"/>
      <c r="D340"/>
      <c r="J340"/>
      <c r="K340"/>
      <c r="L340"/>
      <c r="M340"/>
    </row>
    <row r="341" spans="1:13" s="3" customFormat="1" ht="20.100000000000001" customHeight="1" x14ac:dyDescent="0.25">
      <c r="A341" s="12" t="s">
        <v>24</v>
      </c>
      <c r="B341" s="6" t="s">
        <v>21</v>
      </c>
      <c r="C341" s="6" t="s">
        <v>21</v>
      </c>
      <c r="D341" s="6" t="s">
        <v>21</v>
      </c>
      <c r="E341" s="7" t="s">
        <v>21</v>
      </c>
      <c r="F341" s="7" t="s">
        <v>21</v>
      </c>
      <c r="G341" s="13" t="s">
        <v>20</v>
      </c>
      <c r="H341" s="13">
        <v>0</v>
      </c>
      <c r="J341"/>
      <c r="K341"/>
      <c r="L341"/>
      <c r="M341"/>
    </row>
    <row r="342" spans="1:13" s="3" customFormat="1" ht="20.100000000000001" customHeight="1" x14ac:dyDescent="0.25">
      <c r="A342" s="12" t="s">
        <v>55</v>
      </c>
      <c r="B342" s="12" t="s">
        <v>26</v>
      </c>
      <c r="C342" s="14">
        <v>322</v>
      </c>
      <c r="D342" s="12" t="s">
        <v>56</v>
      </c>
      <c r="E342" s="7"/>
      <c r="F342" s="13">
        <v>323.52999999999997</v>
      </c>
      <c r="G342" s="7" t="s">
        <v>21</v>
      </c>
      <c r="H342" s="13">
        <v>323.52999999999997</v>
      </c>
      <c r="J342"/>
      <c r="K342"/>
      <c r="L342"/>
      <c r="M342"/>
    </row>
    <row r="343" spans="1:13" s="3" customFormat="1" ht="20.100000000000001" customHeight="1" x14ac:dyDescent="0.25">
      <c r="A343" s="12" t="s">
        <v>63</v>
      </c>
      <c r="B343" s="12" t="s">
        <v>26</v>
      </c>
      <c r="C343" s="14">
        <v>456</v>
      </c>
      <c r="D343" s="12" t="s">
        <v>64</v>
      </c>
      <c r="E343" s="7"/>
      <c r="F343" s="13">
        <v>1367.35</v>
      </c>
      <c r="G343" s="7" t="s">
        <v>21</v>
      </c>
      <c r="H343" s="13">
        <v>1690.88</v>
      </c>
      <c r="J343"/>
      <c r="K343"/>
      <c r="L343"/>
      <c r="M343"/>
    </row>
    <row r="344" spans="1:13" s="3" customFormat="1" ht="12" customHeight="1" x14ac:dyDescent="0.25">
      <c r="A344"/>
      <c r="B344"/>
      <c r="C344"/>
      <c r="D344"/>
      <c r="J344"/>
      <c r="K344"/>
      <c r="L344"/>
      <c r="M344"/>
    </row>
    <row r="345" spans="1:13" s="3" customFormat="1" ht="20.100000000000001" customHeight="1" x14ac:dyDescent="0.25">
      <c r="A345" s="6"/>
      <c r="B345" s="6"/>
      <c r="C345" s="6"/>
      <c r="D345" s="6"/>
      <c r="E345" s="13" t="s">
        <v>67</v>
      </c>
      <c r="F345" s="13">
        <v>1690.88</v>
      </c>
      <c r="G345" s="13">
        <v>0</v>
      </c>
      <c r="H345" s="13">
        <v>1690.88</v>
      </c>
      <c r="J345"/>
      <c r="K345"/>
      <c r="L345"/>
      <c r="M345"/>
    </row>
    <row r="346" spans="1:13" s="3" customFormat="1" ht="20.100000000000001" customHeight="1" x14ac:dyDescent="0.25">
      <c r="A346" s="6" t="s">
        <v>21</v>
      </c>
      <c r="B346"/>
      <c r="C346"/>
      <c r="D346"/>
      <c r="J346"/>
      <c r="K346"/>
      <c r="L346"/>
      <c r="M346"/>
    </row>
    <row r="347" spans="1:13" s="3" customFormat="1" ht="20.100000000000001" customHeight="1" x14ac:dyDescent="0.25">
      <c r="A347" s="6"/>
      <c r="B347" s="6"/>
      <c r="C347" s="6"/>
      <c r="D347" s="6"/>
      <c r="E347" s="8" t="s">
        <v>157</v>
      </c>
      <c r="F347" s="8">
        <v>1690.88</v>
      </c>
      <c r="G347" s="8">
        <v>0</v>
      </c>
      <c r="H347" s="8">
        <v>1690.88</v>
      </c>
      <c r="J347"/>
      <c r="K347"/>
      <c r="L347"/>
      <c r="M347"/>
    </row>
    <row r="348" spans="1:13" s="3" customFormat="1" ht="20.100000000000001" customHeight="1" x14ac:dyDescent="0.25">
      <c r="A348" s="6" t="s">
        <v>21</v>
      </c>
      <c r="B348"/>
      <c r="C348"/>
      <c r="D348"/>
      <c r="J348"/>
      <c r="K348"/>
      <c r="L348"/>
      <c r="M348"/>
    </row>
    <row r="349" spans="1:13" s="3" customFormat="1" ht="20.100000000000001" customHeight="1" x14ac:dyDescent="0.25">
      <c r="A349" s="5" t="s">
        <v>158</v>
      </c>
      <c r="B349" s="5" t="s">
        <v>159</v>
      </c>
      <c r="C349" s="6"/>
      <c r="D349" s="6"/>
      <c r="E349" s="7"/>
      <c r="F349" s="7"/>
      <c r="G349" s="8" t="s">
        <v>20</v>
      </c>
      <c r="H349" s="8">
        <v>0</v>
      </c>
      <c r="J349"/>
      <c r="K349"/>
      <c r="L349"/>
      <c r="M349"/>
    </row>
    <row r="350" spans="1:13" s="3" customFormat="1" ht="20.100000000000001" customHeight="1" x14ac:dyDescent="0.25">
      <c r="A350" s="6" t="s">
        <v>21</v>
      </c>
      <c r="B350"/>
      <c r="C350"/>
      <c r="D350"/>
      <c r="J350"/>
      <c r="K350"/>
      <c r="L350"/>
      <c r="M350"/>
    </row>
    <row r="351" spans="1:13" s="3" customFormat="1" ht="20.100000000000001" customHeight="1" x14ac:dyDescent="0.25">
      <c r="A351" s="12" t="s">
        <v>24</v>
      </c>
      <c r="B351" s="6" t="s">
        <v>21</v>
      </c>
      <c r="C351" s="6" t="s">
        <v>21</v>
      </c>
      <c r="D351" s="6" t="s">
        <v>21</v>
      </c>
      <c r="E351" s="7" t="s">
        <v>21</v>
      </c>
      <c r="F351" s="7" t="s">
        <v>21</v>
      </c>
      <c r="G351" s="13" t="s">
        <v>20</v>
      </c>
      <c r="H351" s="13">
        <v>0</v>
      </c>
      <c r="J351"/>
      <c r="K351"/>
      <c r="L351"/>
      <c r="M351"/>
    </row>
    <row r="352" spans="1:13" s="3" customFormat="1" ht="20.100000000000001" customHeight="1" x14ac:dyDescent="0.25">
      <c r="A352" s="12" t="s">
        <v>96</v>
      </c>
      <c r="B352" s="12" t="s">
        <v>41</v>
      </c>
      <c r="C352" s="14">
        <v>40</v>
      </c>
      <c r="D352" s="12" t="s">
        <v>160</v>
      </c>
      <c r="E352" s="7"/>
      <c r="F352" s="13">
        <v>1020.8</v>
      </c>
      <c r="G352" s="7" t="s">
        <v>21</v>
      </c>
      <c r="H352" s="13">
        <v>1020.8</v>
      </c>
      <c r="J352"/>
      <c r="K352"/>
      <c r="L352"/>
      <c r="M352"/>
    </row>
    <row r="353" spans="1:13" s="3" customFormat="1" ht="20.100000000000001" customHeight="1" x14ac:dyDescent="0.25">
      <c r="A353" s="12" t="s">
        <v>96</v>
      </c>
      <c r="B353" s="12" t="s">
        <v>41</v>
      </c>
      <c r="C353" s="14">
        <v>40</v>
      </c>
      <c r="D353" s="12" t="s">
        <v>160</v>
      </c>
      <c r="E353" s="7"/>
      <c r="F353" s="13">
        <v>1526.82</v>
      </c>
      <c r="G353" s="7" t="s">
        <v>21</v>
      </c>
      <c r="H353" s="13">
        <v>2547.62</v>
      </c>
      <c r="J353"/>
      <c r="K353"/>
      <c r="L353"/>
      <c r="M353"/>
    </row>
    <row r="354" spans="1:13" s="3" customFormat="1" ht="20.100000000000001" customHeight="1" x14ac:dyDescent="0.25">
      <c r="A354" s="12" t="s">
        <v>96</v>
      </c>
      <c r="B354" s="12" t="s">
        <v>41</v>
      </c>
      <c r="C354" s="14">
        <v>40</v>
      </c>
      <c r="D354" s="12" t="s">
        <v>160</v>
      </c>
      <c r="E354" s="7"/>
      <c r="F354" s="13">
        <v>2699.95</v>
      </c>
      <c r="G354" s="7" t="s">
        <v>21</v>
      </c>
      <c r="H354" s="13">
        <v>5247.57</v>
      </c>
      <c r="J354"/>
      <c r="K354"/>
      <c r="L354"/>
      <c r="M354"/>
    </row>
    <row r="355" spans="1:13" s="3" customFormat="1" ht="12" customHeight="1" x14ac:dyDescent="0.25">
      <c r="A355"/>
      <c r="B355"/>
      <c r="C355"/>
      <c r="D355"/>
      <c r="J355"/>
      <c r="K355"/>
      <c r="L355"/>
      <c r="M355"/>
    </row>
    <row r="356" spans="1:13" s="3" customFormat="1" ht="20.100000000000001" customHeight="1" x14ac:dyDescent="0.25">
      <c r="A356" s="6"/>
      <c r="B356" s="6"/>
      <c r="C356" s="6"/>
      <c r="D356" s="6"/>
      <c r="E356" s="13" t="s">
        <v>67</v>
      </c>
      <c r="F356" s="13">
        <v>5247.57</v>
      </c>
      <c r="G356" s="13">
        <v>0</v>
      </c>
      <c r="H356" s="13">
        <v>5247.57</v>
      </c>
      <c r="J356"/>
      <c r="K356"/>
      <c r="L356"/>
      <c r="M356"/>
    </row>
    <row r="357" spans="1:13" s="3" customFormat="1" ht="20.100000000000001" customHeight="1" x14ac:dyDescent="0.25">
      <c r="A357" s="6" t="s">
        <v>21</v>
      </c>
      <c r="B357"/>
      <c r="C357"/>
      <c r="D357"/>
      <c r="J357"/>
      <c r="K357"/>
      <c r="L357"/>
      <c r="M357"/>
    </row>
    <row r="358" spans="1:13" s="3" customFormat="1" ht="20.100000000000001" customHeight="1" x14ac:dyDescent="0.25">
      <c r="A358" s="6"/>
      <c r="B358" s="6"/>
      <c r="C358" s="6"/>
      <c r="D358" s="6"/>
      <c r="E358" s="8" t="s">
        <v>161</v>
      </c>
      <c r="F358" s="8">
        <v>5247.57</v>
      </c>
      <c r="G358" s="8">
        <v>0</v>
      </c>
      <c r="H358" s="8">
        <v>5247.57</v>
      </c>
      <c r="J358"/>
      <c r="K358"/>
      <c r="L358"/>
      <c r="M358"/>
    </row>
    <row r="359" spans="1:13" s="3" customFormat="1" ht="12" customHeight="1" x14ac:dyDescent="0.25">
      <c r="A359"/>
      <c r="B359"/>
      <c r="C359"/>
      <c r="D359"/>
      <c r="J359"/>
      <c r="K359"/>
      <c r="L359"/>
      <c r="M359"/>
    </row>
    <row r="360" spans="1:13" s="3" customFormat="1" ht="20.100000000000001" customHeight="1" x14ac:dyDescent="0.25">
      <c r="A360" s="6"/>
      <c r="B360" s="6"/>
      <c r="C360" s="6"/>
      <c r="D360" s="6"/>
      <c r="E360" s="8" t="s">
        <v>162</v>
      </c>
      <c r="F360" s="8">
        <v>1026279.63</v>
      </c>
      <c r="G360" s="8">
        <v>0</v>
      </c>
      <c r="H360" s="8">
        <v>1026279.63</v>
      </c>
      <c r="J360"/>
      <c r="K360"/>
      <c r="L360"/>
      <c r="M360"/>
    </row>
    <row r="361" spans="1:13" s="3" customFormat="1" ht="20.100000000000001" customHeight="1" x14ac:dyDescent="0.25">
      <c r="A361" s="6" t="s">
        <v>21</v>
      </c>
      <c r="B361"/>
      <c r="C361"/>
      <c r="D361"/>
      <c r="J361"/>
      <c r="K361"/>
      <c r="L361"/>
      <c r="M361"/>
    </row>
    <row r="362" spans="1:13" s="3" customFormat="1" ht="20.100000000000001" customHeight="1" x14ac:dyDescent="0.25">
      <c r="A362" s="6" t="s">
        <v>21</v>
      </c>
      <c r="B362"/>
      <c r="C362"/>
      <c r="D362"/>
      <c r="J362"/>
      <c r="K362"/>
      <c r="L362"/>
      <c r="M362"/>
    </row>
    <row r="363" spans="1:13" s="3" customFormat="1" ht="12" customHeight="1" x14ac:dyDescent="0.25">
      <c r="A363"/>
      <c r="B363"/>
      <c r="C363"/>
      <c r="D363"/>
      <c r="J363"/>
      <c r="K363"/>
      <c r="L363"/>
      <c r="M363"/>
    </row>
    <row r="364" spans="1:13" s="3" customFormat="1" ht="20.100000000000001" customHeight="1" x14ac:dyDescent="0.25">
      <c r="A364" s="6"/>
      <c r="B364" s="6"/>
      <c r="C364" s="6"/>
      <c r="D364" s="6"/>
      <c r="E364" s="8" t="s">
        <v>163</v>
      </c>
      <c r="F364" s="8">
        <v>1026279.63</v>
      </c>
      <c r="G364" s="8">
        <v>0</v>
      </c>
      <c r="H364" s="7"/>
      <c r="J364"/>
      <c r="K364"/>
      <c r="L364"/>
      <c r="M364"/>
    </row>
    <row r="365" spans="1:13" s="3" customFormat="1" ht="20.100000000000001" customHeight="1" x14ac:dyDescent="0.25">
      <c r="A365" s="6" t="s">
        <v>21</v>
      </c>
      <c r="B365"/>
      <c r="C365"/>
      <c r="D365"/>
      <c r="F365" s="15" t="s">
        <v>164</v>
      </c>
      <c r="J365"/>
      <c r="K365"/>
      <c r="L365"/>
      <c r="M365"/>
    </row>
    <row r="366" spans="1:13" s="3" customFormat="1" ht="20.100000000000001" customHeight="1" x14ac:dyDescent="0.25">
      <c r="A366" s="16"/>
      <c r="B366" s="17"/>
      <c r="C366" s="16" t="s">
        <v>21</v>
      </c>
      <c r="D366" s="16" t="s">
        <v>165</v>
      </c>
      <c r="E366" s="18" t="s">
        <v>21</v>
      </c>
      <c r="F366" s="18" t="s">
        <v>21</v>
      </c>
      <c r="G366" s="7" t="s">
        <v>21</v>
      </c>
      <c r="H366" s="7" t="s">
        <v>21</v>
      </c>
      <c r="J366"/>
      <c r="K366"/>
      <c r="L366"/>
      <c r="M366"/>
    </row>
    <row r="367" spans="1:13" s="3" customFormat="1" x14ac:dyDescent="0.25">
      <c r="A367" s="17"/>
      <c r="B367" s="17"/>
      <c r="C367" s="17"/>
      <c r="D367" s="17"/>
      <c r="E367" s="19"/>
      <c r="F367" s="19"/>
      <c r="J367"/>
      <c r="K367"/>
      <c r="L367"/>
      <c r="M367"/>
    </row>
    <row r="368" spans="1:13" s="3" customFormat="1" x14ac:dyDescent="0.25">
      <c r="A368" s="20" t="s">
        <v>166</v>
      </c>
      <c r="B368" s="20" t="s">
        <v>167</v>
      </c>
      <c r="C368" s="16"/>
      <c r="D368" s="16"/>
      <c r="E368" s="18"/>
      <c r="F368" s="18"/>
      <c r="J368"/>
      <c r="K368"/>
      <c r="L368"/>
      <c r="M368"/>
    </row>
    <row r="369" spans="1:13" s="3" customFormat="1" x14ac:dyDescent="0.25">
      <c r="A369" s="16" t="s">
        <v>21</v>
      </c>
      <c r="B369" s="17"/>
      <c r="C369" s="17"/>
      <c r="D369" s="17"/>
      <c r="E369" s="19"/>
      <c r="F369" s="19"/>
      <c r="J369"/>
      <c r="K369"/>
      <c r="L369"/>
      <c r="M369"/>
    </row>
    <row r="370" spans="1:13" s="3" customFormat="1" x14ac:dyDescent="0.25">
      <c r="A370" s="21" t="s">
        <v>24</v>
      </c>
      <c r="B370" s="16" t="s">
        <v>21</v>
      </c>
      <c r="C370" s="16" t="s">
        <v>21</v>
      </c>
      <c r="D370" s="16" t="s">
        <v>21</v>
      </c>
      <c r="E370" s="18" t="s">
        <v>21</v>
      </c>
      <c r="F370" s="18" t="s">
        <v>21</v>
      </c>
      <c r="J370"/>
      <c r="K370"/>
      <c r="L370"/>
      <c r="M370"/>
    </row>
    <row r="371" spans="1:13" x14ac:dyDescent="0.25">
      <c r="A371" s="21" t="s">
        <v>96</v>
      </c>
      <c r="B371" s="21" t="s">
        <v>41</v>
      </c>
      <c r="C371" s="22">
        <v>40</v>
      </c>
      <c r="D371" s="21" t="s">
        <v>160</v>
      </c>
      <c r="E371" s="18"/>
      <c r="F371" s="23">
        <v>16699.29</v>
      </c>
    </row>
    <row r="372" spans="1:13" x14ac:dyDescent="0.25">
      <c r="A372" s="21" t="s">
        <v>96</v>
      </c>
      <c r="B372" s="21" t="s">
        <v>41</v>
      </c>
      <c r="C372" s="22">
        <v>40</v>
      </c>
      <c r="D372" s="21" t="s">
        <v>160</v>
      </c>
      <c r="E372" s="18"/>
      <c r="F372" s="23">
        <v>833.33</v>
      </c>
    </row>
    <row r="373" spans="1:13" x14ac:dyDescent="0.25">
      <c r="A373" s="21" t="s">
        <v>96</v>
      </c>
      <c r="B373" s="21" t="s">
        <v>41</v>
      </c>
      <c r="C373" s="22">
        <v>40</v>
      </c>
      <c r="D373" s="21" t="s">
        <v>160</v>
      </c>
      <c r="E373" s="18"/>
      <c r="F373" s="23">
        <v>18058.71</v>
      </c>
    </row>
    <row r="374" spans="1:13" x14ac:dyDescent="0.25">
      <c r="A374" s="21" t="s">
        <v>96</v>
      </c>
      <c r="B374" s="21" t="s">
        <v>41</v>
      </c>
      <c r="C374" s="22">
        <v>40</v>
      </c>
      <c r="D374" s="21" t="s">
        <v>160</v>
      </c>
      <c r="E374" s="18"/>
      <c r="F374" s="23">
        <v>7169.92</v>
      </c>
    </row>
    <row r="375" spans="1:13" x14ac:dyDescent="0.25">
      <c r="A375" s="17"/>
      <c r="B375" s="17"/>
      <c r="C375" s="17"/>
      <c r="D375" s="17"/>
      <c r="E375" s="19"/>
      <c r="F375" s="19"/>
    </row>
    <row r="376" spans="1:13" x14ac:dyDescent="0.25">
      <c r="A376" s="16"/>
      <c r="B376" s="16"/>
      <c r="C376" s="16"/>
      <c r="D376" s="16"/>
      <c r="E376" s="23" t="s">
        <v>67</v>
      </c>
      <c r="F376" s="23">
        <v>42761.25</v>
      </c>
    </row>
    <row r="377" spans="1:13" x14ac:dyDescent="0.25">
      <c r="A377" s="17"/>
      <c r="B377" s="17"/>
      <c r="C377" s="17"/>
      <c r="D377" s="17"/>
      <c r="E377" s="19"/>
      <c r="F377" s="19"/>
    </row>
    <row r="380" spans="1:13" x14ac:dyDescent="0.25">
      <c r="E380" s="3" t="s">
        <v>168</v>
      </c>
      <c r="F380" s="3">
        <f>+F364+F376</f>
        <v>1069040.8799999999</v>
      </c>
    </row>
    <row r="381" spans="1:13" x14ac:dyDescent="0.25">
      <c r="E381" s="3" t="s">
        <v>169</v>
      </c>
      <c r="F381" s="3">
        <v>1069040.8799999999</v>
      </c>
    </row>
    <row r="382" spans="1:13" x14ac:dyDescent="0.25">
      <c r="F382" s="3">
        <f>+F380-F381</f>
        <v>0</v>
      </c>
    </row>
    <row r="383" spans="1:13" s="24" customFormat="1" x14ac:dyDescent="0.25">
      <c r="E383" s="25"/>
      <c r="F383" s="25"/>
      <c r="G383" s="25"/>
      <c r="H383" s="25"/>
      <c r="I383" s="25"/>
    </row>
    <row r="385" spans="1:13" x14ac:dyDescent="0.25">
      <c r="A385" s="26" t="s">
        <v>170</v>
      </c>
      <c r="B385" s="26"/>
      <c r="C385" s="26"/>
    </row>
    <row r="386" spans="1:13" x14ac:dyDescent="0.25">
      <c r="A386" s="2" t="s">
        <v>6</v>
      </c>
    </row>
    <row r="388" spans="1:13" s="3" customFormat="1" x14ac:dyDescent="0.25">
      <c r="A388" s="5" t="s">
        <v>7</v>
      </c>
      <c r="B388" s="5" t="s">
        <v>8</v>
      </c>
      <c r="C388" s="6"/>
      <c r="D388" s="6"/>
      <c r="E388" s="7"/>
      <c r="F388" s="7"/>
      <c r="G388" s="7"/>
      <c r="H388" s="8" t="s">
        <v>9</v>
      </c>
      <c r="J388"/>
      <c r="K388"/>
      <c r="L388"/>
      <c r="M388"/>
    </row>
    <row r="389" spans="1:13" s="3" customFormat="1" x14ac:dyDescent="0.25">
      <c r="A389" s="5" t="s">
        <v>10</v>
      </c>
      <c r="B389" s="5" t="s">
        <v>11</v>
      </c>
      <c r="C389" s="9" t="s">
        <v>12</v>
      </c>
      <c r="D389" s="10" t="s">
        <v>13</v>
      </c>
      <c r="E389" s="11" t="s">
        <v>14</v>
      </c>
      <c r="F389" s="8" t="s">
        <v>15</v>
      </c>
      <c r="G389" s="8" t="s">
        <v>16</v>
      </c>
      <c r="H389" s="8" t="s">
        <v>17</v>
      </c>
      <c r="J389"/>
      <c r="K389"/>
      <c r="L389"/>
      <c r="M389"/>
    </row>
    <row r="391" spans="1:13" s="3" customFormat="1" x14ac:dyDescent="0.25">
      <c r="A391" s="5" t="s">
        <v>18</v>
      </c>
      <c r="B391" s="5" t="s">
        <v>19</v>
      </c>
      <c r="C391" s="6"/>
      <c r="D391" s="6"/>
      <c r="E391" s="7"/>
      <c r="F391" s="7"/>
      <c r="G391" s="8" t="s">
        <v>20</v>
      </c>
      <c r="H391" s="8">
        <v>1069040.8799999999</v>
      </c>
      <c r="J391"/>
      <c r="K391"/>
      <c r="L391"/>
      <c r="M391"/>
    </row>
    <row r="392" spans="1:13" s="3" customFormat="1" x14ac:dyDescent="0.25">
      <c r="A392" s="6" t="s">
        <v>21</v>
      </c>
      <c r="B392"/>
      <c r="C392"/>
      <c r="D392"/>
      <c r="J392"/>
      <c r="K392"/>
      <c r="L392"/>
      <c r="M392"/>
    </row>
    <row r="393" spans="1:13" s="3" customFormat="1" x14ac:dyDescent="0.25">
      <c r="A393" s="5" t="s">
        <v>22</v>
      </c>
      <c r="B393" s="5" t="s">
        <v>23</v>
      </c>
      <c r="C393" s="6"/>
      <c r="D393" s="6"/>
      <c r="E393" s="7"/>
      <c r="F393" s="7"/>
      <c r="G393" s="8" t="s">
        <v>20</v>
      </c>
      <c r="H393" s="8">
        <v>454103.12</v>
      </c>
      <c r="J393"/>
      <c r="K393"/>
      <c r="L393"/>
      <c r="M393"/>
    </row>
    <row r="394" spans="1:13" s="3" customFormat="1" x14ac:dyDescent="0.25">
      <c r="A394" s="6" t="s">
        <v>21</v>
      </c>
      <c r="B394"/>
      <c r="C394"/>
      <c r="D394"/>
      <c r="J394"/>
      <c r="K394"/>
      <c r="L394"/>
      <c r="M394"/>
    </row>
    <row r="395" spans="1:13" s="3" customFormat="1" x14ac:dyDescent="0.25">
      <c r="A395" s="12" t="s">
        <v>24</v>
      </c>
      <c r="B395" s="6" t="s">
        <v>21</v>
      </c>
      <c r="C395" s="6" t="s">
        <v>21</v>
      </c>
      <c r="D395" s="6" t="s">
        <v>21</v>
      </c>
      <c r="E395" s="7" t="s">
        <v>21</v>
      </c>
      <c r="F395" s="7" t="s">
        <v>21</v>
      </c>
      <c r="G395" s="13" t="s">
        <v>20</v>
      </c>
      <c r="H395" s="13">
        <v>454103.12</v>
      </c>
      <c r="J395"/>
      <c r="K395"/>
      <c r="L395"/>
      <c r="M395"/>
    </row>
    <row r="396" spans="1:13" s="3" customFormat="1" x14ac:dyDescent="0.25">
      <c r="A396" s="12" t="s">
        <v>171</v>
      </c>
      <c r="B396" s="12" t="s">
        <v>26</v>
      </c>
      <c r="C396" s="14">
        <v>310</v>
      </c>
      <c r="D396" s="12" t="s">
        <v>172</v>
      </c>
      <c r="E396" s="7"/>
      <c r="F396" s="13">
        <v>50602.22</v>
      </c>
      <c r="G396" s="7" t="s">
        <v>21</v>
      </c>
      <c r="H396" s="13">
        <v>504705.34</v>
      </c>
      <c r="J396"/>
      <c r="K396"/>
      <c r="L396"/>
      <c r="M396"/>
    </row>
    <row r="397" spans="1:13" s="3" customFormat="1" x14ac:dyDescent="0.25">
      <c r="A397" s="12" t="s">
        <v>173</v>
      </c>
      <c r="B397" s="12" t="s">
        <v>26</v>
      </c>
      <c r="C397" s="14">
        <v>341</v>
      </c>
      <c r="D397" s="12" t="s">
        <v>174</v>
      </c>
      <c r="E397" s="7"/>
      <c r="F397" s="13">
        <v>50544.13</v>
      </c>
      <c r="G397" s="7" t="s">
        <v>21</v>
      </c>
      <c r="H397" s="13">
        <v>555249.47</v>
      </c>
      <c r="J397"/>
      <c r="K397"/>
      <c r="L397"/>
      <c r="M397"/>
    </row>
    <row r="398" spans="1:13" s="3" customFormat="1" x14ac:dyDescent="0.25">
      <c r="A398" s="12" t="s">
        <v>175</v>
      </c>
      <c r="B398" s="12" t="s">
        <v>26</v>
      </c>
      <c r="C398" s="14">
        <v>344</v>
      </c>
      <c r="D398" s="12" t="s">
        <v>176</v>
      </c>
      <c r="E398" s="7"/>
      <c r="F398" s="13">
        <v>23545.23</v>
      </c>
      <c r="G398" s="7" t="s">
        <v>21</v>
      </c>
      <c r="H398" s="13">
        <v>578794.69999999995</v>
      </c>
      <c r="J398"/>
      <c r="K398"/>
      <c r="L398"/>
      <c r="M398"/>
    </row>
    <row r="399" spans="1:13" s="3" customFormat="1" x14ac:dyDescent="0.25">
      <c r="A399" s="12" t="s">
        <v>177</v>
      </c>
      <c r="B399" s="12" t="s">
        <v>26</v>
      </c>
      <c r="C399" s="14">
        <v>383</v>
      </c>
      <c r="D399" s="12" t="s">
        <v>178</v>
      </c>
      <c r="E399" s="7"/>
      <c r="F399" s="13">
        <v>48487.79</v>
      </c>
      <c r="G399" s="7" t="s">
        <v>21</v>
      </c>
      <c r="H399" s="13">
        <v>627282.49</v>
      </c>
      <c r="J399"/>
      <c r="K399"/>
      <c r="L399"/>
      <c r="M399"/>
    </row>
    <row r="400" spans="1:13" s="3" customFormat="1" x14ac:dyDescent="0.25">
      <c r="A400" s="12" t="s">
        <v>179</v>
      </c>
      <c r="B400" s="12" t="s">
        <v>26</v>
      </c>
      <c r="C400" s="14">
        <v>415</v>
      </c>
      <c r="D400" s="12" t="s">
        <v>180</v>
      </c>
      <c r="E400" s="7"/>
      <c r="F400" s="13">
        <v>49723.5</v>
      </c>
      <c r="G400" s="7" t="s">
        <v>21</v>
      </c>
      <c r="H400" s="13">
        <v>677005.99</v>
      </c>
      <c r="J400"/>
      <c r="K400"/>
      <c r="L400"/>
      <c r="M400"/>
    </row>
    <row r="401" spans="1:13" s="3" customFormat="1" x14ac:dyDescent="0.25">
      <c r="A401" s="12" t="s">
        <v>181</v>
      </c>
      <c r="B401" s="12" t="s">
        <v>26</v>
      </c>
      <c r="C401" s="14">
        <v>442</v>
      </c>
      <c r="D401" s="12" t="s">
        <v>182</v>
      </c>
      <c r="E401" s="7"/>
      <c r="F401" s="13">
        <v>18860.23</v>
      </c>
      <c r="G401" s="7" t="s">
        <v>21</v>
      </c>
      <c r="H401" s="13">
        <v>695866.22</v>
      </c>
      <c r="J401"/>
      <c r="K401"/>
      <c r="L401"/>
      <c r="M401"/>
    </row>
    <row r="402" spans="1:13" s="3" customFormat="1" x14ac:dyDescent="0.25">
      <c r="A402" s="12" t="s">
        <v>183</v>
      </c>
      <c r="B402" s="12" t="s">
        <v>26</v>
      </c>
      <c r="C402" s="14">
        <v>453</v>
      </c>
      <c r="D402" s="12" t="s">
        <v>184</v>
      </c>
      <c r="E402" s="7"/>
      <c r="F402" s="13">
        <v>48181.02</v>
      </c>
      <c r="G402" s="7" t="s">
        <v>21</v>
      </c>
      <c r="H402" s="13">
        <v>744047.24</v>
      </c>
      <c r="J402"/>
      <c r="K402"/>
      <c r="L402"/>
      <c r="M402"/>
    </row>
    <row r="403" spans="1:13" s="3" customFormat="1" x14ac:dyDescent="0.25">
      <c r="A403" s="12" t="s">
        <v>183</v>
      </c>
      <c r="B403" s="12" t="s">
        <v>41</v>
      </c>
      <c r="C403" s="14">
        <v>51</v>
      </c>
      <c r="D403" s="12" t="s">
        <v>185</v>
      </c>
      <c r="E403" s="7"/>
      <c r="F403" s="7" t="s">
        <v>21</v>
      </c>
      <c r="G403" s="13">
        <v>93280.56</v>
      </c>
      <c r="H403" s="13">
        <v>650766.68000000005</v>
      </c>
      <c r="J403"/>
      <c r="K403"/>
      <c r="L403"/>
      <c r="M403"/>
    </row>
    <row r="405" spans="1:13" s="3" customFormat="1" x14ac:dyDescent="0.25">
      <c r="A405" s="6"/>
      <c r="B405" s="6"/>
      <c r="C405" s="6"/>
      <c r="D405" s="6"/>
      <c r="E405" s="13" t="s">
        <v>67</v>
      </c>
      <c r="F405" s="13">
        <v>289944.12</v>
      </c>
      <c r="G405" s="13">
        <v>93280.56</v>
      </c>
      <c r="H405" s="13">
        <v>650766.68000000005</v>
      </c>
      <c r="J405"/>
      <c r="K405"/>
      <c r="L405"/>
      <c r="M405"/>
    </row>
    <row r="406" spans="1:13" s="3" customFormat="1" x14ac:dyDescent="0.25">
      <c r="A406" s="6" t="s">
        <v>21</v>
      </c>
      <c r="B406"/>
      <c r="C406"/>
      <c r="D406"/>
      <c r="J406"/>
      <c r="K406"/>
      <c r="L406"/>
      <c r="M406"/>
    </row>
    <row r="407" spans="1:13" s="3" customFormat="1" x14ac:dyDescent="0.25">
      <c r="A407" s="6"/>
      <c r="B407" s="6"/>
      <c r="C407" s="6"/>
      <c r="D407" s="6"/>
      <c r="E407" s="8" t="s">
        <v>68</v>
      </c>
      <c r="F407" s="8">
        <v>289944.12</v>
      </c>
      <c r="G407" s="8">
        <v>93280.56</v>
      </c>
      <c r="H407" s="8">
        <v>650766.68000000005</v>
      </c>
      <c r="J407"/>
      <c r="K407"/>
      <c r="L407"/>
      <c r="M407"/>
    </row>
    <row r="408" spans="1:13" s="3" customFormat="1" x14ac:dyDescent="0.25">
      <c r="A408" s="6" t="s">
        <v>21</v>
      </c>
      <c r="B408"/>
      <c r="C408"/>
      <c r="D408"/>
      <c r="J408"/>
      <c r="K408"/>
      <c r="L408"/>
      <c r="M408"/>
    </row>
    <row r="409" spans="1:13" s="3" customFormat="1" x14ac:dyDescent="0.25">
      <c r="A409" s="5" t="s">
        <v>69</v>
      </c>
      <c r="B409" s="5" t="s">
        <v>70</v>
      </c>
      <c r="C409" s="6"/>
      <c r="D409" s="6"/>
      <c r="E409" s="7"/>
      <c r="F409" s="7"/>
      <c r="G409" s="8" t="s">
        <v>20</v>
      </c>
      <c r="H409" s="8">
        <v>63492.63</v>
      </c>
      <c r="J409"/>
      <c r="K409"/>
      <c r="L409"/>
      <c r="M409"/>
    </row>
    <row r="410" spans="1:13" s="3" customFormat="1" x14ac:dyDescent="0.25">
      <c r="A410" s="6" t="s">
        <v>21</v>
      </c>
      <c r="B410"/>
      <c r="C410"/>
      <c r="D410"/>
      <c r="J410"/>
      <c r="K410"/>
      <c r="L410"/>
      <c r="M410"/>
    </row>
    <row r="411" spans="1:13" s="3" customFormat="1" x14ac:dyDescent="0.25">
      <c r="A411" s="12" t="s">
        <v>24</v>
      </c>
      <c r="B411" s="6" t="s">
        <v>21</v>
      </c>
      <c r="C411" s="6" t="s">
        <v>21</v>
      </c>
      <c r="D411" s="6" t="s">
        <v>21</v>
      </c>
      <c r="E411" s="7" t="s">
        <v>21</v>
      </c>
      <c r="F411" s="7" t="s">
        <v>21</v>
      </c>
      <c r="G411" s="13" t="s">
        <v>20</v>
      </c>
      <c r="H411" s="13">
        <v>63492.63</v>
      </c>
      <c r="J411"/>
      <c r="K411"/>
      <c r="L411"/>
      <c r="M411"/>
    </row>
    <row r="412" spans="1:13" s="3" customFormat="1" x14ac:dyDescent="0.25">
      <c r="A412" s="12" t="s">
        <v>171</v>
      </c>
      <c r="B412" s="12" t="s">
        <v>26</v>
      </c>
      <c r="C412" s="14">
        <v>310</v>
      </c>
      <c r="D412" s="12" t="s">
        <v>172</v>
      </c>
      <c r="E412" s="7"/>
      <c r="F412" s="13">
        <v>8433.36</v>
      </c>
      <c r="G412" s="7" t="s">
        <v>21</v>
      </c>
      <c r="H412" s="13">
        <v>71925.990000000005</v>
      </c>
      <c r="J412"/>
      <c r="K412"/>
      <c r="L412"/>
      <c r="M412"/>
    </row>
    <row r="413" spans="1:13" s="3" customFormat="1" x14ac:dyDescent="0.25">
      <c r="A413" s="12" t="s">
        <v>173</v>
      </c>
      <c r="B413" s="12" t="s">
        <v>26</v>
      </c>
      <c r="C413" s="14">
        <v>341</v>
      </c>
      <c r="D413" s="12" t="s">
        <v>174</v>
      </c>
      <c r="E413" s="7"/>
      <c r="F413" s="13">
        <v>8422.99</v>
      </c>
      <c r="G413" s="7" t="s">
        <v>21</v>
      </c>
      <c r="H413" s="13">
        <v>80348.98</v>
      </c>
      <c r="J413"/>
      <c r="K413"/>
      <c r="L413"/>
      <c r="M413"/>
    </row>
    <row r="414" spans="1:13" s="3" customFormat="1" x14ac:dyDescent="0.25">
      <c r="A414" s="12" t="s">
        <v>177</v>
      </c>
      <c r="B414" s="12" t="s">
        <v>26</v>
      </c>
      <c r="C414" s="14">
        <v>383</v>
      </c>
      <c r="D414" s="12" t="s">
        <v>178</v>
      </c>
      <c r="E414" s="7"/>
      <c r="F414" s="13">
        <v>8082.02</v>
      </c>
      <c r="G414" s="7" t="s">
        <v>21</v>
      </c>
      <c r="H414" s="13">
        <v>88431</v>
      </c>
      <c r="J414"/>
      <c r="K414"/>
      <c r="L414"/>
      <c r="M414"/>
    </row>
    <row r="415" spans="1:13" s="3" customFormat="1" x14ac:dyDescent="0.25">
      <c r="A415" s="12" t="s">
        <v>179</v>
      </c>
      <c r="B415" s="12" t="s">
        <v>26</v>
      </c>
      <c r="C415" s="14">
        <v>415</v>
      </c>
      <c r="D415" s="12" t="s">
        <v>180</v>
      </c>
      <c r="E415" s="7"/>
      <c r="F415" s="13">
        <v>8287.25</v>
      </c>
      <c r="G415" s="7" t="s">
        <v>21</v>
      </c>
      <c r="H415" s="13">
        <v>96718.25</v>
      </c>
      <c r="J415"/>
      <c r="K415"/>
      <c r="L415"/>
      <c r="M415"/>
    </row>
    <row r="416" spans="1:13" s="3" customFormat="1" x14ac:dyDescent="0.25">
      <c r="A416" s="12" t="s">
        <v>183</v>
      </c>
      <c r="B416" s="12" t="s">
        <v>26</v>
      </c>
      <c r="C416" s="14">
        <v>453</v>
      </c>
      <c r="D416" s="12" t="s">
        <v>184</v>
      </c>
      <c r="E416" s="7"/>
      <c r="F416" s="13">
        <v>8028.89</v>
      </c>
      <c r="G416" s="7" t="s">
        <v>21</v>
      </c>
      <c r="H416" s="13">
        <v>104747.14</v>
      </c>
      <c r="J416"/>
      <c r="K416"/>
      <c r="L416"/>
      <c r="M416"/>
    </row>
    <row r="418" spans="1:13" s="3" customFormat="1" x14ac:dyDescent="0.25">
      <c r="A418" s="6"/>
      <c r="B418" s="6"/>
      <c r="C418" s="6"/>
      <c r="D418" s="6"/>
      <c r="E418" s="13" t="s">
        <v>67</v>
      </c>
      <c r="F418" s="13">
        <v>41254.51</v>
      </c>
      <c r="G418" s="13">
        <v>0</v>
      </c>
      <c r="H418" s="13">
        <v>104747.14</v>
      </c>
      <c r="J418"/>
      <c r="K418"/>
      <c r="L418"/>
      <c r="M418"/>
    </row>
    <row r="419" spans="1:13" s="3" customFormat="1" x14ac:dyDescent="0.25">
      <c r="A419" s="6" t="s">
        <v>21</v>
      </c>
      <c r="B419"/>
      <c r="C419"/>
      <c r="D419"/>
      <c r="J419"/>
      <c r="K419"/>
      <c r="L419"/>
      <c r="M419"/>
    </row>
    <row r="420" spans="1:13" s="3" customFormat="1" x14ac:dyDescent="0.25">
      <c r="A420" s="6"/>
      <c r="B420" s="6"/>
      <c r="C420" s="6"/>
      <c r="D420" s="6"/>
      <c r="E420" s="8" t="s">
        <v>71</v>
      </c>
      <c r="F420" s="8">
        <v>41254.51</v>
      </c>
      <c r="G420" s="8">
        <v>0</v>
      </c>
      <c r="H420" s="8">
        <v>104747.14</v>
      </c>
      <c r="J420"/>
      <c r="K420"/>
      <c r="L420"/>
      <c r="M420"/>
    </row>
    <row r="421" spans="1:13" s="3" customFormat="1" x14ac:dyDescent="0.25">
      <c r="A421" s="6" t="s">
        <v>21</v>
      </c>
      <c r="B421"/>
      <c r="C421"/>
      <c r="D421"/>
      <c r="J421"/>
      <c r="K421"/>
      <c r="L421"/>
      <c r="M421"/>
    </row>
    <row r="422" spans="1:13" s="3" customFormat="1" x14ac:dyDescent="0.25">
      <c r="A422" s="5" t="s">
        <v>72</v>
      </c>
      <c r="B422" s="5" t="s">
        <v>73</v>
      </c>
      <c r="C422" s="6"/>
      <c r="D422" s="6"/>
      <c r="E422" s="7"/>
      <c r="F422" s="7"/>
      <c r="G422" s="8" t="s">
        <v>20</v>
      </c>
      <c r="H422" s="8">
        <v>18623.900000000001</v>
      </c>
      <c r="J422"/>
      <c r="K422"/>
      <c r="L422"/>
      <c r="M422"/>
    </row>
    <row r="423" spans="1:13" s="3" customFormat="1" x14ac:dyDescent="0.25">
      <c r="A423" s="6" t="s">
        <v>21</v>
      </c>
      <c r="B423"/>
      <c r="C423"/>
      <c r="D423"/>
      <c r="J423"/>
      <c r="K423"/>
      <c r="L423"/>
      <c r="M423"/>
    </row>
    <row r="424" spans="1:13" s="3" customFormat="1" x14ac:dyDescent="0.25">
      <c r="A424" s="12" t="s">
        <v>24</v>
      </c>
      <c r="B424" s="6" t="s">
        <v>21</v>
      </c>
      <c r="C424" s="6" t="s">
        <v>21</v>
      </c>
      <c r="D424" s="6" t="s">
        <v>21</v>
      </c>
      <c r="E424" s="7" t="s">
        <v>21</v>
      </c>
      <c r="F424" s="7" t="s">
        <v>21</v>
      </c>
      <c r="G424" s="13" t="s">
        <v>20</v>
      </c>
      <c r="H424" s="13">
        <v>18623.900000000001</v>
      </c>
      <c r="J424"/>
      <c r="K424"/>
      <c r="L424"/>
      <c r="M424"/>
    </row>
    <row r="425" spans="1:13" s="3" customFormat="1" x14ac:dyDescent="0.25">
      <c r="A425" s="12" t="s">
        <v>171</v>
      </c>
      <c r="B425" s="12" t="s">
        <v>26</v>
      </c>
      <c r="C425" s="14">
        <v>310</v>
      </c>
      <c r="D425" s="12" t="s">
        <v>172</v>
      </c>
      <c r="E425" s="7"/>
      <c r="F425" s="13">
        <v>472.51</v>
      </c>
      <c r="G425" s="7" t="s">
        <v>21</v>
      </c>
      <c r="H425" s="13">
        <v>19096.41</v>
      </c>
      <c r="J425"/>
      <c r="K425"/>
      <c r="L425"/>
      <c r="M425"/>
    </row>
    <row r="426" spans="1:13" s="3" customFormat="1" x14ac:dyDescent="0.25">
      <c r="A426" s="12" t="s">
        <v>173</v>
      </c>
      <c r="B426" s="12" t="s">
        <v>26</v>
      </c>
      <c r="C426" s="14">
        <v>341</v>
      </c>
      <c r="D426" s="12" t="s">
        <v>174</v>
      </c>
      <c r="E426" s="7"/>
      <c r="F426" s="13">
        <v>816.29</v>
      </c>
      <c r="G426" s="7" t="s">
        <v>21</v>
      </c>
      <c r="H426" s="13">
        <v>19912.7</v>
      </c>
      <c r="J426"/>
      <c r="K426"/>
      <c r="L426"/>
      <c r="M426"/>
    </row>
    <row r="427" spans="1:13" s="3" customFormat="1" x14ac:dyDescent="0.25">
      <c r="A427" s="12" t="s">
        <v>177</v>
      </c>
      <c r="B427" s="12" t="s">
        <v>26</v>
      </c>
      <c r="C427" s="14">
        <v>383</v>
      </c>
      <c r="D427" s="12" t="s">
        <v>178</v>
      </c>
      <c r="E427" s="7"/>
      <c r="F427" s="13">
        <v>3307.95</v>
      </c>
      <c r="G427" s="7" t="s">
        <v>21</v>
      </c>
      <c r="H427" s="13">
        <v>23220.65</v>
      </c>
      <c r="J427"/>
      <c r="K427"/>
      <c r="L427"/>
      <c r="M427"/>
    </row>
    <row r="428" spans="1:13" s="3" customFormat="1" x14ac:dyDescent="0.25">
      <c r="A428" s="12" t="s">
        <v>179</v>
      </c>
      <c r="B428" s="12" t="s">
        <v>26</v>
      </c>
      <c r="C428" s="14">
        <v>415</v>
      </c>
      <c r="D428" s="12" t="s">
        <v>180</v>
      </c>
      <c r="E428" s="7"/>
      <c r="F428" s="13">
        <v>4300.26</v>
      </c>
      <c r="G428" s="7" t="s">
        <v>21</v>
      </c>
      <c r="H428" s="13">
        <v>27520.91</v>
      </c>
      <c r="J428"/>
      <c r="K428"/>
      <c r="L428"/>
      <c r="M428"/>
    </row>
    <row r="429" spans="1:13" s="3" customFormat="1" x14ac:dyDescent="0.25">
      <c r="A429" s="12" t="s">
        <v>183</v>
      </c>
      <c r="B429" s="12" t="s">
        <v>26</v>
      </c>
      <c r="C429" s="14">
        <v>453</v>
      </c>
      <c r="D429" s="12" t="s">
        <v>184</v>
      </c>
      <c r="E429" s="7"/>
      <c r="F429" s="13">
        <v>800.65</v>
      </c>
      <c r="G429" s="7" t="s">
        <v>21</v>
      </c>
      <c r="H429" s="13">
        <v>28321.56</v>
      </c>
      <c r="J429"/>
      <c r="K429"/>
      <c r="L429"/>
      <c r="M429"/>
    </row>
    <row r="431" spans="1:13" s="3" customFormat="1" x14ac:dyDescent="0.25">
      <c r="A431" s="6"/>
      <c r="B431" s="6"/>
      <c r="C431" s="6"/>
      <c r="D431" s="6"/>
      <c r="E431" s="13" t="s">
        <v>67</v>
      </c>
      <c r="F431" s="13">
        <v>9697.66</v>
      </c>
      <c r="G431" s="13">
        <v>0</v>
      </c>
      <c r="H431" s="13">
        <v>28321.56</v>
      </c>
      <c r="J431"/>
      <c r="K431"/>
      <c r="L431"/>
      <c r="M431"/>
    </row>
    <row r="432" spans="1:13" s="3" customFormat="1" x14ac:dyDescent="0.25">
      <c r="A432" s="6" t="s">
        <v>21</v>
      </c>
      <c r="B432"/>
      <c r="C432"/>
      <c r="D432"/>
      <c r="J432"/>
      <c r="K432"/>
      <c r="L432"/>
      <c r="M432"/>
    </row>
    <row r="433" spans="1:13" s="3" customFormat="1" x14ac:dyDescent="0.25">
      <c r="A433" s="6"/>
      <c r="B433" s="6"/>
      <c r="C433" s="6"/>
      <c r="D433" s="6"/>
      <c r="E433" s="8" t="s">
        <v>74</v>
      </c>
      <c r="F433" s="8">
        <v>9697.66</v>
      </c>
      <c r="G433" s="8">
        <v>0</v>
      </c>
      <c r="H433" s="8">
        <v>28321.56</v>
      </c>
      <c r="J433"/>
      <c r="K433"/>
      <c r="L433"/>
      <c r="M433"/>
    </row>
    <row r="434" spans="1:13" s="3" customFormat="1" x14ac:dyDescent="0.25">
      <c r="A434" s="6" t="s">
        <v>21</v>
      </c>
      <c r="B434"/>
      <c r="C434"/>
      <c r="D434"/>
      <c r="J434"/>
      <c r="K434"/>
      <c r="L434"/>
      <c r="M434"/>
    </row>
    <row r="435" spans="1:13" s="3" customFormat="1" x14ac:dyDescent="0.25">
      <c r="A435" s="5" t="s">
        <v>75</v>
      </c>
      <c r="B435" s="5" t="s">
        <v>76</v>
      </c>
      <c r="C435" s="6"/>
      <c r="D435" s="6"/>
      <c r="E435" s="7"/>
      <c r="F435" s="7"/>
      <c r="G435" s="8" t="s">
        <v>20</v>
      </c>
      <c r="H435" s="8">
        <v>13997.46</v>
      </c>
      <c r="J435"/>
      <c r="K435"/>
      <c r="L435"/>
      <c r="M435"/>
    </row>
    <row r="436" spans="1:13" s="3" customFormat="1" x14ac:dyDescent="0.25">
      <c r="A436" s="6" t="s">
        <v>21</v>
      </c>
      <c r="B436"/>
      <c r="C436"/>
      <c r="D436"/>
      <c r="J436"/>
      <c r="K436"/>
      <c r="L436"/>
      <c r="M436"/>
    </row>
    <row r="437" spans="1:13" s="3" customFormat="1" x14ac:dyDescent="0.25">
      <c r="A437" s="12" t="s">
        <v>24</v>
      </c>
      <c r="B437" s="6" t="s">
        <v>21</v>
      </c>
      <c r="C437" s="6" t="s">
        <v>21</v>
      </c>
      <c r="D437" s="6" t="s">
        <v>21</v>
      </c>
      <c r="E437" s="7" t="s">
        <v>21</v>
      </c>
      <c r="F437" s="7" t="s">
        <v>21</v>
      </c>
      <c r="G437" s="13" t="s">
        <v>20</v>
      </c>
      <c r="H437" s="13">
        <v>13997.46</v>
      </c>
      <c r="J437"/>
      <c r="K437"/>
      <c r="L437"/>
      <c r="M437"/>
    </row>
    <row r="438" spans="1:13" s="3" customFormat="1" x14ac:dyDescent="0.25">
      <c r="A438" s="12" t="s">
        <v>171</v>
      </c>
      <c r="B438" s="12" t="s">
        <v>26</v>
      </c>
      <c r="C438" s="14">
        <v>310</v>
      </c>
      <c r="D438" s="12" t="s">
        <v>172</v>
      </c>
      <c r="E438" s="7"/>
      <c r="F438" s="13">
        <v>1770.45</v>
      </c>
      <c r="G438" s="7" t="s">
        <v>21</v>
      </c>
      <c r="H438" s="13">
        <v>15767.91</v>
      </c>
      <c r="J438"/>
      <c r="K438"/>
      <c r="L438"/>
      <c r="M438"/>
    </row>
    <row r="439" spans="1:13" s="3" customFormat="1" x14ac:dyDescent="0.25">
      <c r="A439" s="12" t="s">
        <v>173</v>
      </c>
      <c r="B439" s="12" t="s">
        <v>26</v>
      </c>
      <c r="C439" s="14">
        <v>341</v>
      </c>
      <c r="D439" s="12" t="s">
        <v>174</v>
      </c>
      <c r="E439" s="7"/>
      <c r="F439" s="13">
        <v>1676.73</v>
      </c>
      <c r="G439" s="7" t="s">
        <v>21</v>
      </c>
      <c r="H439" s="13">
        <v>17444.64</v>
      </c>
      <c r="J439"/>
      <c r="K439"/>
      <c r="L439"/>
      <c r="M439"/>
    </row>
    <row r="440" spans="1:13" s="3" customFormat="1" x14ac:dyDescent="0.25">
      <c r="A440" s="12" t="s">
        <v>177</v>
      </c>
      <c r="B440" s="12" t="s">
        <v>26</v>
      </c>
      <c r="C440" s="14">
        <v>383</v>
      </c>
      <c r="D440" s="12" t="s">
        <v>178</v>
      </c>
      <c r="E440" s="7"/>
      <c r="F440" s="13">
        <v>1857.7</v>
      </c>
      <c r="G440" s="7" t="s">
        <v>21</v>
      </c>
      <c r="H440" s="13">
        <v>19302.34</v>
      </c>
      <c r="J440"/>
      <c r="K440"/>
      <c r="L440"/>
      <c r="M440"/>
    </row>
    <row r="441" spans="1:13" s="3" customFormat="1" x14ac:dyDescent="0.25">
      <c r="A441" s="12" t="s">
        <v>179</v>
      </c>
      <c r="B441" s="12" t="s">
        <v>26</v>
      </c>
      <c r="C441" s="14">
        <v>415</v>
      </c>
      <c r="D441" s="12" t="s">
        <v>180</v>
      </c>
      <c r="E441" s="7"/>
      <c r="F441" s="13">
        <v>1697.7</v>
      </c>
      <c r="G441" s="7" t="s">
        <v>21</v>
      </c>
      <c r="H441" s="13">
        <v>21000.04</v>
      </c>
      <c r="J441"/>
      <c r="K441"/>
      <c r="L441"/>
      <c r="M441"/>
    </row>
    <row r="442" spans="1:13" s="3" customFormat="1" x14ac:dyDescent="0.25">
      <c r="A442" s="12" t="s">
        <v>183</v>
      </c>
      <c r="B442" s="12" t="s">
        <v>26</v>
      </c>
      <c r="C442" s="14">
        <v>453</v>
      </c>
      <c r="D442" s="12" t="s">
        <v>184</v>
      </c>
      <c r="E442" s="7"/>
      <c r="F442" s="13">
        <v>1781.51</v>
      </c>
      <c r="G442" s="7" t="s">
        <v>21</v>
      </c>
      <c r="H442" s="13">
        <v>22781.55</v>
      </c>
      <c r="J442"/>
      <c r="K442"/>
      <c r="L442"/>
      <c r="M442"/>
    </row>
    <row r="444" spans="1:13" s="3" customFormat="1" x14ac:dyDescent="0.25">
      <c r="A444" s="6"/>
      <c r="B444" s="6"/>
      <c r="C444" s="6"/>
      <c r="D444" s="6"/>
      <c r="E444" s="13" t="s">
        <v>67</v>
      </c>
      <c r="F444" s="13">
        <v>8784.09</v>
      </c>
      <c r="G444" s="13">
        <v>0</v>
      </c>
      <c r="H444" s="13">
        <v>22781.55</v>
      </c>
      <c r="J444"/>
      <c r="K444"/>
      <c r="L444"/>
      <c r="M444"/>
    </row>
    <row r="445" spans="1:13" s="3" customFormat="1" x14ac:dyDescent="0.25">
      <c r="A445" s="6" t="s">
        <v>21</v>
      </c>
      <c r="B445"/>
      <c r="C445"/>
      <c r="D445"/>
      <c r="J445"/>
      <c r="K445"/>
      <c r="L445"/>
      <c r="M445"/>
    </row>
    <row r="446" spans="1:13" s="3" customFormat="1" x14ac:dyDescent="0.25">
      <c r="A446" s="6"/>
      <c r="B446" s="6"/>
      <c r="C446" s="6"/>
      <c r="D446" s="6"/>
      <c r="E446" s="8" t="s">
        <v>77</v>
      </c>
      <c r="F446" s="8">
        <v>8784.09</v>
      </c>
      <c r="G446" s="8">
        <v>0</v>
      </c>
      <c r="H446" s="8">
        <v>22781.55</v>
      </c>
      <c r="J446"/>
      <c r="K446"/>
      <c r="L446"/>
      <c r="M446"/>
    </row>
    <row r="447" spans="1:13" s="3" customFormat="1" x14ac:dyDescent="0.25">
      <c r="A447" s="6" t="s">
        <v>21</v>
      </c>
      <c r="B447"/>
      <c r="C447"/>
      <c r="D447"/>
      <c r="J447"/>
      <c r="K447"/>
      <c r="L447"/>
      <c r="M447"/>
    </row>
    <row r="448" spans="1:13" s="3" customFormat="1" x14ac:dyDescent="0.25">
      <c r="A448" s="5" t="s">
        <v>78</v>
      </c>
      <c r="B448" s="5" t="s">
        <v>79</v>
      </c>
      <c r="C448" s="6"/>
      <c r="D448" s="6"/>
      <c r="E448" s="7"/>
      <c r="F448" s="7"/>
      <c r="G448" s="8" t="s">
        <v>20</v>
      </c>
      <c r="H448" s="8">
        <v>49679.14</v>
      </c>
      <c r="J448"/>
      <c r="K448"/>
      <c r="L448"/>
      <c r="M448"/>
    </row>
    <row r="449" spans="1:13" s="3" customFormat="1" x14ac:dyDescent="0.25">
      <c r="A449" s="6" t="s">
        <v>21</v>
      </c>
      <c r="B449"/>
      <c r="C449"/>
      <c r="D449"/>
      <c r="J449"/>
      <c r="K449"/>
      <c r="L449"/>
      <c r="M449"/>
    </row>
    <row r="450" spans="1:13" s="3" customFormat="1" x14ac:dyDescent="0.25">
      <c r="A450" s="12" t="s">
        <v>24</v>
      </c>
      <c r="B450" s="6" t="s">
        <v>21</v>
      </c>
      <c r="C450" s="6" t="s">
        <v>21</v>
      </c>
      <c r="D450" s="6" t="s">
        <v>21</v>
      </c>
      <c r="E450" s="7" t="s">
        <v>21</v>
      </c>
      <c r="F450" s="7" t="s">
        <v>21</v>
      </c>
      <c r="G450" s="13" t="s">
        <v>20</v>
      </c>
      <c r="H450" s="13">
        <v>49679.14</v>
      </c>
      <c r="J450"/>
      <c r="K450"/>
      <c r="L450"/>
      <c r="M450"/>
    </row>
    <row r="451" spans="1:13" s="3" customFormat="1" x14ac:dyDescent="0.25">
      <c r="A451" s="12" t="s">
        <v>171</v>
      </c>
      <c r="B451" s="12" t="s">
        <v>26</v>
      </c>
      <c r="C451" s="14">
        <v>310</v>
      </c>
      <c r="D451" s="12" t="s">
        <v>172</v>
      </c>
      <c r="E451" s="7"/>
      <c r="F451" s="13">
        <v>5136.76</v>
      </c>
      <c r="G451" s="7" t="s">
        <v>21</v>
      </c>
      <c r="H451" s="13">
        <v>54815.9</v>
      </c>
      <c r="J451"/>
      <c r="K451"/>
      <c r="L451"/>
      <c r="M451"/>
    </row>
    <row r="452" spans="1:13" s="3" customFormat="1" x14ac:dyDescent="0.25">
      <c r="A452" s="12" t="s">
        <v>173</v>
      </c>
      <c r="B452" s="12" t="s">
        <v>26</v>
      </c>
      <c r="C452" s="14">
        <v>341</v>
      </c>
      <c r="D452" s="12" t="s">
        <v>174</v>
      </c>
      <c r="E452" s="7"/>
      <c r="F452" s="13">
        <v>3497.76</v>
      </c>
      <c r="G452" s="7" t="s">
        <v>21</v>
      </c>
      <c r="H452" s="13">
        <v>58313.66</v>
      </c>
      <c r="J452"/>
      <c r="K452"/>
      <c r="L452"/>
      <c r="M452"/>
    </row>
    <row r="453" spans="1:13" s="3" customFormat="1" x14ac:dyDescent="0.25">
      <c r="A453" s="12" t="s">
        <v>177</v>
      </c>
      <c r="B453" s="12" t="s">
        <v>26</v>
      </c>
      <c r="C453" s="14">
        <v>383</v>
      </c>
      <c r="D453" s="12" t="s">
        <v>178</v>
      </c>
      <c r="E453" s="7"/>
      <c r="F453" s="13">
        <v>3612.02</v>
      </c>
      <c r="G453" s="7" t="s">
        <v>21</v>
      </c>
      <c r="H453" s="13">
        <v>61925.68</v>
      </c>
      <c r="J453"/>
      <c r="K453"/>
      <c r="L453"/>
      <c r="M453"/>
    </row>
    <row r="454" spans="1:13" s="3" customFormat="1" x14ac:dyDescent="0.25">
      <c r="A454" s="12" t="s">
        <v>179</v>
      </c>
      <c r="B454" s="12" t="s">
        <v>26</v>
      </c>
      <c r="C454" s="14">
        <v>415</v>
      </c>
      <c r="D454" s="12" t="s">
        <v>180</v>
      </c>
      <c r="E454" s="7"/>
      <c r="F454" s="13">
        <v>4621.92</v>
      </c>
      <c r="G454" s="7" t="s">
        <v>21</v>
      </c>
      <c r="H454" s="13">
        <v>66547.600000000006</v>
      </c>
      <c r="J454"/>
      <c r="K454"/>
      <c r="L454"/>
      <c r="M454"/>
    </row>
    <row r="455" spans="1:13" s="3" customFormat="1" x14ac:dyDescent="0.25">
      <c r="A455" s="12" t="s">
        <v>183</v>
      </c>
      <c r="B455" s="12" t="s">
        <v>26</v>
      </c>
      <c r="C455" s="14">
        <v>453</v>
      </c>
      <c r="D455" s="12" t="s">
        <v>184</v>
      </c>
      <c r="E455" s="7"/>
      <c r="F455" s="13">
        <v>3331.7</v>
      </c>
      <c r="G455" s="7" t="s">
        <v>21</v>
      </c>
      <c r="H455" s="13">
        <v>69879.3</v>
      </c>
      <c r="J455"/>
      <c r="K455"/>
      <c r="L455"/>
      <c r="M455"/>
    </row>
    <row r="457" spans="1:13" s="3" customFormat="1" x14ac:dyDescent="0.25">
      <c r="A457" s="6"/>
      <c r="B457" s="6"/>
      <c r="C457" s="6"/>
      <c r="D457" s="6"/>
      <c r="E457" s="13" t="s">
        <v>67</v>
      </c>
      <c r="F457" s="13">
        <v>20200.16</v>
      </c>
      <c r="G457" s="13">
        <v>0</v>
      </c>
      <c r="H457" s="13">
        <v>69879.3</v>
      </c>
      <c r="J457"/>
      <c r="K457"/>
      <c r="L457"/>
      <c r="M457"/>
    </row>
    <row r="458" spans="1:13" s="3" customFormat="1" x14ac:dyDescent="0.25">
      <c r="A458" s="6" t="s">
        <v>21</v>
      </c>
      <c r="B458"/>
      <c r="C458"/>
      <c r="D458"/>
      <c r="J458"/>
      <c r="K458"/>
      <c r="L458"/>
      <c r="M458"/>
    </row>
    <row r="459" spans="1:13" s="3" customFormat="1" x14ac:dyDescent="0.25">
      <c r="A459" s="6"/>
      <c r="B459" s="6"/>
      <c r="C459" s="6"/>
      <c r="D459" s="6"/>
      <c r="E459" s="8" t="s">
        <v>80</v>
      </c>
      <c r="F459" s="8">
        <v>20200.16</v>
      </c>
      <c r="G459" s="8">
        <v>0</v>
      </c>
      <c r="H459" s="8">
        <v>69879.3</v>
      </c>
      <c r="J459"/>
      <c r="K459"/>
      <c r="L459"/>
      <c r="M459"/>
    </row>
    <row r="460" spans="1:13" s="3" customFormat="1" x14ac:dyDescent="0.25">
      <c r="A460" s="6" t="s">
        <v>21</v>
      </c>
      <c r="B460"/>
      <c r="C460"/>
      <c r="D460"/>
      <c r="J460"/>
      <c r="K460"/>
      <c r="L460"/>
      <c r="M460"/>
    </row>
    <row r="461" spans="1:13" s="3" customFormat="1" x14ac:dyDescent="0.25">
      <c r="A461" s="5" t="s">
        <v>81</v>
      </c>
      <c r="B461" s="5" t="s">
        <v>82</v>
      </c>
      <c r="C461" s="6"/>
      <c r="D461" s="6"/>
      <c r="E461" s="7"/>
      <c r="F461" s="7"/>
      <c r="G461" s="8" t="s">
        <v>20</v>
      </c>
      <c r="H461" s="8">
        <v>32149.18</v>
      </c>
      <c r="J461"/>
      <c r="K461"/>
      <c r="L461"/>
      <c r="M461"/>
    </row>
    <row r="462" spans="1:13" s="3" customFormat="1" x14ac:dyDescent="0.25">
      <c r="A462" s="6" t="s">
        <v>21</v>
      </c>
      <c r="B462"/>
      <c r="C462"/>
      <c r="D462"/>
      <c r="J462"/>
      <c r="K462"/>
      <c r="L462"/>
      <c r="M462"/>
    </row>
    <row r="463" spans="1:13" s="3" customFormat="1" x14ac:dyDescent="0.25">
      <c r="A463" s="12" t="s">
        <v>24</v>
      </c>
      <c r="B463" s="6" t="s">
        <v>21</v>
      </c>
      <c r="C463" s="6" t="s">
        <v>21</v>
      </c>
      <c r="D463" s="6" t="s">
        <v>21</v>
      </c>
      <c r="E463" s="7" t="s">
        <v>21</v>
      </c>
      <c r="F463" s="7" t="s">
        <v>21</v>
      </c>
      <c r="G463" s="13" t="s">
        <v>20</v>
      </c>
      <c r="H463" s="13">
        <v>32149.18</v>
      </c>
      <c r="J463"/>
      <c r="K463"/>
      <c r="L463"/>
      <c r="M463"/>
    </row>
    <row r="464" spans="1:13" s="3" customFormat="1" x14ac:dyDescent="0.25">
      <c r="A464" s="12" t="s">
        <v>171</v>
      </c>
      <c r="B464" s="12" t="s">
        <v>26</v>
      </c>
      <c r="C464" s="14">
        <v>310</v>
      </c>
      <c r="D464" s="12" t="s">
        <v>172</v>
      </c>
      <c r="E464" s="7"/>
      <c r="F464" s="13">
        <v>5923.78</v>
      </c>
      <c r="G464" s="7" t="s">
        <v>21</v>
      </c>
      <c r="H464" s="13">
        <v>38072.959999999999</v>
      </c>
      <c r="J464"/>
      <c r="K464"/>
      <c r="L464"/>
      <c r="M464"/>
    </row>
    <row r="465" spans="1:13" s="3" customFormat="1" x14ac:dyDescent="0.25">
      <c r="A465" s="12" t="s">
        <v>173</v>
      </c>
      <c r="B465" s="12" t="s">
        <v>26</v>
      </c>
      <c r="C465" s="14">
        <v>341</v>
      </c>
      <c r="D465" s="12" t="s">
        <v>174</v>
      </c>
      <c r="E465" s="7"/>
      <c r="F465" s="13">
        <v>7820.77</v>
      </c>
      <c r="G465" s="7" t="s">
        <v>21</v>
      </c>
      <c r="H465" s="13">
        <v>45893.73</v>
      </c>
      <c r="J465"/>
      <c r="K465"/>
      <c r="L465"/>
      <c r="M465"/>
    </row>
    <row r="466" spans="1:13" s="3" customFormat="1" x14ac:dyDescent="0.25">
      <c r="A466" s="12" t="s">
        <v>177</v>
      </c>
      <c r="B466" s="12" t="s">
        <v>26</v>
      </c>
      <c r="C466" s="14">
        <v>383</v>
      </c>
      <c r="D466" s="12" t="s">
        <v>178</v>
      </c>
      <c r="E466" s="7"/>
      <c r="F466" s="13">
        <v>2565</v>
      </c>
      <c r="G466" s="7" t="s">
        <v>21</v>
      </c>
      <c r="H466" s="13">
        <v>48458.73</v>
      </c>
      <c r="J466"/>
      <c r="K466"/>
      <c r="L466"/>
      <c r="M466"/>
    </row>
    <row r="467" spans="1:13" s="3" customFormat="1" x14ac:dyDescent="0.25">
      <c r="A467" s="12" t="s">
        <v>179</v>
      </c>
      <c r="B467" s="12" t="s">
        <v>26</v>
      </c>
      <c r="C467" s="14">
        <v>415</v>
      </c>
      <c r="D467" s="12" t="s">
        <v>180</v>
      </c>
      <c r="E467" s="7"/>
      <c r="F467" s="13">
        <v>1773.61</v>
      </c>
      <c r="G467" s="7" t="s">
        <v>21</v>
      </c>
      <c r="H467" s="13">
        <v>50232.34</v>
      </c>
      <c r="J467"/>
      <c r="K467"/>
      <c r="L467"/>
      <c r="M467"/>
    </row>
    <row r="468" spans="1:13" s="3" customFormat="1" x14ac:dyDescent="0.25">
      <c r="A468" s="12" t="s">
        <v>183</v>
      </c>
      <c r="B468" s="12" t="s">
        <v>26</v>
      </c>
      <c r="C468" s="14">
        <v>453</v>
      </c>
      <c r="D468" s="12" t="s">
        <v>184</v>
      </c>
      <c r="E468" s="7"/>
      <c r="F468" s="13">
        <v>9481.86</v>
      </c>
      <c r="G468" s="7" t="s">
        <v>21</v>
      </c>
      <c r="H468" s="13">
        <v>59714.2</v>
      </c>
      <c r="J468"/>
      <c r="K468"/>
      <c r="L468"/>
      <c r="M468"/>
    </row>
    <row r="470" spans="1:13" s="3" customFormat="1" x14ac:dyDescent="0.25">
      <c r="A470" s="6"/>
      <c r="B470" s="6"/>
      <c r="C470" s="6"/>
      <c r="D470" s="6"/>
      <c r="E470" s="13" t="s">
        <v>67</v>
      </c>
      <c r="F470" s="13">
        <v>27565.02</v>
      </c>
      <c r="G470" s="13">
        <v>0</v>
      </c>
      <c r="H470" s="13">
        <v>59714.2</v>
      </c>
      <c r="J470"/>
      <c r="K470"/>
      <c r="L470"/>
      <c r="M470"/>
    </row>
    <row r="471" spans="1:13" s="3" customFormat="1" x14ac:dyDescent="0.25">
      <c r="A471" s="6" t="s">
        <v>21</v>
      </c>
      <c r="B471"/>
      <c r="C471"/>
      <c r="D471"/>
      <c r="J471"/>
      <c r="K471"/>
      <c r="L471"/>
      <c r="M471"/>
    </row>
    <row r="472" spans="1:13" s="3" customFormat="1" x14ac:dyDescent="0.25">
      <c r="A472" s="6"/>
      <c r="B472" s="6"/>
      <c r="C472" s="6"/>
      <c r="D472" s="6"/>
      <c r="E472" s="8" t="s">
        <v>83</v>
      </c>
      <c r="F472" s="8">
        <v>27565.02</v>
      </c>
      <c r="G472" s="8">
        <v>0</v>
      </c>
      <c r="H472" s="8">
        <v>59714.2</v>
      </c>
      <c r="J472"/>
      <c r="K472"/>
      <c r="L472"/>
      <c r="M472"/>
    </row>
    <row r="473" spans="1:13" s="3" customFormat="1" x14ac:dyDescent="0.25">
      <c r="A473" s="6" t="s">
        <v>21</v>
      </c>
      <c r="B473"/>
      <c r="C473"/>
      <c r="D473"/>
      <c r="J473"/>
      <c r="K473"/>
      <c r="L473"/>
      <c r="M473"/>
    </row>
    <row r="474" spans="1:13" s="3" customFormat="1" x14ac:dyDescent="0.25">
      <c r="A474" s="5" t="s">
        <v>84</v>
      </c>
      <c r="B474" s="5" t="s">
        <v>85</v>
      </c>
      <c r="C474" s="6"/>
      <c r="D474" s="6"/>
      <c r="E474" s="7"/>
      <c r="F474" s="7"/>
      <c r="G474" s="8" t="s">
        <v>20</v>
      </c>
      <c r="H474" s="8">
        <v>23150.68</v>
      </c>
      <c r="J474"/>
      <c r="K474"/>
      <c r="L474"/>
      <c r="M474"/>
    </row>
    <row r="475" spans="1:13" s="3" customFormat="1" x14ac:dyDescent="0.25">
      <c r="A475" s="6" t="s">
        <v>21</v>
      </c>
      <c r="B475"/>
      <c r="C475"/>
      <c r="D475"/>
      <c r="J475"/>
      <c r="K475"/>
      <c r="L475"/>
      <c r="M475"/>
    </row>
    <row r="476" spans="1:13" s="3" customFormat="1" x14ac:dyDescent="0.25">
      <c r="A476" s="12" t="s">
        <v>24</v>
      </c>
      <c r="B476" s="6" t="s">
        <v>21</v>
      </c>
      <c r="C476" s="6" t="s">
        <v>21</v>
      </c>
      <c r="D476" s="6" t="s">
        <v>21</v>
      </c>
      <c r="E476" s="7" t="s">
        <v>21</v>
      </c>
      <c r="F476" s="7" t="s">
        <v>21</v>
      </c>
      <c r="G476" s="13" t="s">
        <v>20</v>
      </c>
      <c r="H476" s="13">
        <v>23150.68</v>
      </c>
      <c r="J476"/>
      <c r="K476"/>
      <c r="L476"/>
      <c r="M476"/>
    </row>
    <row r="477" spans="1:13" s="3" customFormat="1" x14ac:dyDescent="0.25">
      <c r="A477" s="12" t="s">
        <v>171</v>
      </c>
      <c r="B477" s="12" t="s">
        <v>26</v>
      </c>
      <c r="C477" s="14">
        <v>310</v>
      </c>
      <c r="D477" s="12" t="s">
        <v>172</v>
      </c>
      <c r="E477" s="7"/>
      <c r="F477" s="13">
        <v>2266.9499999999998</v>
      </c>
      <c r="G477" s="7" t="s">
        <v>21</v>
      </c>
      <c r="H477" s="13">
        <v>25417.63</v>
      </c>
      <c r="J477"/>
      <c r="K477"/>
      <c r="L477"/>
      <c r="M477"/>
    </row>
    <row r="478" spans="1:13" s="3" customFormat="1" x14ac:dyDescent="0.25">
      <c r="A478" s="12" t="s">
        <v>173</v>
      </c>
      <c r="B478" s="12" t="s">
        <v>26</v>
      </c>
      <c r="C478" s="14">
        <v>341</v>
      </c>
      <c r="D478" s="12" t="s">
        <v>174</v>
      </c>
      <c r="E478" s="7"/>
      <c r="F478" s="13">
        <v>1780</v>
      </c>
      <c r="G478" s="7" t="s">
        <v>21</v>
      </c>
      <c r="H478" s="13">
        <v>27197.63</v>
      </c>
      <c r="J478"/>
      <c r="K478"/>
      <c r="L478"/>
      <c r="M478"/>
    </row>
    <row r="479" spans="1:13" s="3" customFormat="1" x14ac:dyDescent="0.25">
      <c r="A479" s="12" t="s">
        <v>177</v>
      </c>
      <c r="B479" s="12" t="s">
        <v>26</v>
      </c>
      <c r="C479" s="14">
        <v>383</v>
      </c>
      <c r="D479" s="12" t="s">
        <v>178</v>
      </c>
      <c r="E479" s="7"/>
      <c r="F479" s="13">
        <v>2445.6799999999998</v>
      </c>
      <c r="G479" s="7" t="s">
        <v>21</v>
      </c>
      <c r="H479" s="13">
        <v>29643.31</v>
      </c>
      <c r="J479"/>
      <c r="K479"/>
      <c r="L479"/>
      <c r="M479"/>
    </row>
    <row r="480" spans="1:13" s="3" customFormat="1" x14ac:dyDescent="0.25">
      <c r="A480" s="12" t="s">
        <v>179</v>
      </c>
      <c r="B480" s="12" t="s">
        <v>26</v>
      </c>
      <c r="C480" s="14">
        <v>415</v>
      </c>
      <c r="D480" s="12" t="s">
        <v>180</v>
      </c>
      <c r="E480" s="7"/>
      <c r="F480" s="13">
        <v>2060.33</v>
      </c>
      <c r="G480" s="7" t="s">
        <v>21</v>
      </c>
      <c r="H480" s="13">
        <v>31703.64</v>
      </c>
      <c r="J480"/>
      <c r="K480"/>
      <c r="L480"/>
      <c r="M480"/>
    </row>
    <row r="481" spans="1:13" s="3" customFormat="1" x14ac:dyDescent="0.25">
      <c r="A481" s="12" t="s">
        <v>183</v>
      </c>
      <c r="B481" s="12" t="s">
        <v>26</v>
      </c>
      <c r="C481" s="14">
        <v>453</v>
      </c>
      <c r="D481" s="12" t="s">
        <v>184</v>
      </c>
      <c r="E481" s="7"/>
      <c r="F481" s="13">
        <v>3085.69</v>
      </c>
      <c r="G481" s="7" t="s">
        <v>21</v>
      </c>
      <c r="H481" s="13">
        <v>34789.33</v>
      </c>
      <c r="J481"/>
      <c r="K481"/>
      <c r="L481"/>
      <c r="M481"/>
    </row>
    <row r="483" spans="1:13" s="3" customFormat="1" x14ac:dyDescent="0.25">
      <c r="A483" s="6"/>
      <c r="B483" s="6"/>
      <c r="C483" s="6"/>
      <c r="D483" s="6"/>
      <c r="E483" s="13" t="s">
        <v>67</v>
      </c>
      <c r="F483" s="13">
        <v>11638.65</v>
      </c>
      <c r="G483" s="13">
        <v>0</v>
      </c>
      <c r="H483" s="13">
        <v>34789.33</v>
      </c>
      <c r="J483"/>
      <c r="K483"/>
      <c r="L483"/>
      <c r="M483"/>
    </row>
    <row r="484" spans="1:13" s="3" customFormat="1" x14ac:dyDescent="0.25">
      <c r="A484" s="6" t="s">
        <v>21</v>
      </c>
      <c r="B484"/>
      <c r="C484"/>
      <c r="D484"/>
      <c r="J484"/>
      <c r="K484"/>
      <c r="L484"/>
      <c r="M484"/>
    </row>
    <row r="485" spans="1:13" s="3" customFormat="1" x14ac:dyDescent="0.25">
      <c r="A485" s="6"/>
      <c r="B485" s="6"/>
      <c r="C485" s="6"/>
      <c r="D485" s="6"/>
      <c r="E485" s="8" t="s">
        <v>86</v>
      </c>
      <c r="F485" s="8">
        <v>11638.65</v>
      </c>
      <c r="G485" s="8">
        <v>0</v>
      </c>
      <c r="H485" s="8">
        <v>34789.33</v>
      </c>
      <c r="J485"/>
      <c r="K485"/>
      <c r="L485"/>
      <c r="M485"/>
    </row>
    <row r="486" spans="1:13" s="3" customFormat="1" x14ac:dyDescent="0.25">
      <c r="A486" s="6" t="s">
        <v>21</v>
      </c>
      <c r="B486"/>
      <c r="C486"/>
      <c r="D486"/>
      <c r="J486"/>
      <c r="K486"/>
      <c r="L486"/>
      <c r="M486"/>
    </row>
    <row r="487" spans="1:13" s="3" customFormat="1" x14ac:dyDescent="0.25">
      <c r="A487" s="5" t="s">
        <v>87</v>
      </c>
      <c r="B487" s="5" t="s">
        <v>88</v>
      </c>
      <c r="C487" s="6"/>
      <c r="D487" s="6"/>
      <c r="E487" s="7"/>
      <c r="F487" s="7"/>
      <c r="G487" s="8" t="s">
        <v>20</v>
      </c>
      <c r="H487" s="8">
        <v>13226</v>
      </c>
      <c r="J487"/>
      <c r="K487"/>
      <c r="L487"/>
      <c r="M487"/>
    </row>
    <row r="488" spans="1:13" s="3" customFormat="1" x14ac:dyDescent="0.25">
      <c r="A488" s="6" t="s">
        <v>21</v>
      </c>
      <c r="B488"/>
      <c r="C488"/>
      <c r="D488"/>
      <c r="J488"/>
      <c r="K488"/>
      <c r="L488"/>
      <c r="M488"/>
    </row>
    <row r="489" spans="1:13" s="3" customFormat="1" x14ac:dyDescent="0.25">
      <c r="A489" s="12" t="s">
        <v>24</v>
      </c>
      <c r="B489" s="6" t="s">
        <v>21</v>
      </c>
      <c r="C489" s="6" t="s">
        <v>21</v>
      </c>
      <c r="D489" s="6" t="s">
        <v>21</v>
      </c>
      <c r="E489" s="7" t="s">
        <v>21</v>
      </c>
      <c r="F489" s="7" t="s">
        <v>21</v>
      </c>
      <c r="G489" s="13" t="s">
        <v>20</v>
      </c>
      <c r="H489" s="13">
        <v>13226</v>
      </c>
      <c r="J489"/>
      <c r="K489"/>
      <c r="L489"/>
      <c r="M489"/>
    </row>
    <row r="490" spans="1:13" s="3" customFormat="1" x14ac:dyDescent="0.25">
      <c r="A490" s="12" t="s">
        <v>171</v>
      </c>
      <c r="B490" s="12" t="s">
        <v>26</v>
      </c>
      <c r="C490" s="14">
        <v>310</v>
      </c>
      <c r="D490" s="12" t="s">
        <v>172</v>
      </c>
      <c r="E490" s="7"/>
      <c r="F490" s="13">
        <v>4710</v>
      </c>
      <c r="G490" s="7" t="s">
        <v>21</v>
      </c>
      <c r="H490" s="13">
        <v>17936</v>
      </c>
      <c r="J490"/>
      <c r="K490"/>
      <c r="L490"/>
      <c r="M490"/>
    </row>
    <row r="491" spans="1:13" s="3" customFormat="1" x14ac:dyDescent="0.25">
      <c r="A491" s="12" t="s">
        <v>183</v>
      </c>
      <c r="B491" s="12" t="s">
        <v>41</v>
      </c>
      <c r="C491" s="14">
        <v>51</v>
      </c>
      <c r="D491" s="12" t="s">
        <v>185</v>
      </c>
      <c r="E491" s="7"/>
      <c r="F491" s="7" t="s">
        <v>21</v>
      </c>
      <c r="G491" s="13">
        <v>1351.16</v>
      </c>
      <c r="H491" s="13">
        <v>16584.84</v>
      </c>
      <c r="J491"/>
      <c r="K491"/>
      <c r="L491"/>
      <c r="M491"/>
    </row>
    <row r="493" spans="1:13" s="3" customFormat="1" x14ac:dyDescent="0.25">
      <c r="A493" s="6"/>
      <c r="B493" s="6"/>
      <c r="C493" s="6"/>
      <c r="D493" s="6"/>
      <c r="E493" s="13" t="s">
        <v>67</v>
      </c>
      <c r="F493" s="13">
        <v>4710</v>
      </c>
      <c r="G493" s="13">
        <v>1351.16</v>
      </c>
      <c r="H493" s="13">
        <v>16584.84</v>
      </c>
      <c r="J493"/>
      <c r="K493"/>
      <c r="L493"/>
      <c r="M493"/>
    </row>
    <row r="494" spans="1:13" s="3" customFormat="1" x14ac:dyDescent="0.25">
      <c r="A494" s="6" t="s">
        <v>21</v>
      </c>
      <c r="B494"/>
      <c r="C494"/>
      <c r="D494"/>
      <c r="J494"/>
      <c r="K494"/>
      <c r="L494"/>
      <c r="M494"/>
    </row>
    <row r="495" spans="1:13" s="3" customFormat="1" x14ac:dyDescent="0.25">
      <c r="A495" s="6"/>
      <c r="B495" s="6"/>
      <c r="C495" s="6"/>
      <c r="D495" s="6"/>
      <c r="E495" s="8" t="s">
        <v>89</v>
      </c>
      <c r="F495" s="8">
        <v>4710</v>
      </c>
      <c r="G495" s="8">
        <v>1351.16</v>
      </c>
      <c r="H495" s="8">
        <v>16584.84</v>
      </c>
      <c r="J495"/>
      <c r="K495"/>
      <c r="L495"/>
      <c r="M495"/>
    </row>
    <row r="496" spans="1:13" s="3" customFormat="1" x14ac:dyDescent="0.25">
      <c r="A496" s="6" t="s">
        <v>21</v>
      </c>
      <c r="B496"/>
      <c r="C496"/>
      <c r="D496"/>
      <c r="J496"/>
      <c r="K496"/>
      <c r="L496"/>
      <c r="M496"/>
    </row>
    <row r="497" spans="1:13" s="3" customFormat="1" x14ac:dyDescent="0.25">
      <c r="A497" s="5" t="s">
        <v>90</v>
      </c>
      <c r="B497" s="5" t="s">
        <v>91</v>
      </c>
      <c r="C497" s="6"/>
      <c r="D497" s="6"/>
      <c r="E497" s="7"/>
      <c r="F497" s="7"/>
      <c r="G497" s="8" t="s">
        <v>20</v>
      </c>
      <c r="H497" s="8">
        <v>101020.16</v>
      </c>
      <c r="J497"/>
      <c r="K497"/>
      <c r="L497"/>
      <c r="M497"/>
    </row>
    <row r="498" spans="1:13" s="3" customFormat="1" x14ac:dyDescent="0.25">
      <c r="A498" s="6" t="s">
        <v>21</v>
      </c>
      <c r="B498"/>
      <c r="C498"/>
      <c r="D498"/>
      <c r="J498"/>
      <c r="K498"/>
      <c r="L498"/>
      <c r="M498"/>
    </row>
    <row r="499" spans="1:13" s="3" customFormat="1" x14ac:dyDescent="0.25">
      <c r="A499" s="12" t="s">
        <v>24</v>
      </c>
      <c r="B499" s="6" t="s">
        <v>21</v>
      </c>
      <c r="C499" s="6" t="s">
        <v>21</v>
      </c>
      <c r="D499" s="6" t="s">
        <v>21</v>
      </c>
      <c r="E499" s="7" t="s">
        <v>21</v>
      </c>
      <c r="F499" s="7" t="s">
        <v>21</v>
      </c>
      <c r="G499" s="13" t="s">
        <v>20</v>
      </c>
      <c r="H499" s="13">
        <v>101020.16</v>
      </c>
      <c r="J499"/>
      <c r="K499"/>
      <c r="L499"/>
      <c r="M499"/>
    </row>
    <row r="500" spans="1:13" s="3" customFormat="1" x14ac:dyDescent="0.25">
      <c r="A500" s="12" t="s">
        <v>183</v>
      </c>
      <c r="B500" s="12" t="s">
        <v>41</v>
      </c>
      <c r="C500" s="14">
        <v>44</v>
      </c>
      <c r="D500" s="12" t="s">
        <v>186</v>
      </c>
      <c r="E500" s="7"/>
      <c r="F500" s="13">
        <v>55877.57</v>
      </c>
      <c r="G500" s="7" t="s">
        <v>21</v>
      </c>
      <c r="H500" s="13">
        <v>156897.73000000001</v>
      </c>
      <c r="J500"/>
      <c r="K500"/>
      <c r="L500"/>
      <c r="M500"/>
    </row>
    <row r="502" spans="1:13" s="3" customFormat="1" x14ac:dyDescent="0.25">
      <c r="A502" s="6"/>
      <c r="B502" s="6"/>
      <c r="C502" s="6"/>
      <c r="D502" s="6"/>
      <c r="E502" s="13" t="s">
        <v>67</v>
      </c>
      <c r="F502" s="13">
        <v>55877.57</v>
      </c>
      <c r="G502" s="13">
        <v>0</v>
      </c>
      <c r="H502" s="13">
        <v>156897.73000000001</v>
      </c>
      <c r="J502"/>
      <c r="K502"/>
      <c r="L502"/>
      <c r="M502"/>
    </row>
    <row r="503" spans="1:13" s="3" customFormat="1" x14ac:dyDescent="0.25">
      <c r="A503" s="6" t="s">
        <v>21</v>
      </c>
      <c r="B503"/>
      <c r="C503"/>
      <c r="D503"/>
      <c r="J503"/>
      <c r="K503"/>
      <c r="L503"/>
      <c r="M503"/>
    </row>
    <row r="504" spans="1:13" s="3" customFormat="1" x14ac:dyDescent="0.25">
      <c r="A504" s="6"/>
      <c r="B504" s="6"/>
      <c r="C504" s="6"/>
      <c r="D504" s="6"/>
      <c r="E504" s="8" t="s">
        <v>98</v>
      </c>
      <c r="F504" s="8">
        <v>55877.57</v>
      </c>
      <c r="G504" s="8">
        <v>0</v>
      </c>
      <c r="H504" s="8">
        <v>156897.73000000001</v>
      </c>
      <c r="J504"/>
      <c r="K504"/>
      <c r="L504"/>
      <c r="M504"/>
    </row>
    <row r="505" spans="1:13" s="3" customFormat="1" x14ac:dyDescent="0.25">
      <c r="A505" s="6" t="s">
        <v>21</v>
      </c>
      <c r="B505"/>
      <c r="C505"/>
      <c r="D505"/>
      <c r="J505"/>
      <c r="K505"/>
      <c r="L505"/>
      <c r="M505"/>
    </row>
    <row r="506" spans="1:13" s="3" customFormat="1" x14ac:dyDescent="0.25">
      <c r="A506" s="5" t="s">
        <v>99</v>
      </c>
      <c r="B506" s="5" t="s">
        <v>100</v>
      </c>
      <c r="C506" s="6"/>
      <c r="D506" s="6"/>
      <c r="E506" s="7"/>
      <c r="F506" s="7"/>
      <c r="G506" s="8" t="s">
        <v>20</v>
      </c>
      <c r="H506" s="8">
        <v>12895.63</v>
      </c>
      <c r="J506"/>
      <c r="K506"/>
      <c r="L506"/>
      <c r="M506"/>
    </row>
    <row r="507" spans="1:13" s="3" customFormat="1" x14ac:dyDescent="0.25">
      <c r="A507" s="6" t="s">
        <v>21</v>
      </c>
      <c r="B507"/>
      <c r="C507"/>
      <c r="D507"/>
      <c r="J507"/>
      <c r="K507"/>
      <c r="L507"/>
      <c r="M507"/>
    </row>
    <row r="508" spans="1:13" s="3" customFormat="1" x14ac:dyDescent="0.25">
      <c r="A508" s="12" t="s">
        <v>24</v>
      </c>
      <c r="B508" s="6" t="s">
        <v>21</v>
      </c>
      <c r="C508" s="6" t="s">
        <v>21</v>
      </c>
      <c r="D508" s="6" t="s">
        <v>21</v>
      </c>
      <c r="E508" s="7" t="s">
        <v>21</v>
      </c>
      <c r="F508" s="7" t="s">
        <v>21</v>
      </c>
      <c r="G508" s="13" t="s">
        <v>20</v>
      </c>
      <c r="H508" s="13">
        <v>12895.63</v>
      </c>
      <c r="J508"/>
      <c r="K508"/>
      <c r="L508"/>
      <c r="M508"/>
    </row>
    <row r="509" spans="1:13" s="3" customFormat="1" x14ac:dyDescent="0.25">
      <c r="A509" s="12" t="s">
        <v>183</v>
      </c>
      <c r="B509" s="12" t="s">
        <v>41</v>
      </c>
      <c r="C509" s="14">
        <v>44</v>
      </c>
      <c r="D509" s="12" t="s">
        <v>186</v>
      </c>
      <c r="E509" s="7"/>
      <c r="F509" s="13">
        <v>7186.98</v>
      </c>
      <c r="G509" s="7" t="s">
        <v>21</v>
      </c>
      <c r="H509" s="13">
        <v>20082.61</v>
      </c>
      <c r="J509"/>
      <c r="K509"/>
      <c r="L509"/>
      <c r="M509"/>
    </row>
    <row r="511" spans="1:13" s="3" customFormat="1" x14ac:dyDescent="0.25">
      <c r="A511" s="6"/>
      <c r="B511" s="6"/>
      <c r="C511" s="6"/>
      <c r="D511" s="6"/>
      <c r="E511" s="13" t="s">
        <v>67</v>
      </c>
      <c r="F511" s="13">
        <v>7186.98</v>
      </c>
      <c r="G511" s="13">
        <v>0</v>
      </c>
      <c r="H511" s="13">
        <v>20082.61</v>
      </c>
      <c r="J511"/>
      <c r="K511"/>
      <c r="L511"/>
      <c r="M511"/>
    </row>
    <row r="512" spans="1:13" s="3" customFormat="1" x14ac:dyDescent="0.25">
      <c r="A512" s="6" t="s">
        <v>21</v>
      </c>
      <c r="B512"/>
      <c r="C512"/>
      <c r="D512"/>
      <c r="J512"/>
      <c r="K512"/>
      <c r="L512"/>
      <c r="M512"/>
    </row>
    <row r="513" spans="1:13" s="3" customFormat="1" x14ac:dyDescent="0.25">
      <c r="A513" s="6"/>
      <c r="B513" s="6"/>
      <c r="C513" s="6"/>
      <c r="D513" s="6"/>
      <c r="E513" s="8" t="s">
        <v>101</v>
      </c>
      <c r="F513" s="8">
        <v>7186.98</v>
      </c>
      <c r="G513" s="8">
        <v>0</v>
      </c>
      <c r="H513" s="8">
        <v>20082.61</v>
      </c>
      <c r="J513"/>
      <c r="K513"/>
      <c r="L513"/>
      <c r="M513"/>
    </row>
    <row r="514" spans="1:13" s="3" customFormat="1" x14ac:dyDescent="0.25">
      <c r="A514" s="6" t="s">
        <v>21</v>
      </c>
      <c r="B514"/>
      <c r="C514"/>
      <c r="D514"/>
      <c r="J514"/>
      <c r="K514"/>
      <c r="L514"/>
      <c r="M514"/>
    </row>
    <row r="515" spans="1:13" s="3" customFormat="1" x14ac:dyDescent="0.25">
      <c r="A515" s="5" t="s">
        <v>102</v>
      </c>
      <c r="B515" s="5" t="s">
        <v>103</v>
      </c>
      <c r="C515" s="6"/>
      <c r="D515" s="6"/>
      <c r="E515" s="7"/>
      <c r="F515" s="7"/>
      <c r="G515" s="8" t="s">
        <v>20</v>
      </c>
      <c r="H515" s="8">
        <v>32239.18</v>
      </c>
      <c r="J515"/>
      <c r="K515"/>
      <c r="L515"/>
      <c r="M515"/>
    </row>
    <row r="516" spans="1:13" s="3" customFormat="1" x14ac:dyDescent="0.25">
      <c r="A516" s="6" t="s">
        <v>21</v>
      </c>
      <c r="B516"/>
      <c r="C516"/>
      <c r="D516"/>
      <c r="J516"/>
      <c r="K516"/>
      <c r="L516"/>
      <c r="M516"/>
    </row>
    <row r="517" spans="1:13" s="3" customFormat="1" x14ac:dyDescent="0.25">
      <c r="A517" s="12" t="s">
        <v>24</v>
      </c>
      <c r="B517" s="6" t="s">
        <v>21</v>
      </c>
      <c r="C517" s="6" t="s">
        <v>21</v>
      </c>
      <c r="D517" s="6" t="s">
        <v>21</v>
      </c>
      <c r="E517" s="7" t="s">
        <v>21</v>
      </c>
      <c r="F517" s="7" t="s">
        <v>21</v>
      </c>
      <c r="G517" s="13" t="s">
        <v>20</v>
      </c>
      <c r="H517" s="13">
        <v>32239.18</v>
      </c>
      <c r="J517"/>
      <c r="K517"/>
      <c r="L517"/>
      <c r="M517"/>
    </row>
    <row r="518" spans="1:13" s="3" customFormat="1" x14ac:dyDescent="0.25">
      <c r="A518" s="12" t="s">
        <v>183</v>
      </c>
      <c r="B518" s="12" t="s">
        <v>41</v>
      </c>
      <c r="C518" s="14">
        <v>44</v>
      </c>
      <c r="D518" s="12" t="s">
        <v>186</v>
      </c>
      <c r="E518" s="7"/>
      <c r="F518" s="13">
        <v>17967.54</v>
      </c>
      <c r="G518" s="7" t="s">
        <v>21</v>
      </c>
      <c r="H518" s="13">
        <v>50206.720000000001</v>
      </c>
      <c r="J518"/>
      <c r="K518"/>
      <c r="L518"/>
      <c r="M518"/>
    </row>
    <row r="520" spans="1:13" s="3" customFormat="1" x14ac:dyDescent="0.25">
      <c r="A520" s="6"/>
      <c r="B520" s="6"/>
      <c r="C520" s="6"/>
      <c r="D520" s="6"/>
      <c r="E520" s="13" t="s">
        <v>67</v>
      </c>
      <c r="F520" s="13">
        <v>17967.54</v>
      </c>
      <c r="G520" s="13">
        <v>0</v>
      </c>
      <c r="H520" s="13">
        <v>50206.720000000001</v>
      </c>
      <c r="J520"/>
      <c r="K520"/>
      <c r="L520"/>
      <c r="M520"/>
    </row>
    <row r="521" spans="1:13" s="3" customFormat="1" x14ac:dyDescent="0.25">
      <c r="A521" s="6" t="s">
        <v>21</v>
      </c>
      <c r="B521"/>
      <c r="C521"/>
      <c r="D521"/>
      <c r="J521"/>
      <c r="K521"/>
      <c r="L521"/>
      <c r="M521"/>
    </row>
    <row r="522" spans="1:13" s="3" customFormat="1" x14ac:dyDescent="0.25">
      <c r="A522" s="6"/>
      <c r="B522" s="6"/>
      <c r="C522" s="6"/>
      <c r="D522" s="6"/>
      <c r="E522" s="8" t="s">
        <v>104</v>
      </c>
      <c r="F522" s="8">
        <v>17967.54</v>
      </c>
      <c r="G522" s="8">
        <v>0</v>
      </c>
      <c r="H522" s="8">
        <v>50206.720000000001</v>
      </c>
      <c r="J522"/>
      <c r="K522"/>
      <c r="L522"/>
      <c r="M522"/>
    </row>
    <row r="523" spans="1:13" s="3" customFormat="1" x14ac:dyDescent="0.25">
      <c r="A523" s="6" t="s">
        <v>21</v>
      </c>
      <c r="B523"/>
      <c r="C523"/>
      <c r="D523"/>
      <c r="J523"/>
      <c r="K523"/>
      <c r="L523"/>
      <c r="M523"/>
    </row>
    <row r="524" spans="1:13" s="3" customFormat="1" x14ac:dyDescent="0.25">
      <c r="A524" s="5" t="s">
        <v>105</v>
      </c>
      <c r="B524" s="5" t="s">
        <v>106</v>
      </c>
      <c r="C524" s="6"/>
      <c r="D524" s="6"/>
      <c r="E524" s="7"/>
      <c r="F524" s="7"/>
      <c r="G524" s="8" t="s">
        <v>20</v>
      </c>
      <c r="H524" s="8">
        <v>25486.51</v>
      </c>
      <c r="J524"/>
      <c r="K524"/>
      <c r="L524"/>
      <c r="M524"/>
    </row>
    <row r="525" spans="1:13" s="3" customFormat="1" x14ac:dyDescent="0.25">
      <c r="A525" s="6" t="s">
        <v>21</v>
      </c>
      <c r="B525"/>
      <c r="C525"/>
      <c r="D525"/>
      <c r="J525"/>
      <c r="K525"/>
      <c r="L525"/>
      <c r="M525"/>
    </row>
    <row r="526" spans="1:13" s="3" customFormat="1" x14ac:dyDescent="0.25">
      <c r="A526" s="12" t="s">
        <v>24</v>
      </c>
      <c r="B526" s="6" t="s">
        <v>21</v>
      </c>
      <c r="C526" s="6" t="s">
        <v>21</v>
      </c>
      <c r="D526" s="6" t="s">
        <v>21</v>
      </c>
      <c r="E526" s="7" t="s">
        <v>21</v>
      </c>
      <c r="F526" s="7" t="s">
        <v>21</v>
      </c>
      <c r="G526" s="13" t="s">
        <v>20</v>
      </c>
      <c r="H526" s="13">
        <v>25486.51</v>
      </c>
      <c r="J526"/>
      <c r="K526"/>
      <c r="L526"/>
      <c r="M526"/>
    </row>
    <row r="527" spans="1:13" s="3" customFormat="1" x14ac:dyDescent="0.25">
      <c r="A527" s="12" t="s">
        <v>183</v>
      </c>
      <c r="B527" s="12" t="s">
        <v>41</v>
      </c>
      <c r="C527" s="14">
        <v>44</v>
      </c>
      <c r="D527" s="12" t="s">
        <v>186</v>
      </c>
      <c r="E527" s="7"/>
      <c r="F527" s="13">
        <v>13606.69</v>
      </c>
      <c r="G527" s="7" t="s">
        <v>21</v>
      </c>
      <c r="H527" s="13">
        <v>39093.199999999997</v>
      </c>
      <c r="J527"/>
      <c r="K527"/>
      <c r="L527"/>
      <c r="M527"/>
    </row>
    <row r="529" spans="1:13" s="3" customFormat="1" x14ac:dyDescent="0.25">
      <c r="A529" s="6"/>
      <c r="B529" s="6"/>
      <c r="C529" s="6"/>
      <c r="D529" s="6"/>
      <c r="E529" s="13" t="s">
        <v>67</v>
      </c>
      <c r="F529" s="13">
        <v>13606.69</v>
      </c>
      <c r="G529" s="13">
        <v>0</v>
      </c>
      <c r="H529" s="13">
        <v>39093.199999999997</v>
      </c>
      <c r="J529"/>
      <c r="K529"/>
      <c r="L529"/>
      <c r="M529"/>
    </row>
    <row r="530" spans="1:13" s="3" customFormat="1" x14ac:dyDescent="0.25">
      <c r="A530" s="6" t="s">
        <v>21</v>
      </c>
      <c r="B530"/>
      <c r="C530"/>
      <c r="D530"/>
      <c r="J530"/>
      <c r="K530"/>
      <c r="L530"/>
      <c r="M530"/>
    </row>
    <row r="531" spans="1:13" s="3" customFormat="1" x14ac:dyDescent="0.25">
      <c r="A531" s="6"/>
      <c r="B531" s="6"/>
      <c r="C531" s="6"/>
      <c r="D531" s="6"/>
      <c r="E531" s="8" t="s">
        <v>107</v>
      </c>
      <c r="F531" s="8">
        <v>13606.69</v>
      </c>
      <c r="G531" s="8">
        <v>0</v>
      </c>
      <c r="H531" s="8">
        <v>39093.199999999997</v>
      </c>
      <c r="J531"/>
      <c r="K531"/>
      <c r="L531"/>
      <c r="M531"/>
    </row>
    <row r="532" spans="1:13" s="3" customFormat="1" x14ac:dyDescent="0.25">
      <c r="A532" s="6" t="s">
        <v>21</v>
      </c>
      <c r="B532"/>
      <c r="C532"/>
      <c r="D532"/>
      <c r="J532"/>
      <c r="K532"/>
      <c r="L532"/>
      <c r="M532"/>
    </row>
    <row r="533" spans="1:13" s="3" customFormat="1" x14ac:dyDescent="0.25">
      <c r="A533" s="5" t="s">
        <v>108</v>
      </c>
      <c r="B533" s="5" t="s">
        <v>109</v>
      </c>
      <c r="C533" s="6"/>
      <c r="D533" s="6"/>
      <c r="E533" s="7"/>
      <c r="F533" s="7"/>
      <c r="G533" s="8" t="s">
        <v>20</v>
      </c>
      <c r="H533" s="8">
        <v>21727.25</v>
      </c>
      <c r="J533"/>
      <c r="K533"/>
      <c r="L533"/>
      <c r="M533"/>
    </row>
    <row r="534" spans="1:13" s="3" customFormat="1" x14ac:dyDescent="0.25">
      <c r="A534" s="6" t="s">
        <v>21</v>
      </c>
      <c r="B534"/>
      <c r="C534"/>
      <c r="D534"/>
      <c r="J534"/>
      <c r="K534"/>
      <c r="L534"/>
      <c r="M534"/>
    </row>
    <row r="535" spans="1:13" s="3" customFormat="1" x14ac:dyDescent="0.25">
      <c r="A535" s="12" t="s">
        <v>24</v>
      </c>
      <c r="B535" s="6" t="s">
        <v>21</v>
      </c>
      <c r="C535" s="6" t="s">
        <v>21</v>
      </c>
      <c r="D535" s="6" t="s">
        <v>21</v>
      </c>
      <c r="E535" s="7" t="s">
        <v>21</v>
      </c>
      <c r="F535" s="7" t="s">
        <v>21</v>
      </c>
      <c r="G535" s="13" t="s">
        <v>20</v>
      </c>
      <c r="H535" s="13">
        <v>21727.25</v>
      </c>
      <c r="J535"/>
      <c r="K535"/>
      <c r="L535"/>
      <c r="M535"/>
    </row>
    <row r="536" spans="1:13" s="3" customFormat="1" x14ac:dyDescent="0.25">
      <c r="A536" s="12" t="s">
        <v>183</v>
      </c>
      <c r="B536" s="12" t="s">
        <v>41</v>
      </c>
      <c r="C536" s="14">
        <v>44</v>
      </c>
      <c r="D536" s="12" t="s">
        <v>186</v>
      </c>
      <c r="E536" s="7"/>
      <c r="F536" s="13">
        <v>11973.01</v>
      </c>
      <c r="G536" s="7" t="s">
        <v>21</v>
      </c>
      <c r="H536" s="13">
        <v>33700.26</v>
      </c>
      <c r="J536"/>
      <c r="K536"/>
      <c r="L536"/>
      <c r="M536"/>
    </row>
    <row r="538" spans="1:13" s="3" customFormat="1" x14ac:dyDescent="0.25">
      <c r="A538" s="6"/>
      <c r="B538" s="6"/>
      <c r="C538" s="6"/>
      <c r="D538" s="6"/>
      <c r="E538" s="13" t="s">
        <v>67</v>
      </c>
      <c r="F538" s="13">
        <v>11973.01</v>
      </c>
      <c r="G538" s="13">
        <v>0</v>
      </c>
      <c r="H538" s="13">
        <v>33700.26</v>
      </c>
      <c r="J538"/>
      <c r="K538"/>
      <c r="L538"/>
      <c r="M538"/>
    </row>
    <row r="539" spans="1:13" s="3" customFormat="1" x14ac:dyDescent="0.25">
      <c r="A539" s="6" t="s">
        <v>21</v>
      </c>
      <c r="B539"/>
      <c r="C539"/>
      <c r="D539"/>
      <c r="J539"/>
      <c r="K539"/>
      <c r="L539"/>
      <c r="M539"/>
    </row>
    <row r="540" spans="1:13" s="3" customFormat="1" x14ac:dyDescent="0.25">
      <c r="A540" s="6"/>
      <c r="B540" s="6"/>
      <c r="C540" s="6"/>
      <c r="D540" s="6"/>
      <c r="E540" s="8" t="s">
        <v>110</v>
      </c>
      <c r="F540" s="8">
        <v>11973.01</v>
      </c>
      <c r="G540" s="8">
        <v>0</v>
      </c>
      <c r="H540" s="8">
        <v>33700.26</v>
      </c>
      <c r="J540"/>
      <c r="K540"/>
      <c r="L540"/>
      <c r="M540"/>
    </row>
    <row r="541" spans="1:13" s="3" customFormat="1" x14ac:dyDescent="0.25">
      <c r="A541" s="6" t="s">
        <v>21</v>
      </c>
      <c r="B541"/>
      <c r="C541"/>
      <c r="D541"/>
      <c r="J541"/>
      <c r="K541"/>
      <c r="L541"/>
      <c r="M541"/>
    </row>
    <row r="542" spans="1:13" s="3" customFormat="1" x14ac:dyDescent="0.25">
      <c r="A542" s="5" t="s">
        <v>111</v>
      </c>
      <c r="B542" s="5" t="s">
        <v>112</v>
      </c>
      <c r="C542" s="6"/>
      <c r="D542" s="6"/>
      <c r="E542" s="7"/>
      <c r="F542" s="7"/>
      <c r="G542" s="8" t="s">
        <v>20</v>
      </c>
      <c r="H542" s="8">
        <v>27428.18</v>
      </c>
      <c r="J542"/>
      <c r="K542"/>
      <c r="L542"/>
      <c r="M542"/>
    </row>
    <row r="543" spans="1:13" s="3" customFormat="1" x14ac:dyDescent="0.25">
      <c r="A543" s="6" t="s">
        <v>21</v>
      </c>
      <c r="B543"/>
      <c r="C543"/>
      <c r="D543"/>
      <c r="J543"/>
      <c r="K543"/>
      <c r="L543"/>
      <c r="M543"/>
    </row>
    <row r="544" spans="1:13" s="3" customFormat="1" x14ac:dyDescent="0.25">
      <c r="A544" s="12" t="s">
        <v>24</v>
      </c>
      <c r="B544" s="6" t="s">
        <v>21</v>
      </c>
      <c r="C544" s="6" t="s">
        <v>21</v>
      </c>
      <c r="D544" s="6" t="s">
        <v>21</v>
      </c>
      <c r="E544" s="7" t="s">
        <v>21</v>
      </c>
      <c r="F544" s="7" t="s">
        <v>21</v>
      </c>
      <c r="G544" s="13" t="s">
        <v>20</v>
      </c>
      <c r="H544" s="13">
        <v>27428.18</v>
      </c>
      <c r="J544"/>
      <c r="K544"/>
      <c r="L544"/>
      <c r="M544"/>
    </row>
    <row r="545" spans="1:13" s="3" customFormat="1" x14ac:dyDescent="0.25">
      <c r="A545" s="12" t="s">
        <v>183</v>
      </c>
      <c r="B545" s="12" t="s">
        <v>41</v>
      </c>
      <c r="C545" s="14">
        <v>45</v>
      </c>
      <c r="D545" s="12" t="s">
        <v>113</v>
      </c>
      <c r="E545" s="7"/>
      <c r="F545" s="13">
        <v>18144.46</v>
      </c>
      <c r="G545" s="7" t="s">
        <v>21</v>
      </c>
      <c r="H545" s="13">
        <v>45572.639999999999</v>
      </c>
      <c r="J545"/>
      <c r="K545"/>
      <c r="L545"/>
      <c r="M545"/>
    </row>
    <row r="547" spans="1:13" s="3" customFormat="1" x14ac:dyDescent="0.25">
      <c r="A547" s="6"/>
      <c r="B547" s="6"/>
      <c r="C547" s="6"/>
      <c r="D547" s="6"/>
      <c r="E547" s="13" t="s">
        <v>67</v>
      </c>
      <c r="F547" s="13">
        <v>18144.46</v>
      </c>
      <c r="G547" s="13">
        <v>0</v>
      </c>
      <c r="H547" s="13">
        <v>45572.639999999999</v>
      </c>
      <c r="J547"/>
      <c r="K547"/>
      <c r="L547"/>
      <c r="M547"/>
    </row>
    <row r="548" spans="1:13" s="3" customFormat="1" x14ac:dyDescent="0.25">
      <c r="A548" s="6" t="s">
        <v>21</v>
      </c>
      <c r="B548"/>
      <c r="C548"/>
      <c r="D548"/>
      <c r="J548"/>
      <c r="K548"/>
      <c r="L548"/>
      <c r="M548"/>
    </row>
    <row r="549" spans="1:13" s="3" customFormat="1" x14ac:dyDescent="0.25">
      <c r="A549" s="6"/>
      <c r="B549" s="6"/>
      <c r="C549" s="6"/>
      <c r="D549" s="6"/>
      <c r="E549" s="8" t="s">
        <v>114</v>
      </c>
      <c r="F549" s="8">
        <v>18144.46</v>
      </c>
      <c r="G549" s="8">
        <v>0</v>
      </c>
      <c r="H549" s="8">
        <v>45572.639999999999</v>
      </c>
      <c r="J549"/>
      <c r="K549"/>
      <c r="L549"/>
      <c r="M549"/>
    </row>
    <row r="550" spans="1:13" s="3" customFormat="1" x14ac:dyDescent="0.25">
      <c r="A550" s="6" t="s">
        <v>21</v>
      </c>
      <c r="B550"/>
      <c r="C550"/>
      <c r="D550"/>
      <c r="J550"/>
      <c r="K550"/>
      <c r="L550"/>
      <c r="M550"/>
    </row>
    <row r="551" spans="1:13" s="3" customFormat="1" x14ac:dyDescent="0.25">
      <c r="A551" s="5" t="s">
        <v>115</v>
      </c>
      <c r="B551" s="5" t="s">
        <v>116</v>
      </c>
      <c r="C551" s="6"/>
      <c r="D551" s="6"/>
      <c r="E551" s="7"/>
      <c r="F551" s="7"/>
      <c r="G551" s="8" t="s">
        <v>20</v>
      </c>
      <c r="H551" s="8">
        <v>23816.19</v>
      </c>
      <c r="J551"/>
      <c r="K551"/>
      <c r="L551"/>
      <c r="M551"/>
    </row>
    <row r="552" spans="1:13" s="3" customFormat="1" x14ac:dyDescent="0.25">
      <c r="A552" s="6" t="s">
        <v>21</v>
      </c>
      <c r="B552"/>
      <c r="C552"/>
      <c r="D552"/>
      <c r="J552"/>
      <c r="K552"/>
      <c r="L552"/>
      <c r="M552"/>
    </row>
    <row r="553" spans="1:13" s="3" customFormat="1" x14ac:dyDescent="0.25">
      <c r="A553" s="12" t="s">
        <v>24</v>
      </c>
      <c r="B553" s="6" t="s">
        <v>21</v>
      </c>
      <c r="C553" s="6" t="s">
        <v>21</v>
      </c>
      <c r="D553" s="6" t="s">
        <v>21</v>
      </c>
      <c r="E553" s="7" t="s">
        <v>21</v>
      </c>
      <c r="F553" s="7" t="s">
        <v>21</v>
      </c>
      <c r="G553" s="13" t="s">
        <v>20</v>
      </c>
      <c r="H553" s="13">
        <v>23816.19</v>
      </c>
      <c r="J553"/>
      <c r="K553"/>
      <c r="L553"/>
      <c r="M553"/>
    </row>
    <row r="554" spans="1:13" s="3" customFormat="1" x14ac:dyDescent="0.25">
      <c r="A554" s="12" t="s">
        <v>183</v>
      </c>
      <c r="B554" s="12" t="s">
        <v>41</v>
      </c>
      <c r="C554" s="14">
        <v>45</v>
      </c>
      <c r="D554" s="12" t="s">
        <v>113</v>
      </c>
      <c r="E554" s="7"/>
      <c r="F554" s="13">
        <v>15033.08</v>
      </c>
      <c r="G554" s="7" t="s">
        <v>21</v>
      </c>
      <c r="H554" s="13">
        <v>38849.269999999997</v>
      </c>
      <c r="J554"/>
      <c r="K554"/>
      <c r="L554"/>
      <c r="M554"/>
    </row>
    <row r="556" spans="1:13" s="3" customFormat="1" x14ac:dyDescent="0.25">
      <c r="A556" s="6"/>
      <c r="B556" s="6"/>
      <c r="C556" s="6"/>
      <c r="D556" s="6"/>
      <c r="E556" s="13" t="s">
        <v>67</v>
      </c>
      <c r="F556" s="13">
        <v>15033.08</v>
      </c>
      <c r="G556" s="13">
        <v>0</v>
      </c>
      <c r="H556" s="13">
        <v>38849.269999999997</v>
      </c>
      <c r="J556"/>
      <c r="K556"/>
      <c r="L556"/>
      <c r="M556"/>
    </row>
    <row r="557" spans="1:13" s="3" customFormat="1" x14ac:dyDescent="0.25">
      <c r="A557" s="6" t="s">
        <v>21</v>
      </c>
      <c r="B557"/>
      <c r="C557"/>
      <c r="D557"/>
      <c r="J557"/>
      <c r="K557"/>
      <c r="L557"/>
      <c r="M557"/>
    </row>
    <row r="558" spans="1:13" s="3" customFormat="1" x14ac:dyDescent="0.25">
      <c r="A558" s="6"/>
      <c r="B558" s="6"/>
      <c r="C558" s="6"/>
      <c r="D558" s="6"/>
      <c r="E558" s="8" t="s">
        <v>117</v>
      </c>
      <c r="F558" s="8">
        <v>15033.08</v>
      </c>
      <c r="G558" s="8">
        <v>0</v>
      </c>
      <c r="H558" s="8">
        <v>38849.269999999997</v>
      </c>
      <c r="J558"/>
      <c r="K558"/>
      <c r="L558"/>
      <c r="M558"/>
    </row>
    <row r="559" spans="1:13" s="3" customFormat="1" x14ac:dyDescent="0.25">
      <c r="A559" s="6" t="s">
        <v>21</v>
      </c>
      <c r="B559"/>
      <c r="C559"/>
      <c r="D559"/>
      <c r="J559"/>
      <c r="K559"/>
      <c r="L559"/>
      <c r="M559"/>
    </row>
    <row r="560" spans="1:13" s="3" customFormat="1" x14ac:dyDescent="0.25">
      <c r="A560" s="5" t="s">
        <v>118</v>
      </c>
      <c r="B560" s="5" t="s">
        <v>119</v>
      </c>
      <c r="C560" s="6"/>
      <c r="D560" s="6"/>
      <c r="E560" s="7"/>
      <c r="F560" s="7"/>
      <c r="G560" s="8" t="s">
        <v>20</v>
      </c>
      <c r="H560" s="8">
        <v>59781.65</v>
      </c>
      <c r="J560"/>
      <c r="K560"/>
      <c r="L560"/>
      <c r="M560"/>
    </row>
    <row r="561" spans="1:13" s="3" customFormat="1" x14ac:dyDescent="0.25">
      <c r="A561" s="6" t="s">
        <v>21</v>
      </c>
      <c r="B561"/>
      <c r="C561"/>
      <c r="D561"/>
      <c r="J561"/>
      <c r="K561"/>
      <c r="L561"/>
      <c r="M561"/>
    </row>
    <row r="562" spans="1:13" s="3" customFormat="1" x14ac:dyDescent="0.25">
      <c r="A562" s="12" t="s">
        <v>24</v>
      </c>
      <c r="B562" s="6" t="s">
        <v>21</v>
      </c>
      <c r="C562" s="6" t="s">
        <v>21</v>
      </c>
      <c r="D562" s="6" t="s">
        <v>21</v>
      </c>
      <c r="E562" s="7" t="s">
        <v>21</v>
      </c>
      <c r="F562" s="7" t="s">
        <v>21</v>
      </c>
      <c r="G562" s="13" t="s">
        <v>20</v>
      </c>
      <c r="H562" s="13">
        <v>59781.65</v>
      </c>
      <c r="J562"/>
      <c r="K562"/>
      <c r="L562"/>
      <c r="M562"/>
    </row>
    <row r="563" spans="1:13" s="3" customFormat="1" x14ac:dyDescent="0.25">
      <c r="A563" s="12" t="s">
        <v>183</v>
      </c>
      <c r="B563" s="12" t="s">
        <v>41</v>
      </c>
      <c r="C563" s="14">
        <v>51</v>
      </c>
      <c r="D563" s="12" t="s">
        <v>185</v>
      </c>
      <c r="E563" s="7"/>
      <c r="F563" s="7" t="s">
        <v>21</v>
      </c>
      <c r="G563" s="13">
        <v>6107.25</v>
      </c>
      <c r="H563" s="13">
        <v>53674.400000000001</v>
      </c>
      <c r="J563"/>
      <c r="K563"/>
      <c r="L563"/>
      <c r="M563"/>
    </row>
    <row r="565" spans="1:13" s="3" customFormat="1" x14ac:dyDescent="0.25">
      <c r="A565" s="6"/>
      <c r="B565" s="6"/>
      <c r="C565" s="6"/>
      <c r="D565" s="6"/>
      <c r="E565" s="13" t="s">
        <v>67</v>
      </c>
      <c r="F565" s="13">
        <v>0</v>
      </c>
      <c r="G565" s="13">
        <v>6107.25</v>
      </c>
      <c r="H565" s="13">
        <v>53674.400000000001</v>
      </c>
      <c r="J565"/>
      <c r="K565"/>
      <c r="L565"/>
      <c r="M565"/>
    </row>
    <row r="566" spans="1:13" s="3" customFormat="1" x14ac:dyDescent="0.25">
      <c r="A566" s="6" t="s">
        <v>21</v>
      </c>
      <c r="B566"/>
      <c r="C566"/>
      <c r="D566"/>
      <c r="J566"/>
      <c r="K566"/>
      <c r="L566"/>
      <c r="M566"/>
    </row>
    <row r="567" spans="1:13" s="3" customFormat="1" x14ac:dyDescent="0.25">
      <c r="A567" s="6"/>
      <c r="B567" s="6"/>
      <c r="C567" s="6"/>
      <c r="D567" s="6"/>
      <c r="E567" s="8" t="s">
        <v>129</v>
      </c>
      <c r="F567" s="8">
        <v>0</v>
      </c>
      <c r="G567" s="8">
        <v>6107.25</v>
      </c>
      <c r="H567" s="8">
        <v>53674.400000000001</v>
      </c>
      <c r="J567"/>
      <c r="K567"/>
      <c r="L567"/>
      <c r="M567"/>
    </row>
    <row r="568" spans="1:13" s="3" customFormat="1" x14ac:dyDescent="0.25">
      <c r="A568" s="6" t="s">
        <v>21</v>
      </c>
      <c r="B568"/>
      <c r="C568"/>
      <c r="D568"/>
      <c r="J568"/>
      <c r="K568"/>
      <c r="L568"/>
      <c r="M568"/>
    </row>
    <row r="569" spans="1:13" s="3" customFormat="1" x14ac:dyDescent="0.25">
      <c r="A569" s="5" t="s">
        <v>130</v>
      </c>
      <c r="B569" s="5" t="s">
        <v>131</v>
      </c>
      <c r="C569" s="6"/>
      <c r="D569" s="6"/>
      <c r="E569" s="7"/>
      <c r="F569" s="7"/>
      <c r="G569" s="8" t="s">
        <v>20</v>
      </c>
      <c r="H569" s="8">
        <v>29815.4</v>
      </c>
      <c r="J569"/>
      <c r="K569"/>
      <c r="L569"/>
      <c r="M569"/>
    </row>
    <row r="570" spans="1:13" s="3" customFormat="1" x14ac:dyDescent="0.25">
      <c r="A570" s="6" t="s">
        <v>21</v>
      </c>
      <c r="B570"/>
      <c r="C570"/>
      <c r="D570"/>
      <c r="J570"/>
      <c r="K570"/>
      <c r="L570"/>
      <c r="M570"/>
    </row>
    <row r="571" spans="1:13" s="3" customFormat="1" x14ac:dyDescent="0.25">
      <c r="A571" s="12" t="s">
        <v>24</v>
      </c>
      <c r="B571" s="6" t="s">
        <v>21</v>
      </c>
      <c r="C571" s="6" t="s">
        <v>21</v>
      </c>
      <c r="D571" s="6" t="s">
        <v>21</v>
      </c>
      <c r="E571" s="7" t="s">
        <v>21</v>
      </c>
      <c r="F571" s="7" t="s">
        <v>21</v>
      </c>
      <c r="G571" s="13" t="s">
        <v>20</v>
      </c>
      <c r="H571" s="13">
        <v>29815.4</v>
      </c>
      <c r="J571"/>
      <c r="K571"/>
      <c r="L571"/>
      <c r="M571"/>
    </row>
    <row r="572" spans="1:13" s="3" customFormat="1" x14ac:dyDescent="0.25">
      <c r="A572" s="12" t="s">
        <v>187</v>
      </c>
      <c r="B572" s="12" t="s">
        <v>41</v>
      </c>
      <c r="C572" s="14">
        <v>15</v>
      </c>
      <c r="D572" s="12" t="s">
        <v>133</v>
      </c>
      <c r="E572" s="7" t="s">
        <v>188</v>
      </c>
      <c r="F572" s="13">
        <v>1369.99</v>
      </c>
      <c r="G572" s="7" t="s">
        <v>21</v>
      </c>
      <c r="H572" s="13">
        <v>31185.39</v>
      </c>
      <c r="J572"/>
      <c r="K572"/>
      <c r="L572"/>
      <c r="M572"/>
    </row>
    <row r="573" spans="1:13" s="3" customFormat="1" x14ac:dyDescent="0.25">
      <c r="A573" s="12" t="s">
        <v>189</v>
      </c>
      <c r="B573" s="12" t="s">
        <v>41</v>
      </c>
      <c r="C573" s="14">
        <v>29</v>
      </c>
      <c r="D573" s="12" t="s">
        <v>133</v>
      </c>
      <c r="E573" s="7" t="s">
        <v>190</v>
      </c>
      <c r="F573" s="13">
        <v>4003.15</v>
      </c>
      <c r="G573" s="7" t="s">
        <v>21</v>
      </c>
      <c r="H573" s="13">
        <v>35188.54</v>
      </c>
      <c r="J573"/>
      <c r="K573"/>
      <c r="L573"/>
      <c r="M573"/>
    </row>
    <row r="574" spans="1:13" s="3" customFormat="1" x14ac:dyDescent="0.25">
      <c r="A574" s="12" t="s">
        <v>181</v>
      </c>
      <c r="B574" s="12" t="s">
        <v>41</v>
      </c>
      <c r="C574" s="14">
        <v>30</v>
      </c>
      <c r="D574" s="12" t="s">
        <v>133</v>
      </c>
      <c r="E574" s="7" t="s">
        <v>191</v>
      </c>
      <c r="F574" s="13">
        <v>2796.97</v>
      </c>
      <c r="G574" s="7" t="s">
        <v>21</v>
      </c>
      <c r="H574" s="13">
        <v>37985.51</v>
      </c>
      <c r="J574"/>
      <c r="K574"/>
      <c r="L574"/>
      <c r="M574"/>
    </row>
    <row r="575" spans="1:13" s="3" customFormat="1" x14ac:dyDescent="0.25">
      <c r="A575" s="12" t="s">
        <v>183</v>
      </c>
      <c r="B575" s="12" t="s">
        <v>41</v>
      </c>
      <c r="C575" s="14">
        <v>51</v>
      </c>
      <c r="D575" s="12" t="s">
        <v>185</v>
      </c>
      <c r="E575" s="7"/>
      <c r="F575" s="7" t="s">
        <v>21</v>
      </c>
      <c r="G575" s="13">
        <v>3045.92</v>
      </c>
      <c r="H575" s="13">
        <v>34939.589999999997</v>
      </c>
      <c r="J575"/>
      <c r="K575"/>
      <c r="L575"/>
      <c r="M575"/>
    </row>
    <row r="576" spans="1:13" s="3" customFormat="1" x14ac:dyDescent="0.25">
      <c r="A576" s="12" t="s">
        <v>183</v>
      </c>
      <c r="B576" s="12" t="s">
        <v>41</v>
      </c>
      <c r="C576" s="14">
        <v>53</v>
      </c>
      <c r="D576" s="12" t="s">
        <v>133</v>
      </c>
      <c r="E576" s="7" t="s">
        <v>192</v>
      </c>
      <c r="F576" s="13">
        <v>4998.72</v>
      </c>
      <c r="G576" s="7" t="s">
        <v>21</v>
      </c>
      <c r="H576" s="13">
        <v>39938.31</v>
      </c>
      <c r="J576"/>
      <c r="K576"/>
      <c r="L576"/>
      <c r="M576"/>
    </row>
    <row r="577" spans="1:13" s="3" customFormat="1" x14ac:dyDescent="0.25">
      <c r="A577" s="12" t="s">
        <v>183</v>
      </c>
      <c r="B577" s="12" t="s">
        <v>41</v>
      </c>
      <c r="C577" s="14">
        <v>59</v>
      </c>
      <c r="D577" s="12" t="s">
        <v>193</v>
      </c>
      <c r="E577" s="7" t="s">
        <v>194</v>
      </c>
      <c r="F577" s="13">
        <v>1665.07</v>
      </c>
      <c r="G577" s="7" t="s">
        <v>21</v>
      </c>
      <c r="H577" s="13">
        <v>41603.379999999997</v>
      </c>
      <c r="J577"/>
      <c r="K577"/>
      <c r="L577"/>
      <c r="M577"/>
    </row>
    <row r="579" spans="1:13" s="3" customFormat="1" x14ac:dyDescent="0.25">
      <c r="A579" s="6"/>
      <c r="B579" s="6"/>
      <c r="C579" s="6"/>
      <c r="D579" s="6"/>
      <c r="E579" s="13" t="s">
        <v>67</v>
      </c>
      <c r="F579" s="13">
        <v>14833.9</v>
      </c>
      <c r="G579" s="13">
        <v>3045.92</v>
      </c>
      <c r="H579" s="13">
        <v>41603.379999999997</v>
      </c>
      <c r="J579"/>
      <c r="K579"/>
      <c r="L579"/>
      <c r="M579"/>
    </row>
    <row r="580" spans="1:13" s="3" customFormat="1" x14ac:dyDescent="0.25">
      <c r="A580" s="6" t="s">
        <v>21</v>
      </c>
      <c r="B580"/>
      <c r="C580"/>
      <c r="D580"/>
      <c r="J580"/>
      <c r="K580"/>
      <c r="L580"/>
      <c r="M580"/>
    </row>
    <row r="581" spans="1:13" s="3" customFormat="1" x14ac:dyDescent="0.25">
      <c r="A581" s="6"/>
      <c r="B581" s="6"/>
      <c r="C581" s="6"/>
      <c r="D581" s="6"/>
      <c r="E581" s="8" t="s">
        <v>145</v>
      </c>
      <c r="F581" s="8">
        <v>14833.9</v>
      </c>
      <c r="G581" s="8">
        <v>3045.92</v>
      </c>
      <c r="H581" s="8">
        <v>41603.379999999997</v>
      </c>
      <c r="J581"/>
      <c r="K581"/>
      <c r="L581"/>
      <c r="M581"/>
    </row>
    <row r="582" spans="1:13" s="3" customFormat="1" x14ac:dyDescent="0.25">
      <c r="A582" s="6" t="s">
        <v>21</v>
      </c>
      <c r="B582"/>
      <c r="C582"/>
      <c r="D582"/>
      <c r="J582"/>
      <c r="K582"/>
      <c r="L582"/>
      <c r="M582"/>
    </row>
    <row r="583" spans="1:13" s="3" customFormat="1" x14ac:dyDescent="0.25">
      <c r="A583" s="5" t="s">
        <v>146</v>
      </c>
      <c r="B583" s="5" t="s">
        <v>147</v>
      </c>
      <c r="C583" s="6"/>
      <c r="D583" s="6"/>
      <c r="E583" s="7"/>
      <c r="F583" s="7"/>
      <c r="G583" s="8" t="s">
        <v>20</v>
      </c>
      <c r="H583" s="8">
        <v>5119.68</v>
      </c>
      <c r="J583"/>
      <c r="K583"/>
      <c r="L583"/>
      <c r="M583"/>
    </row>
    <row r="584" spans="1:13" s="3" customFormat="1" x14ac:dyDescent="0.25">
      <c r="A584" s="6" t="s">
        <v>21</v>
      </c>
      <c r="B584"/>
      <c r="C584"/>
      <c r="D584"/>
      <c r="J584"/>
      <c r="K584"/>
      <c r="L584"/>
      <c r="M584"/>
    </row>
    <row r="585" spans="1:13" s="3" customFormat="1" x14ac:dyDescent="0.25">
      <c r="A585" s="12" t="s">
        <v>24</v>
      </c>
      <c r="B585" s="6" t="s">
        <v>21</v>
      </c>
      <c r="C585" s="6" t="s">
        <v>21</v>
      </c>
      <c r="D585" s="6" t="s">
        <v>21</v>
      </c>
      <c r="E585" s="7" t="s">
        <v>21</v>
      </c>
      <c r="F585" s="7" t="s">
        <v>21</v>
      </c>
      <c r="G585" s="13" t="s">
        <v>20</v>
      </c>
      <c r="H585" s="13">
        <v>5119.68</v>
      </c>
      <c r="J585"/>
      <c r="K585"/>
      <c r="L585"/>
      <c r="M585"/>
    </row>
    <row r="586" spans="1:13" s="3" customFormat="1" x14ac:dyDescent="0.25">
      <c r="A586" s="12" t="s">
        <v>183</v>
      </c>
      <c r="B586" s="12" t="s">
        <v>41</v>
      </c>
      <c r="C586" s="14">
        <v>37</v>
      </c>
      <c r="D586" s="12" t="s">
        <v>193</v>
      </c>
      <c r="E586" s="7" t="s">
        <v>195</v>
      </c>
      <c r="F586" s="13">
        <v>5917.75</v>
      </c>
      <c r="G586" s="7" t="s">
        <v>21</v>
      </c>
      <c r="H586" s="13">
        <v>11037.43</v>
      </c>
      <c r="J586"/>
      <c r="K586"/>
      <c r="L586"/>
      <c r="M586"/>
    </row>
    <row r="587" spans="1:13" s="3" customFormat="1" x14ac:dyDescent="0.25">
      <c r="A587" s="12" t="s">
        <v>183</v>
      </c>
      <c r="B587" s="12" t="s">
        <v>41</v>
      </c>
      <c r="C587" s="14">
        <v>37</v>
      </c>
      <c r="D587" s="12" t="s">
        <v>193</v>
      </c>
      <c r="E587" s="7" t="s">
        <v>195</v>
      </c>
      <c r="F587" s="13">
        <v>121.41</v>
      </c>
      <c r="G587" s="7" t="s">
        <v>21</v>
      </c>
      <c r="H587" s="13">
        <v>11158.84</v>
      </c>
      <c r="J587"/>
      <c r="K587"/>
      <c r="L587"/>
      <c r="M587"/>
    </row>
    <row r="588" spans="1:13" s="3" customFormat="1" x14ac:dyDescent="0.25">
      <c r="A588" s="12" t="s">
        <v>183</v>
      </c>
      <c r="B588" s="12" t="s">
        <v>41</v>
      </c>
      <c r="C588" s="14">
        <v>37</v>
      </c>
      <c r="D588" s="12" t="s">
        <v>193</v>
      </c>
      <c r="E588" s="7" t="s">
        <v>196</v>
      </c>
      <c r="F588" s="13">
        <v>2857.44</v>
      </c>
      <c r="G588" s="7" t="s">
        <v>21</v>
      </c>
      <c r="H588" s="13">
        <v>14016.28</v>
      </c>
      <c r="J588"/>
      <c r="K588"/>
      <c r="L588"/>
      <c r="M588"/>
    </row>
    <row r="589" spans="1:13" s="3" customFormat="1" x14ac:dyDescent="0.25">
      <c r="A589" s="12" t="s">
        <v>183</v>
      </c>
      <c r="B589" s="12" t="s">
        <v>41</v>
      </c>
      <c r="C589" s="14">
        <v>37</v>
      </c>
      <c r="D589" s="12" t="s">
        <v>193</v>
      </c>
      <c r="E589" s="7" t="s">
        <v>196</v>
      </c>
      <c r="F589" s="13">
        <v>69.48</v>
      </c>
      <c r="G589" s="7" t="s">
        <v>21</v>
      </c>
      <c r="H589" s="13">
        <v>14085.76</v>
      </c>
      <c r="J589"/>
      <c r="K589"/>
      <c r="L589"/>
      <c r="M589"/>
    </row>
    <row r="590" spans="1:13" s="3" customFormat="1" x14ac:dyDescent="0.25">
      <c r="A590" s="12" t="s">
        <v>183</v>
      </c>
      <c r="B590" s="12" t="s">
        <v>41</v>
      </c>
      <c r="C590" s="14">
        <v>51</v>
      </c>
      <c r="D590" s="12" t="s">
        <v>185</v>
      </c>
      <c r="E590" s="7"/>
      <c r="F590" s="7" t="s">
        <v>21</v>
      </c>
      <c r="G590" s="13">
        <v>523.02</v>
      </c>
      <c r="H590" s="13">
        <v>13562.74</v>
      </c>
      <c r="J590"/>
      <c r="K590"/>
      <c r="L590"/>
      <c r="M590"/>
    </row>
    <row r="591" spans="1:13" s="3" customFormat="1" x14ac:dyDescent="0.25">
      <c r="A591" s="12" t="s">
        <v>183</v>
      </c>
      <c r="B591" s="12" t="s">
        <v>41</v>
      </c>
      <c r="C591" s="14">
        <v>59</v>
      </c>
      <c r="D591" s="12" t="s">
        <v>193</v>
      </c>
      <c r="E591" s="7" t="s">
        <v>194</v>
      </c>
      <c r="F591" s="13">
        <v>4221.43</v>
      </c>
      <c r="G591" s="7" t="s">
        <v>21</v>
      </c>
      <c r="H591" s="13">
        <v>17784.169999999998</v>
      </c>
      <c r="J591"/>
      <c r="K591"/>
      <c r="L591"/>
      <c r="M591"/>
    </row>
    <row r="592" spans="1:13" s="3" customFormat="1" x14ac:dyDescent="0.25">
      <c r="A592" s="12" t="s">
        <v>183</v>
      </c>
      <c r="B592" s="12" t="s">
        <v>41</v>
      </c>
      <c r="C592" s="14">
        <v>59</v>
      </c>
      <c r="D592" s="12" t="s">
        <v>193</v>
      </c>
      <c r="E592" s="7" t="s">
        <v>194</v>
      </c>
      <c r="F592" s="13">
        <v>128.46</v>
      </c>
      <c r="G592" s="7" t="s">
        <v>21</v>
      </c>
      <c r="H592" s="13">
        <v>17912.63</v>
      </c>
      <c r="J592"/>
      <c r="K592"/>
      <c r="L592"/>
      <c r="M592"/>
    </row>
    <row r="594" spans="1:13" s="3" customFormat="1" x14ac:dyDescent="0.25">
      <c r="A594" s="6"/>
      <c r="B594" s="6"/>
      <c r="C594" s="6"/>
      <c r="D594" s="6"/>
      <c r="E594" s="13" t="s">
        <v>67</v>
      </c>
      <c r="F594" s="13">
        <v>13315.97</v>
      </c>
      <c r="G594" s="13">
        <v>523.02</v>
      </c>
      <c r="H594" s="13">
        <v>17912.63</v>
      </c>
      <c r="J594"/>
      <c r="K594"/>
      <c r="L594"/>
      <c r="M594"/>
    </row>
    <row r="595" spans="1:13" s="3" customFormat="1" x14ac:dyDescent="0.25">
      <c r="A595" s="6" t="s">
        <v>21</v>
      </c>
      <c r="B595"/>
      <c r="C595"/>
      <c r="D595"/>
      <c r="J595"/>
      <c r="K595"/>
      <c r="L595"/>
      <c r="M595"/>
    </row>
    <row r="596" spans="1:13" s="3" customFormat="1" x14ac:dyDescent="0.25">
      <c r="A596" s="6"/>
      <c r="B596" s="6"/>
      <c r="C596" s="6"/>
      <c r="D596" s="6"/>
      <c r="E596" s="8" t="s">
        <v>148</v>
      </c>
      <c r="F596" s="8">
        <v>13315.97</v>
      </c>
      <c r="G596" s="8">
        <v>523.02</v>
      </c>
      <c r="H596" s="8">
        <v>17912.63</v>
      </c>
      <c r="J596"/>
      <c r="K596"/>
      <c r="L596"/>
      <c r="M596"/>
    </row>
    <row r="597" spans="1:13" s="3" customFormat="1" x14ac:dyDescent="0.25">
      <c r="A597" s="6" t="s">
        <v>21</v>
      </c>
      <c r="B597"/>
      <c r="C597"/>
      <c r="D597"/>
      <c r="J597"/>
      <c r="K597"/>
      <c r="L597"/>
      <c r="M597"/>
    </row>
    <row r="598" spans="1:13" s="3" customFormat="1" x14ac:dyDescent="0.25">
      <c r="A598" s="5" t="s">
        <v>149</v>
      </c>
      <c r="B598" s="5" t="s">
        <v>150</v>
      </c>
      <c r="C598" s="6"/>
      <c r="D598" s="6"/>
      <c r="E598" s="7"/>
      <c r="F598" s="7"/>
      <c r="G598" s="8" t="s">
        <v>20</v>
      </c>
      <c r="H598" s="8">
        <v>9278.1200000000008</v>
      </c>
      <c r="J598"/>
      <c r="K598"/>
      <c r="L598"/>
      <c r="M598"/>
    </row>
    <row r="599" spans="1:13" s="3" customFormat="1" x14ac:dyDescent="0.25">
      <c r="A599" s="6" t="s">
        <v>21</v>
      </c>
      <c r="B599"/>
      <c r="C599"/>
      <c r="D599"/>
      <c r="J599"/>
      <c r="K599"/>
      <c r="L599"/>
      <c r="M599"/>
    </row>
    <row r="600" spans="1:13" s="3" customFormat="1" x14ac:dyDescent="0.25">
      <c r="A600" s="12" t="s">
        <v>24</v>
      </c>
      <c r="B600" s="6" t="s">
        <v>21</v>
      </c>
      <c r="C600" s="6" t="s">
        <v>21</v>
      </c>
      <c r="D600" s="6" t="s">
        <v>21</v>
      </c>
      <c r="E600" s="7" t="s">
        <v>21</v>
      </c>
      <c r="F600" s="7" t="s">
        <v>21</v>
      </c>
      <c r="G600" s="13" t="s">
        <v>20</v>
      </c>
      <c r="H600" s="13">
        <v>9278.1200000000008</v>
      </c>
      <c r="J600"/>
      <c r="K600"/>
      <c r="L600"/>
      <c r="M600"/>
    </row>
    <row r="601" spans="1:13" s="3" customFormat="1" x14ac:dyDescent="0.25">
      <c r="A601" s="12" t="s">
        <v>173</v>
      </c>
      <c r="B601" s="12" t="s">
        <v>26</v>
      </c>
      <c r="C601" s="14">
        <v>341</v>
      </c>
      <c r="D601" s="12" t="s">
        <v>174</v>
      </c>
      <c r="E601" s="7"/>
      <c r="F601" s="13">
        <v>9002.16</v>
      </c>
      <c r="G601" s="7" t="s">
        <v>21</v>
      </c>
      <c r="H601" s="13">
        <v>18280.28</v>
      </c>
      <c r="J601"/>
      <c r="K601"/>
      <c r="L601"/>
      <c r="M601"/>
    </row>
    <row r="602" spans="1:13" s="3" customFormat="1" x14ac:dyDescent="0.25">
      <c r="A602" s="12" t="s">
        <v>179</v>
      </c>
      <c r="B602" s="12" t="s">
        <v>26</v>
      </c>
      <c r="C602" s="14">
        <v>415</v>
      </c>
      <c r="D602" s="12" t="s">
        <v>180</v>
      </c>
      <c r="E602" s="7"/>
      <c r="F602" s="13">
        <v>11066.43</v>
      </c>
      <c r="G602" s="7" t="s">
        <v>21</v>
      </c>
      <c r="H602" s="13">
        <v>29346.71</v>
      </c>
      <c r="J602"/>
      <c r="K602"/>
      <c r="L602"/>
      <c r="M602"/>
    </row>
    <row r="604" spans="1:13" s="3" customFormat="1" x14ac:dyDescent="0.25">
      <c r="A604" s="6"/>
      <c r="B604" s="6"/>
      <c r="C604" s="6"/>
      <c r="D604" s="6"/>
      <c r="E604" s="13" t="s">
        <v>67</v>
      </c>
      <c r="F604" s="13">
        <v>20068.59</v>
      </c>
      <c r="G604" s="13">
        <v>0</v>
      </c>
      <c r="H604" s="13">
        <v>29346.71</v>
      </c>
      <c r="J604"/>
      <c r="K604"/>
      <c r="L604"/>
      <c r="M604"/>
    </row>
    <row r="605" spans="1:13" s="3" customFormat="1" x14ac:dyDescent="0.25">
      <c r="A605" s="6" t="s">
        <v>21</v>
      </c>
      <c r="B605"/>
      <c r="C605"/>
      <c r="D605"/>
      <c r="J605"/>
      <c r="K605"/>
      <c r="L605"/>
      <c r="M605"/>
    </row>
    <row r="606" spans="1:13" s="3" customFormat="1" x14ac:dyDescent="0.25">
      <c r="A606" s="6"/>
      <c r="B606" s="6"/>
      <c r="C606" s="6"/>
      <c r="D606" s="6"/>
      <c r="E606" s="8" t="s">
        <v>151</v>
      </c>
      <c r="F606" s="8">
        <v>20068.59</v>
      </c>
      <c r="G606" s="8">
        <v>0</v>
      </c>
      <c r="H606" s="8">
        <v>29346.71</v>
      </c>
      <c r="J606"/>
      <c r="K606"/>
      <c r="L606"/>
      <c r="M606"/>
    </row>
    <row r="607" spans="1:13" s="3" customFormat="1" x14ac:dyDescent="0.25">
      <c r="A607" s="6" t="s">
        <v>21</v>
      </c>
      <c r="B607"/>
      <c r="C607"/>
      <c r="D607"/>
      <c r="J607"/>
      <c r="K607"/>
      <c r="L607"/>
      <c r="M607"/>
    </row>
    <row r="608" spans="1:13" s="3" customFormat="1" x14ac:dyDescent="0.25">
      <c r="A608" s="5" t="s">
        <v>152</v>
      </c>
      <c r="B608" s="5" t="s">
        <v>153</v>
      </c>
      <c r="C608" s="6"/>
      <c r="D608" s="6"/>
      <c r="E608" s="7"/>
      <c r="F608" s="7"/>
      <c r="G608" s="8" t="s">
        <v>20</v>
      </c>
      <c r="H608" s="8">
        <v>2311.12</v>
      </c>
      <c r="J608"/>
      <c r="K608"/>
      <c r="L608"/>
      <c r="M608"/>
    </row>
    <row r="609" spans="1:13" s="3" customFormat="1" x14ac:dyDescent="0.25">
      <c r="A609" s="6" t="s">
        <v>21</v>
      </c>
      <c r="B609"/>
      <c r="C609"/>
      <c r="D609"/>
      <c r="J609"/>
      <c r="K609"/>
      <c r="L609"/>
      <c r="M609"/>
    </row>
    <row r="610" spans="1:13" s="3" customFormat="1" x14ac:dyDescent="0.25">
      <c r="A610" s="12" t="s">
        <v>24</v>
      </c>
      <c r="B610" s="6" t="s">
        <v>21</v>
      </c>
      <c r="C610" s="6" t="s">
        <v>21</v>
      </c>
      <c r="D610" s="6" t="s">
        <v>21</v>
      </c>
      <c r="E610" s="7" t="s">
        <v>21</v>
      </c>
      <c r="F610" s="7" t="s">
        <v>21</v>
      </c>
      <c r="G610" s="13" t="s">
        <v>20</v>
      </c>
      <c r="H610" s="13">
        <v>2311.12</v>
      </c>
      <c r="J610"/>
      <c r="K610"/>
      <c r="L610"/>
      <c r="M610"/>
    </row>
    <row r="611" spans="1:13" s="3" customFormat="1" x14ac:dyDescent="0.25">
      <c r="A611" s="12" t="s">
        <v>173</v>
      </c>
      <c r="B611" s="12" t="s">
        <v>26</v>
      </c>
      <c r="C611" s="14">
        <v>341</v>
      </c>
      <c r="D611" s="12" t="s">
        <v>174</v>
      </c>
      <c r="E611" s="7"/>
      <c r="F611" s="13">
        <v>2240.54</v>
      </c>
      <c r="G611" s="7" t="s">
        <v>21</v>
      </c>
      <c r="H611" s="13">
        <v>4551.66</v>
      </c>
      <c r="J611"/>
      <c r="K611"/>
      <c r="L611"/>
      <c r="M611"/>
    </row>
    <row r="612" spans="1:13" s="3" customFormat="1" x14ac:dyDescent="0.25">
      <c r="A612" s="12" t="s">
        <v>179</v>
      </c>
      <c r="B612" s="12" t="s">
        <v>26</v>
      </c>
      <c r="C612" s="14">
        <v>415</v>
      </c>
      <c r="D612" s="12" t="s">
        <v>180</v>
      </c>
      <c r="E612" s="7"/>
      <c r="F612" s="13">
        <v>3067.4</v>
      </c>
      <c r="G612" s="7" t="s">
        <v>21</v>
      </c>
      <c r="H612" s="13">
        <v>7619.06</v>
      </c>
      <c r="J612"/>
      <c r="K612"/>
      <c r="L612"/>
      <c r="M612"/>
    </row>
    <row r="614" spans="1:13" s="3" customFormat="1" x14ac:dyDescent="0.25">
      <c r="A614" s="6"/>
      <c r="B614" s="6"/>
      <c r="C614" s="6"/>
      <c r="D614" s="6"/>
      <c r="E614" s="13" t="s">
        <v>67</v>
      </c>
      <c r="F614" s="13">
        <v>5307.94</v>
      </c>
      <c r="G614" s="13">
        <v>0</v>
      </c>
      <c r="H614" s="13">
        <v>7619.06</v>
      </c>
      <c r="J614"/>
      <c r="K614"/>
      <c r="L614"/>
      <c r="M614"/>
    </row>
    <row r="615" spans="1:13" s="3" customFormat="1" x14ac:dyDescent="0.25">
      <c r="A615" s="6" t="s">
        <v>21</v>
      </c>
      <c r="B615"/>
      <c r="C615"/>
      <c r="D615"/>
      <c r="J615"/>
      <c r="K615"/>
      <c r="L615"/>
      <c r="M615"/>
    </row>
    <row r="616" spans="1:13" s="3" customFormat="1" x14ac:dyDescent="0.25">
      <c r="A616" s="6"/>
      <c r="B616" s="6"/>
      <c r="C616" s="6"/>
      <c r="D616" s="6"/>
      <c r="E616" s="8" t="s">
        <v>154</v>
      </c>
      <c r="F616" s="8">
        <v>5307.94</v>
      </c>
      <c r="G616" s="8">
        <v>0</v>
      </c>
      <c r="H616" s="8">
        <v>7619.06</v>
      </c>
      <c r="J616"/>
      <c r="K616"/>
      <c r="L616"/>
      <c r="M616"/>
    </row>
    <row r="617" spans="1:13" s="3" customFormat="1" x14ac:dyDescent="0.25">
      <c r="A617" s="6" t="s">
        <v>21</v>
      </c>
      <c r="B617"/>
      <c r="C617"/>
      <c r="D617"/>
      <c r="J617"/>
      <c r="K617"/>
      <c r="L617"/>
      <c r="M617"/>
    </row>
    <row r="618" spans="1:13" s="3" customFormat="1" x14ac:dyDescent="0.25">
      <c r="A618" s="5" t="s">
        <v>197</v>
      </c>
      <c r="B618" s="5" t="s">
        <v>198</v>
      </c>
      <c r="C618" s="6"/>
      <c r="D618" s="6"/>
      <c r="E618" s="7"/>
      <c r="F618" s="7"/>
      <c r="G618" s="8" t="s">
        <v>20</v>
      </c>
      <c r="H618" s="8">
        <v>0</v>
      </c>
      <c r="J618"/>
      <c r="K618"/>
      <c r="L618"/>
      <c r="M618"/>
    </row>
    <row r="619" spans="1:13" s="3" customFormat="1" x14ac:dyDescent="0.25">
      <c r="A619" s="6" t="s">
        <v>21</v>
      </c>
      <c r="B619"/>
      <c r="C619"/>
      <c r="D619"/>
      <c r="J619"/>
      <c r="K619"/>
      <c r="L619"/>
      <c r="M619"/>
    </row>
    <row r="620" spans="1:13" s="3" customFormat="1" x14ac:dyDescent="0.25">
      <c r="A620" s="12" t="s">
        <v>24</v>
      </c>
      <c r="B620" s="6" t="s">
        <v>21</v>
      </c>
      <c r="C620" s="6" t="s">
        <v>21</v>
      </c>
      <c r="D620" s="6" t="s">
        <v>21</v>
      </c>
      <c r="E620" s="7" t="s">
        <v>21</v>
      </c>
      <c r="F620" s="7" t="s">
        <v>21</v>
      </c>
      <c r="G620" s="13" t="s">
        <v>20</v>
      </c>
      <c r="H620" s="13">
        <v>0</v>
      </c>
      <c r="J620"/>
      <c r="K620"/>
      <c r="L620"/>
      <c r="M620"/>
    </row>
    <row r="621" spans="1:13" s="3" customFormat="1" x14ac:dyDescent="0.25">
      <c r="A621" s="12" t="s">
        <v>199</v>
      </c>
      <c r="B621" s="12" t="s">
        <v>26</v>
      </c>
      <c r="C621" s="14">
        <v>395</v>
      </c>
      <c r="D621" s="12" t="s">
        <v>200</v>
      </c>
      <c r="E621" s="7" t="s">
        <v>201</v>
      </c>
      <c r="F621" s="13">
        <v>14422.41</v>
      </c>
      <c r="G621" s="7" t="s">
        <v>21</v>
      </c>
      <c r="H621" s="13">
        <v>14422.41</v>
      </c>
      <c r="J621"/>
      <c r="K621"/>
      <c r="L621"/>
      <c r="M621"/>
    </row>
    <row r="622" spans="1:13" s="3" customFormat="1" x14ac:dyDescent="0.25">
      <c r="A622" s="12" t="s">
        <v>183</v>
      </c>
      <c r="B622" s="12" t="s">
        <v>41</v>
      </c>
      <c r="C622" s="14">
        <v>33</v>
      </c>
      <c r="D622" s="12" t="s">
        <v>200</v>
      </c>
      <c r="E622" s="7" t="s">
        <v>202</v>
      </c>
      <c r="F622" s="13">
        <v>1275.8599999999999</v>
      </c>
      <c r="G622" s="7" t="s">
        <v>21</v>
      </c>
      <c r="H622" s="13">
        <v>15698.27</v>
      </c>
      <c r="J622"/>
      <c r="K622"/>
      <c r="L622"/>
      <c r="M622"/>
    </row>
    <row r="624" spans="1:13" s="3" customFormat="1" x14ac:dyDescent="0.25">
      <c r="A624" s="6"/>
      <c r="B624" s="6"/>
      <c r="C624" s="6"/>
      <c r="D624" s="6"/>
      <c r="E624" s="13" t="s">
        <v>67</v>
      </c>
      <c r="F624" s="13">
        <v>15698.27</v>
      </c>
      <c r="G624" s="13">
        <v>0</v>
      </c>
      <c r="H624" s="13">
        <v>15698.27</v>
      </c>
      <c r="J624"/>
      <c r="K624"/>
      <c r="L624"/>
      <c r="M624"/>
    </row>
    <row r="625" spans="1:13" s="3" customFormat="1" x14ac:dyDescent="0.25">
      <c r="A625" s="6" t="s">
        <v>21</v>
      </c>
      <c r="B625"/>
      <c r="C625"/>
      <c r="D625"/>
      <c r="J625"/>
      <c r="K625"/>
      <c r="L625"/>
      <c r="M625"/>
    </row>
    <row r="626" spans="1:13" s="3" customFormat="1" x14ac:dyDescent="0.25">
      <c r="A626" s="6"/>
      <c r="B626" s="6"/>
      <c r="C626" s="6"/>
      <c r="D626" s="6"/>
      <c r="E626" s="8" t="s">
        <v>203</v>
      </c>
      <c r="F626" s="8">
        <v>15698.27</v>
      </c>
      <c r="G626" s="8">
        <v>0</v>
      </c>
      <c r="H626" s="8">
        <v>15698.27</v>
      </c>
      <c r="J626"/>
      <c r="K626"/>
      <c r="L626"/>
      <c r="M626"/>
    </row>
    <row r="627" spans="1:13" s="3" customFormat="1" x14ac:dyDescent="0.25">
      <c r="A627" s="6" t="s">
        <v>21</v>
      </c>
      <c r="B627"/>
      <c r="C627"/>
      <c r="D627"/>
      <c r="J627"/>
      <c r="K627"/>
      <c r="L627"/>
      <c r="M627"/>
    </row>
    <row r="628" spans="1:13" s="3" customFormat="1" x14ac:dyDescent="0.25">
      <c r="A628" s="5" t="s">
        <v>155</v>
      </c>
      <c r="B628" s="5" t="s">
        <v>156</v>
      </c>
      <c r="C628" s="6"/>
      <c r="D628" s="6"/>
      <c r="E628" s="7"/>
      <c r="F628" s="7"/>
      <c r="G628" s="8" t="s">
        <v>20</v>
      </c>
      <c r="H628" s="8">
        <v>1690.88</v>
      </c>
      <c r="J628"/>
      <c r="K628"/>
      <c r="L628"/>
      <c r="M628"/>
    </row>
    <row r="629" spans="1:13" s="3" customFormat="1" x14ac:dyDescent="0.25">
      <c r="A629" s="6" t="s">
        <v>21</v>
      </c>
      <c r="B629"/>
      <c r="C629"/>
      <c r="D629"/>
      <c r="J629"/>
      <c r="K629"/>
      <c r="L629"/>
      <c r="M629"/>
    </row>
    <row r="630" spans="1:13" s="3" customFormat="1" x14ac:dyDescent="0.25">
      <c r="A630" s="12" t="s">
        <v>24</v>
      </c>
      <c r="B630" s="6" t="s">
        <v>21</v>
      </c>
      <c r="C630" s="6" t="s">
        <v>21</v>
      </c>
      <c r="D630" s="6" t="s">
        <v>21</v>
      </c>
      <c r="E630" s="7" t="s">
        <v>21</v>
      </c>
      <c r="F630" s="7" t="s">
        <v>21</v>
      </c>
      <c r="G630" s="13" t="s">
        <v>20</v>
      </c>
      <c r="H630" s="13">
        <v>1690.88</v>
      </c>
      <c r="J630"/>
      <c r="K630"/>
      <c r="L630"/>
      <c r="M630"/>
    </row>
    <row r="631" spans="1:13" s="3" customFormat="1" x14ac:dyDescent="0.25">
      <c r="A631" s="6" t="s">
        <v>21</v>
      </c>
      <c r="B631"/>
      <c r="C631"/>
      <c r="D631"/>
      <c r="J631"/>
      <c r="K631"/>
      <c r="L631"/>
      <c r="M631"/>
    </row>
    <row r="632" spans="1:13" s="3" customFormat="1" x14ac:dyDescent="0.25">
      <c r="A632" s="6"/>
      <c r="B632" s="6"/>
      <c r="C632" s="6"/>
      <c r="D632" s="6"/>
      <c r="E632" s="8" t="s">
        <v>157</v>
      </c>
      <c r="F632" s="8">
        <v>0</v>
      </c>
      <c r="G632" s="8">
        <v>0</v>
      </c>
      <c r="H632" s="8">
        <v>1690.88</v>
      </c>
      <c r="J632"/>
      <c r="K632"/>
      <c r="L632"/>
      <c r="M632"/>
    </row>
    <row r="633" spans="1:13" s="3" customFormat="1" x14ac:dyDescent="0.25">
      <c r="A633" s="6" t="s">
        <v>21</v>
      </c>
      <c r="B633"/>
      <c r="C633"/>
      <c r="D633"/>
      <c r="J633"/>
      <c r="K633"/>
      <c r="L633"/>
      <c r="M633"/>
    </row>
    <row r="634" spans="1:13" s="3" customFormat="1" x14ac:dyDescent="0.25">
      <c r="A634" s="5" t="s">
        <v>158</v>
      </c>
      <c r="B634" s="5" t="s">
        <v>159</v>
      </c>
      <c r="C634" s="6"/>
      <c r="D634" s="6"/>
      <c r="E634" s="7"/>
      <c r="F634" s="7"/>
      <c r="G634" s="8" t="s">
        <v>20</v>
      </c>
      <c r="H634" s="8">
        <v>48008.82</v>
      </c>
      <c r="J634"/>
      <c r="K634"/>
      <c r="L634"/>
      <c r="M634"/>
    </row>
    <row r="635" spans="1:13" s="3" customFormat="1" x14ac:dyDescent="0.25">
      <c r="A635" s="6" t="s">
        <v>21</v>
      </c>
      <c r="B635"/>
      <c r="C635"/>
      <c r="D635"/>
      <c r="J635"/>
      <c r="K635"/>
      <c r="L635"/>
      <c r="M635"/>
    </row>
    <row r="636" spans="1:13" s="3" customFormat="1" x14ac:dyDescent="0.25">
      <c r="A636" s="12" t="s">
        <v>24</v>
      </c>
      <c r="B636" s="6" t="s">
        <v>21</v>
      </c>
      <c r="C636" s="6" t="s">
        <v>21</v>
      </c>
      <c r="D636" s="6" t="s">
        <v>21</v>
      </c>
      <c r="E636" s="7" t="s">
        <v>21</v>
      </c>
      <c r="F636" s="7" t="s">
        <v>21</v>
      </c>
      <c r="G636" s="13" t="s">
        <v>20</v>
      </c>
      <c r="H636" s="13">
        <v>48008.82</v>
      </c>
      <c r="J636"/>
      <c r="K636"/>
      <c r="L636"/>
      <c r="M636"/>
    </row>
    <row r="637" spans="1:13" s="3" customFormat="1" x14ac:dyDescent="0.25">
      <c r="A637" s="12" t="s">
        <v>183</v>
      </c>
      <c r="B637" s="12" t="s">
        <v>41</v>
      </c>
      <c r="C637" s="14">
        <v>10</v>
      </c>
      <c r="D637" s="12" t="s">
        <v>160</v>
      </c>
      <c r="E637" s="7"/>
      <c r="F637" s="13">
        <v>1020.8</v>
      </c>
      <c r="G637" s="7" t="s">
        <v>21</v>
      </c>
      <c r="H637" s="13">
        <v>49029.62</v>
      </c>
      <c r="J637"/>
      <c r="K637"/>
      <c r="L637"/>
      <c r="M637"/>
    </row>
    <row r="638" spans="1:13" s="3" customFormat="1" x14ac:dyDescent="0.25">
      <c r="A638" s="12" t="s">
        <v>183</v>
      </c>
      <c r="B638" s="12" t="s">
        <v>41</v>
      </c>
      <c r="C638" s="14">
        <v>10</v>
      </c>
      <c r="D638" s="12" t="s">
        <v>160</v>
      </c>
      <c r="E638" s="7"/>
      <c r="F638" s="13">
        <v>1526.82</v>
      </c>
      <c r="G638" s="7" t="s">
        <v>21</v>
      </c>
      <c r="H638" s="13">
        <v>50556.44</v>
      </c>
      <c r="J638"/>
      <c r="K638"/>
      <c r="L638"/>
      <c r="M638"/>
    </row>
    <row r="639" spans="1:13" s="3" customFormat="1" x14ac:dyDescent="0.25">
      <c r="A639" s="12" t="s">
        <v>183</v>
      </c>
      <c r="B639" s="12" t="s">
        <v>41</v>
      </c>
      <c r="C639" s="14">
        <v>10</v>
      </c>
      <c r="D639" s="12" t="s">
        <v>160</v>
      </c>
      <c r="E639" s="7"/>
      <c r="F639" s="13">
        <v>2699.95</v>
      </c>
      <c r="G639" s="7" t="s">
        <v>21</v>
      </c>
      <c r="H639" s="13">
        <v>53256.39</v>
      </c>
      <c r="J639"/>
      <c r="K639"/>
      <c r="L639"/>
      <c r="M639"/>
    </row>
    <row r="640" spans="1:13" s="3" customFormat="1" x14ac:dyDescent="0.25">
      <c r="A640" s="12" t="s">
        <v>183</v>
      </c>
      <c r="B640" s="12" t="s">
        <v>41</v>
      </c>
      <c r="C640" s="14">
        <v>10</v>
      </c>
      <c r="D640" s="12" t="s">
        <v>160</v>
      </c>
      <c r="E640" s="7"/>
      <c r="F640" s="13">
        <v>2978.33</v>
      </c>
      <c r="G640" s="7" t="s">
        <v>21</v>
      </c>
      <c r="H640" s="13">
        <v>56234.720000000001</v>
      </c>
      <c r="J640"/>
      <c r="K640"/>
      <c r="L640"/>
      <c r="M640"/>
    </row>
    <row r="641" spans="1:13" s="3" customFormat="1" x14ac:dyDescent="0.25">
      <c r="A641" s="12" t="s">
        <v>183</v>
      </c>
      <c r="B641" s="12" t="s">
        <v>41</v>
      </c>
      <c r="C641" s="14">
        <v>10</v>
      </c>
      <c r="D641" s="12" t="s">
        <v>160</v>
      </c>
      <c r="E641" s="7"/>
      <c r="F641" s="13">
        <v>16699.29</v>
      </c>
      <c r="G641" s="7" t="s">
        <v>21</v>
      </c>
      <c r="H641" s="13">
        <v>72934.009999999995</v>
      </c>
      <c r="J641"/>
      <c r="K641"/>
      <c r="L641"/>
      <c r="M641"/>
    </row>
    <row r="642" spans="1:13" s="3" customFormat="1" x14ac:dyDescent="0.25">
      <c r="A642" s="12" t="s">
        <v>183</v>
      </c>
      <c r="B642" s="12" t="s">
        <v>41</v>
      </c>
      <c r="C642" s="14">
        <v>10</v>
      </c>
      <c r="D642" s="12" t="s">
        <v>160</v>
      </c>
      <c r="E642" s="7"/>
      <c r="F642" s="13">
        <v>833.33</v>
      </c>
      <c r="G642" s="7" t="s">
        <v>21</v>
      </c>
      <c r="H642" s="13">
        <v>73767.34</v>
      </c>
      <c r="J642"/>
      <c r="K642"/>
      <c r="L642"/>
      <c r="M642"/>
    </row>
    <row r="643" spans="1:13" s="3" customFormat="1" x14ac:dyDescent="0.25">
      <c r="A643" s="12" t="s">
        <v>183</v>
      </c>
      <c r="B643" s="12" t="s">
        <v>41</v>
      </c>
      <c r="C643" s="14">
        <v>10</v>
      </c>
      <c r="D643" s="12" t="s">
        <v>160</v>
      </c>
      <c r="E643" s="7"/>
      <c r="F643" s="13">
        <v>18058.71</v>
      </c>
      <c r="G643" s="7" t="s">
        <v>21</v>
      </c>
      <c r="H643" s="13">
        <v>91826.05</v>
      </c>
      <c r="J643"/>
      <c r="K643"/>
      <c r="L643"/>
      <c r="M643"/>
    </row>
    <row r="644" spans="1:13" s="3" customFormat="1" x14ac:dyDescent="0.25">
      <c r="A644" s="12" t="s">
        <v>183</v>
      </c>
      <c r="B644" s="12" t="s">
        <v>41</v>
      </c>
      <c r="C644" s="14">
        <v>10</v>
      </c>
      <c r="D644" s="12" t="s">
        <v>160</v>
      </c>
      <c r="E644" s="7"/>
      <c r="F644" s="13">
        <v>7169.92</v>
      </c>
      <c r="G644" s="7" t="s">
        <v>21</v>
      </c>
      <c r="H644" s="13">
        <v>98995.97</v>
      </c>
      <c r="J644"/>
      <c r="K644"/>
      <c r="L644"/>
      <c r="M644"/>
    </row>
    <row r="645" spans="1:13" s="3" customFormat="1" x14ac:dyDescent="0.25">
      <c r="A645" s="12" t="s">
        <v>183</v>
      </c>
      <c r="B645" s="12" t="s">
        <v>41</v>
      </c>
      <c r="C645" s="14">
        <v>51</v>
      </c>
      <c r="D645" s="12" t="s">
        <v>185</v>
      </c>
      <c r="E645" s="7"/>
      <c r="F645" s="7" t="s">
        <v>21</v>
      </c>
      <c r="G645" s="13">
        <v>4904.55</v>
      </c>
      <c r="H645" s="13">
        <v>94091.42</v>
      </c>
      <c r="J645"/>
      <c r="K645"/>
      <c r="L645"/>
      <c r="M645"/>
    </row>
    <row r="647" spans="1:13" s="3" customFormat="1" x14ac:dyDescent="0.25">
      <c r="A647" s="6"/>
      <c r="B647" s="6"/>
      <c r="C647" s="6"/>
      <c r="D647" s="6"/>
      <c r="E647" s="13" t="s">
        <v>67</v>
      </c>
      <c r="F647" s="13">
        <v>50987.15</v>
      </c>
      <c r="G647" s="13">
        <v>4904.55</v>
      </c>
      <c r="H647" s="13">
        <v>94091.42</v>
      </c>
      <c r="J647"/>
      <c r="K647"/>
      <c r="L647"/>
      <c r="M647"/>
    </row>
    <row r="648" spans="1:13" s="3" customFormat="1" x14ac:dyDescent="0.25">
      <c r="A648" s="6" t="s">
        <v>21</v>
      </c>
      <c r="B648"/>
      <c r="C648"/>
      <c r="D648"/>
      <c r="J648"/>
      <c r="K648"/>
      <c r="L648"/>
      <c r="M648"/>
    </row>
    <row r="649" spans="1:13" s="3" customFormat="1" x14ac:dyDescent="0.25">
      <c r="A649" s="6"/>
      <c r="B649" s="6"/>
      <c r="C649" s="6"/>
      <c r="D649" s="6"/>
      <c r="E649" s="8" t="s">
        <v>161</v>
      </c>
      <c r="F649" s="8">
        <v>50987.15</v>
      </c>
      <c r="G649" s="8">
        <v>4904.55</v>
      </c>
      <c r="H649" s="8">
        <v>94091.42</v>
      </c>
      <c r="J649"/>
      <c r="K649"/>
      <c r="L649"/>
      <c r="M649"/>
    </row>
    <row r="650" spans="1:13" s="3" customFormat="1" x14ac:dyDescent="0.25">
      <c r="A650" s="6" t="s">
        <v>21</v>
      </c>
      <c r="B650"/>
      <c r="C650"/>
      <c r="D650"/>
      <c r="J650"/>
      <c r="K650"/>
      <c r="L650"/>
      <c r="M650"/>
    </row>
    <row r="651" spans="1:13" s="3" customFormat="1" x14ac:dyDescent="0.25">
      <c r="A651" s="5" t="s">
        <v>204</v>
      </c>
      <c r="B651" s="5" t="s">
        <v>205</v>
      </c>
      <c r="C651" s="6"/>
      <c r="D651" s="6"/>
      <c r="E651" s="7"/>
      <c r="F651" s="7"/>
      <c r="G651" s="8" t="s">
        <v>20</v>
      </c>
      <c r="H651" s="8">
        <v>0</v>
      </c>
      <c r="J651"/>
      <c r="K651"/>
      <c r="L651"/>
      <c r="M651"/>
    </row>
    <row r="652" spans="1:13" s="3" customFormat="1" x14ac:dyDescent="0.25">
      <c r="A652" s="6" t="s">
        <v>21</v>
      </c>
      <c r="B652"/>
      <c r="C652"/>
      <c r="D652"/>
      <c r="J652"/>
      <c r="K652"/>
      <c r="L652"/>
      <c r="M652"/>
    </row>
    <row r="653" spans="1:13" s="3" customFormat="1" x14ac:dyDescent="0.25">
      <c r="A653" s="12" t="s">
        <v>24</v>
      </c>
      <c r="B653" s="6" t="s">
        <v>21</v>
      </c>
      <c r="C653" s="6" t="s">
        <v>21</v>
      </c>
      <c r="D653" s="6" t="s">
        <v>21</v>
      </c>
      <c r="E653" s="7" t="s">
        <v>21</v>
      </c>
      <c r="F653" s="7" t="s">
        <v>21</v>
      </c>
      <c r="G653" s="13" t="s">
        <v>20</v>
      </c>
      <c r="H653" s="13">
        <v>0</v>
      </c>
      <c r="J653"/>
      <c r="K653"/>
      <c r="L653"/>
      <c r="M653"/>
    </row>
    <row r="654" spans="1:13" s="3" customFormat="1" x14ac:dyDescent="0.25">
      <c r="A654" s="12" t="s">
        <v>179</v>
      </c>
      <c r="B654" s="12" t="s">
        <v>26</v>
      </c>
      <c r="C654" s="14">
        <v>415</v>
      </c>
      <c r="D654" s="12" t="s">
        <v>180</v>
      </c>
      <c r="E654" s="7"/>
      <c r="F654" s="13">
        <v>1037</v>
      </c>
      <c r="G654" s="7" t="s">
        <v>21</v>
      </c>
      <c r="H654" s="13">
        <v>1037</v>
      </c>
      <c r="J654"/>
      <c r="K654"/>
      <c r="L654"/>
      <c r="M654"/>
    </row>
    <row r="656" spans="1:13" s="3" customFormat="1" x14ac:dyDescent="0.25">
      <c r="A656" s="6"/>
      <c r="B656" s="6"/>
      <c r="C656" s="6"/>
      <c r="D656" s="6"/>
      <c r="E656" s="13" t="s">
        <v>67</v>
      </c>
      <c r="F656" s="13">
        <v>1037</v>
      </c>
      <c r="G656" s="13">
        <v>0</v>
      </c>
      <c r="H656" s="13">
        <v>1037</v>
      </c>
      <c r="J656"/>
      <c r="K656"/>
      <c r="L656"/>
      <c r="M656"/>
    </row>
    <row r="657" spans="1:13" s="3" customFormat="1" x14ac:dyDescent="0.25">
      <c r="A657" s="6" t="s">
        <v>21</v>
      </c>
      <c r="B657"/>
      <c r="C657"/>
      <c r="D657"/>
      <c r="J657"/>
      <c r="K657"/>
      <c r="L657"/>
      <c r="M657"/>
    </row>
    <row r="658" spans="1:13" s="3" customFormat="1" x14ac:dyDescent="0.25">
      <c r="A658" s="6"/>
      <c r="B658" s="6"/>
      <c r="C658" s="6"/>
      <c r="D658" s="6"/>
      <c r="E658" s="8" t="s">
        <v>206</v>
      </c>
      <c r="F658" s="8">
        <v>1037</v>
      </c>
      <c r="G658" s="8">
        <v>0</v>
      </c>
      <c r="H658" s="8">
        <v>1037</v>
      </c>
      <c r="J658"/>
      <c r="K658"/>
      <c r="L658"/>
      <c r="M658"/>
    </row>
    <row r="659" spans="1:13" x14ac:dyDescent="0.25">
      <c r="A659" s="6" t="s">
        <v>21</v>
      </c>
    </row>
    <row r="661" spans="1:13" x14ac:dyDescent="0.25">
      <c r="A661" s="6"/>
      <c r="B661" s="6"/>
      <c r="C661" s="6"/>
      <c r="D661" s="6"/>
      <c r="E661" s="8" t="s">
        <v>162</v>
      </c>
      <c r="F661" s="8">
        <v>674832.36</v>
      </c>
      <c r="G661" s="8">
        <v>109212.46</v>
      </c>
      <c r="H661" s="8">
        <v>1634660.78</v>
      </c>
    </row>
    <row r="662" spans="1:13" x14ac:dyDescent="0.25">
      <c r="A662" s="6" t="s">
        <v>21</v>
      </c>
    </row>
    <row r="664" spans="1:13" s="28" customFormat="1" x14ac:dyDescent="0.25">
      <c r="A664" s="27" t="s">
        <v>207</v>
      </c>
      <c r="B664" s="27"/>
      <c r="C664" s="27"/>
      <c r="D664" s="27"/>
      <c r="E664" s="15"/>
      <c r="F664" s="15"/>
      <c r="G664" s="15"/>
      <c r="H664" s="15"/>
      <c r="I664" s="15"/>
    </row>
    <row r="665" spans="1:13" x14ac:dyDescent="0.25">
      <c r="A665" s="2" t="s">
        <v>6</v>
      </c>
    </row>
    <row r="667" spans="1:13" x14ac:dyDescent="0.25">
      <c r="A667" s="5" t="s">
        <v>7</v>
      </c>
      <c r="B667" s="5" t="s">
        <v>8</v>
      </c>
      <c r="C667" s="6"/>
      <c r="D667" s="6"/>
      <c r="E667" s="7"/>
      <c r="F667" s="7"/>
      <c r="G667" s="7"/>
      <c r="H667" s="8" t="s">
        <v>9</v>
      </c>
    </row>
    <row r="668" spans="1:13" x14ac:dyDescent="0.25">
      <c r="A668" s="5" t="s">
        <v>10</v>
      </c>
      <c r="B668" s="5" t="s">
        <v>11</v>
      </c>
      <c r="C668" s="9" t="s">
        <v>12</v>
      </c>
      <c r="D668" s="10" t="s">
        <v>13</v>
      </c>
      <c r="E668" s="11" t="s">
        <v>14</v>
      </c>
      <c r="F668" s="8" t="s">
        <v>15</v>
      </c>
      <c r="G668" s="8" t="s">
        <v>16</v>
      </c>
      <c r="H668" s="8" t="s">
        <v>17</v>
      </c>
    </row>
    <row r="670" spans="1:13" x14ac:dyDescent="0.25">
      <c r="A670" s="5" t="s">
        <v>18</v>
      </c>
      <c r="B670" s="5" t="s">
        <v>19</v>
      </c>
      <c r="C670" s="6"/>
      <c r="D670" s="6"/>
      <c r="E670" s="7"/>
      <c r="F670" s="7"/>
      <c r="G670" s="8" t="s">
        <v>20</v>
      </c>
      <c r="H670" s="8">
        <v>1634660.78</v>
      </c>
    </row>
    <row r="671" spans="1:13" x14ac:dyDescent="0.25">
      <c r="A671" s="6" t="s">
        <v>21</v>
      </c>
    </row>
    <row r="672" spans="1:13" x14ac:dyDescent="0.25">
      <c r="A672" s="5" t="s">
        <v>22</v>
      </c>
      <c r="B672" s="5" t="s">
        <v>23</v>
      </c>
      <c r="C672" s="6"/>
      <c r="D672" s="6"/>
      <c r="E672" s="7"/>
      <c r="F672" s="7"/>
      <c r="G672" s="8" t="s">
        <v>20</v>
      </c>
      <c r="H672" s="8">
        <v>650766.68000000005</v>
      </c>
    </row>
    <row r="673" spans="1:13" x14ac:dyDescent="0.25">
      <c r="A673" s="6" t="s">
        <v>21</v>
      </c>
    </row>
    <row r="674" spans="1:13" x14ac:dyDescent="0.25">
      <c r="A674" s="12" t="s">
        <v>24</v>
      </c>
      <c r="B674" s="6" t="s">
        <v>21</v>
      </c>
      <c r="C674" s="6" t="s">
        <v>21</v>
      </c>
      <c r="D674" s="6" t="s">
        <v>21</v>
      </c>
      <c r="E674" s="7" t="s">
        <v>21</v>
      </c>
      <c r="F674" s="7" t="s">
        <v>21</v>
      </c>
      <c r="G674" s="13" t="s">
        <v>20</v>
      </c>
      <c r="H674" s="13">
        <v>650766.68000000005</v>
      </c>
    </row>
    <row r="675" spans="1:13" s="3" customFormat="1" x14ac:dyDescent="0.25">
      <c r="A675" s="12" t="s">
        <v>208</v>
      </c>
      <c r="B675" s="12" t="s">
        <v>26</v>
      </c>
      <c r="C675" s="14">
        <v>340</v>
      </c>
      <c r="D675" s="12" t="s">
        <v>209</v>
      </c>
      <c r="E675" s="7"/>
      <c r="F675" s="13">
        <v>49332.72</v>
      </c>
      <c r="G675" s="7" t="s">
        <v>21</v>
      </c>
      <c r="H675" s="13">
        <v>700099.4</v>
      </c>
      <c r="J675"/>
      <c r="K675"/>
      <c r="L675"/>
      <c r="M675"/>
    </row>
    <row r="676" spans="1:13" s="3" customFormat="1" x14ac:dyDescent="0.25">
      <c r="A676" s="12" t="s">
        <v>210</v>
      </c>
      <c r="B676" s="12" t="s">
        <v>26</v>
      </c>
      <c r="C676" s="14">
        <v>372</v>
      </c>
      <c r="D676" s="12" t="s">
        <v>211</v>
      </c>
      <c r="E676" s="7"/>
      <c r="F676" s="13">
        <v>24905.21</v>
      </c>
      <c r="G676" s="7" t="s">
        <v>21</v>
      </c>
      <c r="H676" s="13">
        <v>725004.61</v>
      </c>
      <c r="J676"/>
      <c r="K676"/>
      <c r="L676"/>
      <c r="M676"/>
    </row>
    <row r="677" spans="1:13" s="3" customFormat="1" x14ac:dyDescent="0.25">
      <c r="A677" s="12" t="s">
        <v>212</v>
      </c>
      <c r="B677" s="12" t="s">
        <v>26</v>
      </c>
      <c r="C677" s="14">
        <v>379</v>
      </c>
      <c r="D677" s="12" t="s">
        <v>213</v>
      </c>
      <c r="E677" s="7"/>
      <c r="F677" s="13">
        <v>46816.25</v>
      </c>
      <c r="G677" s="7" t="s">
        <v>21</v>
      </c>
      <c r="H677" s="13">
        <v>771820.86</v>
      </c>
      <c r="J677"/>
      <c r="K677"/>
      <c r="L677"/>
      <c r="M677"/>
    </row>
    <row r="678" spans="1:13" s="3" customFormat="1" x14ac:dyDescent="0.25">
      <c r="A678" s="12" t="s">
        <v>214</v>
      </c>
      <c r="B678" s="12" t="s">
        <v>26</v>
      </c>
      <c r="C678" s="14">
        <v>422</v>
      </c>
      <c r="D678" s="12" t="s">
        <v>215</v>
      </c>
      <c r="E678" s="7"/>
      <c r="F678" s="13">
        <v>46259.98</v>
      </c>
      <c r="G678" s="7" t="s">
        <v>21</v>
      </c>
      <c r="H678" s="13">
        <v>818080.84</v>
      </c>
      <c r="J678"/>
      <c r="K678"/>
      <c r="L678"/>
      <c r="M678"/>
    </row>
    <row r="679" spans="1:13" s="3" customFormat="1" x14ac:dyDescent="0.25">
      <c r="A679" s="12" t="s">
        <v>216</v>
      </c>
      <c r="B679" s="12" t="s">
        <v>26</v>
      </c>
      <c r="C679" s="14">
        <v>460</v>
      </c>
      <c r="D679" s="12" t="s">
        <v>217</v>
      </c>
      <c r="E679" s="7"/>
      <c r="F679" s="13">
        <v>18860.23</v>
      </c>
      <c r="G679" s="7" t="s">
        <v>21</v>
      </c>
      <c r="H679" s="13">
        <v>836941.07</v>
      </c>
      <c r="J679"/>
      <c r="K679"/>
      <c r="L679"/>
      <c r="M679"/>
    </row>
    <row r="680" spans="1:13" s="3" customFormat="1" x14ac:dyDescent="0.25">
      <c r="A680" s="12" t="s">
        <v>216</v>
      </c>
      <c r="B680" s="12" t="s">
        <v>26</v>
      </c>
      <c r="C680" s="14">
        <v>462</v>
      </c>
      <c r="D680" s="12" t="s">
        <v>218</v>
      </c>
      <c r="E680" s="7"/>
      <c r="F680" s="13">
        <v>47974.31</v>
      </c>
      <c r="G680" s="7" t="s">
        <v>21</v>
      </c>
      <c r="H680" s="13">
        <v>884915.38</v>
      </c>
      <c r="J680"/>
      <c r="K680"/>
      <c r="L680"/>
      <c r="M680"/>
    </row>
    <row r="682" spans="1:13" s="3" customFormat="1" x14ac:dyDescent="0.25">
      <c r="A682" s="6"/>
      <c r="B682" s="6"/>
      <c r="C682" s="6"/>
      <c r="D682" s="6"/>
      <c r="E682" s="13" t="s">
        <v>67</v>
      </c>
      <c r="F682" s="13">
        <v>234148.7</v>
      </c>
      <c r="G682" s="13">
        <v>0</v>
      </c>
      <c r="H682" s="13">
        <v>884915.38</v>
      </c>
      <c r="J682"/>
      <c r="K682"/>
      <c r="L682"/>
      <c r="M682"/>
    </row>
    <row r="683" spans="1:13" s="3" customFormat="1" x14ac:dyDescent="0.25">
      <c r="A683" s="6" t="s">
        <v>21</v>
      </c>
      <c r="B683"/>
      <c r="C683"/>
      <c r="D683"/>
      <c r="J683"/>
      <c r="K683"/>
      <c r="L683"/>
      <c r="M683"/>
    </row>
    <row r="684" spans="1:13" s="3" customFormat="1" x14ac:dyDescent="0.25">
      <c r="A684" s="6"/>
      <c r="B684" s="6"/>
      <c r="C684" s="6"/>
      <c r="D684" s="6"/>
      <c r="E684" s="8" t="s">
        <v>68</v>
      </c>
      <c r="F684" s="8">
        <v>234148.7</v>
      </c>
      <c r="G684" s="8">
        <v>0</v>
      </c>
      <c r="H684" s="8">
        <v>884915.38</v>
      </c>
      <c r="J684"/>
      <c r="K684"/>
      <c r="L684"/>
      <c r="M684"/>
    </row>
    <row r="685" spans="1:13" s="3" customFormat="1" x14ac:dyDescent="0.25">
      <c r="A685" s="6" t="s">
        <v>21</v>
      </c>
      <c r="B685"/>
      <c r="C685"/>
      <c r="D685"/>
      <c r="J685"/>
      <c r="K685"/>
      <c r="L685"/>
      <c r="M685"/>
    </row>
    <row r="686" spans="1:13" s="3" customFormat="1" x14ac:dyDescent="0.25">
      <c r="A686" s="5" t="s">
        <v>69</v>
      </c>
      <c r="B686" s="5" t="s">
        <v>70</v>
      </c>
      <c r="C686" s="6"/>
      <c r="D686" s="6"/>
      <c r="E686" s="7"/>
      <c r="F686" s="7"/>
      <c r="G686" s="8" t="s">
        <v>20</v>
      </c>
      <c r="H686" s="8">
        <v>104747.14</v>
      </c>
      <c r="J686"/>
      <c r="K686"/>
      <c r="L686"/>
      <c r="M686"/>
    </row>
    <row r="687" spans="1:13" s="3" customFormat="1" x14ac:dyDescent="0.25">
      <c r="A687" s="6" t="s">
        <v>21</v>
      </c>
      <c r="B687"/>
      <c r="C687"/>
      <c r="D687"/>
      <c r="J687"/>
      <c r="K687"/>
      <c r="L687"/>
      <c r="M687"/>
    </row>
    <row r="688" spans="1:13" s="3" customFormat="1" x14ac:dyDescent="0.25">
      <c r="A688" s="12" t="s">
        <v>24</v>
      </c>
      <c r="B688" s="6" t="s">
        <v>21</v>
      </c>
      <c r="C688" s="6" t="s">
        <v>21</v>
      </c>
      <c r="D688" s="6" t="s">
        <v>21</v>
      </c>
      <c r="E688" s="7" t="s">
        <v>21</v>
      </c>
      <c r="F688" s="7" t="s">
        <v>21</v>
      </c>
      <c r="G688" s="13" t="s">
        <v>20</v>
      </c>
      <c r="H688" s="13">
        <v>104747.14</v>
      </c>
      <c r="J688"/>
      <c r="K688"/>
      <c r="L688"/>
      <c r="M688"/>
    </row>
    <row r="689" spans="1:13" s="3" customFormat="1" x14ac:dyDescent="0.25">
      <c r="A689" s="12" t="s">
        <v>208</v>
      </c>
      <c r="B689" s="12" t="s">
        <v>26</v>
      </c>
      <c r="C689" s="14">
        <v>340</v>
      </c>
      <c r="D689" s="12" t="s">
        <v>209</v>
      </c>
      <c r="E689" s="7"/>
      <c r="F689" s="13">
        <v>8222.11</v>
      </c>
      <c r="G689" s="7" t="s">
        <v>21</v>
      </c>
      <c r="H689" s="13">
        <v>112969.25</v>
      </c>
      <c r="J689"/>
      <c r="K689"/>
      <c r="L689"/>
      <c r="M689"/>
    </row>
    <row r="690" spans="1:13" s="3" customFormat="1" x14ac:dyDescent="0.25">
      <c r="A690" s="12" t="s">
        <v>212</v>
      </c>
      <c r="B690" s="12" t="s">
        <v>26</v>
      </c>
      <c r="C690" s="14">
        <v>379</v>
      </c>
      <c r="D690" s="12" t="s">
        <v>213</v>
      </c>
      <c r="E690" s="7"/>
      <c r="F690" s="13">
        <v>7800.59</v>
      </c>
      <c r="G690" s="7" t="s">
        <v>21</v>
      </c>
      <c r="H690" s="13">
        <v>120769.84</v>
      </c>
      <c r="J690"/>
      <c r="K690"/>
      <c r="L690"/>
      <c r="M690"/>
    </row>
    <row r="691" spans="1:13" s="3" customFormat="1" x14ac:dyDescent="0.25">
      <c r="A691" s="12" t="s">
        <v>214</v>
      </c>
      <c r="B691" s="12" t="s">
        <v>26</v>
      </c>
      <c r="C691" s="14">
        <v>422</v>
      </c>
      <c r="D691" s="12" t="s">
        <v>215</v>
      </c>
      <c r="E691" s="7"/>
      <c r="F691" s="13">
        <v>7710.36</v>
      </c>
      <c r="G691" s="7" t="s">
        <v>21</v>
      </c>
      <c r="H691" s="13">
        <v>128480.2</v>
      </c>
      <c r="J691"/>
      <c r="K691"/>
      <c r="L691"/>
      <c r="M691"/>
    </row>
    <row r="692" spans="1:13" s="3" customFormat="1" x14ac:dyDescent="0.25">
      <c r="A692" s="12" t="s">
        <v>216</v>
      </c>
      <c r="B692" s="12" t="s">
        <v>26</v>
      </c>
      <c r="C692" s="14">
        <v>462</v>
      </c>
      <c r="D692" s="12" t="s">
        <v>218</v>
      </c>
      <c r="E692" s="7"/>
      <c r="F692" s="13">
        <v>7994.21</v>
      </c>
      <c r="G692" s="7" t="s">
        <v>21</v>
      </c>
      <c r="H692" s="13">
        <v>136474.41</v>
      </c>
      <c r="J692"/>
      <c r="K692"/>
      <c r="L692"/>
      <c r="M692"/>
    </row>
    <row r="694" spans="1:13" s="3" customFormat="1" x14ac:dyDescent="0.25">
      <c r="A694" s="6"/>
      <c r="B694" s="6"/>
      <c r="C694" s="6"/>
      <c r="D694" s="6"/>
      <c r="E694" s="13" t="s">
        <v>67</v>
      </c>
      <c r="F694" s="13">
        <v>31727.27</v>
      </c>
      <c r="G694" s="13">
        <v>0</v>
      </c>
      <c r="H694" s="13">
        <v>136474.41</v>
      </c>
      <c r="J694"/>
      <c r="K694"/>
      <c r="L694"/>
      <c r="M694"/>
    </row>
    <row r="695" spans="1:13" s="3" customFormat="1" x14ac:dyDescent="0.25">
      <c r="A695" s="6" t="s">
        <v>21</v>
      </c>
      <c r="B695"/>
      <c r="C695"/>
      <c r="D695"/>
      <c r="J695"/>
      <c r="K695"/>
      <c r="L695"/>
      <c r="M695"/>
    </row>
    <row r="696" spans="1:13" s="3" customFormat="1" x14ac:dyDescent="0.25">
      <c r="A696" s="6"/>
      <c r="B696" s="6"/>
      <c r="C696" s="6"/>
      <c r="D696" s="6"/>
      <c r="E696" s="8" t="s">
        <v>71</v>
      </c>
      <c r="F696" s="8">
        <v>31727.27</v>
      </c>
      <c r="G696" s="8">
        <v>0</v>
      </c>
      <c r="H696" s="8">
        <v>136474.41</v>
      </c>
      <c r="J696"/>
      <c r="K696"/>
      <c r="L696"/>
      <c r="M696"/>
    </row>
    <row r="697" spans="1:13" s="3" customFormat="1" x14ac:dyDescent="0.25">
      <c r="A697" s="6" t="s">
        <v>21</v>
      </c>
      <c r="B697"/>
      <c r="C697"/>
      <c r="D697"/>
      <c r="J697"/>
      <c r="K697"/>
      <c r="L697"/>
      <c r="M697"/>
    </row>
    <row r="698" spans="1:13" s="3" customFormat="1" x14ac:dyDescent="0.25">
      <c r="A698" s="5" t="s">
        <v>72</v>
      </c>
      <c r="B698" s="5" t="s">
        <v>73</v>
      </c>
      <c r="C698" s="6"/>
      <c r="D698" s="6"/>
      <c r="E698" s="7"/>
      <c r="F698" s="7"/>
      <c r="G698" s="8" t="s">
        <v>20</v>
      </c>
      <c r="H698" s="8">
        <v>28321.56</v>
      </c>
      <c r="J698"/>
      <c r="K698"/>
      <c r="L698"/>
      <c r="M698"/>
    </row>
    <row r="699" spans="1:13" s="3" customFormat="1" x14ac:dyDescent="0.25">
      <c r="A699" s="6" t="s">
        <v>21</v>
      </c>
      <c r="B699"/>
      <c r="C699"/>
      <c r="D699"/>
      <c r="J699"/>
      <c r="K699"/>
      <c r="L699"/>
      <c r="M699"/>
    </row>
    <row r="700" spans="1:13" s="3" customFormat="1" x14ac:dyDescent="0.25">
      <c r="A700" s="12" t="s">
        <v>24</v>
      </c>
      <c r="B700" s="6" t="s">
        <v>21</v>
      </c>
      <c r="C700" s="6" t="s">
        <v>21</v>
      </c>
      <c r="D700" s="6" t="s">
        <v>21</v>
      </c>
      <c r="E700" s="7" t="s">
        <v>21</v>
      </c>
      <c r="F700" s="7" t="s">
        <v>21</v>
      </c>
      <c r="G700" s="13" t="s">
        <v>20</v>
      </c>
      <c r="H700" s="13">
        <v>28321.56</v>
      </c>
      <c r="J700"/>
      <c r="K700"/>
      <c r="L700"/>
      <c r="M700"/>
    </row>
    <row r="701" spans="1:13" s="3" customFormat="1" x14ac:dyDescent="0.25">
      <c r="A701" s="12" t="s">
        <v>208</v>
      </c>
      <c r="B701" s="12" t="s">
        <v>26</v>
      </c>
      <c r="C701" s="14">
        <v>340</v>
      </c>
      <c r="D701" s="12" t="s">
        <v>209</v>
      </c>
      <c r="E701" s="7"/>
      <c r="F701" s="13">
        <v>869.12</v>
      </c>
      <c r="G701" s="7" t="s">
        <v>21</v>
      </c>
      <c r="H701" s="13">
        <v>29190.68</v>
      </c>
      <c r="J701"/>
      <c r="K701"/>
      <c r="L701"/>
      <c r="M701"/>
    </row>
    <row r="702" spans="1:13" s="3" customFormat="1" x14ac:dyDescent="0.25">
      <c r="A702" s="12" t="s">
        <v>212</v>
      </c>
      <c r="B702" s="12" t="s">
        <v>26</v>
      </c>
      <c r="C702" s="14">
        <v>379</v>
      </c>
      <c r="D702" s="12" t="s">
        <v>213</v>
      </c>
      <c r="E702" s="7"/>
      <c r="F702" s="13">
        <v>2347.6</v>
      </c>
      <c r="G702" s="7" t="s">
        <v>21</v>
      </c>
      <c r="H702" s="13">
        <v>31538.28</v>
      </c>
      <c r="J702"/>
      <c r="K702"/>
      <c r="L702"/>
      <c r="M702"/>
    </row>
    <row r="703" spans="1:13" s="3" customFormat="1" x14ac:dyDescent="0.25">
      <c r="A703" s="12" t="s">
        <v>214</v>
      </c>
      <c r="B703" s="12" t="s">
        <v>26</v>
      </c>
      <c r="C703" s="14">
        <v>422</v>
      </c>
      <c r="D703" s="12" t="s">
        <v>215</v>
      </c>
      <c r="E703" s="7"/>
      <c r="F703" s="13">
        <v>2397.09</v>
      </c>
      <c r="G703" s="7" t="s">
        <v>21</v>
      </c>
      <c r="H703" s="13">
        <v>33935.370000000003</v>
      </c>
      <c r="J703"/>
      <c r="K703"/>
      <c r="L703"/>
      <c r="M703"/>
    </row>
    <row r="704" spans="1:13" s="3" customFormat="1" x14ac:dyDescent="0.25">
      <c r="A704" s="12" t="s">
        <v>216</v>
      </c>
      <c r="B704" s="12" t="s">
        <v>26</v>
      </c>
      <c r="C704" s="14">
        <v>462</v>
      </c>
      <c r="D704" s="12" t="s">
        <v>218</v>
      </c>
      <c r="E704" s="7"/>
      <c r="F704" s="13">
        <v>1865.35</v>
      </c>
      <c r="G704" s="7" t="s">
        <v>21</v>
      </c>
      <c r="H704" s="13">
        <v>35800.720000000001</v>
      </c>
      <c r="J704"/>
      <c r="K704"/>
      <c r="L704"/>
      <c r="M704"/>
    </row>
    <row r="706" spans="1:13" s="3" customFormat="1" x14ac:dyDescent="0.25">
      <c r="A706" s="6"/>
      <c r="B706" s="6"/>
      <c r="C706" s="6"/>
      <c r="D706" s="6"/>
      <c r="E706" s="13" t="s">
        <v>67</v>
      </c>
      <c r="F706" s="13">
        <v>7479.16</v>
      </c>
      <c r="G706" s="13">
        <v>0</v>
      </c>
      <c r="H706" s="13">
        <v>35800.720000000001</v>
      </c>
      <c r="J706"/>
      <c r="K706"/>
      <c r="L706"/>
      <c r="M706"/>
    </row>
    <row r="707" spans="1:13" s="3" customFormat="1" x14ac:dyDescent="0.25">
      <c r="A707" s="6" t="s">
        <v>21</v>
      </c>
      <c r="B707"/>
      <c r="C707"/>
      <c r="D707"/>
      <c r="J707"/>
      <c r="K707"/>
      <c r="L707"/>
      <c r="M707"/>
    </row>
    <row r="708" spans="1:13" s="3" customFormat="1" x14ac:dyDescent="0.25">
      <c r="A708" s="6"/>
      <c r="B708" s="6"/>
      <c r="C708" s="6"/>
      <c r="D708" s="6"/>
      <c r="E708" s="8" t="s">
        <v>74</v>
      </c>
      <c r="F708" s="8">
        <v>7479.16</v>
      </c>
      <c r="G708" s="8">
        <v>0</v>
      </c>
      <c r="H708" s="8">
        <v>35800.720000000001</v>
      </c>
      <c r="J708"/>
      <c r="K708"/>
      <c r="L708"/>
      <c r="M708"/>
    </row>
    <row r="709" spans="1:13" s="3" customFormat="1" x14ac:dyDescent="0.25">
      <c r="A709" s="6" t="s">
        <v>21</v>
      </c>
      <c r="B709"/>
      <c r="C709"/>
      <c r="D709"/>
      <c r="J709"/>
      <c r="K709"/>
      <c r="L709"/>
      <c r="M709"/>
    </row>
    <row r="710" spans="1:13" s="3" customFormat="1" x14ac:dyDescent="0.25">
      <c r="A710" s="5" t="s">
        <v>75</v>
      </c>
      <c r="B710" s="5" t="s">
        <v>76</v>
      </c>
      <c r="C710" s="6"/>
      <c r="D710" s="6"/>
      <c r="E710" s="7"/>
      <c r="F710" s="7"/>
      <c r="G710" s="8" t="s">
        <v>20</v>
      </c>
      <c r="H710" s="8">
        <v>22781.55</v>
      </c>
      <c r="J710"/>
      <c r="K710"/>
      <c r="L710"/>
      <c r="M710"/>
    </row>
    <row r="711" spans="1:13" s="3" customFormat="1" x14ac:dyDescent="0.25">
      <c r="A711" s="6" t="s">
        <v>21</v>
      </c>
      <c r="B711"/>
      <c r="C711"/>
      <c r="D711"/>
      <c r="J711"/>
      <c r="K711"/>
      <c r="L711"/>
      <c r="M711"/>
    </row>
    <row r="712" spans="1:13" s="3" customFormat="1" x14ac:dyDescent="0.25">
      <c r="A712" s="12" t="s">
        <v>24</v>
      </c>
      <c r="B712" s="6" t="s">
        <v>21</v>
      </c>
      <c r="C712" s="6" t="s">
        <v>21</v>
      </c>
      <c r="D712" s="6" t="s">
        <v>21</v>
      </c>
      <c r="E712" s="7" t="s">
        <v>21</v>
      </c>
      <c r="F712" s="7" t="s">
        <v>21</v>
      </c>
      <c r="G712" s="13" t="s">
        <v>20</v>
      </c>
      <c r="H712" s="13">
        <v>22781.55</v>
      </c>
      <c r="J712"/>
      <c r="K712"/>
      <c r="L712"/>
      <c r="M712"/>
    </row>
    <row r="713" spans="1:13" s="3" customFormat="1" x14ac:dyDescent="0.25">
      <c r="A713" s="12" t="s">
        <v>208</v>
      </c>
      <c r="B713" s="12" t="s">
        <v>26</v>
      </c>
      <c r="C713" s="14">
        <v>340</v>
      </c>
      <c r="D713" s="12" t="s">
        <v>209</v>
      </c>
      <c r="E713" s="7"/>
      <c r="F713" s="13">
        <v>1814.54</v>
      </c>
      <c r="G713" s="7" t="s">
        <v>21</v>
      </c>
      <c r="H713" s="13">
        <v>24596.09</v>
      </c>
      <c r="J713"/>
      <c r="K713"/>
      <c r="L713"/>
      <c r="M713"/>
    </row>
    <row r="714" spans="1:13" s="3" customFormat="1" x14ac:dyDescent="0.25">
      <c r="A714" s="12" t="s">
        <v>212</v>
      </c>
      <c r="B714" s="12" t="s">
        <v>26</v>
      </c>
      <c r="C714" s="14">
        <v>379</v>
      </c>
      <c r="D714" s="12" t="s">
        <v>213</v>
      </c>
      <c r="E714" s="7"/>
      <c r="F714" s="13">
        <v>1495.08</v>
      </c>
      <c r="G714" s="7" t="s">
        <v>21</v>
      </c>
      <c r="H714" s="13">
        <v>26091.17</v>
      </c>
      <c r="J714"/>
      <c r="K714"/>
      <c r="L714"/>
      <c r="M714"/>
    </row>
    <row r="715" spans="1:13" s="3" customFormat="1" x14ac:dyDescent="0.25">
      <c r="A715" s="12" t="s">
        <v>214</v>
      </c>
      <c r="B715" s="12" t="s">
        <v>26</v>
      </c>
      <c r="C715" s="14">
        <v>422</v>
      </c>
      <c r="D715" s="12" t="s">
        <v>215</v>
      </c>
      <c r="E715" s="7"/>
      <c r="F715" s="13">
        <v>1617.87</v>
      </c>
      <c r="G715" s="7" t="s">
        <v>21</v>
      </c>
      <c r="H715" s="13">
        <v>27709.040000000001</v>
      </c>
      <c r="J715"/>
      <c r="K715"/>
      <c r="L715"/>
      <c r="M715"/>
    </row>
    <row r="716" spans="1:13" s="3" customFormat="1" x14ac:dyDescent="0.25">
      <c r="A716" s="12" t="s">
        <v>216</v>
      </c>
      <c r="B716" s="12" t="s">
        <v>26</v>
      </c>
      <c r="C716" s="14">
        <v>462</v>
      </c>
      <c r="D716" s="12" t="s">
        <v>218</v>
      </c>
      <c r="E716" s="7"/>
      <c r="F716" s="13">
        <v>1372.78</v>
      </c>
      <c r="G716" s="7" t="s">
        <v>21</v>
      </c>
      <c r="H716" s="13">
        <v>29081.82</v>
      </c>
      <c r="J716"/>
      <c r="K716"/>
      <c r="L716"/>
      <c r="M716"/>
    </row>
    <row r="718" spans="1:13" s="3" customFormat="1" x14ac:dyDescent="0.25">
      <c r="A718" s="6"/>
      <c r="B718" s="6"/>
      <c r="C718" s="6"/>
      <c r="D718" s="6"/>
      <c r="E718" s="13" t="s">
        <v>67</v>
      </c>
      <c r="F718" s="13">
        <v>6300.27</v>
      </c>
      <c r="G718" s="13">
        <v>0</v>
      </c>
      <c r="H718" s="13">
        <v>29081.82</v>
      </c>
      <c r="J718"/>
      <c r="K718"/>
      <c r="L718"/>
      <c r="M718"/>
    </row>
    <row r="719" spans="1:13" s="3" customFormat="1" x14ac:dyDescent="0.25">
      <c r="A719" s="6" t="s">
        <v>21</v>
      </c>
      <c r="B719"/>
      <c r="C719"/>
      <c r="D719"/>
      <c r="J719"/>
      <c r="K719"/>
      <c r="L719"/>
      <c r="M719"/>
    </row>
    <row r="720" spans="1:13" s="3" customFormat="1" x14ac:dyDescent="0.25">
      <c r="A720" s="6"/>
      <c r="B720" s="6"/>
      <c r="C720" s="6"/>
      <c r="D720" s="6"/>
      <c r="E720" s="8" t="s">
        <v>77</v>
      </c>
      <c r="F720" s="8">
        <v>6300.27</v>
      </c>
      <c r="G720" s="8">
        <v>0</v>
      </c>
      <c r="H720" s="8">
        <v>29081.82</v>
      </c>
      <c r="J720"/>
      <c r="K720"/>
      <c r="L720"/>
      <c r="M720"/>
    </row>
    <row r="721" spans="1:13" s="3" customFormat="1" x14ac:dyDescent="0.25">
      <c r="A721" s="6" t="s">
        <v>21</v>
      </c>
      <c r="B721"/>
      <c r="C721"/>
      <c r="D721"/>
      <c r="J721"/>
      <c r="K721"/>
      <c r="L721"/>
      <c r="M721"/>
    </row>
    <row r="722" spans="1:13" s="3" customFormat="1" x14ac:dyDescent="0.25">
      <c r="A722" s="5" t="s">
        <v>78</v>
      </c>
      <c r="B722" s="5" t="s">
        <v>79</v>
      </c>
      <c r="C722" s="6"/>
      <c r="D722" s="6"/>
      <c r="E722" s="7"/>
      <c r="F722" s="7"/>
      <c r="G722" s="8" t="s">
        <v>20</v>
      </c>
      <c r="H722" s="8">
        <v>69879.3</v>
      </c>
      <c r="J722"/>
      <c r="K722"/>
      <c r="L722"/>
      <c r="M722"/>
    </row>
    <row r="723" spans="1:13" s="3" customFormat="1" x14ac:dyDescent="0.25">
      <c r="A723" s="6" t="s">
        <v>21</v>
      </c>
      <c r="B723"/>
      <c r="C723"/>
      <c r="D723"/>
      <c r="J723"/>
      <c r="K723"/>
      <c r="L723"/>
      <c r="M723"/>
    </row>
    <row r="724" spans="1:13" s="3" customFormat="1" x14ac:dyDescent="0.25">
      <c r="A724" s="12" t="s">
        <v>24</v>
      </c>
      <c r="B724" s="6" t="s">
        <v>21</v>
      </c>
      <c r="C724" s="6" t="s">
        <v>21</v>
      </c>
      <c r="D724" s="6" t="s">
        <v>21</v>
      </c>
      <c r="E724" s="7" t="s">
        <v>21</v>
      </c>
      <c r="F724" s="7" t="s">
        <v>21</v>
      </c>
      <c r="G724" s="13" t="s">
        <v>20</v>
      </c>
      <c r="H724" s="13">
        <v>69879.3</v>
      </c>
      <c r="J724"/>
      <c r="K724"/>
      <c r="L724"/>
      <c r="M724"/>
    </row>
    <row r="725" spans="1:13" s="3" customFormat="1" x14ac:dyDescent="0.25">
      <c r="A725" s="12" t="s">
        <v>208</v>
      </c>
      <c r="B725" s="12" t="s">
        <v>26</v>
      </c>
      <c r="C725" s="14">
        <v>340</v>
      </c>
      <c r="D725" s="12" t="s">
        <v>209</v>
      </c>
      <c r="E725" s="7"/>
      <c r="F725" s="13">
        <v>12441.32</v>
      </c>
      <c r="G725" s="7" t="s">
        <v>21</v>
      </c>
      <c r="H725" s="13">
        <v>82320.62</v>
      </c>
      <c r="J725"/>
      <c r="K725"/>
      <c r="L725"/>
      <c r="M725"/>
    </row>
    <row r="726" spans="1:13" s="3" customFormat="1" x14ac:dyDescent="0.25">
      <c r="A726" s="12" t="s">
        <v>212</v>
      </c>
      <c r="B726" s="12" t="s">
        <v>26</v>
      </c>
      <c r="C726" s="14">
        <v>379</v>
      </c>
      <c r="D726" s="12" t="s">
        <v>213</v>
      </c>
      <c r="E726" s="7"/>
      <c r="F726" s="13">
        <v>3197.14</v>
      </c>
      <c r="G726" s="7" t="s">
        <v>21</v>
      </c>
      <c r="H726" s="13">
        <v>85517.759999999995</v>
      </c>
      <c r="J726"/>
      <c r="K726"/>
      <c r="L726"/>
      <c r="M726"/>
    </row>
    <row r="727" spans="1:13" s="3" customFormat="1" x14ac:dyDescent="0.25">
      <c r="A727" s="12" t="s">
        <v>214</v>
      </c>
      <c r="B727" s="12" t="s">
        <v>26</v>
      </c>
      <c r="C727" s="14">
        <v>422</v>
      </c>
      <c r="D727" s="12" t="s">
        <v>215</v>
      </c>
      <c r="E727" s="7"/>
      <c r="F727" s="13">
        <v>10733.46</v>
      </c>
      <c r="G727" s="7" t="s">
        <v>21</v>
      </c>
      <c r="H727" s="13">
        <v>96251.22</v>
      </c>
      <c r="J727"/>
      <c r="K727"/>
      <c r="L727"/>
      <c r="M727"/>
    </row>
    <row r="728" spans="1:13" s="3" customFormat="1" x14ac:dyDescent="0.25">
      <c r="A728" s="12" t="s">
        <v>216</v>
      </c>
      <c r="B728" s="12" t="s">
        <v>26</v>
      </c>
      <c r="C728" s="14">
        <v>462</v>
      </c>
      <c r="D728" s="12" t="s">
        <v>218</v>
      </c>
      <c r="E728" s="7"/>
      <c r="F728" s="13">
        <v>3877.14</v>
      </c>
      <c r="G728" s="7" t="s">
        <v>21</v>
      </c>
      <c r="H728" s="13">
        <v>100128.36</v>
      </c>
      <c r="J728"/>
      <c r="K728"/>
      <c r="L728"/>
      <c r="M728"/>
    </row>
    <row r="730" spans="1:13" s="3" customFormat="1" x14ac:dyDescent="0.25">
      <c r="A730" s="6"/>
      <c r="B730" s="6"/>
      <c r="C730" s="6"/>
      <c r="D730" s="6"/>
      <c r="E730" s="13" t="s">
        <v>67</v>
      </c>
      <c r="F730" s="13">
        <v>30249.06</v>
      </c>
      <c r="G730" s="13">
        <v>0</v>
      </c>
      <c r="H730" s="13">
        <v>100128.36</v>
      </c>
      <c r="J730"/>
      <c r="K730"/>
      <c r="L730"/>
      <c r="M730"/>
    </row>
    <row r="731" spans="1:13" s="3" customFormat="1" x14ac:dyDescent="0.25">
      <c r="A731" s="6" t="s">
        <v>21</v>
      </c>
      <c r="B731"/>
      <c r="C731"/>
      <c r="D731"/>
      <c r="J731"/>
      <c r="K731"/>
      <c r="L731"/>
      <c r="M731"/>
    </row>
    <row r="732" spans="1:13" s="3" customFormat="1" x14ac:dyDescent="0.25">
      <c r="A732" s="6"/>
      <c r="B732" s="6"/>
      <c r="C732" s="6"/>
      <c r="D732" s="6"/>
      <c r="E732" s="8" t="s">
        <v>80</v>
      </c>
      <c r="F732" s="8">
        <v>30249.06</v>
      </c>
      <c r="G732" s="8">
        <v>0</v>
      </c>
      <c r="H732" s="8">
        <v>100128.36</v>
      </c>
      <c r="J732"/>
      <c r="K732"/>
      <c r="L732"/>
      <c r="M732"/>
    </row>
    <row r="733" spans="1:13" s="3" customFormat="1" x14ac:dyDescent="0.25">
      <c r="A733" s="6" t="s">
        <v>21</v>
      </c>
      <c r="B733"/>
      <c r="C733"/>
      <c r="D733"/>
      <c r="J733"/>
      <c r="K733"/>
      <c r="L733"/>
      <c r="M733"/>
    </row>
    <row r="734" spans="1:13" s="3" customFormat="1" x14ac:dyDescent="0.25">
      <c r="A734" s="5" t="s">
        <v>81</v>
      </c>
      <c r="B734" s="5" t="s">
        <v>82</v>
      </c>
      <c r="C734" s="6"/>
      <c r="D734" s="6"/>
      <c r="E734" s="7"/>
      <c r="F734" s="7"/>
      <c r="G734" s="8" t="s">
        <v>20</v>
      </c>
      <c r="H734" s="8">
        <v>59714.2</v>
      </c>
      <c r="J734"/>
      <c r="K734"/>
      <c r="L734"/>
      <c r="M734"/>
    </row>
    <row r="735" spans="1:13" s="3" customFormat="1" x14ac:dyDescent="0.25">
      <c r="A735" s="6" t="s">
        <v>21</v>
      </c>
      <c r="B735"/>
      <c r="C735"/>
      <c r="D735"/>
      <c r="J735"/>
      <c r="K735"/>
      <c r="L735"/>
      <c r="M735"/>
    </row>
    <row r="736" spans="1:13" s="3" customFormat="1" x14ac:dyDescent="0.25">
      <c r="A736" s="12" t="s">
        <v>24</v>
      </c>
      <c r="B736" s="6" t="s">
        <v>21</v>
      </c>
      <c r="C736" s="6" t="s">
        <v>21</v>
      </c>
      <c r="D736" s="6" t="s">
        <v>21</v>
      </c>
      <c r="E736" s="7" t="s">
        <v>21</v>
      </c>
      <c r="F736" s="7" t="s">
        <v>21</v>
      </c>
      <c r="G736" s="13" t="s">
        <v>20</v>
      </c>
      <c r="H736" s="13">
        <v>59714.2</v>
      </c>
      <c r="J736"/>
      <c r="K736"/>
      <c r="L736"/>
      <c r="M736"/>
    </row>
    <row r="737" spans="1:13" s="3" customFormat="1" x14ac:dyDescent="0.25">
      <c r="A737" s="12" t="s">
        <v>208</v>
      </c>
      <c r="B737" s="12" t="s">
        <v>26</v>
      </c>
      <c r="C737" s="14">
        <v>340</v>
      </c>
      <c r="D737" s="12" t="s">
        <v>209</v>
      </c>
      <c r="E737" s="7"/>
      <c r="F737" s="13">
        <v>3135.54</v>
      </c>
      <c r="G737" s="7" t="s">
        <v>21</v>
      </c>
      <c r="H737" s="13">
        <v>62849.74</v>
      </c>
      <c r="J737"/>
      <c r="K737"/>
      <c r="L737"/>
      <c r="M737"/>
    </row>
    <row r="738" spans="1:13" s="3" customFormat="1" x14ac:dyDescent="0.25">
      <c r="A738" s="12" t="s">
        <v>214</v>
      </c>
      <c r="B738" s="12" t="s">
        <v>26</v>
      </c>
      <c r="C738" s="14">
        <v>422</v>
      </c>
      <c r="D738" s="12" t="s">
        <v>215</v>
      </c>
      <c r="E738" s="7"/>
      <c r="F738" s="13">
        <v>4192.75</v>
      </c>
      <c r="G738" s="7" t="s">
        <v>21</v>
      </c>
      <c r="H738" s="13">
        <v>67042.490000000005</v>
      </c>
      <c r="J738"/>
      <c r="K738"/>
      <c r="L738"/>
      <c r="M738"/>
    </row>
    <row r="739" spans="1:13" s="3" customFormat="1" x14ac:dyDescent="0.25">
      <c r="A739" s="12" t="s">
        <v>216</v>
      </c>
      <c r="B739" s="12" t="s">
        <v>26</v>
      </c>
      <c r="C739" s="14">
        <v>462</v>
      </c>
      <c r="D739" s="12" t="s">
        <v>218</v>
      </c>
      <c r="E739" s="7"/>
      <c r="F739" s="13">
        <v>2766.18</v>
      </c>
      <c r="G739" s="7" t="s">
        <v>21</v>
      </c>
      <c r="H739" s="13">
        <v>69808.67</v>
      </c>
      <c r="J739"/>
      <c r="K739"/>
      <c r="L739"/>
      <c r="M739"/>
    </row>
    <row r="741" spans="1:13" s="3" customFormat="1" x14ac:dyDescent="0.25">
      <c r="A741" s="6"/>
      <c r="B741" s="6"/>
      <c r="C741" s="6"/>
      <c r="D741" s="6"/>
      <c r="E741" s="13" t="s">
        <v>67</v>
      </c>
      <c r="F741" s="13">
        <v>10094.469999999999</v>
      </c>
      <c r="G741" s="13">
        <v>0</v>
      </c>
      <c r="H741" s="13">
        <v>69808.67</v>
      </c>
      <c r="J741"/>
      <c r="K741"/>
      <c r="L741"/>
      <c r="M741"/>
    </row>
    <row r="742" spans="1:13" s="3" customFormat="1" x14ac:dyDescent="0.25">
      <c r="A742" s="6" t="s">
        <v>21</v>
      </c>
      <c r="B742"/>
      <c r="C742"/>
      <c r="D742"/>
      <c r="J742"/>
      <c r="K742"/>
      <c r="L742"/>
      <c r="M742"/>
    </row>
    <row r="743" spans="1:13" s="3" customFormat="1" x14ac:dyDescent="0.25">
      <c r="A743" s="6"/>
      <c r="B743" s="6"/>
      <c r="C743" s="6"/>
      <c r="D743" s="6"/>
      <c r="E743" s="8" t="s">
        <v>83</v>
      </c>
      <c r="F743" s="8">
        <v>10094.469999999999</v>
      </c>
      <c r="G743" s="8">
        <v>0</v>
      </c>
      <c r="H743" s="8">
        <v>69808.67</v>
      </c>
      <c r="J743"/>
      <c r="K743"/>
      <c r="L743"/>
      <c r="M743"/>
    </row>
    <row r="744" spans="1:13" s="3" customFormat="1" x14ac:dyDescent="0.25">
      <c r="A744" s="6" t="s">
        <v>21</v>
      </c>
      <c r="B744"/>
      <c r="C744"/>
      <c r="D744"/>
      <c r="J744"/>
      <c r="K744"/>
      <c r="L744"/>
      <c r="M744"/>
    </row>
    <row r="745" spans="1:13" s="3" customFormat="1" x14ac:dyDescent="0.25">
      <c r="A745" s="5" t="s">
        <v>84</v>
      </c>
      <c r="B745" s="5" t="s">
        <v>85</v>
      </c>
      <c r="C745" s="6"/>
      <c r="D745" s="6"/>
      <c r="E745" s="7"/>
      <c r="F745" s="7"/>
      <c r="G745" s="8" t="s">
        <v>20</v>
      </c>
      <c r="H745" s="8">
        <v>34789.33</v>
      </c>
      <c r="J745"/>
      <c r="K745"/>
      <c r="L745"/>
      <c r="M745"/>
    </row>
    <row r="746" spans="1:13" s="3" customFormat="1" x14ac:dyDescent="0.25">
      <c r="A746" s="6" t="s">
        <v>21</v>
      </c>
      <c r="B746"/>
      <c r="C746"/>
      <c r="D746"/>
      <c r="J746"/>
      <c r="K746"/>
      <c r="L746"/>
      <c r="M746"/>
    </row>
    <row r="747" spans="1:13" s="3" customFormat="1" x14ac:dyDescent="0.25">
      <c r="A747" s="12" t="s">
        <v>24</v>
      </c>
      <c r="B747" s="6" t="s">
        <v>21</v>
      </c>
      <c r="C747" s="6" t="s">
        <v>21</v>
      </c>
      <c r="D747" s="6" t="s">
        <v>21</v>
      </c>
      <c r="E747" s="7" t="s">
        <v>21</v>
      </c>
      <c r="F747" s="7" t="s">
        <v>21</v>
      </c>
      <c r="G747" s="13" t="s">
        <v>20</v>
      </c>
      <c r="H747" s="13">
        <v>34789.33</v>
      </c>
      <c r="J747"/>
      <c r="K747"/>
      <c r="L747"/>
      <c r="M747"/>
    </row>
    <row r="748" spans="1:13" s="3" customFormat="1" x14ac:dyDescent="0.25">
      <c r="A748" s="12" t="s">
        <v>208</v>
      </c>
      <c r="B748" s="12" t="s">
        <v>26</v>
      </c>
      <c r="C748" s="14">
        <v>340</v>
      </c>
      <c r="D748" s="12" t="s">
        <v>209</v>
      </c>
      <c r="E748" s="7"/>
      <c r="F748" s="13">
        <v>4062.59</v>
      </c>
      <c r="G748" s="7" t="s">
        <v>21</v>
      </c>
      <c r="H748" s="13">
        <v>38851.919999999998</v>
      </c>
      <c r="J748"/>
      <c r="K748"/>
      <c r="L748"/>
      <c r="M748"/>
    </row>
    <row r="749" spans="1:13" s="3" customFormat="1" x14ac:dyDescent="0.25">
      <c r="A749" s="12" t="s">
        <v>212</v>
      </c>
      <c r="B749" s="12" t="s">
        <v>26</v>
      </c>
      <c r="C749" s="14">
        <v>379</v>
      </c>
      <c r="D749" s="12" t="s">
        <v>213</v>
      </c>
      <c r="E749" s="7"/>
      <c r="F749" s="13">
        <v>1214.28</v>
      </c>
      <c r="G749" s="7" t="s">
        <v>21</v>
      </c>
      <c r="H749" s="13">
        <v>40066.199999999997</v>
      </c>
      <c r="J749"/>
      <c r="K749"/>
      <c r="L749"/>
      <c r="M749"/>
    </row>
    <row r="750" spans="1:13" s="3" customFormat="1" x14ac:dyDescent="0.25">
      <c r="A750" s="12" t="s">
        <v>214</v>
      </c>
      <c r="B750" s="12" t="s">
        <v>26</v>
      </c>
      <c r="C750" s="14">
        <v>422</v>
      </c>
      <c r="D750" s="12" t="s">
        <v>215</v>
      </c>
      <c r="E750" s="7"/>
      <c r="F750" s="13">
        <v>5335.23</v>
      </c>
      <c r="G750" s="7" t="s">
        <v>21</v>
      </c>
      <c r="H750" s="13">
        <v>45401.43</v>
      </c>
      <c r="J750"/>
      <c r="K750"/>
      <c r="L750"/>
      <c r="M750"/>
    </row>
    <row r="751" spans="1:13" s="3" customFormat="1" x14ac:dyDescent="0.25">
      <c r="A751" s="12" t="s">
        <v>216</v>
      </c>
      <c r="B751" s="12" t="s">
        <v>26</v>
      </c>
      <c r="C751" s="14">
        <v>462</v>
      </c>
      <c r="D751" s="12" t="s">
        <v>218</v>
      </c>
      <c r="E751" s="7"/>
      <c r="F751" s="13">
        <v>1300</v>
      </c>
      <c r="G751" s="7" t="s">
        <v>21</v>
      </c>
      <c r="H751" s="13">
        <v>46701.43</v>
      </c>
      <c r="J751"/>
      <c r="K751"/>
      <c r="L751"/>
      <c r="M751"/>
    </row>
    <row r="753" spans="1:13" s="3" customFormat="1" x14ac:dyDescent="0.25">
      <c r="A753" s="6"/>
      <c r="B753" s="6"/>
      <c r="C753" s="6"/>
      <c r="D753" s="6"/>
      <c r="E753" s="13" t="s">
        <v>67</v>
      </c>
      <c r="F753" s="13">
        <v>11912.1</v>
      </c>
      <c r="G753" s="13">
        <v>0</v>
      </c>
      <c r="H753" s="13">
        <v>46701.43</v>
      </c>
      <c r="J753"/>
      <c r="K753"/>
      <c r="L753"/>
      <c r="M753"/>
    </row>
    <row r="754" spans="1:13" s="3" customFormat="1" x14ac:dyDescent="0.25">
      <c r="A754" s="6" t="s">
        <v>21</v>
      </c>
      <c r="B754"/>
      <c r="C754"/>
      <c r="D754"/>
      <c r="J754"/>
      <c r="K754"/>
      <c r="L754"/>
      <c r="M754"/>
    </row>
    <row r="755" spans="1:13" s="3" customFormat="1" x14ac:dyDescent="0.25">
      <c r="A755" s="6"/>
      <c r="B755" s="6"/>
      <c r="C755" s="6"/>
      <c r="D755" s="6"/>
      <c r="E755" s="8" t="s">
        <v>86</v>
      </c>
      <c r="F755" s="8">
        <v>11912.1</v>
      </c>
      <c r="G755" s="8">
        <v>0</v>
      </c>
      <c r="H755" s="8">
        <v>46701.43</v>
      </c>
      <c r="J755"/>
      <c r="K755"/>
      <c r="L755"/>
      <c r="M755"/>
    </row>
    <row r="756" spans="1:13" s="3" customFormat="1" x14ac:dyDescent="0.25">
      <c r="A756" s="6" t="s">
        <v>21</v>
      </c>
      <c r="B756"/>
      <c r="C756"/>
      <c r="D756"/>
      <c r="J756"/>
      <c r="K756"/>
      <c r="L756"/>
      <c r="M756"/>
    </row>
    <row r="757" spans="1:13" s="3" customFormat="1" x14ac:dyDescent="0.25">
      <c r="A757" s="5" t="s">
        <v>87</v>
      </c>
      <c r="B757" s="5" t="s">
        <v>88</v>
      </c>
      <c r="C757" s="6"/>
      <c r="D757" s="6"/>
      <c r="E757" s="7"/>
      <c r="F757" s="7"/>
      <c r="G757" s="8" t="s">
        <v>20</v>
      </c>
      <c r="H757" s="8">
        <v>16584.84</v>
      </c>
      <c r="J757"/>
      <c r="K757"/>
      <c r="L757"/>
      <c r="M757"/>
    </row>
    <row r="758" spans="1:13" s="3" customFormat="1" x14ac:dyDescent="0.25">
      <c r="A758" s="6" t="s">
        <v>21</v>
      </c>
      <c r="B758"/>
      <c r="C758"/>
      <c r="D758"/>
      <c r="J758"/>
      <c r="K758"/>
      <c r="L758"/>
      <c r="M758"/>
    </row>
    <row r="759" spans="1:13" s="3" customFormat="1" x14ac:dyDescent="0.25">
      <c r="A759" s="12" t="s">
        <v>24</v>
      </c>
      <c r="B759" s="6" t="s">
        <v>21</v>
      </c>
      <c r="C759" s="6" t="s">
        <v>21</v>
      </c>
      <c r="D759" s="6" t="s">
        <v>21</v>
      </c>
      <c r="E759" s="7" t="s">
        <v>21</v>
      </c>
      <c r="F759" s="7" t="s">
        <v>21</v>
      </c>
      <c r="G759" s="13" t="s">
        <v>20</v>
      </c>
      <c r="H759" s="13">
        <v>16584.84</v>
      </c>
      <c r="J759"/>
      <c r="K759"/>
      <c r="L759"/>
      <c r="M759"/>
    </row>
    <row r="760" spans="1:13" s="3" customFormat="1" x14ac:dyDescent="0.25">
      <c r="A760" s="12" t="s">
        <v>214</v>
      </c>
      <c r="B760" s="12" t="s">
        <v>26</v>
      </c>
      <c r="C760" s="14">
        <v>422</v>
      </c>
      <c r="D760" s="12" t="s">
        <v>215</v>
      </c>
      <c r="E760" s="7"/>
      <c r="F760" s="13">
        <v>3880</v>
      </c>
      <c r="G760" s="7" t="s">
        <v>21</v>
      </c>
      <c r="H760" s="13">
        <v>20464.84</v>
      </c>
      <c r="J760"/>
      <c r="K760"/>
      <c r="L760"/>
      <c r="M760"/>
    </row>
    <row r="761" spans="1:13" s="3" customFormat="1" x14ac:dyDescent="0.25">
      <c r="A761" s="12" t="s">
        <v>216</v>
      </c>
      <c r="B761" s="12" t="s">
        <v>26</v>
      </c>
      <c r="C761" s="14">
        <v>460</v>
      </c>
      <c r="D761" s="12" t="s">
        <v>217</v>
      </c>
      <c r="E761" s="7"/>
      <c r="F761" s="13">
        <v>3500</v>
      </c>
      <c r="G761" s="7" t="s">
        <v>21</v>
      </c>
      <c r="H761" s="13">
        <v>23964.84</v>
      </c>
      <c r="J761"/>
      <c r="K761"/>
      <c r="L761"/>
      <c r="M761"/>
    </row>
    <row r="763" spans="1:13" s="3" customFormat="1" x14ac:dyDescent="0.25">
      <c r="A763" s="6"/>
      <c r="B763" s="6"/>
      <c r="C763" s="6"/>
      <c r="D763" s="6"/>
      <c r="E763" s="13" t="s">
        <v>67</v>
      </c>
      <c r="F763" s="13">
        <v>7380</v>
      </c>
      <c r="G763" s="13">
        <v>0</v>
      </c>
      <c r="H763" s="13">
        <v>23964.84</v>
      </c>
      <c r="J763"/>
      <c r="K763"/>
      <c r="L763"/>
      <c r="M763"/>
    </row>
    <row r="764" spans="1:13" s="3" customFormat="1" x14ac:dyDescent="0.25">
      <c r="A764" s="6" t="s">
        <v>21</v>
      </c>
      <c r="B764"/>
      <c r="C764"/>
      <c r="D764"/>
      <c r="J764"/>
      <c r="K764"/>
      <c r="L764"/>
      <c r="M764"/>
    </row>
    <row r="765" spans="1:13" s="3" customFormat="1" x14ac:dyDescent="0.25">
      <c r="A765" s="6"/>
      <c r="B765" s="6"/>
      <c r="C765" s="6"/>
      <c r="D765" s="6"/>
      <c r="E765" s="8" t="s">
        <v>89</v>
      </c>
      <c r="F765" s="8">
        <v>7380</v>
      </c>
      <c r="G765" s="8">
        <v>0</v>
      </c>
      <c r="H765" s="8">
        <v>23964.84</v>
      </c>
      <c r="J765"/>
      <c r="K765"/>
      <c r="L765"/>
      <c r="M765"/>
    </row>
    <row r="766" spans="1:13" s="3" customFormat="1" x14ac:dyDescent="0.25">
      <c r="A766" s="6" t="s">
        <v>21</v>
      </c>
      <c r="B766"/>
      <c r="C766"/>
      <c r="D766"/>
      <c r="J766"/>
      <c r="K766"/>
      <c r="L766"/>
      <c r="M766"/>
    </row>
    <row r="767" spans="1:13" s="3" customFormat="1" x14ac:dyDescent="0.25">
      <c r="A767" s="5" t="s">
        <v>90</v>
      </c>
      <c r="B767" s="5" t="s">
        <v>91</v>
      </c>
      <c r="C767" s="6"/>
      <c r="D767" s="6"/>
      <c r="E767" s="7"/>
      <c r="F767" s="7"/>
      <c r="G767" s="8" t="s">
        <v>20</v>
      </c>
      <c r="H767" s="8">
        <v>156897.73000000001</v>
      </c>
      <c r="J767"/>
      <c r="K767"/>
      <c r="L767"/>
      <c r="M767"/>
    </row>
    <row r="768" spans="1:13" s="3" customFormat="1" x14ac:dyDescent="0.25">
      <c r="A768" s="6" t="s">
        <v>21</v>
      </c>
      <c r="B768"/>
      <c r="C768"/>
      <c r="D768"/>
      <c r="J768"/>
      <c r="K768"/>
      <c r="L768"/>
      <c r="M768"/>
    </row>
    <row r="769" spans="1:13" s="3" customFormat="1" x14ac:dyDescent="0.25">
      <c r="A769" s="12" t="s">
        <v>24</v>
      </c>
      <c r="B769" s="6" t="s">
        <v>21</v>
      </c>
      <c r="C769" s="6" t="s">
        <v>21</v>
      </c>
      <c r="D769" s="6" t="s">
        <v>21</v>
      </c>
      <c r="E769" s="7" t="s">
        <v>21</v>
      </c>
      <c r="F769" s="7" t="s">
        <v>21</v>
      </c>
      <c r="G769" s="13" t="s">
        <v>20</v>
      </c>
      <c r="H769" s="13">
        <v>156897.73000000001</v>
      </c>
      <c r="J769"/>
      <c r="K769"/>
      <c r="L769"/>
      <c r="M769"/>
    </row>
    <row r="770" spans="1:13" s="3" customFormat="1" x14ac:dyDescent="0.25">
      <c r="A770" s="12" t="s">
        <v>216</v>
      </c>
      <c r="B770" s="12" t="s">
        <v>41</v>
      </c>
      <c r="C770" s="14">
        <v>36</v>
      </c>
      <c r="D770" s="12" t="s">
        <v>219</v>
      </c>
      <c r="E770" s="7"/>
      <c r="F770" s="13">
        <v>52596.62</v>
      </c>
      <c r="G770" s="7" t="s">
        <v>21</v>
      </c>
      <c r="H770" s="13">
        <v>209494.35</v>
      </c>
      <c r="J770"/>
      <c r="K770"/>
      <c r="L770"/>
      <c r="M770"/>
    </row>
    <row r="772" spans="1:13" s="3" customFormat="1" x14ac:dyDescent="0.25">
      <c r="A772" s="6"/>
      <c r="B772" s="6"/>
      <c r="C772" s="6"/>
      <c r="D772" s="6"/>
      <c r="E772" s="13" t="s">
        <v>67</v>
      </c>
      <c r="F772" s="13">
        <v>52596.62</v>
      </c>
      <c r="G772" s="13">
        <v>0</v>
      </c>
      <c r="H772" s="13">
        <v>209494.35</v>
      </c>
      <c r="J772"/>
      <c r="K772"/>
      <c r="L772"/>
      <c r="M772"/>
    </row>
    <row r="773" spans="1:13" s="3" customFormat="1" x14ac:dyDescent="0.25">
      <c r="A773" s="6" t="s">
        <v>21</v>
      </c>
      <c r="B773"/>
      <c r="C773"/>
      <c r="D773"/>
      <c r="J773"/>
      <c r="K773"/>
      <c r="L773"/>
      <c r="M773"/>
    </row>
    <row r="774" spans="1:13" s="3" customFormat="1" x14ac:dyDescent="0.25">
      <c r="A774" s="6"/>
      <c r="B774" s="6"/>
      <c r="C774" s="6"/>
      <c r="D774" s="6"/>
      <c r="E774" s="8" t="s">
        <v>98</v>
      </c>
      <c r="F774" s="8">
        <v>52596.62</v>
      </c>
      <c r="G774" s="8">
        <v>0</v>
      </c>
      <c r="H774" s="8">
        <v>209494.35</v>
      </c>
      <c r="J774"/>
      <c r="K774"/>
      <c r="L774"/>
      <c r="M774"/>
    </row>
    <row r="775" spans="1:13" s="3" customFormat="1" x14ac:dyDescent="0.25">
      <c r="A775" s="6" t="s">
        <v>21</v>
      </c>
      <c r="B775"/>
      <c r="C775"/>
      <c r="D775"/>
      <c r="J775"/>
      <c r="K775"/>
      <c r="L775"/>
      <c r="M775"/>
    </row>
    <row r="776" spans="1:13" s="3" customFormat="1" x14ac:dyDescent="0.25">
      <c r="A776" s="5" t="s">
        <v>99</v>
      </c>
      <c r="B776" s="5" t="s">
        <v>100</v>
      </c>
      <c r="C776" s="6"/>
      <c r="D776" s="6"/>
      <c r="E776" s="7"/>
      <c r="F776" s="7"/>
      <c r="G776" s="8" t="s">
        <v>20</v>
      </c>
      <c r="H776" s="8">
        <v>20082.61</v>
      </c>
      <c r="J776"/>
      <c r="K776"/>
      <c r="L776"/>
      <c r="M776"/>
    </row>
    <row r="777" spans="1:13" s="3" customFormat="1" x14ac:dyDescent="0.25">
      <c r="A777" s="6" t="s">
        <v>21</v>
      </c>
      <c r="B777"/>
      <c r="C777"/>
      <c r="D777"/>
      <c r="J777"/>
      <c r="K777"/>
      <c r="L777"/>
      <c r="M777"/>
    </row>
    <row r="778" spans="1:13" s="3" customFormat="1" x14ac:dyDescent="0.25">
      <c r="A778" s="12" t="s">
        <v>24</v>
      </c>
      <c r="B778" s="6" t="s">
        <v>21</v>
      </c>
      <c r="C778" s="6" t="s">
        <v>21</v>
      </c>
      <c r="D778" s="6" t="s">
        <v>21</v>
      </c>
      <c r="E778" s="7" t="s">
        <v>21</v>
      </c>
      <c r="F778" s="7" t="s">
        <v>21</v>
      </c>
      <c r="G778" s="13" t="s">
        <v>20</v>
      </c>
      <c r="H778" s="13">
        <v>20082.61</v>
      </c>
      <c r="J778"/>
      <c r="K778"/>
      <c r="L778"/>
      <c r="M778"/>
    </row>
    <row r="779" spans="1:13" s="3" customFormat="1" x14ac:dyDescent="0.25">
      <c r="A779" s="12" t="s">
        <v>216</v>
      </c>
      <c r="B779" s="12" t="s">
        <v>41</v>
      </c>
      <c r="C779" s="14">
        <v>36</v>
      </c>
      <c r="D779" s="12" t="s">
        <v>219</v>
      </c>
      <c r="E779" s="7"/>
      <c r="F779" s="13">
        <v>6623.27</v>
      </c>
      <c r="G779" s="7" t="s">
        <v>21</v>
      </c>
      <c r="H779" s="13">
        <v>26705.88</v>
      </c>
      <c r="J779"/>
      <c r="K779"/>
      <c r="L779"/>
      <c r="M779"/>
    </row>
    <row r="781" spans="1:13" s="3" customFormat="1" x14ac:dyDescent="0.25">
      <c r="A781" s="6"/>
      <c r="B781" s="6"/>
      <c r="C781" s="6"/>
      <c r="D781" s="6"/>
      <c r="E781" s="13" t="s">
        <v>67</v>
      </c>
      <c r="F781" s="13">
        <v>6623.27</v>
      </c>
      <c r="G781" s="13">
        <v>0</v>
      </c>
      <c r="H781" s="13">
        <v>26705.88</v>
      </c>
      <c r="J781"/>
      <c r="K781"/>
      <c r="L781"/>
      <c r="M781"/>
    </row>
    <row r="782" spans="1:13" s="3" customFormat="1" x14ac:dyDescent="0.25">
      <c r="A782" s="6" t="s">
        <v>21</v>
      </c>
      <c r="B782"/>
      <c r="C782"/>
      <c r="D782"/>
      <c r="J782"/>
      <c r="K782"/>
      <c r="L782"/>
      <c r="M782"/>
    </row>
    <row r="783" spans="1:13" s="3" customFormat="1" x14ac:dyDescent="0.25">
      <c r="A783" s="6"/>
      <c r="B783" s="6"/>
      <c r="C783" s="6"/>
      <c r="D783" s="6"/>
      <c r="E783" s="8" t="s">
        <v>101</v>
      </c>
      <c r="F783" s="8">
        <v>6623.27</v>
      </c>
      <c r="G783" s="8">
        <v>0</v>
      </c>
      <c r="H783" s="8">
        <v>26705.88</v>
      </c>
      <c r="J783"/>
      <c r="K783"/>
      <c r="L783"/>
      <c r="M783"/>
    </row>
    <row r="784" spans="1:13" s="3" customFormat="1" x14ac:dyDescent="0.25">
      <c r="A784" s="6" t="s">
        <v>21</v>
      </c>
      <c r="B784"/>
      <c r="C784"/>
      <c r="D784"/>
      <c r="J784"/>
      <c r="K784"/>
      <c r="L784"/>
      <c r="M784"/>
    </row>
    <row r="785" spans="1:13" s="3" customFormat="1" x14ac:dyDescent="0.25">
      <c r="A785" s="5" t="s">
        <v>102</v>
      </c>
      <c r="B785" s="5" t="s">
        <v>103</v>
      </c>
      <c r="C785" s="6"/>
      <c r="D785" s="6"/>
      <c r="E785" s="7"/>
      <c r="F785" s="7"/>
      <c r="G785" s="8" t="s">
        <v>20</v>
      </c>
      <c r="H785" s="8">
        <v>50206.720000000001</v>
      </c>
      <c r="J785"/>
      <c r="K785"/>
      <c r="L785"/>
      <c r="M785"/>
    </row>
    <row r="786" spans="1:13" s="3" customFormat="1" x14ac:dyDescent="0.25">
      <c r="A786" s="6" t="s">
        <v>21</v>
      </c>
      <c r="B786"/>
      <c r="C786"/>
      <c r="D786"/>
      <c r="J786"/>
      <c r="K786"/>
      <c r="L786"/>
      <c r="M786"/>
    </row>
    <row r="787" spans="1:13" s="3" customFormat="1" x14ac:dyDescent="0.25">
      <c r="A787" s="12" t="s">
        <v>24</v>
      </c>
      <c r="B787" s="6" t="s">
        <v>21</v>
      </c>
      <c r="C787" s="6" t="s">
        <v>21</v>
      </c>
      <c r="D787" s="6" t="s">
        <v>21</v>
      </c>
      <c r="E787" s="7" t="s">
        <v>21</v>
      </c>
      <c r="F787" s="7" t="s">
        <v>21</v>
      </c>
      <c r="G787" s="13" t="s">
        <v>20</v>
      </c>
      <c r="H787" s="13">
        <v>50206.720000000001</v>
      </c>
      <c r="J787"/>
      <c r="K787"/>
      <c r="L787"/>
      <c r="M787"/>
    </row>
    <row r="788" spans="1:13" s="3" customFormat="1" x14ac:dyDescent="0.25">
      <c r="A788" s="12" t="s">
        <v>216</v>
      </c>
      <c r="B788" s="12" t="s">
        <v>41</v>
      </c>
      <c r="C788" s="14">
        <v>36</v>
      </c>
      <c r="D788" s="12" t="s">
        <v>219</v>
      </c>
      <c r="E788" s="7"/>
      <c r="F788" s="13">
        <v>16558.240000000002</v>
      </c>
      <c r="G788" s="7" t="s">
        <v>21</v>
      </c>
      <c r="H788" s="13">
        <v>66764.960000000006</v>
      </c>
      <c r="J788"/>
      <c r="K788"/>
      <c r="L788"/>
      <c r="M788"/>
    </row>
    <row r="790" spans="1:13" s="3" customFormat="1" x14ac:dyDescent="0.25">
      <c r="A790" s="6"/>
      <c r="B790" s="6"/>
      <c r="C790" s="6"/>
      <c r="D790" s="6"/>
      <c r="E790" s="13" t="s">
        <v>67</v>
      </c>
      <c r="F790" s="13">
        <v>16558.240000000002</v>
      </c>
      <c r="G790" s="13">
        <v>0</v>
      </c>
      <c r="H790" s="13">
        <v>66764.960000000006</v>
      </c>
      <c r="J790"/>
      <c r="K790"/>
      <c r="L790"/>
      <c r="M790"/>
    </row>
    <row r="791" spans="1:13" s="3" customFormat="1" x14ac:dyDescent="0.25">
      <c r="A791" s="6" t="s">
        <v>21</v>
      </c>
      <c r="B791"/>
      <c r="C791"/>
      <c r="D791"/>
      <c r="J791"/>
      <c r="K791"/>
      <c r="L791"/>
      <c r="M791"/>
    </row>
    <row r="792" spans="1:13" s="3" customFormat="1" x14ac:dyDescent="0.25">
      <c r="A792" s="6"/>
      <c r="B792" s="6"/>
      <c r="C792" s="6"/>
      <c r="D792" s="6"/>
      <c r="E792" s="8" t="s">
        <v>104</v>
      </c>
      <c r="F792" s="8">
        <v>16558.240000000002</v>
      </c>
      <c r="G792" s="8">
        <v>0</v>
      </c>
      <c r="H792" s="8">
        <v>66764.960000000006</v>
      </c>
      <c r="J792"/>
      <c r="K792"/>
      <c r="L792"/>
      <c r="M792"/>
    </row>
    <row r="793" spans="1:13" s="3" customFormat="1" x14ac:dyDescent="0.25">
      <c r="A793" s="6" t="s">
        <v>21</v>
      </c>
      <c r="B793"/>
      <c r="C793"/>
      <c r="D793"/>
      <c r="J793"/>
      <c r="K793"/>
      <c r="L793"/>
      <c r="M793"/>
    </row>
    <row r="794" spans="1:13" s="3" customFormat="1" x14ac:dyDescent="0.25">
      <c r="A794" s="5" t="s">
        <v>105</v>
      </c>
      <c r="B794" s="5" t="s">
        <v>106</v>
      </c>
      <c r="C794" s="6"/>
      <c r="D794" s="6"/>
      <c r="E794" s="7"/>
      <c r="F794" s="7"/>
      <c r="G794" s="8" t="s">
        <v>20</v>
      </c>
      <c r="H794" s="8">
        <v>39093.199999999997</v>
      </c>
      <c r="J794"/>
      <c r="K794"/>
      <c r="L794"/>
      <c r="M794"/>
    </row>
    <row r="795" spans="1:13" s="3" customFormat="1" x14ac:dyDescent="0.25">
      <c r="A795" s="6" t="s">
        <v>21</v>
      </c>
      <c r="B795"/>
      <c r="C795"/>
      <c r="D795"/>
      <c r="J795"/>
      <c r="K795"/>
      <c r="L795"/>
      <c r="M795"/>
    </row>
    <row r="796" spans="1:13" s="3" customFormat="1" x14ac:dyDescent="0.25">
      <c r="A796" s="12" t="s">
        <v>24</v>
      </c>
      <c r="B796" s="6" t="s">
        <v>21</v>
      </c>
      <c r="C796" s="6" t="s">
        <v>21</v>
      </c>
      <c r="D796" s="6" t="s">
        <v>21</v>
      </c>
      <c r="E796" s="7" t="s">
        <v>21</v>
      </c>
      <c r="F796" s="7" t="s">
        <v>21</v>
      </c>
      <c r="G796" s="13" t="s">
        <v>20</v>
      </c>
      <c r="H796" s="13">
        <v>39093.199999999997</v>
      </c>
      <c r="J796"/>
      <c r="K796"/>
      <c r="L796"/>
      <c r="M796"/>
    </row>
    <row r="797" spans="1:13" s="3" customFormat="1" x14ac:dyDescent="0.25">
      <c r="A797" s="12" t="s">
        <v>216</v>
      </c>
      <c r="B797" s="12" t="s">
        <v>41</v>
      </c>
      <c r="C797" s="14">
        <v>36</v>
      </c>
      <c r="D797" s="12" t="s">
        <v>219</v>
      </c>
      <c r="E797" s="7"/>
      <c r="F797" s="13">
        <v>13379.32</v>
      </c>
      <c r="G797" s="7" t="s">
        <v>21</v>
      </c>
      <c r="H797" s="13">
        <v>52472.52</v>
      </c>
      <c r="J797"/>
      <c r="K797"/>
      <c r="L797"/>
      <c r="M797"/>
    </row>
    <row r="799" spans="1:13" s="3" customFormat="1" x14ac:dyDescent="0.25">
      <c r="A799" s="6"/>
      <c r="B799" s="6"/>
      <c r="C799" s="6"/>
      <c r="D799" s="6"/>
      <c r="E799" s="13" t="s">
        <v>67</v>
      </c>
      <c r="F799" s="13">
        <v>13379.32</v>
      </c>
      <c r="G799" s="13">
        <v>0</v>
      </c>
      <c r="H799" s="13">
        <v>52472.52</v>
      </c>
      <c r="J799"/>
      <c r="K799"/>
      <c r="L799"/>
      <c r="M799"/>
    </row>
    <row r="800" spans="1:13" s="3" customFormat="1" x14ac:dyDescent="0.25">
      <c r="A800" s="6" t="s">
        <v>21</v>
      </c>
      <c r="B800"/>
      <c r="C800"/>
      <c r="D800"/>
      <c r="J800"/>
      <c r="K800"/>
      <c r="L800"/>
      <c r="M800"/>
    </row>
    <row r="801" spans="1:13" s="3" customFormat="1" x14ac:dyDescent="0.25">
      <c r="A801" s="6"/>
      <c r="B801" s="6"/>
      <c r="C801" s="6"/>
      <c r="D801" s="6"/>
      <c r="E801" s="8" t="s">
        <v>107</v>
      </c>
      <c r="F801" s="8">
        <v>13379.32</v>
      </c>
      <c r="G801" s="8">
        <v>0</v>
      </c>
      <c r="H801" s="8">
        <v>52472.52</v>
      </c>
      <c r="J801"/>
      <c r="K801"/>
      <c r="L801"/>
      <c r="M801"/>
    </row>
    <row r="802" spans="1:13" s="3" customFormat="1" x14ac:dyDescent="0.25">
      <c r="A802" s="6" t="s">
        <v>21</v>
      </c>
      <c r="B802"/>
      <c r="C802"/>
      <c r="D802"/>
      <c r="J802"/>
      <c r="K802"/>
      <c r="L802"/>
      <c r="M802"/>
    </row>
    <row r="803" spans="1:13" s="3" customFormat="1" x14ac:dyDescent="0.25">
      <c r="A803" s="5" t="s">
        <v>108</v>
      </c>
      <c r="B803" s="5" t="s">
        <v>109</v>
      </c>
      <c r="C803" s="6"/>
      <c r="D803" s="6"/>
      <c r="E803" s="7"/>
      <c r="F803" s="7"/>
      <c r="G803" s="8" t="s">
        <v>20</v>
      </c>
      <c r="H803" s="8">
        <v>33700.26</v>
      </c>
      <c r="J803"/>
      <c r="K803"/>
      <c r="L803"/>
      <c r="M803"/>
    </row>
    <row r="804" spans="1:13" s="3" customFormat="1" x14ac:dyDescent="0.25">
      <c r="A804" s="6" t="s">
        <v>21</v>
      </c>
      <c r="B804"/>
      <c r="C804"/>
      <c r="D804"/>
      <c r="J804"/>
      <c r="K804"/>
      <c r="L804"/>
      <c r="M804"/>
    </row>
    <row r="805" spans="1:13" s="3" customFormat="1" x14ac:dyDescent="0.25">
      <c r="A805" s="12" t="s">
        <v>24</v>
      </c>
      <c r="B805" s="6" t="s">
        <v>21</v>
      </c>
      <c r="C805" s="6" t="s">
        <v>21</v>
      </c>
      <c r="D805" s="6" t="s">
        <v>21</v>
      </c>
      <c r="E805" s="7" t="s">
        <v>21</v>
      </c>
      <c r="F805" s="7" t="s">
        <v>21</v>
      </c>
      <c r="G805" s="13" t="s">
        <v>20</v>
      </c>
      <c r="H805" s="13">
        <v>33700.26</v>
      </c>
      <c r="J805"/>
      <c r="K805"/>
      <c r="L805"/>
      <c r="M805"/>
    </row>
    <row r="806" spans="1:13" s="3" customFormat="1" x14ac:dyDescent="0.25">
      <c r="A806" s="12" t="s">
        <v>216</v>
      </c>
      <c r="B806" s="12" t="s">
        <v>41</v>
      </c>
      <c r="C806" s="14">
        <v>36</v>
      </c>
      <c r="D806" s="12" t="s">
        <v>219</v>
      </c>
      <c r="E806" s="7"/>
      <c r="F806" s="13">
        <v>9370.69</v>
      </c>
      <c r="G806" s="7" t="s">
        <v>21</v>
      </c>
      <c r="H806" s="13">
        <v>43070.95</v>
      </c>
      <c r="J806"/>
      <c r="K806"/>
      <c r="L806"/>
      <c r="M806"/>
    </row>
    <row r="808" spans="1:13" s="3" customFormat="1" x14ac:dyDescent="0.25">
      <c r="A808" s="6"/>
      <c r="B808" s="6"/>
      <c r="C808" s="6"/>
      <c r="D808" s="6"/>
      <c r="E808" s="13" t="s">
        <v>67</v>
      </c>
      <c r="F808" s="13">
        <v>9370.69</v>
      </c>
      <c r="G808" s="13">
        <v>0</v>
      </c>
      <c r="H808" s="13">
        <v>43070.95</v>
      </c>
      <c r="J808"/>
      <c r="K808"/>
      <c r="L808"/>
      <c r="M808"/>
    </row>
    <row r="809" spans="1:13" s="3" customFormat="1" x14ac:dyDescent="0.25">
      <c r="A809" s="6" t="s">
        <v>21</v>
      </c>
      <c r="B809"/>
      <c r="C809"/>
      <c r="D809"/>
      <c r="J809"/>
      <c r="K809"/>
      <c r="L809"/>
      <c r="M809"/>
    </row>
    <row r="810" spans="1:13" s="3" customFormat="1" x14ac:dyDescent="0.25">
      <c r="A810" s="6"/>
      <c r="B810" s="6"/>
      <c r="C810" s="6"/>
      <c r="D810" s="6"/>
      <c r="E810" s="8" t="s">
        <v>110</v>
      </c>
      <c r="F810" s="8">
        <v>9370.69</v>
      </c>
      <c r="G810" s="8">
        <v>0</v>
      </c>
      <c r="H810" s="8">
        <v>43070.95</v>
      </c>
      <c r="J810"/>
      <c r="K810"/>
      <c r="L810"/>
      <c r="M810"/>
    </row>
    <row r="811" spans="1:13" s="3" customFormat="1" x14ac:dyDescent="0.25">
      <c r="A811" s="6" t="s">
        <v>21</v>
      </c>
      <c r="B811"/>
      <c r="C811"/>
      <c r="D811"/>
      <c r="J811"/>
      <c r="K811"/>
      <c r="L811"/>
      <c r="M811"/>
    </row>
    <row r="812" spans="1:13" s="3" customFormat="1" x14ac:dyDescent="0.25">
      <c r="A812" s="5" t="s">
        <v>111</v>
      </c>
      <c r="B812" s="5" t="s">
        <v>112</v>
      </c>
      <c r="C812" s="6"/>
      <c r="D812" s="6"/>
      <c r="E812" s="7"/>
      <c r="F812" s="7"/>
      <c r="G812" s="8" t="s">
        <v>20</v>
      </c>
      <c r="H812" s="8">
        <v>45572.639999999999</v>
      </c>
      <c r="J812"/>
      <c r="K812"/>
      <c r="L812"/>
      <c r="M812"/>
    </row>
    <row r="813" spans="1:13" s="3" customFormat="1" x14ac:dyDescent="0.25">
      <c r="A813" s="6" t="s">
        <v>21</v>
      </c>
      <c r="B813"/>
      <c r="C813"/>
      <c r="D813"/>
      <c r="J813"/>
      <c r="K813"/>
      <c r="L813"/>
      <c r="M813"/>
    </row>
    <row r="814" spans="1:13" s="3" customFormat="1" x14ac:dyDescent="0.25">
      <c r="A814" s="12" t="s">
        <v>24</v>
      </c>
      <c r="B814" s="6" t="s">
        <v>21</v>
      </c>
      <c r="C814" s="6" t="s">
        <v>21</v>
      </c>
      <c r="D814" s="6" t="s">
        <v>21</v>
      </c>
      <c r="E814" s="7" t="s">
        <v>21</v>
      </c>
      <c r="F814" s="7" t="s">
        <v>21</v>
      </c>
      <c r="G814" s="13" t="s">
        <v>20</v>
      </c>
      <c r="H814" s="13">
        <v>45572.639999999999</v>
      </c>
      <c r="J814"/>
      <c r="K814"/>
      <c r="L814"/>
      <c r="M814"/>
    </row>
    <row r="815" spans="1:13" s="3" customFormat="1" x14ac:dyDescent="0.25">
      <c r="A815" s="12" t="s">
        <v>208</v>
      </c>
      <c r="B815" s="12" t="s">
        <v>26</v>
      </c>
      <c r="C815" s="14">
        <v>340</v>
      </c>
      <c r="D815" s="12" t="s">
        <v>209</v>
      </c>
      <c r="E815" s="7"/>
      <c r="F815" s="13">
        <v>2108</v>
      </c>
      <c r="G815" s="7" t="s">
        <v>21</v>
      </c>
      <c r="H815" s="13">
        <v>47680.639999999999</v>
      </c>
      <c r="J815"/>
      <c r="K815"/>
      <c r="L815"/>
      <c r="M815"/>
    </row>
    <row r="816" spans="1:13" s="3" customFormat="1" x14ac:dyDescent="0.25">
      <c r="A816" s="12" t="s">
        <v>212</v>
      </c>
      <c r="B816" s="12" t="s">
        <v>26</v>
      </c>
      <c r="C816" s="14">
        <v>379</v>
      </c>
      <c r="D816" s="12" t="s">
        <v>213</v>
      </c>
      <c r="E816" s="7"/>
      <c r="F816" s="13">
        <v>778</v>
      </c>
      <c r="G816" s="7" t="s">
        <v>21</v>
      </c>
      <c r="H816" s="13">
        <v>48458.64</v>
      </c>
      <c r="J816"/>
      <c r="K816"/>
      <c r="L816"/>
      <c r="M816"/>
    </row>
    <row r="817" spans="1:13" s="3" customFormat="1" x14ac:dyDescent="0.25">
      <c r="A817" s="12" t="s">
        <v>216</v>
      </c>
      <c r="B817" s="12" t="s">
        <v>41</v>
      </c>
      <c r="C817" s="14">
        <v>37</v>
      </c>
      <c r="D817" s="12" t="s">
        <v>113</v>
      </c>
      <c r="E817" s="7"/>
      <c r="F817" s="13">
        <v>13495.67</v>
      </c>
      <c r="G817" s="7" t="s">
        <v>21</v>
      </c>
      <c r="H817" s="13">
        <v>61954.31</v>
      </c>
      <c r="J817"/>
      <c r="K817"/>
      <c r="L817"/>
      <c r="M817"/>
    </row>
    <row r="819" spans="1:13" s="3" customFormat="1" x14ac:dyDescent="0.25">
      <c r="A819" s="6"/>
      <c r="B819" s="6"/>
      <c r="C819" s="6"/>
      <c r="D819" s="6"/>
      <c r="E819" s="13" t="s">
        <v>67</v>
      </c>
      <c r="F819" s="13">
        <v>16381.67</v>
      </c>
      <c r="G819" s="13">
        <v>0</v>
      </c>
      <c r="H819" s="13">
        <v>61954.31</v>
      </c>
      <c r="J819"/>
      <c r="K819"/>
      <c r="L819"/>
      <c r="M819"/>
    </row>
    <row r="820" spans="1:13" s="3" customFormat="1" x14ac:dyDescent="0.25">
      <c r="A820" s="6" t="s">
        <v>21</v>
      </c>
      <c r="B820"/>
      <c r="C820"/>
      <c r="D820"/>
      <c r="J820"/>
      <c r="K820"/>
      <c r="L820"/>
      <c r="M820"/>
    </row>
    <row r="821" spans="1:13" s="3" customFormat="1" x14ac:dyDescent="0.25">
      <c r="A821" s="6"/>
      <c r="B821" s="6"/>
      <c r="C821" s="6"/>
      <c r="D821" s="6"/>
      <c r="E821" s="8" t="s">
        <v>114</v>
      </c>
      <c r="F821" s="8">
        <v>16381.67</v>
      </c>
      <c r="G821" s="8">
        <v>0</v>
      </c>
      <c r="H821" s="8">
        <v>61954.31</v>
      </c>
      <c r="J821"/>
      <c r="K821"/>
      <c r="L821"/>
      <c r="M821"/>
    </row>
    <row r="822" spans="1:13" s="3" customFormat="1" x14ac:dyDescent="0.25">
      <c r="A822" s="6" t="s">
        <v>21</v>
      </c>
      <c r="B822"/>
      <c r="C822"/>
      <c r="D822"/>
      <c r="J822"/>
      <c r="K822"/>
      <c r="L822"/>
      <c r="M822"/>
    </row>
    <row r="823" spans="1:13" s="3" customFormat="1" x14ac:dyDescent="0.25">
      <c r="A823" s="5" t="s">
        <v>115</v>
      </c>
      <c r="B823" s="5" t="s">
        <v>116</v>
      </c>
      <c r="C823" s="6"/>
      <c r="D823" s="6"/>
      <c r="E823" s="7"/>
      <c r="F823" s="7"/>
      <c r="G823" s="8" t="s">
        <v>20</v>
      </c>
      <c r="H823" s="8">
        <v>38849.269999999997</v>
      </c>
      <c r="J823"/>
      <c r="K823"/>
      <c r="L823"/>
      <c r="M823"/>
    </row>
    <row r="824" spans="1:13" s="3" customFormat="1" x14ac:dyDescent="0.25">
      <c r="A824" s="6" t="s">
        <v>21</v>
      </c>
      <c r="B824"/>
      <c r="C824"/>
      <c r="D824"/>
      <c r="J824"/>
      <c r="K824"/>
      <c r="L824"/>
      <c r="M824"/>
    </row>
    <row r="825" spans="1:13" s="3" customFormat="1" x14ac:dyDescent="0.25">
      <c r="A825" s="12" t="s">
        <v>24</v>
      </c>
      <c r="B825" s="6" t="s">
        <v>21</v>
      </c>
      <c r="C825" s="6" t="s">
        <v>21</v>
      </c>
      <c r="D825" s="6" t="s">
        <v>21</v>
      </c>
      <c r="E825" s="7" t="s">
        <v>21</v>
      </c>
      <c r="F825" s="7" t="s">
        <v>21</v>
      </c>
      <c r="G825" s="13" t="s">
        <v>20</v>
      </c>
      <c r="H825" s="13">
        <v>38849.269999999997</v>
      </c>
      <c r="J825"/>
      <c r="K825"/>
      <c r="L825"/>
      <c r="M825"/>
    </row>
    <row r="826" spans="1:13" s="3" customFormat="1" x14ac:dyDescent="0.25">
      <c r="A826" s="12" t="s">
        <v>216</v>
      </c>
      <c r="B826" s="12" t="s">
        <v>41</v>
      </c>
      <c r="C826" s="14">
        <v>37</v>
      </c>
      <c r="D826" s="12" t="s">
        <v>113</v>
      </c>
      <c r="E826" s="7"/>
      <c r="F826" s="13">
        <v>11561.92</v>
      </c>
      <c r="G826" s="7" t="s">
        <v>21</v>
      </c>
      <c r="H826" s="13">
        <v>50411.19</v>
      </c>
      <c r="J826"/>
      <c r="K826"/>
      <c r="L826"/>
      <c r="M826"/>
    </row>
    <row r="828" spans="1:13" s="3" customFormat="1" x14ac:dyDescent="0.25">
      <c r="A828" s="6"/>
      <c r="B828" s="6"/>
      <c r="C828" s="6"/>
      <c r="D828" s="6"/>
      <c r="E828" s="13" t="s">
        <v>67</v>
      </c>
      <c r="F828" s="13">
        <v>11561.92</v>
      </c>
      <c r="G828" s="13">
        <v>0</v>
      </c>
      <c r="H828" s="13">
        <v>50411.19</v>
      </c>
      <c r="J828"/>
      <c r="K828"/>
      <c r="L828"/>
      <c r="M828"/>
    </row>
    <row r="829" spans="1:13" s="3" customFormat="1" x14ac:dyDescent="0.25">
      <c r="A829" s="6" t="s">
        <v>21</v>
      </c>
      <c r="B829"/>
      <c r="C829"/>
      <c r="D829"/>
      <c r="J829"/>
      <c r="K829"/>
      <c r="L829"/>
      <c r="M829"/>
    </row>
    <row r="830" spans="1:13" s="3" customFormat="1" x14ac:dyDescent="0.25">
      <c r="A830" s="6"/>
      <c r="B830" s="6"/>
      <c r="C830" s="6"/>
      <c r="D830" s="6"/>
      <c r="E830" s="8" t="s">
        <v>117</v>
      </c>
      <c r="F830" s="8">
        <v>11561.92</v>
      </c>
      <c r="G830" s="8">
        <v>0</v>
      </c>
      <c r="H830" s="8">
        <v>50411.19</v>
      </c>
      <c r="J830"/>
      <c r="K830"/>
      <c r="L830"/>
      <c r="M830"/>
    </row>
    <row r="831" spans="1:13" s="3" customFormat="1" x14ac:dyDescent="0.25">
      <c r="A831" s="6" t="s">
        <v>21</v>
      </c>
      <c r="B831"/>
      <c r="C831"/>
      <c r="D831"/>
      <c r="J831"/>
      <c r="K831"/>
      <c r="L831"/>
      <c r="M831"/>
    </row>
    <row r="832" spans="1:13" s="3" customFormat="1" x14ac:dyDescent="0.25">
      <c r="A832" s="5" t="s">
        <v>118</v>
      </c>
      <c r="B832" s="5" t="s">
        <v>119</v>
      </c>
      <c r="C832" s="6"/>
      <c r="D832" s="6"/>
      <c r="E832" s="7"/>
      <c r="F832" s="7"/>
      <c r="G832" s="8" t="s">
        <v>20</v>
      </c>
      <c r="H832" s="8">
        <v>53674.400000000001</v>
      </c>
      <c r="J832"/>
      <c r="K832"/>
      <c r="L832"/>
      <c r="M832"/>
    </row>
    <row r="833" spans="1:13" s="3" customFormat="1" x14ac:dyDescent="0.25">
      <c r="A833" s="6" t="s">
        <v>21</v>
      </c>
      <c r="B833"/>
      <c r="C833"/>
      <c r="D833"/>
      <c r="J833"/>
      <c r="K833"/>
      <c r="L833"/>
      <c r="M833"/>
    </row>
    <row r="834" spans="1:13" s="3" customFormat="1" x14ac:dyDescent="0.25">
      <c r="A834" s="12" t="s">
        <v>24</v>
      </c>
      <c r="B834" s="6" t="s">
        <v>21</v>
      </c>
      <c r="C834" s="6" t="s">
        <v>21</v>
      </c>
      <c r="D834" s="6" t="s">
        <v>21</v>
      </c>
      <c r="E834" s="7" t="s">
        <v>21</v>
      </c>
      <c r="F834" s="7" t="s">
        <v>21</v>
      </c>
      <c r="G834" s="13" t="s">
        <v>20</v>
      </c>
      <c r="H834" s="13">
        <v>53674.400000000001</v>
      </c>
      <c r="J834"/>
      <c r="K834"/>
      <c r="L834"/>
      <c r="M834"/>
    </row>
    <row r="835" spans="1:13" s="3" customFormat="1" x14ac:dyDescent="0.25">
      <c r="A835" s="6" t="s">
        <v>21</v>
      </c>
      <c r="B835"/>
      <c r="C835"/>
      <c r="D835"/>
      <c r="J835"/>
      <c r="K835"/>
      <c r="L835"/>
      <c r="M835"/>
    </row>
    <row r="836" spans="1:13" s="3" customFormat="1" x14ac:dyDescent="0.25">
      <c r="A836" s="6"/>
      <c r="B836" s="6"/>
      <c r="C836" s="6"/>
      <c r="D836" s="6"/>
      <c r="E836" s="8" t="s">
        <v>129</v>
      </c>
      <c r="F836" s="8">
        <v>0</v>
      </c>
      <c r="G836" s="8">
        <v>0</v>
      </c>
      <c r="H836" s="8">
        <v>53674.400000000001</v>
      </c>
      <c r="J836"/>
      <c r="K836"/>
      <c r="L836"/>
      <c r="M836"/>
    </row>
    <row r="837" spans="1:13" s="3" customFormat="1" x14ac:dyDescent="0.25">
      <c r="A837" s="6" t="s">
        <v>21</v>
      </c>
      <c r="B837"/>
      <c r="C837"/>
      <c r="D837"/>
      <c r="J837"/>
      <c r="K837"/>
      <c r="L837"/>
      <c r="M837"/>
    </row>
    <row r="838" spans="1:13" s="3" customFormat="1" x14ac:dyDescent="0.25">
      <c r="A838" s="5" t="s">
        <v>130</v>
      </c>
      <c r="B838" s="5" t="s">
        <v>131</v>
      </c>
      <c r="C838" s="6"/>
      <c r="D838" s="6"/>
      <c r="E838" s="7"/>
      <c r="F838" s="7"/>
      <c r="G838" s="8" t="s">
        <v>20</v>
      </c>
      <c r="H838" s="8">
        <v>41603.379999999997</v>
      </c>
      <c r="J838"/>
      <c r="K838"/>
      <c r="L838"/>
      <c r="M838"/>
    </row>
    <row r="839" spans="1:13" s="3" customFormat="1" x14ac:dyDescent="0.25">
      <c r="A839" s="6" t="s">
        <v>21</v>
      </c>
      <c r="B839"/>
      <c r="C839"/>
      <c r="D839"/>
      <c r="J839"/>
      <c r="K839"/>
      <c r="L839"/>
      <c r="M839"/>
    </row>
    <row r="840" spans="1:13" s="3" customFormat="1" x14ac:dyDescent="0.25">
      <c r="A840" s="12" t="s">
        <v>24</v>
      </c>
      <c r="B840" s="6" t="s">
        <v>21</v>
      </c>
      <c r="C840" s="6" t="s">
        <v>21</v>
      </c>
      <c r="D840" s="6" t="s">
        <v>21</v>
      </c>
      <c r="E840" s="7" t="s">
        <v>21</v>
      </c>
      <c r="F840" s="7" t="s">
        <v>21</v>
      </c>
      <c r="G840" s="13" t="s">
        <v>20</v>
      </c>
      <c r="H840" s="13">
        <v>41603.379999999997</v>
      </c>
      <c r="J840"/>
      <c r="K840"/>
      <c r="L840"/>
      <c r="M840"/>
    </row>
    <row r="841" spans="1:13" s="3" customFormat="1" x14ac:dyDescent="0.25">
      <c r="A841" s="12" t="s">
        <v>220</v>
      </c>
      <c r="B841" s="12" t="s">
        <v>41</v>
      </c>
      <c r="C841" s="14">
        <v>10</v>
      </c>
      <c r="D841" s="12" t="s">
        <v>133</v>
      </c>
      <c r="E841" s="7" t="s">
        <v>221</v>
      </c>
      <c r="F841" s="13">
        <v>1340.99</v>
      </c>
      <c r="G841" s="7" t="s">
        <v>21</v>
      </c>
      <c r="H841" s="13">
        <v>42944.37</v>
      </c>
      <c r="J841"/>
      <c r="K841"/>
      <c r="L841"/>
      <c r="M841"/>
    </row>
    <row r="842" spans="1:13" s="3" customFormat="1" x14ac:dyDescent="0.25">
      <c r="A842" s="12" t="s">
        <v>222</v>
      </c>
      <c r="B842" s="12" t="s">
        <v>41</v>
      </c>
      <c r="C842" s="14">
        <v>16</v>
      </c>
      <c r="D842" s="12" t="s">
        <v>133</v>
      </c>
      <c r="E842" s="7" t="s">
        <v>223</v>
      </c>
      <c r="F842" s="13">
        <v>2526.16</v>
      </c>
      <c r="G842" s="7" t="s">
        <v>21</v>
      </c>
      <c r="H842" s="13">
        <v>45470.53</v>
      </c>
      <c r="J842"/>
      <c r="K842"/>
      <c r="L842"/>
      <c r="M842"/>
    </row>
    <row r="843" spans="1:13" s="3" customFormat="1" x14ac:dyDescent="0.25">
      <c r="A843" s="12" t="s">
        <v>224</v>
      </c>
      <c r="B843" s="12" t="s">
        <v>41</v>
      </c>
      <c r="C843" s="14">
        <v>22</v>
      </c>
      <c r="D843" s="12" t="s">
        <v>193</v>
      </c>
      <c r="E843" s="7" t="s">
        <v>225</v>
      </c>
      <c r="F843" s="13">
        <v>1297.94</v>
      </c>
      <c r="G843" s="7" t="s">
        <v>21</v>
      </c>
      <c r="H843" s="13">
        <v>46768.47</v>
      </c>
      <c r="J843"/>
      <c r="K843"/>
      <c r="L843"/>
      <c r="M843"/>
    </row>
    <row r="844" spans="1:13" s="3" customFormat="1" x14ac:dyDescent="0.25">
      <c r="A844" s="12" t="s">
        <v>224</v>
      </c>
      <c r="B844" s="12" t="s">
        <v>41</v>
      </c>
      <c r="C844" s="14">
        <v>22</v>
      </c>
      <c r="D844" s="12" t="s">
        <v>133</v>
      </c>
      <c r="E844" s="7" t="s">
        <v>226</v>
      </c>
      <c r="F844" s="13">
        <v>2350.06</v>
      </c>
      <c r="G844" s="7" t="s">
        <v>21</v>
      </c>
      <c r="H844" s="13">
        <v>49118.53</v>
      </c>
      <c r="J844"/>
      <c r="K844"/>
      <c r="L844"/>
      <c r="M844"/>
    </row>
    <row r="845" spans="1:13" s="3" customFormat="1" x14ac:dyDescent="0.25">
      <c r="A845" s="12" t="s">
        <v>216</v>
      </c>
      <c r="B845" s="12" t="s">
        <v>41</v>
      </c>
      <c r="C845" s="14">
        <v>47</v>
      </c>
      <c r="D845" s="12" t="s">
        <v>133</v>
      </c>
      <c r="E845" s="7" t="s">
        <v>227</v>
      </c>
      <c r="F845" s="13">
        <v>1431.8</v>
      </c>
      <c r="G845" s="7" t="s">
        <v>21</v>
      </c>
      <c r="H845" s="13">
        <v>50550.33</v>
      </c>
      <c r="J845"/>
      <c r="K845"/>
      <c r="L845"/>
      <c r="M845"/>
    </row>
    <row r="847" spans="1:13" s="3" customFormat="1" x14ac:dyDescent="0.25">
      <c r="A847" s="6"/>
      <c r="B847" s="6"/>
      <c r="C847" s="6"/>
      <c r="D847" s="6"/>
      <c r="E847" s="13" t="s">
        <v>67</v>
      </c>
      <c r="F847" s="13">
        <v>8946.9500000000007</v>
      </c>
      <c r="G847" s="13">
        <v>0</v>
      </c>
      <c r="H847" s="13">
        <v>50550.33</v>
      </c>
      <c r="J847"/>
      <c r="K847"/>
      <c r="L847"/>
      <c r="M847"/>
    </row>
    <row r="848" spans="1:13" s="3" customFormat="1" x14ac:dyDescent="0.25">
      <c r="A848" s="6" t="s">
        <v>21</v>
      </c>
      <c r="B848"/>
      <c r="C848"/>
      <c r="D848"/>
      <c r="J848"/>
      <c r="K848"/>
      <c r="L848"/>
      <c r="M848"/>
    </row>
    <row r="849" spans="1:13" s="3" customFormat="1" x14ac:dyDescent="0.25">
      <c r="A849" s="6"/>
      <c r="B849" s="6"/>
      <c r="C849" s="6"/>
      <c r="D849" s="6"/>
      <c r="E849" s="8" t="s">
        <v>145</v>
      </c>
      <c r="F849" s="8">
        <v>8946.9500000000007</v>
      </c>
      <c r="G849" s="8">
        <v>0</v>
      </c>
      <c r="H849" s="8">
        <v>50550.33</v>
      </c>
      <c r="J849"/>
      <c r="K849"/>
      <c r="L849"/>
      <c r="M849"/>
    </row>
    <row r="850" spans="1:13" s="3" customFormat="1" x14ac:dyDescent="0.25">
      <c r="A850" s="6" t="s">
        <v>21</v>
      </c>
      <c r="B850"/>
      <c r="C850"/>
      <c r="D850"/>
      <c r="J850"/>
      <c r="K850"/>
      <c r="L850"/>
      <c r="M850"/>
    </row>
    <row r="851" spans="1:13" s="3" customFormat="1" x14ac:dyDescent="0.25">
      <c r="A851" s="5" t="s">
        <v>146</v>
      </c>
      <c r="B851" s="5" t="s">
        <v>147</v>
      </c>
      <c r="C851" s="6"/>
      <c r="D851" s="6"/>
      <c r="E851" s="7"/>
      <c r="F851" s="7"/>
      <c r="G851" s="8" t="s">
        <v>20</v>
      </c>
      <c r="H851" s="8">
        <v>17912.63</v>
      </c>
      <c r="J851"/>
      <c r="K851"/>
      <c r="L851"/>
      <c r="M851"/>
    </row>
    <row r="852" spans="1:13" s="3" customFormat="1" x14ac:dyDescent="0.25">
      <c r="A852" s="6" t="s">
        <v>21</v>
      </c>
      <c r="B852"/>
      <c r="C852"/>
      <c r="D852"/>
      <c r="J852"/>
      <c r="K852"/>
      <c r="L852"/>
      <c r="M852"/>
    </row>
    <row r="853" spans="1:13" s="3" customFormat="1" x14ac:dyDescent="0.25">
      <c r="A853" s="12" t="s">
        <v>24</v>
      </c>
      <c r="B853" s="6" t="s">
        <v>21</v>
      </c>
      <c r="C853" s="6" t="s">
        <v>21</v>
      </c>
      <c r="D853" s="6" t="s">
        <v>21</v>
      </c>
      <c r="E853" s="7" t="s">
        <v>21</v>
      </c>
      <c r="F853" s="7" t="s">
        <v>21</v>
      </c>
      <c r="G853" s="13" t="s">
        <v>20</v>
      </c>
      <c r="H853" s="13">
        <v>17912.63</v>
      </c>
      <c r="J853"/>
      <c r="K853"/>
      <c r="L853"/>
      <c r="M853"/>
    </row>
    <row r="854" spans="1:13" s="3" customFormat="1" x14ac:dyDescent="0.25">
      <c r="A854" s="6" t="s">
        <v>21</v>
      </c>
      <c r="B854"/>
      <c r="C854"/>
      <c r="D854"/>
      <c r="J854"/>
      <c r="K854"/>
      <c r="L854"/>
      <c r="M854"/>
    </row>
    <row r="855" spans="1:13" s="3" customFormat="1" x14ac:dyDescent="0.25">
      <c r="A855" s="6"/>
      <c r="B855" s="6"/>
      <c r="C855" s="6"/>
      <c r="D855" s="6"/>
      <c r="E855" s="8" t="s">
        <v>148</v>
      </c>
      <c r="F855" s="8">
        <v>0</v>
      </c>
      <c r="G855" s="8">
        <v>0</v>
      </c>
      <c r="H855" s="8">
        <v>17912.63</v>
      </c>
      <c r="J855"/>
      <c r="K855"/>
      <c r="L855"/>
      <c r="M855"/>
    </row>
    <row r="856" spans="1:13" s="3" customFormat="1" x14ac:dyDescent="0.25">
      <c r="A856" s="6" t="s">
        <v>21</v>
      </c>
      <c r="B856"/>
      <c r="C856"/>
      <c r="D856"/>
      <c r="J856"/>
      <c r="K856"/>
      <c r="L856"/>
      <c r="M856"/>
    </row>
    <row r="857" spans="1:13" s="3" customFormat="1" x14ac:dyDescent="0.25">
      <c r="A857" s="5" t="s">
        <v>149</v>
      </c>
      <c r="B857" s="5" t="s">
        <v>150</v>
      </c>
      <c r="C857" s="6"/>
      <c r="D857" s="6"/>
      <c r="E857" s="7"/>
      <c r="F857" s="7"/>
      <c r="G857" s="8" t="s">
        <v>20</v>
      </c>
      <c r="H857" s="8">
        <v>29346.71</v>
      </c>
      <c r="J857"/>
      <c r="K857"/>
      <c r="L857"/>
      <c r="M857"/>
    </row>
    <row r="858" spans="1:13" s="3" customFormat="1" x14ac:dyDescent="0.25">
      <c r="A858" s="6" t="s">
        <v>21</v>
      </c>
      <c r="B858"/>
      <c r="C858"/>
      <c r="D858"/>
      <c r="J858"/>
      <c r="K858"/>
      <c r="L858"/>
      <c r="M858"/>
    </row>
    <row r="859" spans="1:13" s="3" customFormat="1" x14ac:dyDescent="0.25">
      <c r="A859" s="12" t="s">
        <v>24</v>
      </c>
      <c r="B859" s="6" t="s">
        <v>21</v>
      </c>
      <c r="C859" s="6" t="s">
        <v>21</v>
      </c>
      <c r="D859" s="6" t="s">
        <v>21</v>
      </c>
      <c r="E859" s="7" t="s">
        <v>21</v>
      </c>
      <c r="F859" s="7" t="s">
        <v>21</v>
      </c>
      <c r="G859" s="13" t="s">
        <v>20</v>
      </c>
      <c r="H859" s="13">
        <v>29346.71</v>
      </c>
      <c r="J859"/>
      <c r="K859"/>
      <c r="L859"/>
      <c r="M859"/>
    </row>
    <row r="860" spans="1:13" s="3" customFormat="1" x14ac:dyDescent="0.25">
      <c r="A860" s="12" t="s">
        <v>208</v>
      </c>
      <c r="B860" s="12" t="s">
        <v>26</v>
      </c>
      <c r="C860" s="14">
        <v>340</v>
      </c>
      <c r="D860" s="12" t="s">
        <v>209</v>
      </c>
      <c r="E860" s="7"/>
      <c r="F860" s="13">
        <v>7456.6</v>
      </c>
      <c r="G860" s="7" t="s">
        <v>21</v>
      </c>
      <c r="H860" s="13">
        <v>36803.31</v>
      </c>
      <c r="J860"/>
      <c r="K860"/>
      <c r="L860"/>
      <c r="M860"/>
    </row>
    <row r="861" spans="1:13" s="3" customFormat="1" x14ac:dyDescent="0.25">
      <c r="A861" s="12" t="s">
        <v>212</v>
      </c>
      <c r="B861" s="12" t="s">
        <v>26</v>
      </c>
      <c r="C861" s="14">
        <v>379</v>
      </c>
      <c r="D861" s="12" t="s">
        <v>213</v>
      </c>
      <c r="E861" s="7"/>
      <c r="F861" s="13">
        <v>835</v>
      </c>
      <c r="G861" s="7" t="s">
        <v>21</v>
      </c>
      <c r="H861" s="13">
        <v>37638.31</v>
      </c>
      <c r="J861"/>
      <c r="K861"/>
      <c r="L861"/>
      <c r="M861"/>
    </row>
    <row r="862" spans="1:13" s="3" customFormat="1" x14ac:dyDescent="0.25">
      <c r="A862" s="12" t="s">
        <v>216</v>
      </c>
      <c r="B862" s="12" t="s">
        <v>26</v>
      </c>
      <c r="C862" s="14">
        <v>462</v>
      </c>
      <c r="D862" s="12" t="s">
        <v>218</v>
      </c>
      <c r="E862" s="7"/>
      <c r="F862" s="13">
        <v>1999</v>
      </c>
      <c r="G862" s="7" t="s">
        <v>21</v>
      </c>
      <c r="H862" s="13">
        <v>39637.31</v>
      </c>
      <c r="J862"/>
      <c r="K862"/>
      <c r="L862"/>
      <c r="M862"/>
    </row>
    <row r="864" spans="1:13" s="3" customFormat="1" x14ac:dyDescent="0.25">
      <c r="A864" s="6"/>
      <c r="B864" s="6"/>
      <c r="C864" s="6"/>
      <c r="D864" s="6"/>
      <c r="E864" s="13" t="s">
        <v>67</v>
      </c>
      <c r="F864" s="13">
        <v>10290.6</v>
      </c>
      <c r="G864" s="13">
        <v>0</v>
      </c>
      <c r="H864" s="13">
        <v>39637.31</v>
      </c>
      <c r="J864"/>
      <c r="K864"/>
      <c r="L864"/>
      <c r="M864"/>
    </row>
    <row r="865" spans="1:13" s="3" customFormat="1" x14ac:dyDescent="0.25">
      <c r="A865" s="6" t="s">
        <v>21</v>
      </c>
      <c r="B865"/>
      <c r="C865"/>
      <c r="D865"/>
      <c r="J865"/>
      <c r="K865"/>
      <c r="L865"/>
      <c r="M865"/>
    </row>
    <row r="866" spans="1:13" s="3" customFormat="1" x14ac:dyDescent="0.25">
      <c r="A866" s="6"/>
      <c r="B866" s="6"/>
      <c r="C866" s="6"/>
      <c r="D866" s="6"/>
      <c r="E866" s="8" t="s">
        <v>151</v>
      </c>
      <c r="F866" s="8">
        <v>10290.6</v>
      </c>
      <c r="G866" s="8">
        <v>0</v>
      </c>
      <c r="H866" s="8">
        <v>39637.31</v>
      </c>
      <c r="J866"/>
      <c r="K866"/>
      <c r="L866"/>
      <c r="M866"/>
    </row>
    <row r="867" spans="1:13" s="3" customFormat="1" x14ac:dyDescent="0.25">
      <c r="A867" s="6" t="s">
        <v>21</v>
      </c>
      <c r="B867"/>
      <c r="C867"/>
      <c r="D867"/>
      <c r="J867"/>
      <c r="K867"/>
      <c r="L867"/>
      <c r="M867"/>
    </row>
    <row r="868" spans="1:13" s="3" customFormat="1" x14ac:dyDescent="0.25">
      <c r="A868" s="5" t="s">
        <v>152</v>
      </c>
      <c r="B868" s="5" t="s">
        <v>153</v>
      </c>
      <c r="C868" s="6"/>
      <c r="D868" s="6"/>
      <c r="E868" s="7"/>
      <c r="F868" s="7"/>
      <c r="G868" s="8" t="s">
        <v>20</v>
      </c>
      <c r="H868" s="8">
        <v>7619.06</v>
      </c>
      <c r="J868"/>
      <c r="K868"/>
      <c r="L868"/>
      <c r="M868"/>
    </row>
    <row r="869" spans="1:13" s="3" customFormat="1" x14ac:dyDescent="0.25">
      <c r="A869" s="6" t="s">
        <v>21</v>
      </c>
      <c r="B869"/>
      <c r="C869"/>
      <c r="D869"/>
      <c r="J869"/>
      <c r="K869"/>
      <c r="L869"/>
      <c r="M869"/>
    </row>
    <row r="870" spans="1:13" s="3" customFormat="1" x14ac:dyDescent="0.25">
      <c r="A870" s="12" t="s">
        <v>24</v>
      </c>
      <c r="B870" s="6" t="s">
        <v>21</v>
      </c>
      <c r="C870" s="6" t="s">
        <v>21</v>
      </c>
      <c r="D870" s="6" t="s">
        <v>21</v>
      </c>
      <c r="E870" s="7" t="s">
        <v>21</v>
      </c>
      <c r="F870" s="7" t="s">
        <v>21</v>
      </c>
      <c r="G870" s="13" t="s">
        <v>20</v>
      </c>
      <c r="H870" s="13">
        <v>7619.06</v>
      </c>
      <c r="J870"/>
      <c r="K870"/>
      <c r="L870"/>
      <c r="M870"/>
    </row>
    <row r="871" spans="1:13" s="3" customFormat="1" x14ac:dyDescent="0.25">
      <c r="A871" s="12" t="s">
        <v>208</v>
      </c>
      <c r="B871" s="12" t="s">
        <v>26</v>
      </c>
      <c r="C871" s="14">
        <v>340</v>
      </c>
      <c r="D871" s="12" t="s">
        <v>209</v>
      </c>
      <c r="E871" s="7"/>
      <c r="F871" s="13">
        <v>1875.19</v>
      </c>
      <c r="G871" s="7" t="s">
        <v>21</v>
      </c>
      <c r="H871" s="13">
        <v>9494.25</v>
      </c>
      <c r="J871"/>
      <c r="K871"/>
      <c r="L871"/>
      <c r="M871"/>
    </row>
    <row r="872" spans="1:13" s="3" customFormat="1" x14ac:dyDescent="0.25">
      <c r="A872" s="12" t="s">
        <v>212</v>
      </c>
      <c r="B872" s="12" t="s">
        <v>26</v>
      </c>
      <c r="C872" s="14">
        <v>379</v>
      </c>
      <c r="D872" s="12" t="s">
        <v>213</v>
      </c>
      <c r="E872" s="7"/>
      <c r="F872" s="13">
        <v>282</v>
      </c>
      <c r="G872" s="7" t="s">
        <v>21</v>
      </c>
      <c r="H872" s="13">
        <v>9776.25</v>
      </c>
      <c r="J872"/>
      <c r="K872"/>
      <c r="L872"/>
      <c r="M872"/>
    </row>
    <row r="873" spans="1:13" s="3" customFormat="1" x14ac:dyDescent="0.25">
      <c r="A873" s="12" t="s">
        <v>216</v>
      </c>
      <c r="B873" s="12" t="s">
        <v>26</v>
      </c>
      <c r="C873" s="14">
        <v>462</v>
      </c>
      <c r="D873" s="12" t="s">
        <v>218</v>
      </c>
      <c r="E873" s="7"/>
      <c r="F873" s="13">
        <v>499.56</v>
      </c>
      <c r="G873" s="7" t="s">
        <v>21</v>
      </c>
      <c r="H873" s="13">
        <v>10275.81</v>
      </c>
      <c r="J873"/>
      <c r="K873"/>
      <c r="L873"/>
      <c r="M873"/>
    </row>
    <row r="875" spans="1:13" s="3" customFormat="1" x14ac:dyDescent="0.25">
      <c r="A875" s="6"/>
      <c r="B875" s="6"/>
      <c r="C875" s="6"/>
      <c r="D875" s="6"/>
      <c r="E875" s="13" t="s">
        <v>67</v>
      </c>
      <c r="F875" s="13">
        <v>2656.75</v>
      </c>
      <c r="G875" s="13">
        <v>0</v>
      </c>
      <c r="H875" s="13">
        <v>10275.81</v>
      </c>
      <c r="J875"/>
      <c r="K875"/>
      <c r="L875"/>
      <c r="M875"/>
    </row>
    <row r="876" spans="1:13" s="3" customFormat="1" x14ac:dyDescent="0.25">
      <c r="A876" s="6" t="s">
        <v>21</v>
      </c>
      <c r="B876"/>
      <c r="C876"/>
      <c r="D876"/>
      <c r="J876"/>
      <c r="K876"/>
      <c r="L876"/>
      <c r="M876"/>
    </row>
    <row r="877" spans="1:13" s="3" customFormat="1" x14ac:dyDescent="0.25">
      <c r="A877" s="6"/>
      <c r="B877" s="6"/>
      <c r="C877" s="6"/>
      <c r="D877" s="6"/>
      <c r="E877" s="8" t="s">
        <v>154</v>
      </c>
      <c r="F877" s="8">
        <v>2656.75</v>
      </c>
      <c r="G877" s="8">
        <v>0</v>
      </c>
      <c r="H877" s="8">
        <v>10275.81</v>
      </c>
      <c r="J877"/>
      <c r="K877"/>
      <c r="L877"/>
      <c r="M877"/>
    </row>
    <row r="878" spans="1:13" s="3" customFormat="1" x14ac:dyDescent="0.25">
      <c r="A878" s="6" t="s">
        <v>21</v>
      </c>
      <c r="B878"/>
      <c r="C878"/>
      <c r="D878"/>
      <c r="J878"/>
      <c r="K878"/>
      <c r="L878"/>
      <c r="M878"/>
    </row>
    <row r="879" spans="1:13" s="3" customFormat="1" x14ac:dyDescent="0.25">
      <c r="A879" s="5" t="s">
        <v>197</v>
      </c>
      <c r="B879" s="5" t="s">
        <v>198</v>
      </c>
      <c r="C879" s="6"/>
      <c r="D879" s="6"/>
      <c r="E879" s="7"/>
      <c r="F879" s="7"/>
      <c r="G879" s="8" t="s">
        <v>20</v>
      </c>
      <c r="H879" s="8">
        <v>15698.27</v>
      </c>
      <c r="J879"/>
      <c r="K879"/>
      <c r="L879"/>
      <c r="M879"/>
    </row>
    <row r="880" spans="1:13" s="3" customFormat="1" x14ac:dyDescent="0.25">
      <c r="A880" s="6" t="s">
        <v>21</v>
      </c>
      <c r="B880"/>
      <c r="C880"/>
      <c r="D880"/>
      <c r="J880"/>
      <c r="K880"/>
      <c r="L880"/>
      <c r="M880"/>
    </row>
    <row r="881" spans="1:13" s="3" customFormat="1" x14ac:dyDescent="0.25">
      <c r="A881" s="12" t="s">
        <v>24</v>
      </c>
      <c r="B881" s="6" t="s">
        <v>21</v>
      </c>
      <c r="C881" s="6" t="s">
        <v>21</v>
      </c>
      <c r="D881" s="6" t="s">
        <v>21</v>
      </c>
      <c r="E881" s="7" t="s">
        <v>21</v>
      </c>
      <c r="F881" s="7" t="s">
        <v>21</v>
      </c>
      <c r="G881" s="13" t="s">
        <v>20</v>
      </c>
      <c r="H881" s="13">
        <v>15698.27</v>
      </c>
      <c r="J881"/>
      <c r="K881"/>
      <c r="L881"/>
      <c r="M881"/>
    </row>
    <row r="882" spans="1:13" s="3" customFormat="1" x14ac:dyDescent="0.25">
      <c r="A882" s="6" t="s">
        <v>21</v>
      </c>
      <c r="B882"/>
      <c r="C882"/>
      <c r="D882"/>
      <c r="J882"/>
      <c r="K882"/>
      <c r="L882"/>
      <c r="M882"/>
    </row>
    <row r="883" spans="1:13" s="3" customFormat="1" x14ac:dyDescent="0.25">
      <c r="A883" s="6"/>
      <c r="B883" s="6"/>
      <c r="C883" s="6"/>
      <c r="D883" s="6"/>
      <c r="E883" s="8" t="s">
        <v>203</v>
      </c>
      <c r="F883" s="8">
        <v>0</v>
      </c>
      <c r="G883" s="8">
        <v>0</v>
      </c>
      <c r="H883" s="8">
        <v>15698.27</v>
      </c>
      <c r="J883"/>
      <c r="K883"/>
      <c r="L883"/>
      <c r="M883"/>
    </row>
    <row r="884" spans="1:13" s="3" customFormat="1" x14ac:dyDescent="0.25">
      <c r="A884" s="6" t="s">
        <v>21</v>
      </c>
      <c r="B884"/>
      <c r="C884"/>
      <c r="D884"/>
      <c r="J884"/>
      <c r="K884"/>
      <c r="L884"/>
      <c r="M884"/>
    </row>
    <row r="885" spans="1:13" s="3" customFormat="1" x14ac:dyDescent="0.25">
      <c r="A885" s="5" t="s">
        <v>155</v>
      </c>
      <c r="B885" s="5" t="s">
        <v>156</v>
      </c>
      <c r="C885" s="6"/>
      <c r="D885" s="6"/>
      <c r="E885" s="7"/>
      <c r="F885" s="7"/>
      <c r="G885" s="8" t="s">
        <v>20</v>
      </c>
      <c r="H885" s="8">
        <v>1690.88</v>
      </c>
      <c r="J885"/>
      <c r="K885"/>
      <c r="L885"/>
      <c r="M885"/>
    </row>
    <row r="886" spans="1:13" s="3" customFormat="1" x14ac:dyDescent="0.25">
      <c r="A886" s="6" t="s">
        <v>21</v>
      </c>
      <c r="B886"/>
      <c r="C886"/>
      <c r="D886"/>
      <c r="J886"/>
      <c r="K886"/>
      <c r="L886"/>
      <c r="M886"/>
    </row>
    <row r="887" spans="1:13" s="3" customFormat="1" x14ac:dyDescent="0.25">
      <c r="A887" s="12" t="s">
        <v>24</v>
      </c>
      <c r="B887" s="6" t="s">
        <v>21</v>
      </c>
      <c r="C887" s="6" t="s">
        <v>21</v>
      </c>
      <c r="D887" s="6" t="s">
        <v>21</v>
      </c>
      <c r="E887" s="7" t="s">
        <v>21</v>
      </c>
      <c r="F887" s="7" t="s">
        <v>21</v>
      </c>
      <c r="G887" s="13" t="s">
        <v>20</v>
      </c>
      <c r="H887" s="13">
        <v>1690.88</v>
      </c>
      <c r="J887"/>
      <c r="K887"/>
      <c r="L887"/>
      <c r="M887"/>
    </row>
    <row r="888" spans="1:13" s="3" customFormat="1" x14ac:dyDescent="0.25">
      <c r="A888" s="6" t="s">
        <v>21</v>
      </c>
      <c r="B888"/>
      <c r="C888"/>
      <c r="D888"/>
      <c r="J888"/>
      <c r="K888"/>
      <c r="L888"/>
      <c r="M888"/>
    </row>
    <row r="889" spans="1:13" s="3" customFormat="1" x14ac:dyDescent="0.25">
      <c r="A889" s="6"/>
      <c r="B889" s="6"/>
      <c r="C889" s="6"/>
      <c r="D889" s="6"/>
      <c r="E889" s="8" t="s">
        <v>157</v>
      </c>
      <c r="F889" s="8">
        <v>0</v>
      </c>
      <c r="G889" s="8">
        <v>0</v>
      </c>
      <c r="H889" s="8">
        <v>1690.88</v>
      </c>
      <c r="J889"/>
      <c r="K889"/>
      <c r="L889"/>
      <c r="M889"/>
    </row>
    <row r="890" spans="1:13" s="3" customFormat="1" x14ac:dyDescent="0.25">
      <c r="A890" s="6" t="s">
        <v>21</v>
      </c>
      <c r="B890"/>
      <c r="C890"/>
      <c r="D890"/>
      <c r="J890"/>
      <c r="K890"/>
      <c r="L890"/>
      <c r="M890"/>
    </row>
    <row r="891" spans="1:13" s="3" customFormat="1" x14ac:dyDescent="0.25">
      <c r="A891" s="5" t="s">
        <v>158</v>
      </c>
      <c r="B891" s="5" t="s">
        <v>159</v>
      </c>
      <c r="C891" s="6"/>
      <c r="D891" s="6"/>
      <c r="E891" s="7"/>
      <c r="F891" s="7"/>
      <c r="G891" s="8" t="s">
        <v>20</v>
      </c>
      <c r="H891" s="8">
        <v>94091.42</v>
      </c>
      <c r="J891"/>
      <c r="K891"/>
      <c r="L891"/>
      <c r="M891"/>
    </row>
    <row r="892" spans="1:13" s="3" customFormat="1" x14ac:dyDescent="0.25">
      <c r="A892" s="6" t="s">
        <v>21</v>
      </c>
      <c r="B892"/>
      <c r="C892"/>
      <c r="D892"/>
      <c r="J892"/>
      <c r="K892"/>
      <c r="L892"/>
      <c r="M892"/>
    </row>
    <row r="893" spans="1:13" s="3" customFormat="1" x14ac:dyDescent="0.25">
      <c r="A893" s="12" t="s">
        <v>24</v>
      </c>
      <c r="B893" s="6" t="s">
        <v>21</v>
      </c>
      <c r="C893" s="6" t="s">
        <v>21</v>
      </c>
      <c r="D893" s="6" t="s">
        <v>21</v>
      </c>
      <c r="E893" s="7" t="s">
        <v>21</v>
      </c>
      <c r="F893" s="7" t="s">
        <v>21</v>
      </c>
      <c r="G893" s="13" t="s">
        <v>20</v>
      </c>
      <c r="H893" s="13">
        <v>94091.42</v>
      </c>
      <c r="J893"/>
      <c r="K893"/>
      <c r="L893"/>
      <c r="M893"/>
    </row>
    <row r="894" spans="1:13" s="3" customFormat="1" x14ac:dyDescent="0.25">
      <c r="A894" s="12" t="s">
        <v>216</v>
      </c>
      <c r="B894" s="12" t="s">
        <v>41</v>
      </c>
      <c r="C894" s="14">
        <v>42</v>
      </c>
      <c r="D894" s="12" t="s">
        <v>160</v>
      </c>
      <c r="E894" s="7"/>
      <c r="F894" s="13">
        <v>107.74</v>
      </c>
      <c r="G894" s="7" t="s">
        <v>21</v>
      </c>
      <c r="H894" s="13">
        <v>94199.16</v>
      </c>
      <c r="J894"/>
      <c r="K894"/>
      <c r="L894"/>
      <c r="M894"/>
    </row>
    <row r="895" spans="1:13" s="3" customFormat="1" x14ac:dyDescent="0.25">
      <c r="A895" s="12" t="s">
        <v>216</v>
      </c>
      <c r="B895" s="12" t="s">
        <v>41</v>
      </c>
      <c r="C895" s="14">
        <v>42</v>
      </c>
      <c r="D895" s="12" t="s">
        <v>160</v>
      </c>
      <c r="E895" s="7"/>
      <c r="F895" s="13">
        <v>1020.8</v>
      </c>
      <c r="G895" s="7" t="s">
        <v>21</v>
      </c>
      <c r="H895" s="13">
        <v>95219.96</v>
      </c>
      <c r="J895"/>
      <c r="K895"/>
      <c r="L895"/>
      <c r="M895"/>
    </row>
    <row r="896" spans="1:13" s="3" customFormat="1" x14ac:dyDescent="0.25">
      <c r="A896" s="12" t="s">
        <v>216</v>
      </c>
      <c r="B896" s="12" t="s">
        <v>41</v>
      </c>
      <c r="C896" s="14">
        <v>42</v>
      </c>
      <c r="D896" s="12" t="s">
        <v>160</v>
      </c>
      <c r="E896" s="7"/>
      <c r="F896" s="13">
        <v>1526.82</v>
      </c>
      <c r="G896" s="7" t="s">
        <v>21</v>
      </c>
      <c r="H896" s="13">
        <v>96746.78</v>
      </c>
      <c r="J896"/>
      <c r="K896"/>
      <c r="L896"/>
      <c r="M896"/>
    </row>
    <row r="897" spans="1:13" s="3" customFormat="1" x14ac:dyDescent="0.25">
      <c r="A897" s="12" t="s">
        <v>216</v>
      </c>
      <c r="B897" s="12" t="s">
        <v>41</v>
      </c>
      <c r="C897" s="14">
        <v>42</v>
      </c>
      <c r="D897" s="12" t="s">
        <v>160</v>
      </c>
      <c r="E897" s="7"/>
      <c r="F897" s="13">
        <v>2699.95</v>
      </c>
      <c r="G897" s="7" t="s">
        <v>21</v>
      </c>
      <c r="H897" s="13">
        <v>99446.73</v>
      </c>
      <c r="J897"/>
      <c r="K897"/>
      <c r="L897"/>
      <c r="M897"/>
    </row>
    <row r="898" spans="1:13" s="3" customFormat="1" x14ac:dyDescent="0.25">
      <c r="A898" s="12" t="s">
        <v>216</v>
      </c>
      <c r="B898" s="12" t="s">
        <v>41</v>
      </c>
      <c r="C898" s="14">
        <v>42</v>
      </c>
      <c r="D898" s="12" t="s">
        <v>160</v>
      </c>
      <c r="E898" s="7"/>
      <c r="F898" s="13">
        <v>2978.33</v>
      </c>
      <c r="G898" s="7" t="s">
        <v>21</v>
      </c>
      <c r="H898" s="13">
        <v>102425.06</v>
      </c>
      <c r="J898"/>
      <c r="K898"/>
      <c r="L898"/>
      <c r="M898"/>
    </row>
    <row r="899" spans="1:13" s="3" customFormat="1" x14ac:dyDescent="0.25">
      <c r="A899" s="12" t="s">
        <v>216</v>
      </c>
      <c r="B899" s="12" t="s">
        <v>41</v>
      </c>
      <c r="C899" s="14">
        <v>42</v>
      </c>
      <c r="D899" s="12" t="s">
        <v>160</v>
      </c>
      <c r="E899" s="7"/>
      <c r="F899" s="13">
        <v>16699.29</v>
      </c>
      <c r="G899" s="7" t="s">
        <v>21</v>
      </c>
      <c r="H899" s="13">
        <v>119124.35</v>
      </c>
      <c r="J899"/>
      <c r="K899"/>
      <c r="L899"/>
      <c r="M899"/>
    </row>
    <row r="900" spans="1:13" s="3" customFormat="1" x14ac:dyDescent="0.25">
      <c r="A900" s="12" t="s">
        <v>216</v>
      </c>
      <c r="B900" s="12" t="s">
        <v>41</v>
      </c>
      <c r="C900" s="14">
        <v>42</v>
      </c>
      <c r="D900" s="12" t="s">
        <v>160</v>
      </c>
      <c r="E900" s="7"/>
      <c r="F900" s="13">
        <v>833.33</v>
      </c>
      <c r="G900" s="7" t="s">
        <v>21</v>
      </c>
      <c r="H900" s="13">
        <v>119957.68</v>
      </c>
      <c r="J900"/>
      <c r="K900"/>
      <c r="L900"/>
      <c r="M900"/>
    </row>
    <row r="901" spans="1:13" s="3" customFormat="1" x14ac:dyDescent="0.25">
      <c r="A901" s="12" t="s">
        <v>216</v>
      </c>
      <c r="B901" s="12" t="s">
        <v>41</v>
      </c>
      <c r="C901" s="14">
        <v>42</v>
      </c>
      <c r="D901" s="12" t="s">
        <v>160</v>
      </c>
      <c r="E901" s="7"/>
      <c r="F901" s="13">
        <v>18058.71</v>
      </c>
      <c r="G901" s="7" t="s">
        <v>21</v>
      </c>
      <c r="H901" s="13">
        <v>138016.39000000001</v>
      </c>
      <c r="J901"/>
      <c r="K901"/>
      <c r="L901"/>
      <c r="M901"/>
    </row>
    <row r="902" spans="1:13" s="3" customFormat="1" x14ac:dyDescent="0.25">
      <c r="A902" s="12" t="s">
        <v>216</v>
      </c>
      <c r="B902" s="12" t="s">
        <v>41</v>
      </c>
      <c r="C902" s="14">
        <v>42</v>
      </c>
      <c r="D902" s="12" t="s">
        <v>160</v>
      </c>
      <c r="E902" s="7"/>
      <c r="F902" s="13">
        <v>7169.92</v>
      </c>
      <c r="G902" s="7" t="s">
        <v>21</v>
      </c>
      <c r="H902" s="13">
        <v>145186.31</v>
      </c>
      <c r="J902"/>
      <c r="K902"/>
      <c r="L902"/>
      <c r="M902"/>
    </row>
    <row r="903" spans="1:13" s="3" customFormat="1" x14ac:dyDescent="0.25">
      <c r="A903" s="12" t="s">
        <v>216</v>
      </c>
      <c r="B903" s="12" t="s">
        <v>41</v>
      </c>
      <c r="C903" s="14">
        <v>42</v>
      </c>
      <c r="D903" s="12" t="s">
        <v>160</v>
      </c>
      <c r="E903" s="7"/>
      <c r="F903" s="13">
        <v>95.98</v>
      </c>
      <c r="G903" s="7" t="s">
        <v>21</v>
      </c>
      <c r="H903" s="13">
        <v>145282.29</v>
      </c>
      <c r="J903"/>
      <c r="K903"/>
      <c r="L903"/>
      <c r="M903"/>
    </row>
    <row r="904" spans="1:13" s="3" customFormat="1" x14ac:dyDescent="0.25">
      <c r="A904" s="12" t="s">
        <v>216</v>
      </c>
      <c r="B904" s="12" t="s">
        <v>41</v>
      </c>
      <c r="C904" s="14">
        <v>42</v>
      </c>
      <c r="D904" s="12" t="s">
        <v>160</v>
      </c>
      <c r="E904" s="7"/>
      <c r="F904" s="13">
        <v>95.98</v>
      </c>
      <c r="G904" s="7" t="s">
        <v>21</v>
      </c>
      <c r="H904" s="13">
        <v>145378.26999999999</v>
      </c>
      <c r="J904"/>
      <c r="K904"/>
      <c r="L904"/>
      <c r="M904"/>
    </row>
    <row r="906" spans="1:13" s="3" customFormat="1" x14ac:dyDescent="0.25">
      <c r="A906" s="6"/>
      <c r="B906" s="6"/>
      <c r="C906" s="6"/>
      <c r="D906" s="6"/>
      <c r="E906" s="13" t="s">
        <v>67</v>
      </c>
      <c r="F906" s="13">
        <v>51286.85</v>
      </c>
      <c r="G906" s="13">
        <v>0</v>
      </c>
      <c r="H906" s="13">
        <v>145378.26999999999</v>
      </c>
      <c r="J906"/>
      <c r="K906"/>
      <c r="L906"/>
      <c r="M906"/>
    </row>
    <row r="907" spans="1:13" s="3" customFormat="1" x14ac:dyDescent="0.25">
      <c r="A907" s="6" t="s">
        <v>21</v>
      </c>
      <c r="B907"/>
      <c r="C907"/>
      <c r="D907"/>
      <c r="J907"/>
      <c r="K907"/>
      <c r="L907"/>
      <c r="M907"/>
    </row>
    <row r="908" spans="1:13" s="3" customFormat="1" x14ac:dyDescent="0.25">
      <c r="A908" s="6"/>
      <c r="B908" s="6"/>
      <c r="C908" s="6"/>
      <c r="D908" s="6"/>
      <c r="E908" s="8" t="s">
        <v>161</v>
      </c>
      <c r="F908" s="8">
        <v>51286.85</v>
      </c>
      <c r="G908" s="8">
        <v>0</v>
      </c>
      <c r="H908" s="8">
        <v>145378.26999999999</v>
      </c>
      <c r="J908"/>
      <c r="K908"/>
      <c r="L908"/>
      <c r="M908"/>
    </row>
    <row r="909" spans="1:13" s="3" customFormat="1" x14ac:dyDescent="0.25">
      <c r="A909" s="6" t="s">
        <v>21</v>
      </c>
      <c r="B909"/>
      <c r="C909"/>
      <c r="D909"/>
      <c r="J909"/>
      <c r="K909"/>
      <c r="L909"/>
      <c r="M909"/>
    </row>
    <row r="910" spans="1:13" s="3" customFormat="1" x14ac:dyDescent="0.25">
      <c r="A910" s="5" t="s">
        <v>204</v>
      </c>
      <c r="B910" s="5" t="s">
        <v>205</v>
      </c>
      <c r="C910" s="6"/>
      <c r="D910" s="6"/>
      <c r="E910" s="7"/>
      <c r="F910" s="7"/>
      <c r="G910" s="8" t="s">
        <v>20</v>
      </c>
      <c r="H910" s="8">
        <v>1037</v>
      </c>
      <c r="J910"/>
      <c r="K910"/>
      <c r="L910"/>
      <c r="M910"/>
    </row>
    <row r="911" spans="1:13" s="3" customFormat="1" x14ac:dyDescent="0.25">
      <c r="A911" s="6" t="s">
        <v>21</v>
      </c>
      <c r="B911"/>
      <c r="C911"/>
      <c r="D911"/>
      <c r="J911"/>
      <c r="K911"/>
      <c r="L911"/>
      <c r="M911"/>
    </row>
    <row r="912" spans="1:13" s="3" customFormat="1" x14ac:dyDescent="0.25">
      <c r="A912" s="12" t="s">
        <v>24</v>
      </c>
      <c r="B912" s="6" t="s">
        <v>21</v>
      </c>
      <c r="C912" s="6" t="s">
        <v>21</v>
      </c>
      <c r="D912" s="6" t="s">
        <v>21</v>
      </c>
      <c r="E912" s="7" t="s">
        <v>21</v>
      </c>
      <c r="F912" s="7" t="s">
        <v>21</v>
      </c>
      <c r="G912" s="13" t="s">
        <v>20</v>
      </c>
      <c r="H912" s="13">
        <v>1037</v>
      </c>
      <c r="J912"/>
      <c r="K912"/>
      <c r="L912"/>
      <c r="M912"/>
    </row>
    <row r="913" spans="1:13" s="3" customFormat="1" x14ac:dyDescent="0.25">
      <c r="A913" s="12" t="s">
        <v>216</v>
      </c>
      <c r="B913" s="12" t="s">
        <v>26</v>
      </c>
      <c r="C913" s="14">
        <v>462</v>
      </c>
      <c r="D913" s="12" t="s">
        <v>218</v>
      </c>
      <c r="E913" s="7"/>
      <c r="F913" s="13">
        <v>921</v>
      </c>
      <c r="G913" s="7" t="s">
        <v>21</v>
      </c>
      <c r="H913" s="13">
        <v>1958</v>
      </c>
      <c r="J913"/>
      <c r="K913"/>
      <c r="L913"/>
      <c r="M913"/>
    </row>
    <row r="915" spans="1:13" x14ac:dyDescent="0.25">
      <c r="A915" s="6"/>
      <c r="B915" s="6"/>
      <c r="C915" s="6"/>
      <c r="D915" s="6"/>
      <c r="E915" s="13" t="s">
        <v>67</v>
      </c>
      <c r="F915" s="13">
        <v>921</v>
      </c>
      <c r="G915" s="13">
        <v>0</v>
      </c>
      <c r="H915" s="13">
        <v>1958</v>
      </c>
    </row>
    <row r="916" spans="1:13" x14ac:dyDescent="0.25">
      <c r="A916" s="6" t="s">
        <v>21</v>
      </c>
    </row>
    <row r="917" spans="1:13" x14ac:dyDescent="0.25">
      <c r="A917" s="6"/>
      <c r="B917" s="6"/>
      <c r="C917" s="6"/>
      <c r="D917" s="6"/>
      <c r="E917" s="8" t="s">
        <v>206</v>
      </c>
      <c r="F917" s="8">
        <v>921</v>
      </c>
      <c r="G917" s="8">
        <v>0</v>
      </c>
      <c r="H917" s="8">
        <v>1958</v>
      </c>
    </row>
    <row r="918" spans="1:13" x14ac:dyDescent="0.25">
      <c r="A918" s="6" t="s">
        <v>21</v>
      </c>
    </row>
    <row r="920" spans="1:13" x14ac:dyDescent="0.25">
      <c r="A920" s="6"/>
      <c r="B920" s="6"/>
      <c r="C920" s="6"/>
      <c r="D920" s="6"/>
      <c r="E920" s="8" t="s">
        <v>162</v>
      </c>
      <c r="F920" s="8">
        <v>539864.91</v>
      </c>
      <c r="G920" s="8">
        <v>0</v>
      </c>
      <c r="H920" s="8">
        <v>2174525.69</v>
      </c>
    </row>
    <row r="921" spans="1:13" x14ac:dyDescent="0.25">
      <c r="A921" s="6" t="s">
        <v>21</v>
      </c>
    </row>
    <row r="922" spans="1:13" s="29" customFormat="1" x14ac:dyDescent="0.25">
      <c r="E922" s="30"/>
      <c r="F922" s="30"/>
      <c r="G922" s="30"/>
      <c r="H922" s="30"/>
      <c r="I922" s="30"/>
    </row>
    <row r="923" spans="1:13" x14ac:dyDescent="0.25">
      <c r="A923" s="1" t="s">
        <v>0</v>
      </c>
      <c r="D923" s="2" t="s">
        <v>1</v>
      </c>
      <c r="H923" s="4" t="s">
        <v>2</v>
      </c>
    </row>
    <row r="924" spans="1:13" x14ac:dyDescent="0.25">
      <c r="A924" s="2" t="s">
        <v>3</v>
      </c>
      <c r="H924" s="4"/>
    </row>
    <row r="925" spans="1:13" ht="15.75" x14ac:dyDescent="0.25">
      <c r="A925" s="31" t="s">
        <v>228</v>
      </c>
      <c r="B925" s="31"/>
      <c r="C925" s="31"/>
      <c r="D925" s="31"/>
    </row>
    <row r="926" spans="1:13" x14ac:dyDescent="0.25">
      <c r="A926" s="2" t="s">
        <v>6</v>
      </c>
    </row>
    <row r="928" spans="1:13" x14ac:dyDescent="0.25">
      <c r="A928" s="5" t="s">
        <v>7</v>
      </c>
      <c r="B928" s="5" t="s">
        <v>8</v>
      </c>
      <c r="C928" s="6"/>
      <c r="D928" s="6"/>
      <c r="E928" s="7"/>
      <c r="F928" s="7"/>
      <c r="G928" s="7"/>
      <c r="H928" s="8" t="s">
        <v>9</v>
      </c>
    </row>
    <row r="929" spans="1:13" x14ac:dyDescent="0.25">
      <c r="A929" s="5" t="s">
        <v>10</v>
      </c>
      <c r="B929" s="5" t="s">
        <v>11</v>
      </c>
      <c r="C929" s="9" t="s">
        <v>12</v>
      </c>
      <c r="D929" s="10" t="s">
        <v>13</v>
      </c>
      <c r="E929" s="11" t="s">
        <v>14</v>
      </c>
      <c r="F929" s="8" t="s">
        <v>15</v>
      </c>
      <c r="G929" s="8" t="s">
        <v>16</v>
      </c>
      <c r="H929" s="8" t="s">
        <v>17</v>
      </c>
    </row>
    <row r="931" spans="1:13" s="3" customFormat="1" x14ac:dyDescent="0.25">
      <c r="A931" s="5" t="s">
        <v>18</v>
      </c>
      <c r="B931" s="5" t="s">
        <v>19</v>
      </c>
      <c r="C931" s="6"/>
      <c r="D931" s="6"/>
      <c r="E931" s="7"/>
      <c r="F931" s="7"/>
      <c r="G931" s="8" t="s">
        <v>20</v>
      </c>
      <c r="H931" s="8">
        <v>2174525.69</v>
      </c>
      <c r="J931"/>
      <c r="K931"/>
      <c r="L931"/>
      <c r="M931"/>
    </row>
    <row r="932" spans="1:13" s="3" customFormat="1" x14ac:dyDescent="0.25">
      <c r="A932" s="6" t="s">
        <v>21</v>
      </c>
      <c r="B932"/>
      <c r="C932"/>
      <c r="D932"/>
      <c r="J932"/>
      <c r="K932"/>
      <c r="L932"/>
      <c r="M932"/>
    </row>
    <row r="933" spans="1:13" s="3" customFormat="1" x14ac:dyDescent="0.25">
      <c r="A933" s="5" t="s">
        <v>22</v>
      </c>
      <c r="B933" s="5" t="s">
        <v>23</v>
      </c>
      <c r="C933" s="6"/>
      <c r="D933" s="6"/>
      <c r="E933" s="7"/>
      <c r="F933" s="7"/>
      <c r="G933" s="8" t="s">
        <v>20</v>
      </c>
      <c r="H933" s="8">
        <v>884915.38</v>
      </c>
      <c r="J933"/>
      <c r="K933"/>
      <c r="L933"/>
      <c r="M933"/>
    </row>
    <row r="934" spans="1:13" s="3" customFormat="1" x14ac:dyDescent="0.25">
      <c r="A934" s="6" t="s">
        <v>21</v>
      </c>
      <c r="B934"/>
      <c r="C934"/>
      <c r="D934"/>
      <c r="J934"/>
      <c r="K934"/>
      <c r="L934"/>
      <c r="M934"/>
    </row>
    <row r="935" spans="1:13" s="3" customFormat="1" x14ac:dyDescent="0.25">
      <c r="A935" s="5" t="s">
        <v>24</v>
      </c>
      <c r="B935" s="6" t="s">
        <v>21</v>
      </c>
      <c r="C935" s="6" t="s">
        <v>21</v>
      </c>
      <c r="D935" s="6" t="s">
        <v>21</v>
      </c>
      <c r="E935" s="7" t="s">
        <v>21</v>
      </c>
      <c r="F935" s="7" t="s">
        <v>21</v>
      </c>
      <c r="G935" s="13" t="s">
        <v>20</v>
      </c>
      <c r="H935" s="13">
        <v>884915.38</v>
      </c>
      <c r="J935"/>
      <c r="K935"/>
      <c r="L935"/>
      <c r="M935"/>
    </row>
    <row r="936" spans="1:13" s="3" customFormat="1" x14ac:dyDescent="0.25">
      <c r="A936" s="12" t="s">
        <v>229</v>
      </c>
      <c r="B936" s="12" t="s">
        <v>26</v>
      </c>
      <c r="C936" s="14">
        <v>312</v>
      </c>
      <c r="D936" s="12" t="s">
        <v>230</v>
      </c>
      <c r="E936" s="7"/>
      <c r="F936" s="13">
        <v>45514.11</v>
      </c>
      <c r="G936" s="7" t="s">
        <v>21</v>
      </c>
      <c r="H936" s="13">
        <v>930429.49</v>
      </c>
      <c r="J936"/>
      <c r="K936"/>
      <c r="L936"/>
      <c r="M936"/>
    </row>
    <row r="937" spans="1:13" s="3" customFormat="1" x14ac:dyDescent="0.25">
      <c r="A937" s="12" t="s">
        <v>231</v>
      </c>
      <c r="B937" s="12" t="s">
        <v>26</v>
      </c>
      <c r="C937" s="14">
        <v>341</v>
      </c>
      <c r="D937" s="12" t="s">
        <v>232</v>
      </c>
      <c r="E937" s="7"/>
      <c r="F937" s="13">
        <v>43618.26</v>
      </c>
      <c r="G937" s="7" t="s">
        <v>21</v>
      </c>
      <c r="H937" s="13">
        <v>974047.75</v>
      </c>
      <c r="J937"/>
      <c r="K937"/>
      <c r="L937"/>
      <c r="M937"/>
    </row>
    <row r="938" spans="1:13" s="3" customFormat="1" x14ac:dyDescent="0.25">
      <c r="A938" s="12" t="s">
        <v>233</v>
      </c>
      <c r="B938" s="12" t="s">
        <v>26</v>
      </c>
      <c r="C938" s="14">
        <v>346</v>
      </c>
      <c r="D938" s="12" t="s">
        <v>234</v>
      </c>
      <c r="E938" s="7"/>
      <c r="F938" s="13">
        <v>24905.21</v>
      </c>
      <c r="G938" s="7" t="s">
        <v>21</v>
      </c>
      <c r="H938" s="13">
        <v>998952.95999999996</v>
      </c>
      <c r="J938"/>
      <c r="K938"/>
      <c r="L938"/>
      <c r="M938"/>
    </row>
    <row r="939" spans="1:13" s="3" customFormat="1" x14ac:dyDescent="0.25">
      <c r="A939" s="12" t="s">
        <v>235</v>
      </c>
      <c r="B939" s="12" t="s">
        <v>26</v>
      </c>
      <c r="C939" s="14">
        <v>403</v>
      </c>
      <c r="D939" s="12" t="s">
        <v>236</v>
      </c>
      <c r="E939" s="7"/>
      <c r="F939" s="13">
        <v>43432.14</v>
      </c>
      <c r="G939" s="7" t="s">
        <v>21</v>
      </c>
      <c r="H939" s="13">
        <v>1042385.1</v>
      </c>
      <c r="J939"/>
      <c r="K939"/>
      <c r="L939"/>
      <c r="M939"/>
    </row>
    <row r="940" spans="1:13" s="3" customFormat="1" x14ac:dyDescent="0.25">
      <c r="A940" s="12" t="s">
        <v>237</v>
      </c>
      <c r="B940" s="12" t="s">
        <v>26</v>
      </c>
      <c r="C940" s="14">
        <v>451</v>
      </c>
      <c r="D940" s="12" t="s">
        <v>238</v>
      </c>
      <c r="E940" s="7"/>
      <c r="F940" s="13">
        <v>67440.95</v>
      </c>
      <c r="G940" s="7" t="s">
        <v>21</v>
      </c>
      <c r="H940" s="13">
        <v>1109826.05</v>
      </c>
      <c r="J940"/>
      <c r="K940"/>
      <c r="L940"/>
      <c r="M940"/>
    </row>
    <row r="941" spans="1:13" s="3" customFormat="1" x14ac:dyDescent="0.25">
      <c r="A941" s="12" t="s">
        <v>239</v>
      </c>
      <c r="B941" s="12" t="s">
        <v>26</v>
      </c>
      <c r="C941" s="14">
        <v>461</v>
      </c>
      <c r="D941" s="12" t="s">
        <v>240</v>
      </c>
      <c r="E941" s="7"/>
      <c r="F941" s="13">
        <v>24905.21</v>
      </c>
      <c r="G941" s="7" t="s">
        <v>21</v>
      </c>
      <c r="H941" s="13">
        <v>1134731.26</v>
      </c>
      <c r="J941"/>
      <c r="K941"/>
      <c r="L941"/>
      <c r="M941"/>
    </row>
    <row r="942" spans="1:13" s="3" customFormat="1" x14ac:dyDescent="0.25">
      <c r="A942" s="12" t="s">
        <v>241</v>
      </c>
      <c r="B942" s="12" t="s">
        <v>41</v>
      </c>
      <c r="C942" s="14">
        <v>64</v>
      </c>
      <c r="D942" s="12" t="s">
        <v>242</v>
      </c>
      <c r="E942" s="7"/>
      <c r="F942" s="7" t="s">
        <v>21</v>
      </c>
      <c r="G942" s="13">
        <v>217604</v>
      </c>
      <c r="H942" s="13">
        <v>917127.26</v>
      </c>
      <c r="J942"/>
      <c r="K942"/>
      <c r="L942"/>
      <c r="M942"/>
    </row>
    <row r="944" spans="1:13" s="3" customFormat="1" x14ac:dyDescent="0.25">
      <c r="A944" s="6"/>
      <c r="B944" s="6"/>
      <c r="C944" s="6"/>
      <c r="D944" s="6"/>
      <c r="E944" s="13" t="s">
        <v>67</v>
      </c>
      <c r="F944" s="13">
        <v>249815.88</v>
      </c>
      <c r="G944" s="13">
        <v>217604</v>
      </c>
      <c r="H944" s="13">
        <v>917127.26</v>
      </c>
      <c r="J944"/>
      <c r="K944"/>
      <c r="L944"/>
      <c r="M944"/>
    </row>
    <row r="945" spans="1:13" s="3" customFormat="1" x14ac:dyDescent="0.25">
      <c r="A945" s="6" t="s">
        <v>21</v>
      </c>
      <c r="B945"/>
      <c r="C945"/>
      <c r="D945"/>
      <c r="J945"/>
      <c r="K945"/>
      <c r="L945"/>
      <c r="M945"/>
    </row>
    <row r="946" spans="1:13" s="3" customFormat="1" x14ac:dyDescent="0.25">
      <c r="A946" s="6"/>
      <c r="B946" s="6"/>
      <c r="C946" s="6"/>
      <c r="D946" s="6"/>
      <c r="E946" s="8" t="s">
        <v>68</v>
      </c>
      <c r="F946" s="8">
        <v>249815.88</v>
      </c>
      <c r="G946" s="8">
        <v>217604</v>
      </c>
      <c r="H946" s="8">
        <v>917127.26</v>
      </c>
      <c r="J946"/>
      <c r="K946"/>
      <c r="L946"/>
      <c r="M946"/>
    </row>
    <row r="947" spans="1:13" s="3" customFormat="1" x14ac:dyDescent="0.25">
      <c r="A947" s="6" t="s">
        <v>21</v>
      </c>
      <c r="B947"/>
      <c r="C947"/>
      <c r="D947"/>
      <c r="J947"/>
      <c r="K947"/>
      <c r="L947"/>
      <c r="M947"/>
    </row>
    <row r="948" spans="1:13" s="3" customFormat="1" x14ac:dyDescent="0.25">
      <c r="A948" s="5" t="s">
        <v>69</v>
      </c>
      <c r="B948" s="5" t="s">
        <v>70</v>
      </c>
      <c r="C948" s="6"/>
      <c r="D948" s="6"/>
      <c r="E948" s="7"/>
      <c r="F948" s="7"/>
      <c r="G948" s="8" t="s">
        <v>20</v>
      </c>
      <c r="H948" s="8">
        <v>136474.41</v>
      </c>
      <c r="J948"/>
      <c r="K948"/>
      <c r="L948"/>
      <c r="M948"/>
    </row>
    <row r="949" spans="1:13" s="3" customFormat="1" x14ac:dyDescent="0.25">
      <c r="A949" s="6" t="s">
        <v>21</v>
      </c>
      <c r="B949"/>
      <c r="C949"/>
      <c r="D949"/>
      <c r="J949"/>
      <c r="K949"/>
      <c r="L949"/>
      <c r="M949"/>
    </row>
    <row r="950" spans="1:13" s="3" customFormat="1" x14ac:dyDescent="0.25">
      <c r="A950" s="12" t="s">
        <v>24</v>
      </c>
      <c r="B950" s="6" t="s">
        <v>21</v>
      </c>
      <c r="C950" s="6" t="s">
        <v>21</v>
      </c>
      <c r="D950" s="6" t="s">
        <v>21</v>
      </c>
      <c r="E950" s="7" t="s">
        <v>21</v>
      </c>
      <c r="F950" s="7" t="s">
        <v>21</v>
      </c>
      <c r="G950" s="13" t="s">
        <v>20</v>
      </c>
      <c r="H950" s="13">
        <v>136474.41</v>
      </c>
      <c r="J950"/>
      <c r="K950"/>
      <c r="L950"/>
      <c r="M950"/>
    </row>
    <row r="951" spans="1:13" s="3" customFormat="1" x14ac:dyDescent="0.25">
      <c r="A951" s="12" t="s">
        <v>229</v>
      </c>
      <c r="B951" s="12" t="s">
        <v>26</v>
      </c>
      <c r="C951" s="14">
        <v>312</v>
      </c>
      <c r="D951" s="12" t="s">
        <v>230</v>
      </c>
      <c r="E951" s="7"/>
      <c r="F951" s="13">
        <v>7585.68</v>
      </c>
      <c r="G951" s="7" t="s">
        <v>21</v>
      </c>
      <c r="H951" s="13">
        <v>144060.09</v>
      </c>
      <c r="J951"/>
      <c r="K951"/>
      <c r="L951"/>
      <c r="M951"/>
    </row>
    <row r="952" spans="1:13" s="3" customFormat="1" x14ac:dyDescent="0.25">
      <c r="A952" s="12" t="s">
        <v>231</v>
      </c>
      <c r="B952" s="12" t="s">
        <v>26</v>
      </c>
      <c r="C952" s="14">
        <v>341</v>
      </c>
      <c r="D952" s="12" t="s">
        <v>232</v>
      </c>
      <c r="E952" s="7"/>
      <c r="F952" s="13">
        <v>7269.71</v>
      </c>
      <c r="G952" s="7" t="s">
        <v>21</v>
      </c>
      <c r="H952" s="13">
        <v>151329.79999999999</v>
      </c>
      <c r="J952"/>
      <c r="K952"/>
      <c r="L952"/>
      <c r="M952"/>
    </row>
    <row r="953" spans="1:13" s="3" customFormat="1" x14ac:dyDescent="0.25">
      <c r="A953" s="12" t="s">
        <v>235</v>
      </c>
      <c r="B953" s="12" t="s">
        <v>26</v>
      </c>
      <c r="C953" s="14">
        <v>403</v>
      </c>
      <c r="D953" s="12" t="s">
        <v>236</v>
      </c>
      <c r="E953" s="7"/>
      <c r="F953" s="13">
        <v>7239.41</v>
      </c>
      <c r="G953" s="7" t="s">
        <v>21</v>
      </c>
      <c r="H953" s="13">
        <v>158569.21</v>
      </c>
      <c r="J953"/>
      <c r="K953"/>
      <c r="L953"/>
      <c r="M953"/>
    </row>
    <row r="954" spans="1:13" s="3" customFormat="1" x14ac:dyDescent="0.25">
      <c r="A954" s="12" t="s">
        <v>237</v>
      </c>
      <c r="B954" s="12" t="s">
        <v>26</v>
      </c>
      <c r="C954" s="14">
        <v>451</v>
      </c>
      <c r="D954" s="12" t="s">
        <v>238</v>
      </c>
      <c r="E954" s="7"/>
      <c r="F954" s="13">
        <v>11227.34</v>
      </c>
      <c r="G954" s="7" t="s">
        <v>21</v>
      </c>
      <c r="H954" s="13">
        <v>169796.55</v>
      </c>
      <c r="J954"/>
      <c r="K954"/>
      <c r="L954"/>
      <c r="M954"/>
    </row>
    <row r="956" spans="1:13" s="3" customFormat="1" x14ac:dyDescent="0.25">
      <c r="A956" s="6"/>
      <c r="B956" s="6"/>
      <c r="C956" s="6"/>
      <c r="D956" s="6"/>
      <c r="E956" s="13" t="s">
        <v>67</v>
      </c>
      <c r="F956" s="13">
        <v>33322.14</v>
      </c>
      <c r="G956" s="13">
        <v>0</v>
      </c>
      <c r="H956" s="13">
        <v>169796.55</v>
      </c>
      <c r="J956"/>
      <c r="K956"/>
      <c r="L956"/>
      <c r="M956"/>
    </row>
    <row r="957" spans="1:13" s="3" customFormat="1" x14ac:dyDescent="0.25">
      <c r="A957" s="6" t="s">
        <v>21</v>
      </c>
      <c r="B957"/>
      <c r="C957"/>
      <c r="D957"/>
      <c r="J957"/>
      <c r="K957"/>
      <c r="L957"/>
      <c r="M957"/>
    </row>
    <row r="958" spans="1:13" s="3" customFormat="1" x14ac:dyDescent="0.25">
      <c r="A958" s="6"/>
      <c r="B958" s="6"/>
      <c r="C958" s="6"/>
      <c r="D958" s="6"/>
      <c r="E958" s="8" t="s">
        <v>71</v>
      </c>
      <c r="F958" s="8">
        <v>33322.14</v>
      </c>
      <c r="G958" s="8">
        <v>0</v>
      </c>
      <c r="H958" s="8">
        <v>169796.55</v>
      </c>
      <c r="J958"/>
      <c r="K958"/>
      <c r="L958"/>
      <c r="M958"/>
    </row>
    <row r="959" spans="1:13" s="3" customFormat="1" x14ac:dyDescent="0.25">
      <c r="A959" s="6" t="s">
        <v>21</v>
      </c>
      <c r="B959"/>
      <c r="C959"/>
      <c r="D959"/>
      <c r="J959"/>
      <c r="K959"/>
      <c r="L959"/>
      <c r="M959"/>
    </row>
    <row r="960" spans="1:13" s="3" customFormat="1" x14ac:dyDescent="0.25">
      <c r="A960" s="5" t="s">
        <v>72</v>
      </c>
      <c r="B960" s="5" t="s">
        <v>73</v>
      </c>
      <c r="C960" s="6"/>
      <c r="D960" s="6"/>
      <c r="E960" s="7"/>
      <c r="F960" s="7"/>
      <c r="G960" s="8" t="s">
        <v>20</v>
      </c>
      <c r="H960" s="8">
        <v>35800.720000000001</v>
      </c>
      <c r="J960"/>
      <c r="K960"/>
      <c r="L960"/>
      <c r="M960"/>
    </row>
    <row r="961" spans="1:13" s="3" customFormat="1" x14ac:dyDescent="0.25">
      <c r="A961" s="6" t="s">
        <v>21</v>
      </c>
      <c r="B961"/>
      <c r="C961"/>
      <c r="D961"/>
      <c r="J961"/>
      <c r="K961"/>
      <c r="L961"/>
      <c r="M961"/>
    </row>
    <row r="962" spans="1:13" s="3" customFormat="1" x14ac:dyDescent="0.25">
      <c r="A962" s="12" t="s">
        <v>24</v>
      </c>
      <c r="B962" s="6" t="s">
        <v>21</v>
      </c>
      <c r="C962" s="6" t="s">
        <v>21</v>
      </c>
      <c r="D962" s="6" t="s">
        <v>21</v>
      </c>
      <c r="E962" s="7" t="s">
        <v>21</v>
      </c>
      <c r="F962" s="7" t="s">
        <v>21</v>
      </c>
      <c r="G962" s="13" t="s">
        <v>20</v>
      </c>
      <c r="H962" s="13">
        <v>35800.720000000001</v>
      </c>
      <c r="J962"/>
      <c r="K962"/>
      <c r="L962"/>
      <c r="M962"/>
    </row>
    <row r="963" spans="1:13" s="3" customFormat="1" x14ac:dyDescent="0.25">
      <c r="A963" s="12" t="s">
        <v>229</v>
      </c>
      <c r="B963" s="12" t="s">
        <v>26</v>
      </c>
      <c r="C963" s="14">
        <v>312</v>
      </c>
      <c r="D963" s="12" t="s">
        <v>230</v>
      </c>
      <c r="E963" s="7"/>
      <c r="F963" s="13">
        <v>760.91</v>
      </c>
      <c r="G963" s="7" t="s">
        <v>21</v>
      </c>
      <c r="H963" s="13">
        <v>36561.629999999997</v>
      </c>
      <c r="J963"/>
      <c r="K963"/>
      <c r="L963"/>
      <c r="M963"/>
    </row>
    <row r="964" spans="1:13" s="3" customFormat="1" x14ac:dyDescent="0.25">
      <c r="A964" s="12" t="s">
        <v>231</v>
      </c>
      <c r="B964" s="12" t="s">
        <v>26</v>
      </c>
      <c r="C964" s="14">
        <v>341</v>
      </c>
      <c r="D964" s="12" t="s">
        <v>232</v>
      </c>
      <c r="E964" s="7"/>
      <c r="F964" s="13">
        <v>2884.07</v>
      </c>
      <c r="G964" s="7" t="s">
        <v>21</v>
      </c>
      <c r="H964" s="13">
        <v>39445.699999999997</v>
      </c>
      <c r="J964"/>
      <c r="K964"/>
      <c r="L964"/>
      <c r="M964"/>
    </row>
    <row r="965" spans="1:13" s="3" customFormat="1" x14ac:dyDescent="0.25">
      <c r="A965" s="12" t="s">
        <v>235</v>
      </c>
      <c r="B965" s="12" t="s">
        <v>26</v>
      </c>
      <c r="C965" s="14">
        <v>403</v>
      </c>
      <c r="D965" s="12" t="s">
        <v>236</v>
      </c>
      <c r="E965" s="7"/>
      <c r="F965" s="13">
        <v>2649</v>
      </c>
      <c r="G965" s="7" t="s">
        <v>21</v>
      </c>
      <c r="H965" s="13">
        <v>42094.7</v>
      </c>
      <c r="J965"/>
      <c r="K965"/>
      <c r="L965"/>
      <c r="M965"/>
    </row>
    <row r="966" spans="1:13" s="3" customFormat="1" x14ac:dyDescent="0.25">
      <c r="A966" s="12" t="s">
        <v>237</v>
      </c>
      <c r="B966" s="12" t="s">
        <v>26</v>
      </c>
      <c r="C966" s="14">
        <v>451</v>
      </c>
      <c r="D966" s="12" t="s">
        <v>238</v>
      </c>
      <c r="E966" s="7"/>
      <c r="F966" s="13">
        <v>560.82000000000005</v>
      </c>
      <c r="G966" s="7" t="s">
        <v>21</v>
      </c>
      <c r="H966" s="13">
        <v>42655.519999999997</v>
      </c>
      <c r="J966"/>
      <c r="K966"/>
      <c r="L966"/>
      <c r="M966"/>
    </row>
    <row r="968" spans="1:13" s="3" customFormat="1" x14ac:dyDescent="0.25">
      <c r="A968" s="6"/>
      <c r="B968" s="6"/>
      <c r="C968" s="6"/>
      <c r="D968" s="6"/>
      <c r="E968" s="13" t="s">
        <v>67</v>
      </c>
      <c r="F968" s="13">
        <v>6854.8</v>
      </c>
      <c r="G968" s="13">
        <v>0</v>
      </c>
      <c r="H968" s="13">
        <v>42655.519999999997</v>
      </c>
      <c r="J968"/>
      <c r="K968"/>
      <c r="L968"/>
      <c r="M968"/>
    </row>
    <row r="969" spans="1:13" s="3" customFormat="1" x14ac:dyDescent="0.25">
      <c r="A969" s="6" t="s">
        <v>21</v>
      </c>
      <c r="B969"/>
      <c r="C969"/>
      <c r="D969"/>
      <c r="J969"/>
      <c r="K969"/>
      <c r="L969"/>
      <c r="M969"/>
    </row>
    <row r="970" spans="1:13" s="3" customFormat="1" x14ac:dyDescent="0.25">
      <c r="A970" s="6"/>
      <c r="B970" s="6"/>
      <c r="C970" s="6"/>
      <c r="D970" s="6"/>
      <c r="E970" s="8" t="s">
        <v>74</v>
      </c>
      <c r="F970" s="8">
        <v>6854.8</v>
      </c>
      <c r="G970" s="8">
        <v>0</v>
      </c>
      <c r="H970" s="8">
        <v>42655.519999999997</v>
      </c>
      <c r="J970"/>
      <c r="K970"/>
      <c r="L970"/>
      <c r="M970"/>
    </row>
    <row r="971" spans="1:13" s="3" customFormat="1" x14ac:dyDescent="0.25">
      <c r="A971" s="6" t="s">
        <v>21</v>
      </c>
      <c r="B971"/>
      <c r="C971"/>
      <c r="D971"/>
      <c r="J971"/>
      <c r="K971"/>
      <c r="L971"/>
      <c r="M971"/>
    </row>
    <row r="972" spans="1:13" s="3" customFormat="1" x14ac:dyDescent="0.25">
      <c r="A972" s="5" t="s">
        <v>75</v>
      </c>
      <c r="B972" s="5" t="s">
        <v>76</v>
      </c>
      <c r="C972" s="6"/>
      <c r="D972" s="6"/>
      <c r="E972" s="7"/>
      <c r="F972" s="7"/>
      <c r="G972" s="8" t="s">
        <v>20</v>
      </c>
      <c r="H972" s="8">
        <v>29081.82</v>
      </c>
      <c r="J972"/>
      <c r="K972"/>
      <c r="L972"/>
      <c r="M972"/>
    </row>
    <row r="973" spans="1:13" s="3" customFormat="1" x14ac:dyDescent="0.25">
      <c r="A973" s="6" t="s">
        <v>21</v>
      </c>
      <c r="B973"/>
      <c r="C973"/>
      <c r="D973"/>
      <c r="J973"/>
      <c r="K973"/>
      <c r="L973"/>
      <c r="M973"/>
    </row>
    <row r="974" spans="1:13" s="3" customFormat="1" x14ac:dyDescent="0.25">
      <c r="A974" s="12" t="s">
        <v>24</v>
      </c>
      <c r="B974" s="6" t="s">
        <v>21</v>
      </c>
      <c r="C974" s="6" t="s">
        <v>21</v>
      </c>
      <c r="D974" s="6" t="s">
        <v>21</v>
      </c>
      <c r="E974" s="7" t="s">
        <v>21</v>
      </c>
      <c r="F974" s="7" t="s">
        <v>21</v>
      </c>
      <c r="G974" s="13" t="s">
        <v>20</v>
      </c>
      <c r="H974" s="13">
        <v>29081.82</v>
      </c>
      <c r="J974"/>
      <c r="K974"/>
      <c r="L974"/>
      <c r="M974"/>
    </row>
    <row r="975" spans="1:13" s="3" customFormat="1" x14ac:dyDescent="0.25">
      <c r="A975" s="12" t="s">
        <v>229</v>
      </c>
      <c r="B975" s="12" t="s">
        <v>26</v>
      </c>
      <c r="C975" s="14">
        <v>312</v>
      </c>
      <c r="D975" s="12" t="s">
        <v>230</v>
      </c>
      <c r="E975" s="7"/>
      <c r="F975" s="13">
        <v>1671.58</v>
      </c>
      <c r="G975" s="7" t="s">
        <v>21</v>
      </c>
      <c r="H975" s="13">
        <v>30753.4</v>
      </c>
      <c r="J975"/>
      <c r="K975"/>
      <c r="L975"/>
      <c r="M975"/>
    </row>
    <row r="976" spans="1:13" s="3" customFormat="1" x14ac:dyDescent="0.25">
      <c r="A976" s="12" t="s">
        <v>231</v>
      </c>
      <c r="B976" s="12" t="s">
        <v>26</v>
      </c>
      <c r="C976" s="14">
        <v>341</v>
      </c>
      <c r="D976" s="12" t="s">
        <v>232</v>
      </c>
      <c r="E976" s="7"/>
      <c r="F976" s="13">
        <v>1336.03</v>
      </c>
      <c r="G976" s="7" t="s">
        <v>21</v>
      </c>
      <c r="H976" s="13">
        <v>32089.43</v>
      </c>
      <c r="J976"/>
      <c r="K976"/>
      <c r="L976"/>
      <c r="M976"/>
    </row>
    <row r="977" spans="1:13" s="3" customFormat="1" x14ac:dyDescent="0.25">
      <c r="A977" s="12" t="s">
        <v>235</v>
      </c>
      <c r="B977" s="12" t="s">
        <v>26</v>
      </c>
      <c r="C977" s="14">
        <v>403</v>
      </c>
      <c r="D977" s="12" t="s">
        <v>236</v>
      </c>
      <c r="E977" s="7"/>
      <c r="F977" s="13">
        <v>1617.47</v>
      </c>
      <c r="G977" s="7" t="s">
        <v>21</v>
      </c>
      <c r="H977" s="13">
        <v>33706.9</v>
      </c>
      <c r="J977"/>
      <c r="K977"/>
      <c r="L977"/>
      <c r="M977"/>
    </row>
    <row r="978" spans="1:13" s="3" customFormat="1" x14ac:dyDescent="0.25">
      <c r="A978" s="12" t="s">
        <v>237</v>
      </c>
      <c r="B978" s="12" t="s">
        <v>26</v>
      </c>
      <c r="C978" s="14">
        <v>451</v>
      </c>
      <c r="D978" s="12" t="s">
        <v>238</v>
      </c>
      <c r="E978" s="7"/>
      <c r="F978" s="13">
        <v>1478.36</v>
      </c>
      <c r="G978" s="7" t="s">
        <v>21</v>
      </c>
      <c r="H978" s="13">
        <v>35185.26</v>
      </c>
      <c r="J978"/>
      <c r="K978"/>
      <c r="L978"/>
      <c r="M978"/>
    </row>
    <row r="980" spans="1:13" s="3" customFormat="1" x14ac:dyDescent="0.25">
      <c r="A980" s="6"/>
      <c r="B980" s="6"/>
      <c r="C980" s="6"/>
      <c r="D980" s="6"/>
      <c r="E980" s="13" t="s">
        <v>67</v>
      </c>
      <c r="F980" s="13">
        <v>6103.44</v>
      </c>
      <c r="G980" s="13">
        <v>0</v>
      </c>
      <c r="H980" s="13">
        <v>35185.26</v>
      </c>
      <c r="J980"/>
      <c r="K980"/>
      <c r="L980"/>
      <c r="M980"/>
    </row>
    <row r="981" spans="1:13" s="3" customFormat="1" x14ac:dyDescent="0.25">
      <c r="A981" s="6" t="s">
        <v>21</v>
      </c>
      <c r="B981"/>
      <c r="C981"/>
      <c r="D981"/>
      <c r="J981"/>
      <c r="K981"/>
      <c r="L981"/>
      <c r="M981"/>
    </row>
    <row r="982" spans="1:13" s="3" customFormat="1" x14ac:dyDescent="0.25">
      <c r="A982" s="6"/>
      <c r="B982" s="6"/>
      <c r="C982" s="6"/>
      <c r="D982" s="6"/>
      <c r="E982" s="8" t="s">
        <v>77</v>
      </c>
      <c r="F982" s="8">
        <v>6103.44</v>
      </c>
      <c r="G982" s="8">
        <v>0</v>
      </c>
      <c r="H982" s="8">
        <v>35185.26</v>
      </c>
      <c r="J982"/>
      <c r="K982"/>
      <c r="L982"/>
      <c r="M982"/>
    </row>
    <row r="983" spans="1:13" s="3" customFormat="1" x14ac:dyDescent="0.25">
      <c r="A983" s="6" t="s">
        <v>21</v>
      </c>
      <c r="B983"/>
      <c r="C983"/>
      <c r="D983"/>
      <c r="J983"/>
      <c r="K983"/>
      <c r="L983"/>
      <c r="M983"/>
    </row>
    <row r="984" spans="1:13" s="3" customFormat="1" x14ac:dyDescent="0.25">
      <c r="A984" s="5" t="s">
        <v>78</v>
      </c>
      <c r="B984" s="5" t="s">
        <v>79</v>
      </c>
      <c r="C984" s="6"/>
      <c r="D984" s="6"/>
      <c r="E984" s="7"/>
      <c r="F984" s="7"/>
      <c r="G984" s="8" t="s">
        <v>20</v>
      </c>
      <c r="H984" s="8">
        <v>100128.36</v>
      </c>
      <c r="J984"/>
      <c r="K984"/>
      <c r="L984"/>
      <c r="M984"/>
    </row>
    <row r="985" spans="1:13" s="3" customFormat="1" x14ac:dyDescent="0.25">
      <c r="A985" s="6" t="s">
        <v>21</v>
      </c>
      <c r="B985"/>
      <c r="C985"/>
      <c r="D985"/>
      <c r="J985"/>
      <c r="K985"/>
      <c r="L985"/>
      <c r="M985"/>
    </row>
    <row r="986" spans="1:13" s="3" customFormat="1" x14ac:dyDescent="0.25">
      <c r="A986" s="12" t="s">
        <v>24</v>
      </c>
      <c r="B986" s="6" t="s">
        <v>21</v>
      </c>
      <c r="C986" s="6" t="s">
        <v>21</v>
      </c>
      <c r="D986" s="6" t="s">
        <v>21</v>
      </c>
      <c r="E986" s="7" t="s">
        <v>21</v>
      </c>
      <c r="F986" s="7" t="s">
        <v>21</v>
      </c>
      <c r="G986" s="13" t="s">
        <v>20</v>
      </c>
      <c r="H986" s="13">
        <v>100128.36</v>
      </c>
      <c r="J986"/>
      <c r="K986"/>
      <c r="L986"/>
      <c r="M986"/>
    </row>
    <row r="987" spans="1:13" s="3" customFormat="1" x14ac:dyDescent="0.25">
      <c r="A987" s="12" t="s">
        <v>229</v>
      </c>
      <c r="B987" s="12" t="s">
        <v>26</v>
      </c>
      <c r="C987" s="14">
        <v>312</v>
      </c>
      <c r="D987" s="12" t="s">
        <v>230</v>
      </c>
      <c r="E987" s="7"/>
      <c r="F987" s="13">
        <v>4207.04</v>
      </c>
      <c r="G987" s="7" t="s">
        <v>21</v>
      </c>
      <c r="H987" s="13">
        <v>104335.4</v>
      </c>
      <c r="J987"/>
      <c r="K987"/>
      <c r="L987"/>
      <c r="M987"/>
    </row>
    <row r="988" spans="1:13" s="3" customFormat="1" x14ac:dyDescent="0.25">
      <c r="A988" s="12" t="s">
        <v>231</v>
      </c>
      <c r="B988" s="12" t="s">
        <v>26</v>
      </c>
      <c r="C988" s="14">
        <v>341</v>
      </c>
      <c r="D988" s="12" t="s">
        <v>232</v>
      </c>
      <c r="E988" s="7"/>
      <c r="F988" s="13">
        <v>2244.3000000000002</v>
      </c>
      <c r="G988" s="7" t="s">
        <v>21</v>
      </c>
      <c r="H988" s="13">
        <v>106579.7</v>
      </c>
      <c r="J988"/>
      <c r="K988"/>
      <c r="L988"/>
      <c r="M988"/>
    </row>
    <row r="989" spans="1:13" s="3" customFormat="1" x14ac:dyDescent="0.25">
      <c r="A989" s="12" t="s">
        <v>235</v>
      </c>
      <c r="B989" s="12" t="s">
        <v>26</v>
      </c>
      <c r="C989" s="14">
        <v>403</v>
      </c>
      <c r="D989" s="12" t="s">
        <v>236</v>
      </c>
      <c r="E989" s="7"/>
      <c r="F989" s="13">
        <v>2349.42</v>
      </c>
      <c r="G989" s="7" t="s">
        <v>21</v>
      </c>
      <c r="H989" s="13">
        <v>108929.12</v>
      </c>
      <c r="J989"/>
      <c r="K989"/>
      <c r="L989"/>
      <c r="M989"/>
    </row>
    <row r="990" spans="1:13" s="3" customFormat="1" x14ac:dyDescent="0.25">
      <c r="A990" s="12" t="s">
        <v>237</v>
      </c>
      <c r="B990" s="12" t="s">
        <v>26</v>
      </c>
      <c r="C990" s="14">
        <v>451</v>
      </c>
      <c r="D990" s="12" t="s">
        <v>238</v>
      </c>
      <c r="E990" s="7"/>
      <c r="F990" s="13">
        <v>11045.82</v>
      </c>
      <c r="G990" s="7" t="s">
        <v>21</v>
      </c>
      <c r="H990" s="13">
        <v>119974.94</v>
      </c>
      <c r="J990"/>
      <c r="K990"/>
      <c r="L990"/>
      <c r="M990"/>
    </row>
    <row r="992" spans="1:13" s="3" customFormat="1" x14ac:dyDescent="0.25">
      <c r="A992" s="6"/>
      <c r="B992" s="6"/>
      <c r="C992" s="6"/>
      <c r="D992" s="6"/>
      <c r="E992" s="13" t="s">
        <v>67</v>
      </c>
      <c r="F992" s="13">
        <v>19846.580000000002</v>
      </c>
      <c r="G992" s="13">
        <v>0</v>
      </c>
      <c r="H992" s="13">
        <v>119974.94</v>
      </c>
      <c r="J992"/>
      <c r="K992"/>
      <c r="L992"/>
      <c r="M992"/>
    </row>
    <row r="993" spans="1:13" s="3" customFormat="1" x14ac:dyDescent="0.25">
      <c r="A993" s="6" t="s">
        <v>21</v>
      </c>
      <c r="B993"/>
      <c r="C993"/>
      <c r="D993"/>
      <c r="J993"/>
      <c r="K993"/>
      <c r="L993"/>
      <c r="M993"/>
    </row>
    <row r="994" spans="1:13" s="3" customFormat="1" x14ac:dyDescent="0.25">
      <c r="A994" s="6"/>
      <c r="B994" s="6"/>
      <c r="C994" s="6"/>
      <c r="D994" s="6"/>
      <c r="E994" s="8" t="s">
        <v>80</v>
      </c>
      <c r="F994" s="8">
        <v>19846.580000000002</v>
      </c>
      <c r="G994" s="8">
        <v>0</v>
      </c>
      <c r="H994" s="8">
        <v>119974.94</v>
      </c>
      <c r="J994"/>
      <c r="K994"/>
      <c r="L994"/>
      <c r="M994"/>
    </row>
    <row r="995" spans="1:13" s="3" customFormat="1" x14ac:dyDescent="0.25">
      <c r="A995" s="6" t="s">
        <v>21</v>
      </c>
      <c r="B995"/>
      <c r="C995"/>
      <c r="D995"/>
      <c r="J995"/>
      <c r="K995"/>
      <c r="L995"/>
      <c r="M995"/>
    </row>
    <row r="996" spans="1:13" s="3" customFormat="1" x14ac:dyDescent="0.25">
      <c r="A996" s="5" t="s">
        <v>81</v>
      </c>
      <c r="B996" s="5" t="s">
        <v>82</v>
      </c>
      <c r="C996" s="6"/>
      <c r="D996" s="6"/>
      <c r="E996" s="7"/>
      <c r="F996" s="7"/>
      <c r="G996" s="8" t="s">
        <v>20</v>
      </c>
      <c r="H996" s="8">
        <v>69808.67</v>
      </c>
      <c r="J996"/>
      <c r="K996"/>
      <c r="L996"/>
      <c r="M996"/>
    </row>
    <row r="997" spans="1:13" s="3" customFormat="1" x14ac:dyDescent="0.25">
      <c r="A997" s="6" t="s">
        <v>21</v>
      </c>
      <c r="B997"/>
      <c r="C997"/>
      <c r="D997"/>
      <c r="J997"/>
      <c r="K997"/>
      <c r="L997"/>
      <c r="M997"/>
    </row>
    <row r="998" spans="1:13" s="3" customFormat="1" x14ac:dyDescent="0.25">
      <c r="A998" s="12" t="s">
        <v>24</v>
      </c>
      <c r="B998" s="6" t="s">
        <v>21</v>
      </c>
      <c r="C998" s="6" t="s">
        <v>21</v>
      </c>
      <c r="D998" s="6" t="s">
        <v>21</v>
      </c>
      <c r="E998" s="7" t="s">
        <v>21</v>
      </c>
      <c r="F998" s="7" t="s">
        <v>21</v>
      </c>
      <c r="G998" s="13" t="s">
        <v>20</v>
      </c>
      <c r="H998" s="13">
        <v>69808.67</v>
      </c>
      <c r="J998"/>
      <c r="K998"/>
      <c r="L998"/>
      <c r="M998"/>
    </row>
    <row r="999" spans="1:13" s="3" customFormat="1" x14ac:dyDescent="0.25">
      <c r="A999" s="12" t="s">
        <v>229</v>
      </c>
      <c r="B999" s="12" t="s">
        <v>26</v>
      </c>
      <c r="C999" s="14">
        <v>312</v>
      </c>
      <c r="D999" s="12" t="s">
        <v>230</v>
      </c>
      <c r="E999" s="7"/>
      <c r="F999" s="13">
        <v>7674.9</v>
      </c>
      <c r="G999" s="7" t="s">
        <v>21</v>
      </c>
      <c r="H999" s="13">
        <v>77483.570000000007</v>
      </c>
      <c r="J999"/>
      <c r="K999"/>
      <c r="L999"/>
      <c r="M999"/>
    </row>
    <row r="1000" spans="1:13" s="3" customFormat="1" x14ac:dyDescent="0.25">
      <c r="A1000" s="12" t="s">
        <v>231</v>
      </c>
      <c r="B1000" s="12" t="s">
        <v>26</v>
      </c>
      <c r="C1000" s="14">
        <v>341</v>
      </c>
      <c r="D1000" s="12" t="s">
        <v>232</v>
      </c>
      <c r="E1000" s="7"/>
      <c r="F1000" s="13">
        <v>3624</v>
      </c>
      <c r="G1000" s="7" t="s">
        <v>21</v>
      </c>
      <c r="H1000" s="13">
        <v>81107.570000000007</v>
      </c>
      <c r="J1000"/>
      <c r="K1000"/>
      <c r="L1000"/>
      <c r="M1000"/>
    </row>
    <row r="1001" spans="1:13" s="3" customFormat="1" x14ac:dyDescent="0.25">
      <c r="A1001" s="12" t="s">
        <v>235</v>
      </c>
      <c r="B1001" s="12" t="s">
        <v>26</v>
      </c>
      <c r="C1001" s="14">
        <v>403</v>
      </c>
      <c r="D1001" s="12" t="s">
        <v>236</v>
      </c>
      <c r="E1001" s="7"/>
      <c r="F1001" s="13">
        <v>1850.39</v>
      </c>
      <c r="G1001" s="7" t="s">
        <v>21</v>
      </c>
      <c r="H1001" s="13">
        <v>82957.960000000006</v>
      </c>
      <c r="J1001"/>
      <c r="K1001"/>
      <c r="L1001"/>
      <c r="M1001"/>
    </row>
    <row r="1002" spans="1:13" s="3" customFormat="1" x14ac:dyDescent="0.25">
      <c r="A1002" s="12" t="s">
        <v>237</v>
      </c>
      <c r="B1002" s="12" t="s">
        <v>26</v>
      </c>
      <c r="C1002" s="14">
        <v>451</v>
      </c>
      <c r="D1002" s="12" t="s">
        <v>238</v>
      </c>
      <c r="E1002" s="7"/>
      <c r="F1002" s="13">
        <v>7401.56</v>
      </c>
      <c r="G1002" s="7" t="s">
        <v>21</v>
      </c>
      <c r="H1002" s="13">
        <v>90359.52</v>
      </c>
      <c r="J1002"/>
      <c r="K1002"/>
      <c r="L1002"/>
      <c r="M1002"/>
    </row>
    <row r="1004" spans="1:13" s="3" customFormat="1" x14ac:dyDescent="0.25">
      <c r="A1004" s="6"/>
      <c r="B1004" s="6"/>
      <c r="C1004" s="6"/>
      <c r="D1004" s="6"/>
      <c r="E1004" s="13" t="s">
        <v>67</v>
      </c>
      <c r="F1004" s="13">
        <v>20550.849999999999</v>
      </c>
      <c r="G1004" s="13">
        <v>0</v>
      </c>
      <c r="H1004" s="13">
        <v>90359.52</v>
      </c>
      <c r="J1004"/>
      <c r="K1004"/>
      <c r="L1004"/>
      <c r="M1004"/>
    </row>
    <row r="1005" spans="1:13" s="3" customFormat="1" x14ac:dyDescent="0.25">
      <c r="A1005" s="6" t="s">
        <v>21</v>
      </c>
      <c r="B1005"/>
      <c r="C1005"/>
      <c r="D1005"/>
      <c r="J1005"/>
      <c r="K1005"/>
      <c r="L1005"/>
      <c r="M1005"/>
    </row>
    <row r="1006" spans="1:13" s="3" customFormat="1" x14ac:dyDescent="0.25">
      <c r="A1006" s="6"/>
      <c r="B1006" s="6"/>
      <c r="C1006" s="6"/>
      <c r="D1006" s="6"/>
      <c r="E1006" s="8" t="s">
        <v>83</v>
      </c>
      <c r="F1006" s="8">
        <v>20550.849999999999</v>
      </c>
      <c r="G1006" s="8">
        <v>0</v>
      </c>
      <c r="H1006" s="8">
        <v>90359.52</v>
      </c>
      <c r="J1006"/>
      <c r="K1006"/>
      <c r="L1006"/>
      <c r="M1006"/>
    </row>
    <row r="1007" spans="1:13" s="3" customFormat="1" x14ac:dyDescent="0.25">
      <c r="A1007" s="6" t="s">
        <v>21</v>
      </c>
      <c r="B1007"/>
      <c r="C1007"/>
      <c r="D1007"/>
      <c r="J1007"/>
      <c r="K1007"/>
      <c r="L1007"/>
      <c r="M1007"/>
    </row>
    <row r="1008" spans="1:13" s="3" customFormat="1" x14ac:dyDescent="0.25">
      <c r="A1008" s="5" t="s">
        <v>84</v>
      </c>
      <c r="B1008" s="5" t="s">
        <v>85</v>
      </c>
      <c r="C1008" s="6"/>
      <c r="D1008" s="6"/>
      <c r="E1008" s="7"/>
      <c r="F1008" s="7"/>
      <c r="G1008" s="8" t="s">
        <v>20</v>
      </c>
      <c r="H1008" s="8">
        <v>46701.43</v>
      </c>
      <c r="J1008"/>
      <c r="K1008"/>
      <c r="L1008"/>
      <c r="M1008"/>
    </row>
    <row r="1009" spans="1:13" s="3" customFormat="1" x14ac:dyDescent="0.25">
      <c r="A1009" s="6" t="s">
        <v>21</v>
      </c>
      <c r="B1009"/>
      <c r="C1009"/>
      <c r="D1009"/>
      <c r="J1009"/>
      <c r="K1009"/>
      <c r="L1009"/>
      <c r="M1009"/>
    </row>
    <row r="1010" spans="1:13" s="3" customFormat="1" x14ac:dyDescent="0.25">
      <c r="A1010" s="12" t="s">
        <v>24</v>
      </c>
      <c r="B1010" s="6" t="s">
        <v>21</v>
      </c>
      <c r="C1010" s="6" t="s">
        <v>21</v>
      </c>
      <c r="D1010" s="6" t="s">
        <v>21</v>
      </c>
      <c r="E1010" s="7" t="s">
        <v>21</v>
      </c>
      <c r="F1010" s="7" t="s">
        <v>21</v>
      </c>
      <c r="G1010" s="13" t="s">
        <v>20</v>
      </c>
      <c r="H1010" s="13">
        <v>46701.43</v>
      </c>
      <c r="J1010"/>
      <c r="K1010"/>
      <c r="L1010"/>
      <c r="M1010"/>
    </row>
    <row r="1011" spans="1:13" s="3" customFormat="1" x14ac:dyDescent="0.25">
      <c r="A1011" s="12" t="s">
        <v>229</v>
      </c>
      <c r="B1011" s="12" t="s">
        <v>26</v>
      </c>
      <c r="C1011" s="14">
        <v>312</v>
      </c>
      <c r="D1011" s="12" t="s">
        <v>230</v>
      </c>
      <c r="E1011" s="7"/>
      <c r="F1011" s="13">
        <v>1462.33</v>
      </c>
      <c r="G1011" s="7" t="s">
        <v>21</v>
      </c>
      <c r="H1011" s="13">
        <v>48163.76</v>
      </c>
      <c r="J1011"/>
      <c r="K1011"/>
      <c r="L1011"/>
      <c r="M1011"/>
    </row>
    <row r="1012" spans="1:13" s="3" customFormat="1" x14ac:dyDescent="0.25">
      <c r="A1012" s="12" t="s">
        <v>231</v>
      </c>
      <c r="B1012" s="12" t="s">
        <v>26</v>
      </c>
      <c r="C1012" s="14">
        <v>341</v>
      </c>
      <c r="D1012" s="12" t="s">
        <v>232</v>
      </c>
      <c r="E1012" s="7"/>
      <c r="F1012" s="13">
        <v>3059.85</v>
      </c>
      <c r="G1012" s="7" t="s">
        <v>21</v>
      </c>
      <c r="H1012" s="13">
        <v>51223.61</v>
      </c>
      <c r="J1012"/>
      <c r="K1012"/>
      <c r="L1012"/>
      <c r="M1012"/>
    </row>
    <row r="1013" spans="1:13" s="3" customFormat="1" x14ac:dyDescent="0.25">
      <c r="A1013" s="12" t="s">
        <v>235</v>
      </c>
      <c r="B1013" s="12" t="s">
        <v>26</v>
      </c>
      <c r="C1013" s="14">
        <v>403</v>
      </c>
      <c r="D1013" s="12" t="s">
        <v>236</v>
      </c>
      <c r="E1013" s="7"/>
      <c r="F1013" s="13">
        <v>1965</v>
      </c>
      <c r="G1013" s="7" t="s">
        <v>21</v>
      </c>
      <c r="H1013" s="13">
        <v>53188.61</v>
      </c>
      <c r="J1013"/>
      <c r="K1013"/>
      <c r="L1013"/>
      <c r="M1013"/>
    </row>
    <row r="1014" spans="1:13" s="3" customFormat="1" x14ac:dyDescent="0.25">
      <c r="A1014" s="12" t="s">
        <v>237</v>
      </c>
      <c r="B1014" s="12" t="s">
        <v>26</v>
      </c>
      <c r="C1014" s="14">
        <v>451</v>
      </c>
      <c r="D1014" s="12" t="s">
        <v>238</v>
      </c>
      <c r="E1014" s="7"/>
      <c r="F1014" s="13">
        <v>5575.66</v>
      </c>
      <c r="G1014" s="7" t="s">
        <v>21</v>
      </c>
      <c r="H1014" s="13">
        <v>58764.27</v>
      </c>
      <c r="J1014"/>
      <c r="K1014"/>
      <c r="L1014"/>
      <c r="M1014"/>
    </row>
    <row r="1016" spans="1:13" s="3" customFormat="1" x14ac:dyDescent="0.25">
      <c r="A1016" s="6"/>
      <c r="B1016" s="6"/>
      <c r="C1016" s="6"/>
      <c r="D1016" s="6"/>
      <c r="E1016" s="13" t="s">
        <v>67</v>
      </c>
      <c r="F1016" s="13">
        <v>12062.84</v>
      </c>
      <c r="G1016" s="13">
        <v>0</v>
      </c>
      <c r="H1016" s="13">
        <v>58764.27</v>
      </c>
      <c r="J1016"/>
      <c r="K1016"/>
      <c r="L1016"/>
      <c r="M1016"/>
    </row>
    <row r="1017" spans="1:13" s="3" customFormat="1" x14ac:dyDescent="0.25">
      <c r="A1017" s="6" t="s">
        <v>21</v>
      </c>
      <c r="B1017"/>
      <c r="C1017"/>
      <c r="D1017"/>
      <c r="J1017"/>
      <c r="K1017"/>
      <c r="L1017"/>
      <c r="M1017"/>
    </row>
    <row r="1018" spans="1:13" s="3" customFormat="1" x14ac:dyDescent="0.25">
      <c r="A1018" s="6"/>
      <c r="B1018" s="6"/>
      <c r="C1018" s="6"/>
      <c r="D1018" s="6"/>
      <c r="E1018" s="8" t="s">
        <v>86</v>
      </c>
      <c r="F1018" s="8">
        <v>12062.84</v>
      </c>
      <c r="G1018" s="8">
        <v>0</v>
      </c>
      <c r="H1018" s="8">
        <v>58764.27</v>
      </c>
      <c r="J1018"/>
      <c r="K1018"/>
      <c r="L1018"/>
      <c r="M1018"/>
    </row>
    <row r="1019" spans="1:13" s="3" customFormat="1" x14ac:dyDescent="0.25">
      <c r="A1019" s="6" t="s">
        <v>21</v>
      </c>
      <c r="B1019"/>
      <c r="C1019"/>
      <c r="D1019"/>
      <c r="J1019"/>
      <c r="K1019"/>
      <c r="L1019"/>
      <c r="M1019"/>
    </row>
    <row r="1020" spans="1:13" s="3" customFormat="1" x14ac:dyDescent="0.25">
      <c r="A1020" s="5" t="s">
        <v>87</v>
      </c>
      <c r="B1020" s="5" t="s">
        <v>88</v>
      </c>
      <c r="C1020" s="6"/>
      <c r="D1020" s="6"/>
      <c r="E1020" s="7"/>
      <c r="F1020" s="7"/>
      <c r="G1020" s="8" t="s">
        <v>20</v>
      </c>
      <c r="H1020" s="8">
        <v>23964.84</v>
      </c>
      <c r="J1020"/>
      <c r="K1020"/>
      <c r="L1020"/>
      <c r="M1020"/>
    </row>
    <row r="1021" spans="1:13" s="3" customFormat="1" x14ac:dyDescent="0.25">
      <c r="A1021" s="6" t="s">
        <v>21</v>
      </c>
      <c r="B1021"/>
      <c r="C1021"/>
      <c r="D1021"/>
      <c r="J1021"/>
      <c r="K1021"/>
      <c r="L1021"/>
      <c r="M1021"/>
    </row>
    <row r="1022" spans="1:13" s="3" customFormat="1" x14ac:dyDescent="0.25">
      <c r="A1022" s="12" t="s">
        <v>24</v>
      </c>
      <c r="B1022" s="6" t="s">
        <v>21</v>
      </c>
      <c r="C1022" s="6" t="s">
        <v>21</v>
      </c>
      <c r="D1022" s="6" t="s">
        <v>21</v>
      </c>
      <c r="E1022" s="7" t="s">
        <v>21</v>
      </c>
      <c r="F1022" s="7" t="s">
        <v>21</v>
      </c>
      <c r="G1022" s="13" t="s">
        <v>20</v>
      </c>
      <c r="H1022" s="13">
        <v>23964.84</v>
      </c>
      <c r="J1022"/>
      <c r="K1022"/>
      <c r="L1022"/>
      <c r="M1022"/>
    </row>
    <row r="1023" spans="1:13" s="3" customFormat="1" x14ac:dyDescent="0.25">
      <c r="A1023" s="12" t="s">
        <v>241</v>
      </c>
      <c r="B1023" s="12" t="s">
        <v>41</v>
      </c>
      <c r="C1023" s="14">
        <v>64</v>
      </c>
      <c r="D1023" s="12" t="s">
        <v>242</v>
      </c>
      <c r="E1023" s="7"/>
      <c r="F1023" s="7" t="s">
        <v>21</v>
      </c>
      <c r="G1023" s="13">
        <v>2776</v>
      </c>
      <c r="H1023" s="13">
        <v>21188.84</v>
      </c>
      <c r="J1023"/>
      <c r="K1023"/>
      <c r="L1023"/>
      <c r="M1023"/>
    </row>
    <row r="1025" spans="1:13" s="3" customFormat="1" x14ac:dyDescent="0.25">
      <c r="A1025" s="6"/>
      <c r="B1025" s="6"/>
      <c r="C1025" s="6"/>
      <c r="D1025" s="6"/>
      <c r="E1025" s="13" t="s">
        <v>67</v>
      </c>
      <c r="F1025" s="13">
        <v>0</v>
      </c>
      <c r="G1025" s="13">
        <v>2776</v>
      </c>
      <c r="H1025" s="13">
        <v>21188.84</v>
      </c>
      <c r="J1025"/>
      <c r="K1025"/>
      <c r="L1025"/>
      <c r="M1025"/>
    </row>
    <row r="1026" spans="1:13" s="3" customFormat="1" x14ac:dyDescent="0.25">
      <c r="A1026" s="6" t="s">
        <v>21</v>
      </c>
      <c r="B1026"/>
      <c r="C1026"/>
      <c r="D1026"/>
      <c r="J1026"/>
      <c r="K1026"/>
      <c r="L1026"/>
      <c r="M1026"/>
    </row>
    <row r="1027" spans="1:13" s="3" customFormat="1" x14ac:dyDescent="0.25">
      <c r="A1027" s="6"/>
      <c r="B1027" s="6"/>
      <c r="C1027" s="6"/>
      <c r="D1027" s="6"/>
      <c r="E1027" s="8" t="s">
        <v>89</v>
      </c>
      <c r="F1027" s="8">
        <v>0</v>
      </c>
      <c r="G1027" s="8">
        <v>2776</v>
      </c>
      <c r="H1027" s="8">
        <v>21188.84</v>
      </c>
      <c r="J1027"/>
      <c r="K1027"/>
      <c r="L1027"/>
      <c r="M1027"/>
    </row>
    <row r="1028" spans="1:13" s="3" customFormat="1" x14ac:dyDescent="0.25">
      <c r="A1028" s="6" t="s">
        <v>21</v>
      </c>
      <c r="B1028"/>
      <c r="C1028"/>
      <c r="D1028"/>
      <c r="J1028"/>
      <c r="K1028"/>
      <c r="L1028"/>
      <c r="M1028"/>
    </row>
    <row r="1029" spans="1:13" s="3" customFormat="1" x14ac:dyDescent="0.25">
      <c r="A1029" s="5" t="s">
        <v>90</v>
      </c>
      <c r="B1029" s="5" t="s">
        <v>91</v>
      </c>
      <c r="C1029" s="6"/>
      <c r="D1029" s="6"/>
      <c r="E1029" s="7"/>
      <c r="F1029" s="7"/>
      <c r="G1029" s="8" t="s">
        <v>20</v>
      </c>
      <c r="H1029" s="8">
        <v>209494.35</v>
      </c>
      <c r="J1029"/>
      <c r="K1029"/>
      <c r="L1029"/>
      <c r="M1029"/>
    </row>
    <row r="1030" spans="1:13" s="3" customFormat="1" x14ac:dyDescent="0.25">
      <c r="A1030" s="6" t="s">
        <v>21</v>
      </c>
      <c r="B1030"/>
      <c r="C1030"/>
      <c r="D1030"/>
      <c r="J1030"/>
      <c r="K1030"/>
      <c r="L1030"/>
      <c r="M1030"/>
    </row>
    <row r="1031" spans="1:13" s="3" customFormat="1" x14ac:dyDescent="0.25">
      <c r="A1031" s="12" t="s">
        <v>24</v>
      </c>
      <c r="B1031" s="6" t="s">
        <v>21</v>
      </c>
      <c r="C1031" s="6" t="s">
        <v>21</v>
      </c>
      <c r="D1031" s="6" t="s">
        <v>21</v>
      </c>
      <c r="E1031" s="7" t="s">
        <v>21</v>
      </c>
      <c r="F1031" s="7" t="s">
        <v>21</v>
      </c>
      <c r="G1031" s="13" t="s">
        <v>20</v>
      </c>
      <c r="H1031" s="13">
        <v>209494.35</v>
      </c>
      <c r="J1031"/>
      <c r="K1031"/>
      <c r="L1031"/>
      <c r="M1031"/>
    </row>
    <row r="1032" spans="1:13" s="3" customFormat="1" x14ac:dyDescent="0.25">
      <c r="A1032" s="12" t="s">
        <v>241</v>
      </c>
      <c r="B1032" s="12" t="s">
        <v>41</v>
      </c>
      <c r="C1032" s="14">
        <v>36</v>
      </c>
      <c r="D1032" s="12" t="s">
        <v>243</v>
      </c>
      <c r="E1032" s="7"/>
      <c r="F1032" s="13">
        <v>47544.38</v>
      </c>
      <c r="G1032" s="7" t="s">
        <v>21</v>
      </c>
      <c r="H1032" s="13">
        <v>257038.73</v>
      </c>
      <c r="J1032"/>
      <c r="K1032"/>
      <c r="L1032"/>
      <c r="M1032"/>
    </row>
    <row r="1034" spans="1:13" s="3" customFormat="1" x14ac:dyDescent="0.25">
      <c r="A1034" s="6"/>
      <c r="B1034" s="6"/>
      <c r="C1034" s="6"/>
      <c r="D1034" s="6"/>
      <c r="E1034" s="13" t="s">
        <v>67</v>
      </c>
      <c r="F1034" s="13">
        <v>47544.38</v>
      </c>
      <c r="G1034" s="13">
        <v>0</v>
      </c>
      <c r="H1034" s="13">
        <v>257038.73</v>
      </c>
      <c r="J1034"/>
      <c r="K1034"/>
      <c r="L1034"/>
      <c r="M1034"/>
    </row>
    <row r="1035" spans="1:13" s="3" customFormat="1" x14ac:dyDescent="0.25">
      <c r="A1035" s="6" t="s">
        <v>21</v>
      </c>
      <c r="B1035"/>
      <c r="C1035"/>
      <c r="D1035"/>
      <c r="J1035"/>
      <c r="K1035"/>
      <c r="L1035"/>
      <c r="M1035"/>
    </row>
    <row r="1036" spans="1:13" s="3" customFormat="1" x14ac:dyDescent="0.25">
      <c r="A1036" s="6"/>
      <c r="B1036" s="6"/>
      <c r="C1036" s="6"/>
      <c r="D1036" s="6"/>
      <c r="E1036" s="8" t="s">
        <v>98</v>
      </c>
      <c r="F1036" s="8">
        <v>47544.38</v>
      </c>
      <c r="G1036" s="8">
        <v>0</v>
      </c>
      <c r="H1036" s="8">
        <v>257038.73</v>
      </c>
      <c r="J1036"/>
      <c r="K1036"/>
      <c r="L1036"/>
      <c r="M1036"/>
    </row>
    <row r="1037" spans="1:13" s="3" customFormat="1" x14ac:dyDescent="0.25">
      <c r="A1037" s="6" t="s">
        <v>21</v>
      </c>
      <c r="B1037"/>
      <c r="C1037"/>
      <c r="D1037"/>
      <c r="J1037"/>
      <c r="K1037"/>
      <c r="L1037"/>
      <c r="M1037"/>
    </row>
    <row r="1038" spans="1:13" s="3" customFormat="1" x14ac:dyDescent="0.25">
      <c r="A1038" s="5" t="s">
        <v>99</v>
      </c>
      <c r="B1038" s="5" t="s">
        <v>100</v>
      </c>
      <c r="C1038" s="6"/>
      <c r="D1038" s="6"/>
      <c r="E1038" s="7"/>
      <c r="F1038" s="7"/>
      <c r="G1038" s="8" t="s">
        <v>20</v>
      </c>
      <c r="H1038" s="8">
        <v>26705.88</v>
      </c>
      <c r="J1038"/>
      <c r="K1038"/>
      <c r="L1038"/>
      <c r="M1038"/>
    </row>
    <row r="1039" spans="1:13" s="3" customFormat="1" x14ac:dyDescent="0.25">
      <c r="A1039" s="6" t="s">
        <v>21</v>
      </c>
      <c r="B1039"/>
      <c r="C1039"/>
      <c r="D1039"/>
      <c r="J1039"/>
      <c r="K1039"/>
      <c r="L1039"/>
      <c r="M1039"/>
    </row>
    <row r="1040" spans="1:13" s="3" customFormat="1" x14ac:dyDescent="0.25">
      <c r="A1040" s="12" t="s">
        <v>24</v>
      </c>
      <c r="B1040" s="6" t="s">
        <v>21</v>
      </c>
      <c r="C1040" s="6" t="s">
        <v>21</v>
      </c>
      <c r="D1040" s="6" t="s">
        <v>21</v>
      </c>
      <c r="E1040" s="7" t="s">
        <v>21</v>
      </c>
      <c r="F1040" s="7" t="s">
        <v>21</v>
      </c>
      <c r="G1040" s="13" t="s">
        <v>20</v>
      </c>
      <c r="H1040" s="13">
        <v>26705.88</v>
      </c>
      <c r="J1040"/>
      <c r="K1040"/>
      <c r="L1040"/>
      <c r="M1040"/>
    </row>
    <row r="1041" spans="1:13" s="3" customFormat="1" x14ac:dyDescent="0.25">
      <c r="A1041" s="12" t="s">
        <v>241</v>
      </c>
      <c r="B1041" s="12" t="s">
        <v>41</v>
      </c>
      <c r="C1041" s="14">
        <v>36</v>
      </c>
      <c r="D1041" s="12" t="s">
        <v>243</v>
      </c>
      <c r="E1041" s="7"/>
      <c r="F1041" s="13">
        <v>6111.65</v>
      </c>
      <c r="G1041" s="7" t="s">
        <v>21</v>
      </c>
      <c r="H1041" s="13">
        <v>32817.53</v>
      </c>
      <c r="J1041"/>
      <c r="K1041"/>
      <c r="L1041"/>
      <c r="M1041"/>
    </row>
    <row r="1043" spans="1:13" s="3" customFormat="1" x14ac:dyDescent="0.25">
      <c r="A1043" s="6"/>
      <c r="B1043" s="6"/>
      <c r="C1043" s="6"/>
      <c r="D1043" s="6"/>
      <c r="E1043" s="13" t="s">
        <v>67</v>
      </c>
      <c r="F1043" s="13">
        <v>6111.65</v>
      </c>
      <c r="G1043" s="13">
        <v>0</v>
      </c>
      <c r="H1043" s="13">
        <v>32817.53</v>
      </c>
      <c r="J1043"/>
      <c r="K1043"/>
      <c r="L1043"/>
      <c r="M1043"/>
    </row>
    <row r="1044" spans="1:13" s="3" customFormat="1" x14ac:dyDescent="0.25">
      <c r="A1044" s="6" t="s">
        <v>21</v>
      </c>
      <c r="B1044"/>
      <c r="C1044"/>
      <c r="D1044"/>
      <c r="J1044"/>
      <c r="K1044"/>
      <c r="L1044"/>
      <c r="M1044"/>
    </row>
    <row r="1045" spans="1:13" s="3" customFormat="1" x14ac:dyDescent="0.25">
      <c r="A1045" s="6"/>
      <c r="B1045" s="6"/>
      <c r="C1045" s="6"/>
      <c r="D1045" s="6"/>
      <c r="E1045" s="8" t="s">
        <v>101</v>
      </c>
      <c r="F1045" s="8">
        <v>6111.65</v>
      </c>
      <c r="G1045" s="8">
        <v>0</v>
      </c>
      <c r="H1045" s="8">
        <v>32817.53</v>
      </c>
      <c r="J1045"/>
      <c r="K1045"/>
      <c r="L1045"/>
      <c r="M1045"/>
    </row>
    <row r="1046" spans="1:13" s="3" customFormat="1" x14ac:dyDescent="0.25">
      <c r="A1046" s="6" t="s">
        <v>21</v>
      </c>
      <c r="B1046"/>
      <c r="C1046"/>
      <c r="D1046"/>
      <c r="J1046"/>
      <c r="K1046"/>
      <c r="L1046"/>
      <c r="M1046"/>
    </row>
    <row r="1047" spans="1:13" s="3" customFormat="1" x14ac:dyDescent="0.25">
      <c r="A1047" s="5" t="s">
        <v>102</v>
      </c>
      <c r="B1047" s="5" t="s">
        <v>103</v>
      </c>
      <c r="C1047" s="6"/>
      <c r="D1047" s="6"/>
      <c r="E1047" s="7"/>
      <c r="F1047" s="7"/>
      <c r="G1047" s="8" t="s">
        <v>20</v>
      </c>
      <c r="H1047" s="8">
        <v>66764.960000000006</v>
      </c>
      <c r="J1047"/>
      <c r="K1047"/>
      <c r="L1047"/>
      <c r="M1047"/>
    </row>
    <row r="1048" spans="1:13" s="3" customFormat="1" x14ac:dyDescent="0.25">
      <c r="A1048" s="6" t="s">
        <v>21</v>
      </c>
      <c r="B1048"/>
      <c r="C1048"/>
      <c r="D1048"/>
      <c r="J1048"/>
      <c r="K1048"/>
      <c r="L1048"/>
      <c r="M1048"/>
    </row>
    <row r="1049" spans="1:13" s="3" customFormat="1" x14ac:dyDescent="0.25">
      <c r="A1049" s="12" t="s">
        <v>24</v>
      </c>
      <c r="B1049" s="6" t="s">
        <v>21</v>
      </c>
      <c r="C1049" s="6" t="s">
        <v>21</v>
      </c>
      <c r="D1049" s="6" t="s">
        <v>21</v>
      </c>
      <c r="E1049" s="7" t="s">
        <v>21</v>
      </c>
      <c r="F1049" s="7" t="s">
        <v>21</v>
      </c>
      <c r="G1049" s="13" t="s">
        <v>20</v>
      </c>
      <c r="H1049" s="13">
        <v>66764.960000000006</v>
      </c>
      <c r="J1049"/>
      <c r="K1049"/>
      <c r="L1049"/>
      <c r="M1049"/>
    </row>
    <row r="1050" spans="1:13" s="3" customFormat="1" x14ac:dyDescent="0.25">
      <c r="A1050" s="12" t="s">
        <v>241</v>
      </c>
      <c r="B1050" s="12" t="s">
        <v>41</v>
      </c>
      <c r="C1050" s="14">
        <v>36</v>
      </c>
      <c r="D1050" s="12" t="s">
        <v>243</v>
      </c>
      <c r="E1050" s="7"/>
      <c r="F1050" s="13">
        <v>15279.17</v>
      </c>
      <c r="G1050" s="7" t="s">
        <v>21</v>
      </c>
      <c r="H1050" s="13">
        <v>82044.13</v>
      </c>
      <c r="J1050"/>
      <c r="K1050"/>
      <c r="L1050"/>
      <c r="M1050"/>
    </row>
    <row r="1052" spans="1:13" s="3" customFormat="1" x14ac:dyDescent="0.25">
      <c r="A1052" s="6"/>
      <c r="B1052" s="6"/>
      <c r="C1052" s="6"/>
      <c r="D1052" s="6"/>
      <c r="E1052" s="13" t="s">
        <v>67</v>
      </c>
      <c r="F1052" s="13">
        <v>15279.17</v>
      </c>
      <c r="G1052" s="13">
        <v>0</v>
      </c>
      <c r="H1052" s="13">
        <v>82044.13</v>
      </c>
      <c r="J1052"/>
      <c r="K1052"/>
      <c r="L1052"/>
      <c r="M1052"/>
    </row>
    <row r="1053" spans="1:13" s="3" customFormat="1" x14ac:dyDescent="0.25">
      <c r="A1053" s="6" t="s">
        <v>21</v>
      </c>
      <c r="B1053"/>
      <c r="C1053"/>
      <c r="D1053"/>
      <c r="J1053"/>
      <c r="K1053"/>
      <c r="L1053"/>
      <c r="M1053"/>
    </row>
    <row r="1054" spans="1:13" s="3" customFormat="1" x14ac:dyDescent="0.25">
      <c r="A1054" s="6"/>
      <c r="B1054" s="6"/>
      <c r="C1054" s="6"/>
      <c r="D1054" s="6"/>
      <c r="E1054" s="8" t="s">
        <v>104</v>
      </c>
      <c r="F1054" s="8">
        <v>15279.17</v>
      </c>
      <c r="G1054" s="8">
        <v>0</v>
      </c>
      <c r="H1054" s="8">
        <v>82044.13</v>
      </c>
      <c r="J1054"/>
      <c r="K1054"/>
      <c r="L1054"/>
      <c r="M1054"/>
    </row>
    <row r="1055" spans="1:13" s="3" customFormat="1" x14ac:dyDescent="0.25">
      <c r="A1055" s="6" t="s">
        <v>21</v>
      </c>
      <c r="B1055"/>
      <c r="C1055"/>
      <c r="D1055"/>
      <c r="J1055"/>
      <c r="K1055"/>
      <c r="L1055"/>
      <c r="M1055"/>
    </row>
    <row r="1056" spans="1:13" s="3" customFormat="1" x14ac:dyDescent="0.25">
      <c r="A1056" s="5" t="s">
        <v>105</v>
      </c>
      <c r="B1056" s="5" t="s">
        <v>106</v>
      </c>
      <c r="C1056" s="6"/>
      <c r="D1056" s="6"/>
      <c r="E1056" s="7"/>
      <c r="F1056" s="7"/>
      <c r="G1056" s="8" t="s">
        <v>20</v>
      </c>
      <c r="H1056" s="8">
        <v>52472.52</v>
      </c>
      <c r="J1056"/>
      <c r="K1056"/>
      <c r="L1056"/>
      <c r="M1056"/>
    </row>
    <row r="1057" spans="1:13" s="3" customFormat="1" x14ac:dyDescent="0.25">
      <c r="A1057" s="6" t="s">
        <v>21</v>
      </c>
      <c r="B1057"/>
      <c r="C1057"/>
      <c r="D1057"/>
      <c r="J1057"/>
      <c r="K1057"/>
      <c r="L1057"/>
      <c r="M1057"/>
    </row>
    <row r="1058" spans="1:13" s="3" customFormat="1" x14ac:dyDescent="0.25">
      <c r="A1058" s="12" t="s">
        <v>24</v>
      </c>
      <c r="B1058" s="6" t="s">
        <v>21</v>
      </c>
      <c r="C1058" s="6" t="s">
        <v>21</v>
      </c>
      <c r="D1058" s="6" t="s">
        <v>21</v>
      </c>
      <c r="E1058" s="7" t="s">
        <v>21</v>
      </c>
      <c r="F1058" s="7" t="s">
        <v>21</v>
      </c>
      <c r="G1058" s="13" t="s">
        <v>20</v>
      </c>
      <c r="H1058" s="13">
        <v>52472.52</v>
      </c>
      <c r="J1058"/>
      <c r="K1058"/>
      <c r="L1058"/>
      <c r="M1058"/>
    </row>
    <row r="1059" spans="1:13" s="3" customFormat="1" x14ac:dyDescent="0.25">
      <c r="A1059" s="12" t="s">
        <v>241</v>
      </c>
      <c r="B1059" s="12" t="s">
        <v>41</v>
      </c>
      <c r="C1059" s="14">
        <v>36</v>
      </c>
      <c r="D1059" s="12" t="s">
        <v>243</v>
      </c>
      <c r="E1059" s="7"/>
      <c r="F1059" s="13">
        <v>11884.94</v>
      </c>
      <c r="G1059" s="7" t="s">
        <v>21</v>
      </c>
      <c r="H1059" s="13">
        <v>64357.46</v>
      </c>
      <c r="J1059"/>
      <c r="K1059"/>
      <c r="L1059"/>
      <c r="M1059"/>
    </row>
    <row r="1061" spans="1:13" s="3" customFormat="1" x14ac:dyDescent="0.25">
      <c r="A1061" s="6"/>
      <c r="B1061" s="6"/>
      <c r="C1061" s="6"/>
      <c r="D1061" s="6"/>
      <c r="E1061" s="13" t="s">
        <v>67</v>
      </c>
      <c r="F1061" s="13">
        <v>11884.94</v>
      </c>
      <c r="G1061" s="13">
        <v>0</v>
      </c>
      <c r="H1061" s="13">
        <v>64357.46</v>
      </c>
      <c r="J1061"/>
      <c r="K1061"/>
      <c r="L1061"/>
      <c r="M1061"/>
    </row>
    <row r="1062" spans="1:13" s="3" customFormat="1" x14ac:dyDescent="0.25">
      <c r="A1062" s="6" t="s">
        <v>21</v>
      </c>
      <c r="B1062"/>
      <c r="C1062"/>
      <c r="D1062"/>
      <c r="J1062"/>
      <c r="K1062"/>
      <c r="L1062"/>
      <c r="M1062"/>
    </row>
    <row r="1063" spans="1:13" s="3" customFormat="1" x14ac:dyDescent="0.25">
      <c r="A1063" s="6"/>
      <c r="B1063" s="6"/>
      <c r="C1063" s="6"/>
      <c r="D1063" s="6"/>
      <c r="E1063" s="8" t="s">
        <v>107</v>
      </c>
      <c r="F1063" s="8">
        <v>11884.94</v>
      </c>
      <c r="G1063" s="8">
        <v>0</v>
      </c>
      <c r="H1063" s="8">
        <v>64357.46</v>
      </c>
      <c r="J1063"/>
      <c r="K1063"/>
      <c r="L1063"/>
      <c r="M1063"/>
    </row>
    <row r="1064" spans="1:13" s="3" customFormat="1" x14ac:dyDescent="0.25">
      <c r="A1064" s="6" t="s">
        <v>21</v>
      </c>
      <c r="B1064"/>
      <c r="C1064"/>
      <c r="D1064"/>
      <c r="J1064"/>
      <c r="K1064"/>
      <c r="L1064"/>
      <c r="M1064"/>
    </row>
    <row r="1065" spans="1:13" s="3" customFormat="1" x14ac:dyDescent="0.25">
      <c r="A1065" s="5" t="s">
        <v>108</v>
      </c>
      <c r="B1065" s="5" t="s">
        <v>109</v>
      </c>
      <c r="C1065" s="6"/>
      <c r="D1065" s="6"/>
      <c r="E1065" s="7"/>
      <c r="F1065" s="7"/>
      <c r="G1065" s="8" t="s">
        <v>20</v>
      </c>
      <c r="H1065" s="8">
        <v>43070.95</v>
      </c>
      <c r="J1065"/>
      <c r="K1065"/>
      <c r="L1065"/>
      <c r="M1065"/>
    </row>
    <row r="1066" spans="1:13" s="3" customFormat="1" x14ac:dyDescent="0.25">
      <c r="A1066" s="6" t="s">
        <v>21</v>
      </c>
      <c r="B1066"/>
      <c r="C1066"/>
      <c r="D1066"/>
      <c r="J1066"/>
      <c r="K1066"/>
      <c r="L1066"/>
      <c r="M1066"/>
    </row>
    <row r="1067" spans="1:13" s="3" customFormat="1" x14ac:dyDescent="0.25">
      <c r="A1067" s="12" t="s">
        <v>24</v>
      </c>
      <c r="B1067" s="6" t="s">
        <v>21</v>
      </c>
      <c r="C1067" s="6" t="s">
        <v>21</v>
      </c>
      <c r="D1067" s="6" t="s">
        <v>21</v>
      </c>
      <c r="E1067" s="7" t="s">
        <v>21</v>
      </c>
      <c r="F1067" s="7" t="s">
        <v>21</v>
      </c>
      <c r="G1067" s="13" t="s">
        <v>20</v>
      </c>
      <c r="H1067" s="13">
        <v>43070.95</v>
      </c>
      <c r="J1067"/>
      <c r="K1067"/>
      <c r="L1067"/>
      <c r="M1067"/>
    </row>
    <row r="1068" spans="1:13" s="3" customFormat="1" x14ac:dyDescent="0.25">
      <c r="A1068" s="12" t="s">
        <v>241</v>
      </c>
      <c r="B1068" s="12" t="s">
        <v>41</v>
      </c>
      <c r="C1068" s="14">
        <v>36</v>
      </c>
      <c r="D1068" s="12" t="s">
        <v>243</v>
      </c>
      <c r="E1068" s="7"/>
      <c r="F1068" s="13">
        <v>19816.16</v>
      </c>
      <c r="G1068" s="7" t="s">
        <v>21</v>
      </c>
      <c r="H1068" s="13">
        <v>62887.11</v>
      </c>
      <c r="J1068"/>
      <c r="K1068"/>
      <c r="L1068"/>
      <c r="M1068"/>
    </row>
    <row r="1070" spans="1:13" s="3" customFormat="1" x14ac:dyDescent="0.25">
      <c r="A1070" s="6"/>
      <c r="B1070" s="6"/>
      <c r="C1070" s="6"/>
      <c r="D1070" s="6"/>
      <c r="E1070" s="13" t="s">
        <v>67</v>
      </c>
      <c r="F1070" s="13">
        <v>19816.16</v>
      </c>
      <c r="G1070" s="13">
        <v>0</v>
      </c>
      <c r="H1070" s="13">
        <v>62887.11</v>
      </c>
      <c r="J1070"/>
      <c r="K1070"/>
      <c r="L1070"/>
      <c r="M1070"/>
    </row>
    <row r="1071" spans="1:13" s="3" customFormat="1" x14ac:dyDescent="0.25">
      <c r="A1071" s="6" t="s">
        <v>21</v>
      </c>
      <c r="B1071"/>
      <c r="C1071"/>
      <c r="D1071"/>
      <c r="J1071"/>
      <c r="K1071"/>
      <c r="L1071"/>
      <c r="M1071"/>
    </row>
    <row r="1072" spans="1:13" s="3" customFormat="1" x14ac:dyDescent="0.25">
      <c r="A1072" s="6"/>
      <c r="B1072" s="6"/>
      <c r="C1072" s="6"/>
      <c r="D1072" s="6"/>
      <c r="E1072" s="8" t="s">
        <v>110</v>
      </c>
      <c r="F1072" s="8">
        <v>19816.16</v>
      </c>
      <c r="G1072" s="8">
        <v>0</v>
      </c>
      <c r="H1072" s="8">
        <v>62887.11</v>
      </c>
      <c r="J1072"/>
      <c r="K1072"/>
      <c r="L1072"/>
      <c r="M1072"/>
    </row>
    <row r="1073" spans="1:13" s="3" customFormat="1" x14ac:dyDescent="0.25">
      <c r="A1073" s="6" t="s">
        <v>21</v>
      </c>
      <c r="B1073"/>
      <c r="C1073"/>
      <c r="D1073"/>
      <c r="J1073"/>
      <c r="K1073"/>
      <c r="L1073"/>
      <c r="M1073"/>
    </row>
    <row r="1074" spans="1:13" s="3" customFormat="1" x14ac:dyDescent="0.25">
      <c r="A1074" s="5" t="s">
        <v>111</v>
      </c>
      <c r="B1074" s="5" t="s">
        <v>112</v>
      </c>
      <c r="C1074" s="6"/>
      <c r="D1074" s="6"/>
      <c r="E1074" s="7"/>
      <c r="F1074" s="7"/>
      <c r="G1074" s="8" t="s">
        <v>20</v>
      </c>
      <c r="H1074" s="8">
        <v>61954.31</v>
      </c>
      <c r="J1074"/>
      <c r="K1074"/>
      <c r="L1074"/>
      <c r="M1074"/>
    </row>
    <row r="1075" spans="1:13" s="3" customFormat="1" x14ac:dyDescent="0.25">
      <c r="A1075" s="6" t="s">
        <v>21</v>
      </c>
      <c r="B1075"/>
      <c r="C1075"/>
      <c r="D1075"/>
      <c r="J1075"/>
      <c r="K1075"/>
      <c r="L1075"/>
      <c r="M1075"/>
    </row>
    <row r="1076" spans="1:13" s="3" customFormat="1" x14ac:dyDescent="0.25">
      <c r="A1076" s="12" t="s">
        <v>24</v>
      </c>
      <c r="B1076" s="6" t="s">
        <v>21</v>
      </c>
      <c r="C1076" s="6" t="s">
        <v>21</v>
      </c>
      <c r="D1076" s="6" t="s">
        <v>21</v>
      </c>
      <c r="E1076" s="7" t="s">
        <v>21</v>
      </c>
      <c r="F1076" s="7" t="s">
        <v>21</v>
      </c>
      <c r="G1076" s="13" t="s">
        <v>20</v>
      </c>
      <c r="H1076" s="13">
        <v>61954.31</v>
      </c>
      <c r="J1076"/>
      <c r="K1076"/>
      <c r="L1076"/>
      <c r="M1076"/>
    </row>
    <row r="1077" spans="1:13" s="3" customFormat="1" x14ac:dyDescent="0.25">
      <c r="A1077" s="12" t="s">
        <v>241</v>
      </c>
      <c r="B1077" s="12" t="s">
        <v>41</v>
      </c>
      <c r="C1077" s="14">
        <v>37</v>
      </c>
      <c r="D1077" s="12" t="s">
        <v>113</v>
      </c>
      <c r="E1077" s="7"/>
      <c r="F1077" s="13">
        <v>0</v>
      </c>
      <c r="G1077" s="7" t="s">
        <v>21</v>
      </c>
      <c r="H1077" s="13">
        <v>61954.31</v>
      </c>
      <c r="J1077"/>
      <c r="K1077"/>
      <c r="L1077"/>
      <c r="M1077"/>
    </row>
    <row r="1078" spans="1:13" s="3" customFormat="1" x14ac:dyDescent="0.25">
      <c r="A1078" s="6" t="s">
        <v>21</v>
      </c>
      <c r="B1078"/>
      <c r="C1078"/>
      <c r="D1078"/>
      <c r="J1078"/>
      <c r="K1078"/>
      <c r="L1078"/>
      <c r="M1078"/>
    </row>
    <row r="1079" spans="1:13" s="3" customFormat="1" x14ac:dyDescent="0.25">
      <c r="A1079" s="6"/>
      <c r="B1079" s="6"/>
      <c r="C1079" s="6"/>
      <c r="D1079" s="6"/>
      <c r="E1079" s="8" t="s">
        <v>114</v>
      </c>
      <c r="F1079" s="8">
        <v>0</v>
      </c>
      <c r="G1079" s="8">
        <v>0</v>
      </c>
      <c r="H1079" s="8">
        <v>61954.31</v>
      </c>
      <c r="J1079"/>
      <c r="K1079"/>
      <c r="L1079"/>
      <c r="M1079"/>
    </row>
    <row r="1080" spans="1:13" s="3" customFormat="1" x14ac:dyDescent="0.25">
      <c r="A1080" s="6" t="s">
        <v>21</v>
      </c>
      <c r="B1080"/>
      <c r="C1080"/>
      <c r="D1080"/>
      <c r="J1080"/>
      <c r="K1080"/>
      <c r="L1080"/>
      <c r="M1080"/>
    </row>
    <row r="1081" spans="1:13" s="3" customFormat="1" x14ac:dyDescent="0.25">
      <c r="A1081" s="5" t="s">
        <v>115</v>
      </c>
      <c r="B1081" s="5" t="s">
        <v>116</v>
      </c>
      <c r="C1081" s="6"/>
      <c r="D1081" s="6"/>
      <c r="E1081" s="7"/>
      <c r="F1081" s="7"/>
      <c r="G1081" s="8" t="s">
        <v>20</v>
      </c>
      <c r="H1081" s="8">
        <v>50411.19</v>
      </c>
      <c r="J1081"/>
      <c r="K1081"/>
      <c r="L1081"/>
      <c r="M1081"/>
    </row>
    <row r="1082" spans="1:13" s="3" customFormat="1" x14ac:dyDescent="0.25">
      <c r="A1082" s="6" t="s">
        <v>21</v>
      </c>
      <c r="B1082"/>
      <c r="C1082"/>
      <c r="D1082"/>
      <c r="J1082"/>
      <c r="K1082"/>
      <c r="L1082"/>
      <c r="M1082"/>
    </row>
    <row r="1083" spans="1:13" s="3" customFormat="1" x14ac:dyDescent="0.25">
      <c r="A1083" s="12" t="s">
        <v>24</v>
      </c>
      <c r="B1083" s="6" t="s">
        <v>21</v>
      </c>
      <c r="C1083" s="6" t="s">
        <v>21</v>
      </c>
      <c r="D1083" s="6" t="s">
        <v>21</v>
      </c>
      <c r="E1083" s="7" t="s">
        <v>21</v>
      </c>
      <c r="F1083" s="7" t="s">
        <v>21</v>
      </c>
      <c r="G1083" s="13" t="s">
        <v>20</v>
      </c>
      <c r="H1083" s="13">
        <v>50411.19</v>
      </c>
      <c r="J1083"/>
      <c r="K1083"/>
      <c r="L1083"/>
      <c r="M1083"/>
    </row>
    <row r="1084" spans="1:13" s="3" customFormat="1" x14ac:dyDescent="0.25">
      <c r="A1084" s="12" t="s">
        <v>241</v>
      </c>
      <c r="B1084" s="12" t="s">
        <v>41</v>
      </c>
      <c r="C1084" s="14">
        <v>37</v>
      </c>
      <c r="D1084" s="12" t="s">
        <v>113</v>
      </c>
      <c r="E1084" s="7"/>
      <c r="F1084" s="13">
        <v>0</v>
      </c>
      <c r="G1084" s="7" t="s">
        <v>21</v>
      </c>
      <c r="H1084" s="13">
        <v>50411.19</v>
      </c>
      <c r="J1084"/>
      <c r="K1084"/>
      <c r="L1084"/>
      <c r="M1084"/>
    </row>
    <row r="1085" spans="1:13" s="3" customFormat="1" x14ac:dyDescent="0.25">
      <c r="A1085" s="6" t="s">
        <v>21</v>
      </c>
      <c r="B1085"/>
      <c r="C1085"/>
      <c r="D1085"/>
      <c r="J1085"/>
      <c r="K1085"/>
      <c r="L1085"/>
      <c r="M1085"/>
    </row>
    <row r="1086" spans="1:13" s="3" customFormat="1" x14ac:dyDescent="0.25">
      <c r="A1086" s="6"/>
      <c r="B1086" s="6"/>
      <c r="C1086" s="6"/>
      <c r="D1086" s="6"/>
      <c r="E1086" s="8" t="s">
        <v>117</v>
      </c>
      <c r="F1086" s="8">
        <v>0</v>
      </c>
      <c r="G1086" s="8">
        <v>0</v>
      </c>
      <c r="H1086" s="8">
        <v>50411.19</v>
      </c>
      <c r="J1086"/>
      <c r="K1086"/>
      <c r="L1086"/>
      <c r="M1086"/>
    </row>
    <row r="1087" spans="1:13" s="3" customFormat="1" x14ac:dyDescent="0.25">
      <c r="A1087" s="6" t="s">
        <v>21</v>
      </c>
      <c r="B1087"/>
      <c r="C1087"/>
      <c r="D1087"/>
      <c r="J1087"/>
      <c r="K1087"/>
      <c r="L1087"/>
      <c r="M1087"/>
    </row>
    <row r="1088" spans="1:13" s="3" customFormat="1" x14ac:dyDescent="0.25">
      <c r="A1088" s="5" t="s">
        <v>118</v>
      </c>
      <c r="B1088" s="5" t="s">
        <v>119</v>
      </c>
      <c r="C1088" s="6"/>
      <c r="D1088" s="6"/>
      <c r="E1088" s="7"/>
      <c r="F1088" s="7"/>
      <c r="G1088" s="8" t="s">
        <v>20</v>
      </c>
      <c r="H1088" s="8">
        <v>53674.400000000001</v>
      </c>
      <c r="J1088"/>
      <c r="K1088"/>
      <c r="L1088"/>
      <c r="M1088"/>
    </row>
    <row r="1089" spans="1:13" s="3" customFormat="1" x14ac:dyDescent="0.25">
      <c r="A1089" s="6" t="s">
        <v>21</v>
      </c>
      <c r="B1089"/>
      <c r="C1089"/>
      <c r="D1089"/>
      <c r="J1089"/>
      <c r="K1089"/>
      <c r="L1089"/>
      <c r="M1089"/>
    </row>
    <row r="1090" spans="1:13" s="3" customFormat="1" x14ac:dyDescent="0.25">
      <c r="A1090" s="12" t="s">
        <v>24</v>
      </c>
      <c r="B1090" s="6" t="s">
        <v>21</v>
      </c>
      <c r="C1090" s="6" t="s">
        <v>21</v>
      </c>
      <c r="D1090" s="6" t="s">
        <v>21</v>
      </c>
      <c r="E1090" s="7" t="s">
        <v>21</v>
      </c>
      <c r="F1090" s="7" t="s">
        <v>21</v>
      </c>
      <c r="G1090" s="13" t="s">
        <v>20</v>
      </c>
      <c r="H1090" s="13">
        <v>53674.400000000001</v>
      </c>
      <c r="J1090"/>
      <c r="K1090"/>
      <c r="L1090"/>
      <c r="M1090"/>
    </row>
    <row r="1091" spans="1:13" s="3" customFormat="1" x14ac:dyDescent="0.25">
      <c r="A1091" s="12" t="s">
        <v>229</v>
      </c>
      <c r="B1091" s="12" t="s">
        <v>26</v>
      </c>
      <c r="C1091" s="14">
        <v>323</v>
      </c>
      <c r="D1091" s="12" t="s">
        <v>244</v>
      </c>
      <c r="E1091" s="7" t="s">
        <v>245</v>
      </c>
      <c r="F1091" s="13">
        <v>2490.5</v>
      </c>
      <c r="G1091" s="7" t="s">
        <v>21</v>
      </c>
      <c r="H1091" s="13">
        <v>56164.9</v>
      </c>
      <c r="J1091"/>
      <c r="K1091"/>
      <c r="L1091"/>
      <c r="M1091"/>
    </row>
    <row r="1092" spans="1:13" s="3" customFormat="1" x14ac:dyDescent="0.25">
      <c r="A1092" s="12" t="s">
        <v>229</v>
      </c>
      <c r="B1092" s="12" t="s">
        <v>26</v>
      </c>
      <c r="C1092" s="14">
        <v>325</v>
      </c>
      <c r="D1092" s="12" t="s">
        <v>246</v>
      </c>
      <c r="E1092" s="7" t="s">
        <v>247</v>
      </c>
      <c r="F1092" s="13">
        <v>7840</v>
      </c>
      <c r="G1092" s="7" t="s">
        <v>21</v>
      </c>
      <c r="H1092" s="13">
        <v>64004.9</v>
      </c>
      <c r="J1092"/>
      <c r="K1092"/>
      <c r="L1092"/>
      <c r="M1092"/>
    </row>
    <row r="1093" spans="1:13" s="3" customFormat="1" x14ac:dyDescent="0.25">
      <c r="A1093" s="12" t="s">
        <v>241</v>
      </c>
      <c r="B1093" s="12" t="s">
        <v>41</v>
      </c>
      <c r="C1093" s="14">
        <v>64</v>
      </c>
      <c r="D1093" s="12" t="s">
        <v>242</v>
      </c>
      <c r="E1093" s="7"/>
      <c r="F1093" s="7" t="s">
        <v>21</v>
      </c>
      <c r="G1093" s="13">
        <v>6429</v>
      </c>
      <c r="H1093" s="13">
        <v>57575.9</v>
      </c>
      <c r="J1093"/>
      <c r="K1093"/>
      <c r="L1093"/>
      <c r="M1093"/>
    </row>
    <row r="1095" spans="1:13" s="3" customFormat="1" x14ac:dyDescent="0.25">
      <c r="A1095" s="6"/>
      <c r="B1095" s="6"/>
      <c r="C1095" s="6"/>
      <c r="D1095" s="6"/>
      <c r="E1095" s="13" t="s">
        <v>67</v>
      </c>
      <c r="F1095" s="13">
        <v>10330.5</v>
      </c>
      <c r="G1095" s="13">
        <v>6429</v>
      </c>
      <c r="H1095" s="13">
        <v>57575.9</v>
      </c>
      <c r="J1095"/>
      <c r="K1095"/>
      <c r="L1095"/>
      <c r="M1095"/>
    </row>
    <row r="1096" spans="1:13" s="3" customFormat="1" x14ac:dyDescent="0.25">
      <c r="A1096" s="6" t="s">
        <v>21</v>
      </c>
      <c r="B1096"/>
      <c r="C1096"/>
      <c r="D1096"/>
      <c r="J1096"/>
      <c r="K1096"/>
      <c r="L1096"/>
      <c r="M1096"/>
    </row>
    <row r="1097" spans="1:13" s="3" customFormat="1" x14ac:dyDescent="0.25">
      <c r="A1097" s="6"/>
      <c r="B1097" s="6"/>
      <c r="C1097" s="6"/>
      <c r="D1097" s="6"/>
      <c r="E1097" s="8" t="s">
        <v>129</v>
      </c>
      <c r="F1097" s="8">
        <v>10330.5</v>
      </c>
      <c r="G1097" s="8">
        <v>6429</v>
      </c>
      <c r="H1097" s="8">
        <v>57575.9</v>
      </c>
      <c r="J1097"/>
      <c r="K1097"/>
      <c r="L1097"/>
      <c r="M1097"/>
    </row>
    <row r="1098" spans="1:13" s="3" customFormat="1" x14ac:dyDescent="0.25">
      <c r="A1098" s="6" t="s">
        <v>21</v>
      </c>
      <c r="B1098"/>
      <c r="C1098"/>
      <c r="D1098"/>
      <c r="J1098"/>
      <c r="K1098"/>
      <c r="L1098"/>
      <c r="M1098"/>
    </row>
    <row r="1099" spans="1:13" s="3" customFormat="1" x14ac:dyDescent="0.25">
      <c r="A1099" s="5" t="s">
        <v>130</v>
      </c>
      <c r="B1099" s="5" t="s">
        <v>131</v>
      </c>
      <c r="C1099" s="6"/>
      <c r="D1099" s="6"/>
      <c r="E1099" s="7"/>
      <c r="F1099" s="7"/>
      <c r="G1099" s="8" t="s">
        <v>20</v>
      </c>
      <c r="H1099" s="8">
        <v>50550.33</v>
      </c>
      <c r="J1099"/>
      <c r="K1099"/>
      <c r="L1099"/>
      <c r="M1099"/>
    </row>
    <row r="1100" spans="1:13" s="3" customFormat="1" x14ac:dyDescent="0.25">
      <c r="A1100" s="6" t="s">
        <v>21</v>
      </c>
      <c r="B1100"/>
      <c r="C1100"/>
      <c r="D1100"/>
      <c r="J1100"/>
      <c r="K1100"/>
      <c r="L1100"/>
      <c r="M1100"/>
    </row>
    <row r="1101" spans="1:13" s="3" customFormat="1" x14ac:dyDescent="0.25">
      <c r="A1101" s="12" t="s">
        <v>24</v>
      </c>
      <c r="B1101" s="6" t="s">
        <v>21</v>
      </c>
      <c r="C1101" s="6" t="s">
        <v>21</v>
      </c>
      <c r="D1101" s="6" t="s">
        <v>21</v>
      </c>
      <c r="E1101" s="7" t="s">
        <v>21</v>
      </c>
      <c r="F1101" s="7" t="s">
        <v>21</v>
      </c>
      <c r="G1101" s="13" t="s">
        <v>20</v>
      </c>
      <c r="H1101" s="13">
        <v>50550.33</v>
      </c>
      <c r="J1101"/>
      <c r="K1101"/>
      <c r="L1101"/>
      <c r="M1101"/>
    </row>
    <row r="1102" spans="1:13" s="3" customFormat="1" x14ac:dyDescent="0.25">
      <c r="A1102" s="12" t="s">
        <v>248</v>
      </c>
      <c r="B1102" s="12" t="s">
        <v>41</v>
      </c>
      <c r="C1102" s="14">
        <v>7</v>
      </c>
      <c r="D1102" s="12" t="s">
        <v>133</v>
      </c>
      <c r="E1102" s="7" t="s">
        <v>249</v>
      </c>
      <c r="F1102" s="13">
        <v>1336.68</v>
      </c>
      <c r="G1102" s="7" t="s">
        <v>21</v>
      </c>
      <c r="H1102" s="13">
        <v>51887.01</v>
      </c>
      <c r="J1102"/>
      <c r="K1102"/>
      <c r="L1102"/>
      <c r="M1102"/>
    </row>
    <row r="1103" spans="1:13" s="3" customFormat="1" x14ac:dyDescent="0.25">
      <c r="A1103" s="12" t="s">
        <v>248</v>
      </c>
      <c r="B1103" s="12" t="s">
        <v>41</v>
      </c>
      <c r="C1103" s="14">
        <v>7</v>
      </c>
      <c r="D1103" s="12" t="s">
        <v>193</v>
      </c>
      <c r="E1103" s="7" t="s">
        <v>250</v>
      </c>
      <c r="F1103" s="13">
        <v>2411.3000000000002</v>
      </c>
      <c r="G1103" s="7" t="s">
        <v>21</v>
      </c>
      <c r="H1103" s="13">
        <v>54298.31</v>
      </c>
      <c r="J1103"/>
      <c r="K1103"/>
      <c r="L1103"/>
      <c r="M1103"/>
    </row>
    <row r="1104" spans="1:13" s="3" customFormat="1" x14ac:dyDescent="0.25">
      <c r="A1104" s="12" t="s">
        <v>251</v>
      </c>
      <c r="B1104" s="12" t="s">
        <v>41</v>
      </c>
      <c r="C1104" s="14">
        <v>10</v>
      </c>
      <c r="D1104" s="12" t="s">
        <v>133</v>
      </c>
      <c r="E1104" s="7" t="s">
        <v>252</v>
      </c>
      <c r="F1104" s="13">
        <v>3400.81</v>
      </c>
      <c r="G1104" s="7" t="s">
        <v>21</v>
      </c>
      <c r="H1104" s="13">
        <v>57699.12</v>
      </c>
      <c r="J1104"/>
      <c r="K1104"/>
      <c r="L1104"/>
      <c r="M1104"/>
    </row>
    <row r="1105" spans="1:13" s="3" customFormat="1" x14ac:dyDescent="0.25">
      <c r="A1105" s="12" t="s">
        <v>253</v>
      </c>
      <c r="B1105" s="12" t="s">
        <v>41</v>
      </c>
      <c r="C1105" s="14">
        <v>24</v>
      </c>
      <c r="D1105" s="12" t="s">
        <v>133</v>
      </c>
      <c r="E1105" s="7" t="s">
        <v>254</v>
      </c>
      <c r="F1105" s="13">
        <v>3975.83</v>
      </c>
      <c r="G1105" s="7" t="s">
        <v>21</v>
      </c>
      <c r="H1105" s="13">
        <v>61674.95</v>
      </c>
      <c r="J1105"/>
      <c r="K1105"/>
      <c r="L1105"/>
      <c r="M1105"/>
    </row>
    <row r="1106" spans="1:13" s="3" customFormat="1" x14ac:dyDescent="0.25">
      <c r="A1106" s="12" t="s">
        <v>255</v>
      </c>
      <c r="B1106" s="12" t="s">
        <v>26</v>
      </c>
      <c r="C1106" s="14">
        <v>445</v>
      </c>
      <c r="D1106" s="12" t="s">
        <v>193</v>
      </c>
      <c r="E1106" s="7" t="s">
        <v>256</v>
      </c>
      <c r="F1106" s="13">
        <v>9734.7000000000007</v>
      </c>
      <c r="G1106" s="7" t="s">
        <v>21</v>
      </c>
      <c r="H1106" s="13">
        <v>71409.649999999994</v>
      </c>
      <c r="J1106"/>
      <c r="K1106"/>
      <c r="L1106"/>
      <c r="M1106"/>
    </row>
    <row r="1107" spans="1:13" s="3" customFormat="1" x14ac:dyDescent="0.25">
      <c r="A1107" s="12" t="s">
        <v>241</v>
      </c>
      <c r="B1107" s="12" t="s">
        <v>41</v>
      </c>
      <c r="C1107" s="14">
        <v>46</v>
      </c>
      <c r="D1107" s="12" t="s">
        <v>133</v>
      </c>
      <c r="E1107" s="7" t="s">
        <v>257</v>
      </c>
      <c r="F1107" s="13">
        <v>1341.21</v>
      </c>
      <c r="G1107" s="7" t="s">
        <v>21</v>
      </c>
      <c r="H1107" s="13">
        <v>72750.86</v>
      </c>
      <c r="J1107"/>
      <c r="K1107"/>
      <c r="L1107"/>
      <c r="M1107"/>
    </row>
    <row r="1108" spans="1:13" s="3" customFormat="1" x14ac:dyDescent="0.25">
      <c r="A1108" s="12" t="s">
        <v>241</v>
      </c>
      <c r="B1108" s="12" t="s">
        <v>41</v>
      </c>
      <c r="C1108" s="14">
        <v>64</v>
      </c>
      <c r="D1108" s="12" t="s">
        <v>242</v>
      </c>
      <c r="E1108" s="7"/>
      <c r="F1108" s="7" t="s">
        <v>21</v>
      </c>
      <c r="G1108" s="13">
        <v>5940</v>
      </c>
      <c r="H1108" s="13">
        <v>66810.86</v>
      </c>
      <c r="J1108"/>
      <c r="K1108"/>
      <c r="L1108"/>
      <c r="M1108"/>
    </row>
    <row r="1110" spans="1:13" s="3" customFormat="1" x14ac:dyDescent="0.25">
      <c r="A1110" s="6"/>
      <c r="B1110" s="6"/>
      <c r="C1110" s="6"/>
      <c r="D1110" s="6"/>
      <c r="E1110" s="13" t="s">
        <v>67</v>
      </c>
      <c r="F1110" s="13">
        <v>22200.53</v>
      </c>
      <c r="G1110" s="13">
        <v>5940</v>
      </c>
      <c r="H1110" s="13">
        <v>66810.86</v>
      </c>
      <c r="J1110"/>
      <c r="K1110"/>
      <c r="L1110"/>
      <c r="M1110"/>
    </row>
    <row r="1111" spans="1:13" s="3" customFormat="1" x14ac:dyDescent="0.25">
      <c r="A1111" s="6" t="s">
        <v>21</v>
      </c>
      <c r="B1111"/>
      <c r="C1111"/>
      <c r="D1111"/>
      <c r="J1111"/>
      <c r="K1111"/>
      <c r="L1111"/>
      <c r="M1111"/>
    </row>
    <row r="1112" spans="1:13" s="3" customFormat="1" x14ac:dyDescent="0.25">
      <c r="A1112" s="6"/>
      <c r="B1112" s="6"/>
      <c r="C1112" s="6"/>
      <c r="D1112" s="6"/>
      <c r="E1112" s="8" t="s">
        <v>145</v>
      </c>
      <c r="F1112" s="8">
        <v>22200.53</v>
      </c>
      <c r="G1112" s="8">
        <v>5940</v>
      </c>
      <c r="H1112" s="8">
        <v>66810.86</v>
      </c>
      <c r="J1112"/>
      <c r="K1112"/>
      <c r="L1112"/>
      <c r="M1112"/>
    </row>
    <row r="1113" spans="1:13" s="3" customFormat="1" x14ac:dyDescent="0.25">
      <c r="A1113" s="6" t="s">
        <v>21</v>
      </c>
      <c r="B1113"/>
      <c r="C1113"/>
      <c r="D1113"/>
      <c r="J1113"/>
      <c r="K1113"/>
      <c r="L1113"/>
      <c r="M1113"/>
    </row>
    <row r="1114" spans="1:13" s="3" customFormat="1" x14ac:dyDescent="0.25">
      <c r="A1114" s="5" t="s">
        <v>146</v>
      </c>
      <c r="B1114" s="5" t="s">
        <v>147</v>
      </c>
      <c r="C1114" s="6"/>
      <c r="D1114" s="6"/>
      <c r="E1114" s="7"/>
      <c r="F1114" s="7"/>
      <c r="G1114" s="8" t="s">
        <v>20</v>
      </c>
      <c r="H1114" s="8">
        <v>17912.63</v>
      </c>
      <c r="J1114"/>
      <c r="K1114"/>
      <c r="L1114"/>
      <c r="M1114"/>
    </row>
    <row r="1115" spans="1:13" s="3" customFormat="1" x14ac:dyDescent="0.25">
      <c r="A1115" s="6" t="s">
        <v>21</v>
      </c>
      <c r="B1115"/>
      <c r="C1115"/>
      <c r="D1115"/>
      <c r="J1115"/>
      <c r="K1115"/>
      <c r="L1115"/>
      <c r="M1115"/>
    </row>
    <row r="1116" spans="1:13" s="3" customFormat="1" x14ac:dyDescent="0.25">
      <c r="A1116" s="12" t="s">
        <v>24</v>
      </c>
      <c r="B1116" s="6" t="s">
        <v>21</v>
      </c>
      <c r="C1116" s="6" t="s">
        <v>21</v>
      </c>
      <c r="D1116" s="6" t="s">
        <v>21</v>
      </c>
      <c r="E1116" s="7" t="s">
        <v>21</v>
      </c>
      <c r="F1116" s="7" t="s">
        <v>21</v>
      </c>
      <c r="G1116" s="13" t="s">
        <v>20</v>
      </c>
      <c r="H1116" s="13">
        <v>17912.63</v>
      </c>
      <c r="J1116"/>
      <c r="K1116"/>
      <c r="L1116"/>
      <c r="M1116"/>
    </row>
    <row r="1117" spans="1:13" s="3" customFormat="1" x14ac:dyDescent="0.25">
      <c r="A1117" s="12" t="s">
        <v>241</v>
      </c>
      <c r="B1117" s="12" t="s">
        <v>41</v>
      </c>
      <c r="C1117" s="14">
        <v>64</v>
      </c>
      <c r="D1117" s="12" t="s">
        <v>242</v>
      </c>
      <c r="E1117" s="7"/>
      <c r="F1117" s="7" t="s">
        <v>21</v>
      </c>
      <c r="G1117" s="13">
        <v>2145</v>
      </c>
      <c r="H1117" s="13">
        <v>15767.63</v>
      </c>
      <c r="J1117"/>
      <c r="K1117"/>
      <c r="L1117"/>
      <c r="M1117"/>
    </row>
    <row r="1119" spans="1:13" s="3" customFormat="1" x14ac:dyDescent="0.25">
      <c r="A1119" s="6"/>
      <c r="B1119" s="6"/>
      <c r="C1119" s="6"/>
      <c r="D1119" s="6"/>
      <c r="E1119" s="13" t="s">
        <v>67</v>
      </c>
      <c r="F1119" s="13">
        <v>0</v>
      </c>
      <c r="G1119" s="13">
        <v>2145</v>
      </c>
      <c r="H1119" s="13">
        <v>15767.63</v>
      </c>
      <c r="J1119"/>
      <c r="K1119"/>
      <c r="L1119"/>
      <c r="M1119"/>
    </row>
    <row r="1120" spans="1:13" s="3" customFormat="1" x14ac:dyDescent="0.25">
      <c r="A1120" s="6" t="s">
        <v>21</v>
      </c>
      <c r="B1120"/>
      <c r="C1120"/>
      <c r="D1120"/>
      <c r="J1120"/>
      <c r="K1120"/>
      <c r="L1120"/>
      <c r="M1120"/>
    </row>
    <row r="1121" spans="1:13" s="3" customFormat="1" x14ac:dyDescent="0.25">
      <c r="A1121" s="6"/>
      <c r="B1121" s="6"/>
      <c r="C1121" s="6"/>
      <c r="D1121" s="6"/>
      <c r="E1121" s="8" t="s">
        <v>148</v>
      </c>
      <c r="F1121" s="8">
        <v>0</v>
      </c>
      <c r="G1121" s="8">
        <v>2145</v>
      </c>
      <c r="H1121" s="8">
        <v>15767.63</v>
      </c>
      <c r="J1121"/>
      <c r="K1121"/>
      <c r="L1121"/>
      <c r="M1121"/>
    </row>
    <row r="1122" spans="1:13" s="3" customFormat="1" x14ac:dyDescent="0.25">
      <c r="A1122" s="6" t="s">
        <v>21</v>
      </c>
      <c r="B1122"/>
      <c r="C1122"/>
      <c r="D1122"/>
      <c r="J1122"/>
      <c r="K1122"/>
      <c r="L1122"/>
      <c r="M1122"/>
    </row>
    <row r="1123" spans="1:13" s="3" customFormat="1" x14ac:dyDescent="0.25">
      <c r="A1123" s="5" t="s">
        <v>258</v>
      </c>
      <c r="B1123" s="5" t="s">
        <v>259</v>
      </c>
      <c r="C1123" s="6"/>
      <c r="D1123" s="6"/>
      <c r="E1123" s="7"/>
      <c r="F1123" s="7"/>
      <c r="G1123" s="8" t="s">
        <v>20</v>
      </c>
      <c r="H1123" s="8">
        <v>0</v>
      </c>
      <c r="J1123"/>
      <c r="K1123"/>
      <c r="L1123"/>
      <c r="M1123"/>
    </row>
    <row r="1124" spans="1:13" s="3" customFormat="1" x14ac:dyDescent="0.25">
      <c r="A1124" s="6" t="s">
        <v>21</v>
      </c>
      <c r="B1124"/>
      <c r="C1124"/>
      <c r="D1124"/>
      <c r="J1124"/>
      <c r="K1124"/>
      <c r="L1124"/>
      <c r="M1124"/>
    </row>
    <row r="1125" spans="1:13" s="3" customFormat="1" x14ac:dyDescent="0.25">
      <c r="A1125" s="12" t="s">
        <v>24</v>
      </c>
      <c r="B1125" s="6" t="s">
        <v>21</v>
      </c>
      <c r="C1125" s="6" t="s">
        <v>21</v>
      </c>
      <c r="D1125" s="6" t="s">
        <v>21</v>
      </c>
      <c r="E1125" s="7" t="s">
        <v>21</v>
      </c>
      <c r="F1125" s="7" t="s">
        <v>21</v>
      </c>
      <c r="G1125" s="13" t="s">
        <v>20</v>
      </c>
      <c r="H1125" s="13">
        <v>0</v>
      </c>
      <c r="J1125"/>
      <c r="K1125"/>
      <c r="L1125"/>
      <c r="M1125"/>
    </row>
    <row r="1126" spans="1:13" s="3" customFormat="1" x14ac:dyDescent="0.25">
      <c r="A1126" s="12" t="s">
        <v>229</v>
      </c>
      <c r="B1126" s="12" t="s">
        <v>26</v>
      </c>
      <c r="C1126" s="14">
        <v>6669</v>
      </c>
      <c r="D1126" s="12" t="s">
        <v>260</v>
      </c>
      <c r="E1126" s="32" t="s">
        <v>261</v>
      </c>
      <c r="F1126" s="33">
        <v>2162.0700000000002</v>
      </c>
      <c r="G1126" s="32" t="s">
        <v>21</v>
      </c>
      <c r="H1126" s="33">
        <v>2162.0700000000002</v>
      </c>
      <c r="J1126"/>
      <c r="K1126"/>
      <c r="L1126"/>
      <c r="M1126"/>
    </row>
    <row r="1128" spans="1:13" s="3" customFormat="1" x14ac:dyDescent="0.25">
      <c r="A1128" s="6"/>
      <c r="B1128" s="6"/>
      <c r="C1128" s="6"/>
      <c r="D1128" s="6"/>
      <c r="E1128" s="13" t="s">
        <v>67</v>
      </c>
      <c r="F1128" s="13">
        <v>2162.0700000000002</v>
      </c>
      <c r="G1128" s="13">
        <v>0</v>
      </c>
      <c r="H1128" s="13">
        <v>2162.0700000000002</v>
      </c>
      <c r="J1128"/>
      <c r="K1128"/>
      <c r="L1128"/>
      <c r="M1128"/>
    </row>
    <row r="1129" spans="1:13" s="3" customFormat="1" x14ac:dyDescent="0.25">
      <c r="A1129" s="6" t="s">
        <v>21</v>
      </c>
      <c r="B1129"/>
      <c r="C1129"/>
      <c r="D1129"/>
      <c r="J1129"/>
      <c r="K1129"/>
      <c r="L1129"/>
      <c r="M1129"/>
    </row>
    <row r="1130" spans="1:13" s="3" customFormat="1" x14ac:dyDescent="0.25">
      <c r="A1130" s="6"/>
      <c r="B1130" s="6"/>
      <c r="C1130" s="6"/>
      <c r="D1130" s="6"/>
      <c r="E1130" s="8" t="s">
        <v>262</v>
      </c>
      <c r="F1130" s="8">
        <v>2162.0700000000002</v>
      </c>
      <c r="G1130" s="8">
        <v>0</v>
      </c>
      <c r="H1130" s="8">
        <v>2162.0700000000002</v>
      </c>
      <c r="J1130"/>
      <c r="K1130"/>
      <c r="L1130"/>
      <c r="M1130"/>
    </row>
    <row r="1131" spans="1:13" s="3" customFormat="1" x14ac:dyDescent="0.25">
      <c r="A1131" s="6" t="s">
        <v>21</v>
      </c>
      <c r="B1131"/>
      <c r="C1131"/>
      <c r="D1131"/>
      <c r="J1131"/>
      <c r="K1131"/>
      <c r="L1131"/>
      <c r="M1131"/>
    </row>
    <row r="1132" spans="1:13" s="3" customFormat="1" x14ac:dyDescent="0.25">
      <c r="A1132" s="5" t="s">
        <v>149</v>
      </c>
      <c r="B1132" s="5" t="s">
        <v>150</v>
      </c>
      <c r="C1132" s="6"/>
      <c r="D1132" s="6"/>
      <c r="E1132" s="7"/>
      <c r="F1132" s="7"/>
      <c r="G1132" s="8" t="s">
        <v>20</v>
      </c>
      <c r="H1132" s="8">
        <v>39637.31</v>
      </c>
      <c r="J1132"/>
      <c r="K1132"/>
      <c r="L1132"/>
      <c r="M1132"/>
    </row>
    <row r="1133" spans="1:13" s="3" customFormat="1" x14ac:dyDescent="0.25">
      <c r="A1133" s="6" t="s">
        <v>21</v>
      </c>
      <c r="B1133"/>
      <c r="C1133"/>
      <c r="D1133"/>
      <c r="J1133"/>
      <c r="K1133"/>
      <c r="L1133"/>
      <c r="M1133"/>
    </row>
    <row r="1134" spans="1:13" s="3" customFormat="1" x14ac:dyDescent="0.25">
      <c r="A1134" s="12" t="s">
        <v>24</v>
      </c>
      <c r="B1134" s="6" t="s">
        <v>21</v>
      </c>
      <c r="C1134" s="6" t="s">
        <v>21</v>
      </c>
      <c r="D1134" s="6" t="s">
        <v>21</v>
      </c>
      <c r="E1134" s="7" t="s">
        <v>21</v>
      </c>
      <c r="F1134" s="7" t="s">
        <v>21</v>
      </c>
      <c r="G1134" s="13" t="s">
        <v>20</v>
      </c>
      <c r="H1134" s="13">
        <v>39637.31</v>
      </c>
      <c r="J1134"/>
      <c r="K1134"/>
      <c r="L1134"/>
      <c r="M1134"/>
    </row>
    <row r="1135" spans="1:13" s="3" customFormat="1" x14ac:dyDescent="0.25">
      <c r="A1135" s="12" t="s">
        <v>229</v>
      </c>
      <c r="B1135" s="12" t="s">
        <v>26</v>
      </c>
      <c r="C1135" s="14">
        <v>312</v>
      </c>
      <c r="D1135" s="12" t="s">
        <v>230</v>
      </c>
      <c r="E1135" s="7"/>
      <c r="F1135" s="13">
        <v>11016.4</v>
      </c>
      <c r="G1135" s="7" t="s">
        <v>21</v>
      </c>
      <c r="H1135" s="13">
        <v>50653.71</v>
      </c>
      <c r="J1135"/>
      <c r="K1135"/>
      <c r="L1135"/>
      <c r="M1135"/>
    </row>
    <row r="1136" spans="1:13" s="3" customFormat="1" x14ac:dyDescent="0.25">
      <c r="A1136" s="12" t="s">
        <v>235</v>
      </c>
      <c r="B1136" s="12" t="s">
        <v>26</v>
      </c>
      <c r="C1136" s="14">
        <v>403</v>
      </c>
      <c r="D1136" s="12" t="s">
        <v>236</v>
      </c>
      <c r="E1136" s="7"/>
      <c r="F1136" s="13">
        <v>4761.24</v>
      </c>
      <c r="G1136" s="7" t="s">
        <v>21</v>
      </c>
      <c r="H1136" s="13">
        <v>55414.95</v>
      </c>
      <c r="J1136"/>
      <c r="K1136"/>
      <c r="L1136"/>
      <c r="M1136"/>
    </row>
    <row r="1138" spans="1:13" s="3" customFormat="1" x14ac:dyDescent="0.25">
      <c r="A1138" s="6"/>
      <c r="B1138" s="6"/>
      <c r="C1138" s="6"/>
      <c r="D1138" s="6"/>
      <c r="E1138" s="13" t="s">
        <v>67</v>
      </c>
      <c r="F1138" s="13">
        <v>15777.64</v>
      </c>
      <c r="G1138" s="13">
        <v>0</v>
      </c>
      <c r="H1138" s="13">
        <v>55414.95</v>
      </c>
      <c r="J1138"/>
      <c r="K1138"/>
      <c r="L1138"/>
      <c r="M1138"/>
    </row>
    <row r="1139" spans="1:13" s="3" customFormat="1" x14ac:dyDescent="0.25">
      <c r="A1139" s="6" t="s">
        <v>21</v>
      </c>
      <c r="B1139"/>
      <c r="C1139"/>
      <c r="D1139"/>
      <c r="J1139"/>
      <c r="K1139"/>
      <c r="L1139"/>
      <c r="M1139"/>
    </row>
    <row r="1140" spans="1:13" s="3" customFormat="1" x14ac:dyDescent="0.25">
      <c r="A1140" s="6"/>
      <c r="B1140" s="6"/>
      <c r="C1140" s="6"/>
      <c r="D1140" s="6"/>
      <c r="E1140" s="8" t="s">
        <v>151</v>
      </c>
      <c r="F1140" s="8">
        <v>15777.64</v>
      </c>
      <c r="G1140" s="8">
        <v>0</v>
      </c>
      <c r="H1140" s="8">
        <v>55414.95</v>
      </c>
      <c r="J1140"/>
      <c r="K1140"/>
      <c r="L1140"/>
      <c r="M1140"/>
    </row>
    <row r="1141" spans="1:13" s="3" customFormat="1" x14ac:dyDescent="0.25">
      <c r="A1141" s="6" t="s">
        <v>21</v>
      </c>
      <c r="B1141"/>
      <c r="C1141"/>
      <c r="D1141"/>
      <c r="J1141"/>
      <c r="K1141"/>
      <c r="L1141"/>
      <c r="M1141"/>
    </row>
    <row r="1142" spans="1:13" s="3" customFormat="1" x14ac:dyDescent="0.25">
      <c r="A1142" s="5" t="s">
        <v>152</v>
      </c>
      <c r="B1142" s="5" t="s">
        <v>153</v>
      </c>
      <c r="C1142" s="6"/>
      <c r="D1142" s="6"/>
      <c r="E1142" s="7"/>
      <c r="F1142" s="7"/>
      <c r="G1142" s="8" t="s">
        <v>20</v>
      </c>
      <c r="H1142" s="8">
        <v>10275.81</v>
      </c>
      <c r="J1142"/>
      <c r="K1142"/>
      <c r="L1142"/>
      <c r="M1142"/>
    </row>
    <row r="1143" spans="1:13" s="3" customFormat="1" x14ac:dyDescent="0.25">
      <c r="A1143" s="6" t="s">
        <v>21</v>
      </c>
      <c r="B1143"/>
      <c r="C1143"/>
      <c r="D1143"/>
      <c r="J1143"/>
      <c r="K1143"/>
      <c r="L1143"/>
      <c r="M1143"/>
    </row>
    <row r="1144" spans="1:13" s="3" customFormat="1" x14ac:dyDescent="0.25">
      <c r="A1144" s="12" t="s">
        <v>24</v>
      </c>
      <c r="B1144" s="6" t="s">
        <v>21</v>
      </c>
      <c r="C1144" s="6" t="s">
        <v>21</v>
      </c>
      <c r="D1144" s="6" t="s">
        <v>21</v>
      </c>
      <c r="E1144" s="7" t="s">
        <v>21</v>
      </c>
      <c r="F1144" s="7" t="s">
        <v>21</v>
      </c>
      <c r="G1144" s="13" t="s">
        <v>20</v>
      </c>
      <c r="H1144" s="13">
        <v>10275.81</v>
      </c>
      <c r="J1144"/>
      <c r="K1144"/>
      <c r="L1144"/>
      <c r="M1144"/>
    </row>
    <row r="1145" spans="1:13" s="3" customFormat="1" x14ac:dyDescent="0.25">
      <c r="A1145" s="12" t="s">
        <v>229</v>
      </c>
      <c r="B1145" s="12" t="s">
        <v>26</v>
      </c>
      <c r="C1145" s="14">
        <v>312</v>
      </c>
      <c r="D1145" s="12" t="s">
        <v>230</v>
      </c>
      <c r="E1145" s="7"/>
      <c r="F1145" s="13">
        <v>2963.62</v>
      </c>
      <c r="G1145" s="7" t="s">
        <v>21</v>
      </c>
      <c r="H1145" s="13">
        <v>13239.43</v>
      </c>
      <c r="J1145"/>
      <c r="K1145"/>
      <c r="L1145"/>
      <c r="M1145"/>
    </row>
    <row r="1146" spans="1:13" s="3" customFormat="1" x14ac:dyDescent="0.25">
      <c r="A1146" s="12" t="s">
        <v>235</v>
      </c>
      <c r="B1146" s="12" t="s">
        <v>26</v>
      </c>
      <c r="C1146" s="14">
        <v>403</v>
      </c>
      <c r="D1146" s="12" t="s">
        <v>236</v>
      </c>
      <c r="E1146" s="7"/>
      <c r="F1146" s="13">
        <v>1211.95</v>
      </c>
      <c r="G1146" s="7" t="s">
        <v>21</v>
      </c>
      <c r="H1146" s="13">
        <v>14451.38</v>
      </c>
      <c r="J1146"/>
      <c r="K1146"/>
      <c r="L1146"/>
      <c r="M1146"/>
    </row>
    <row r="1148" spans="1:13" s="3" customFormat="1" x14ac:dyDescent="0.25">
      <c r="A1148" s="6"/>
      <c r="B1148" s="6"/>
      <c r="C1148" s="6"/>
      <c r="D1148" s="6"/>
      <c r="E1148" s="13" t="s">
        <v>67</v>
      </c>
      <c r="F1148" s="13">
        <v>4175.57</v>
      </c>
      <c r="G1148" s="13">
        <v>0</v>
      </c>
      <c r="H1148" s="13">
        <v>14451.38</v>
      </c>
      <c r="J1148"/>
      <c r="K1148"/>
      <c r="L1148"/>
      <c r="M1148"/>
    </row>
    <row r="1149" spans="1:13" s="3" customFormat="1" x14ac:dyDescent="0.25">
      <c r="A1149" s="6" t="s">
        <v>21</v>
      </c>
      <c r="B1149"/>
      <c r="C1149"/>
      <c r="D1149"/>
      <c r="J1149"/>
      <c r="K1149"/>
      <c r="L1149"/>
      <c r="M1149"/>
    </row>
    <row r="1150" spans="1:13" s="3" customFormat="1" x14ac:dyDescent="0.25">
      <c r="A1150" s="6"/>
      <c r="B1150" s="6"/>
      <c r="C1150" s="6"/>
      <c r="D1150" s="6"/>
      <c r="E1150" s="8" t="s">
        <v>154</v>
      </c>
      <c r="F1150" s="8">
        <v>4175.57</v>
      </c>
      <c r="G1150" s="8">
        <v>0</v>
      </c>
      <c r="H1150" s="8">
        <v>14451.38</v>
      </c>
      <c r="J1150"/>
      <c r="K1150"/>
      <c r="L1150"/>
      <c r="M1150"/>
    </row>
    <row r="1151" spans="1:13" s="3" customFormat="1" x14ac:dyDescent="0.25">
      <c r="A1151" s="6" t="s">
        <v>21</v>
      </c>
      <c r="B1151"/>
      <c r="C1151"/>
      <c r="D1151"/>
      <c r="J1151"/>
      <c r="K1151"/>
      <c r="L1151"/>
      <c r="M1151"/>
    </row>
    <row r="1152" spans="1:13" s="3" customFormat="1" x14ac:dyDescent="0.25">
      <c r="A1152" s="5" t="s">
        <v>197</v>
      </c>
      <c r="B1152" s="5" t="s">
        <v>198</v>
      </c>
      <c r="C1152" s="6"/>
      <c r="D1152" s="6"/>
      <c r="E1152" s="7"/>
      <c r="F1152" s="7"/>
      <c r="G1152" s="8" t="s">
        <v>20</v>
      </c>
      <c r="H1152" s="8">
        <v>15698.27</v>
      </c>
      <c r="J1152"/>
      <c r="K1152"/>
      <c r="L1152"/>
      <c r="M1152"/>
    </row>
    <row r="1153" spans="1:13" s="3" customFormat="1" x14ac:dyDescent="0.25">
      <c r="A1153" s="6" t="s">
        <v>21</v>
      </c>
      <c r="B1153"/>
      <c r="C1153"/>
      <c r="D1153"/>
      <c r="J1153"/>
      <c r="K1153"/>
      <c r="L1153"/>
      <c r="M1153"/>
    </row>
    <row r="1154" spans="1:13" s="3" customFormat="1" x14ac:dyDescent="0.25">
      <c r="A1154" s="12" t="s">
        <v>24</v>
      </c>
      <c r="B1154" s="6" t="s">
        <v>21</v>
      </c>
      <c r="C1154" s="6" t="s">
        <v>21</v>
      </c>
      <c r="D1154" s="6" t="s">
        <v>21</v>
      </c>
      <c r="E1154" s="7" t="s">
        <v>21</v>
      </c>
      <c r="F1154" s="7" t="s">
        <v>21</v>
      </c>
      <c r="G1154" s="13" t="s">
        <v>20</v>
      </c>
      <c r="H1154" s="13">
        <v>15698.27</v>
      </c>
      <c r="J1154"/>
      <c r="K1154"/>
      <c r="L1154"/>
      <c r="M1154"/>
    </row>
    <row r="1155" spans="1:13" s="3" customFormat="1" x14ac:dyDescent="0.25">
      <c r="A1155" s="12" t="s">
        <v>241</v>
      </c>
      <c r="B1155" s="12" t="s">
        <v>41</v>
      </c>
      <c r="C1155" s="14">
        <v>64</v>
      </c>
      <c r="D1155" s="12" t="s">
        <v>242</v>
      </c>
      <c r="E1155" s="7"/>
      <c r="F1155" s="7" t="s">
        <v>21</v>
      </c>
      <c r="G1155" s="13">
        <v>1880</v>
      </c>
      <c r="H1155" s="13">
        <v>13818.27</v>
      </c>
      <c r="J1155"/>
      <c r="K1155"/>
      <c r="L1155"/>
      <c r="M1155"/>
    </row>
    <row r="1157" spans="1:13" s="3" customFormat="1" x14ac:dyDescent="0.25">
      <c r="A1157" s="6"/>
      <c r="B1157" s="6"/>
      <c r="C1157" s="6"/>
      <c r="D1157" s="6"/>
      <c r="E1157" s="13" t="s">
        <v>67</v>
      </c>
      <c r="F1157" s="13">
        <v>0</v>
      </c>
      <c r="G1157" s="13">
        <v>1880</v>
      </c>
      <c r="H1157" s="13">
        <v>13818.27</v>
      </c>
      <c r="J1157"/>
      <c r="K1157"/>
      <c r="L1157"/>
      <c r="M1157"/>
    </row>
    <row r="1158" spans="1:13" s="3" customFormat="1" x14ac:dyDescent="0.25">
      <c r="A1158" s="6" t="s">
        <v>21</v>
      </c>
      <c r="B1158"/>
      <c r="C1158"/>
      <c r="D1158"/>
      <c r="J1158"/>
      <c r="K1158"/>
      <c r="L1158"/>
      <c r="M1158"/>
    </row>
    <row r="1159" spans="1:13" s="3" customFormat="1" x14ac:dyDescent="0.25">
      <c r="A1159" s="6"/>
      <c r="B1159" s="6"/>
      <c r="C1159" s="6"/>
      <c r="D1159" s="6"/>
      <c r="E1159" s="8" t="s">
        <v>203</v>
      </c>
      <c r="F1159" s="8">
        <v>0</v>
      </c>
      <c r="G1159" s="8">
        <v>1880</v>
      </c>
      <c r="H1159" s="8">
        <v>13818.27</v>
      </c>
      <c r="J1159"/>
      <c r="K1159"/>
      <c r="L1159"/>
      <c r="M1159"/>
    </row>
    <row r="1160" spans="1:13" s="3" customFormat="1" x14ac:dyDescent="0.25">
      <c r="A1160" s="6" t="s">
        <v>21</v>
      </c>
      <c r="B1160"/>
      <c r="C1160"/>
      <c r="D1160"/>
      <c r="J1160"/>
      <c r="K1160"/>
      <c r="L1160"/>
      <c r="M1160"/>
    </row>
    <row r="1161" spans="1:13" s="3" customFormat="1" x14ac:dyDescent="0.25">
      <c r="A1161" s="5" t="s">
        <v>155</v>
      </c>
      <c r="B1161" s="5" t="s">
        <v>156</v>
      </c>
      <c r="C1161" s="6"/>
      <c r="D1161" s="6"/>
      <c r="E1161" s="7"/>
      <c r="F1161" s="7"/>
      <c r="G1161" s="8" t="s">
        <v>20</v>
      </c>
      <c r="H1161" s="8">
        <v>1690.88</v>
      </c>
      <c r="J1161"/>
      <c r="K1161"/>
      <c r="L1161"/>
      <c r="M1161"/>
    </row>
    <row r="1162" spans="1:13" s="3" customFormat="1" x14ac:dyDescent="0.25">
      <c r="A1162" s="6" t="s">
        <v>21</v>
      </c>
      <c r="B1162"/>
      <c r="C1162"/>
      <c r="D1162"/>
      <c r="J1162"/>
      <c r="K1162"/>
      <c r="L1162"/>
      <c r="M1162"/>
    </row>
    <row r="1163" spans="1:13" s="3" customFormat="1" x14ac:dyDescent="0.25">
      <c r="A1163" s="12" t="s">
        <v>24</v>
      </c>
      <c r="B1163" s="6" t="s">
        <v>21</v>
      </c>
      <c r="C1163" s="6" t="s">
        <v>21</v>
      </c>
      <c r="D1163" s="6" t="s">
        <v>21</v>
      </c>
      <c r="E1163" s="7" t="s">
        <v>21</v>
      </c>
      <c r="F1163" s="7" t="s">
        <v>21</v>
      </c>
      <c r="G1163" s="13" t="s">
        <v>20</v>
      </c>
      <c r="H1163" s="13">
        <v>1690.88</v>
      </c>
      <c r="J1163"/>
      <c r="K1163"/>
      <c r="L1163"/>
      <c r="M1163"/>
    </row>
    <row r="1164" spans="1:13" s="3" customFormat="1" x14ac:dyDescent="0.25">
      <c r="A1164" s="6" t="s">
        <v>21</v>
      </c>
      <c r="B1164"/>
      <c r="C1164"/>
      <c r="D1164"/>
      <c r="J1164"/>
      <c r="K1164"/>
      <c r="L1164"/>
      <c r="M1164"/>
    </row>
    <row r="1165" spans="1:13" s="3" customFormat="1" x14ac:dyDescent="0.25">
      <c r="A1165" s="6"/>
      <c r="B1165" s="6"/>
      <c r="C1165" s="6"/>
      <c r="D1165" s="6"/>
      <c r="E1165" s="8" t="s">
        <v>157</v>
      </c>
      <c r="F1165" s="8">
        <v>0</v>
      </c>
      <c r="G1165" s="8">
        <v>0</v>
      </c>
      <c r="H1165" s="8">
        <v>1690.88</v>
      </c>
      <c r="J1165"/>
      <c r="K1165"/>
      <c r="L1165"/>
      <c r="M1165"/>
    </row>
    <row r="1166" spans="1:13" s="3" customFormat="1" x14ac:dyDescent="0.25">
      <c r="A1166" s="6" t="s">
        <v>21</v>
      </c>
      <c r="B1166"/>
      <c r="C1166"/>
      <c r="D1166"/>
      <c r="J1166"/>
      <c r="K1166"/>
      <c r="L1166"/>
      <c r="M1166"/>
    </row>
    <row r="1167" spans="1:13" s="3" customFormat="1" x14ac:dyDescent="0.25">
      <c r="A1167" s="6" t="s">
        <v>21</v>
      </c>
      <c r="B1167"/>
      <c r="C1167"/>
      <c r="D1167"/>
      <c r="J1167"/>
      <c r="K1167"/>
      <c r="L1167"/>
      <c r="M1167"/>
    </row>
    <row r="1168" spans="1:13" s="3" customFormat="1" x14ac:dyDescent="0.25">
      <c r="A1168" s="5" t="s">
        <v>158</v>
      </c>
      <c r="B1168" s="5" t="s">
        <v>159</v>
      </c>
      <c r="C1168" s="6"/>
      <c r="D1168" s="6"/>
      <c r="E1168" s="7"/>
      <c r="F1168" s="7"/>
      <c r="G1168" s="8" t="s">
        <v>20</v>
      </c>
      <c r="H1168" s="8">
        <v>145378.26999999999</v>
      </c>
      <c r="J1168"/>
      <c r="K1168"/>
      <c r="L1168"/>
      <c r="M1168"/>
    </row>
    <row r="1169" spans="1:13" s="3" customFormat="1" x14ac:dyDescent="0.25">
      <c r="A1169" s="6" t="s">
        <v>21</v>
      </c>
      <c r="B1169"/>
      <c r="C1169"/>
      <c r="D1169"/>
      <c r="J1169"/>
      <c r="K1169"/>
      <c r="L1169"/>
      <c r="M1169"/>
    </row>
    <row r="1170" spans="1:13" s="3" customFormat="1" x14ac:dyDescent="0.25">
      <c r="A1170" s="12" t="s">
        <v>24</v>
      </c>
      <c r="B1170" s="6" t="s">
        <v>21</v>
      </c>
      <c r="C1170" s="6" t="s">
        <v>21</v>
      </c>
      <c r="D1170" s="6" t="s">
        <v>21</v>
      </c>
      <c r="E1170" s="7" t="s">
        <v>21</v>
      </c>
      <c r="F1170" s="7" t="s">
        <v>21</v>
      </c>
      <c r="G1170" s="13" t="s">
        <v>20</v>
      </c>
      <c r="H1170" s="13">
        <v>145378.26999999999</v>
      </c>
      <c r="J1170"/>
      <c r="K1170"/>
      <c r="L1170"/>
      <c r="M1170"/>
    </row>
    <row r="1171" spans="1:13" s="3" customFormat="1" x14ac:dyDescent="0.25">
      <c r="A1171" s="12" t="s">
        <v>241</v>
      </c>
      <c r="B1171" s="12" t="s">
        <v>41</v>
      </c>
      <c r="C1171" s="14">
        <v>51</v>
      </c>
      <c r="D1171" s="12" t="s">
        <v>160</v>
      </c>
      <c r="E1171" s="7"/>
      <c r="F1171" s="13">
        <v>107.74</v>
      </c>
      <c r="G1171" s="7" t="s">
        <v>21</v>
      </c>
      <c r="H1171" s="13">
        <v>145486.01</v>
      </c>
      <c r="J1171"/>
      <c r="K1171"/>
      <c r="L1171"/>
      <c r="M1171"/>
    </row>
    <row r="1172" spans="1:13" s="3" customFormat="1" x14ac:dyDescent="0.25">
      <c r="A1172" s="12" t="s">
        <v>241</v>
      </c>
      <c r="B1172" s="12" t="s">
        <v>41</v>
      </c>
      <c r="C1172" s="14">
        <v>51</v>
      </c>
      <c r="D1172" s="12" t="s">
        <v>160</v>
      </c>
      <c r="E1172" s="7"/>
      <c r="F1172" s="13">
        <v>1020.8</v>
      </c>
      <c r="G1172" s="7" t="s">
        <v>21</v>
      </c>
      <c r="H1172" s="13">
        <v>146506.81</v>
      </c>
      <c r="J1172"/>
      <c r="K1172"/>
      <c r="L1172"/>
      <c r="M1172"/>
    </row>
    <row r="1173" spans="1:13" s="3" customFormat="1" x14ac:dyDescent="0.25">
      <c r="A1173" s="12" t="s">
        <v>241</v>
      </c>
      <c r="B1173" s="12" t="s">
        <v>41</v>
      </c>
      <c r="C1173" s="14">
        <v>51</v>
      </c>
      <c r="D1173" s="12" t="s">
        <v>160</v>
      </c>
      <c r="E1173" s="7"/>
      <c r="F1173" s="13">
        <v>1526.82</v>
      </c>
      <c r="G1173" s="7" t="s">
        <v>21</v>
      </c>
      <c r="H1173" s="13">
        <v>148033.63</v>
      </c>
      <c r="J1173"/>
      <c r="K1173"/>
      <c r="L1173"/>
      <c r="M1173"/>
    </row>
    <row r="1174" spans="1:13" s="3" customFormat="1" x14ac:dyDescent="0.25">
      <c r="A1174" s="12" t="s">
        <v>241</v>
      </c>
      <c r="B1174" s="12" t="s">
        <v>41</v>
      </c>
      <c r="C1174" s="14">
        <v>51</v>
      </c>
      <c r="D1174" s="12" t="s">
        <v>160</v>
      </c>
      <c r="E1174" s="7"/>
      <c r="F1174" s="13">
        <v>2699.95</v>
      </c>
      <c r="G1174" s="7" t="s">
        <v>21</v>
      </c>
      <c r="H1174" s="13">
        <v>150733.57999999999</v>
      </c>
      <c r="J1174"/>
      <c r="K1174"/>
      <c r="L1174"/>
      <c r="M1174"/>
    </row>
    <row r="1175" spans="1:13" s="3" customFormat="1" x14ac:dyDescent="0.25">
      <c r="A1175" s="12" t="s">
        <v>241</v>
      </c>
      <c r="B1175" s="12" t="s">
        <v>41</v>
      </c>
      <c r="C1175" s="14">
        <v>51</v>
      </c>
      <c r="D1175" s="12" t="s">
        <v>160</v>
      </c>
      <c r="E1175" s="7"/>
      <c r="F1175" s="13">
        <v>2978.33</v>
      </c>
      <c r="G1175" s="7" t="s">
        <v>21</v>
      </c>
      <c r="H1175" s="13">
        <v>153711.91</v>
      </c>
      <c r="J1175"/>
      <c r="K1175"/>
      <c r="L1175"/>
      <c r="M1175"/>
    </row>
    <row r="1176" spans="1:13" s="3" customFormat="1" x14ac:dyDescent="0.25">
      <c r="A1176" s="12" t="s">
        <v>241</v>
      </c>
      <c r="B1176" s="12" t="s">
        <v>41</v>
      </c>
      <c r="C1176" s="14">
        <v>51</v>
      </c>
      <c r="D1176" s="12" t="s">
        <v>160</v>
      </c>
      <c r="E1176" s="7"/>
      <c r="F1176" s="13">
        <v>16699.29</v>
      </c>
      <c r="G1176" s="7" t="s">
        <v>21</v>
      </c>
      <c r="H1176" s="13">
        <v>170411.2</v>
      </c>
      <c r="J1176"/>
      <c r="K1176"/>
      <c r="L1176"/>
      <c r="M1176"/>
    </row>
    <row r="1177" spans="1:13" s="3" customFormat="1" x14ac:dyDescent="0.25">
      <c r="A1177" s="12" t="s">
        <v>241</v>
      </c>
      <c r="B1177" s="12" t="s">
        <v>41</v>
      </c>
      <c r="C1177" s="14">
        <v>51</v>
      </c>
      <c r="D1177" s="12" t="s">
        <v>160</v>
      </c>
      <c r="E1177" s="7"/>
      <c r="F1177" s="13">
        <v>833.33</v>
      </c>
      <c r="G1177" s="7" t="s">
        <v>21</v>
      </c>
      <c r="H1177" s="13">
        <v>171244.53</v>
      </c>
      <c r="J1177"/>
      <c r="K1177"/>
      <c r="L1177"/>
      <c r="M1177"/>
    </row>
    <row r="1178" spans="1:13" s="3" customFormat="1" x14ac:dyDescent="0.25">
      <c r="A1178" s="12" t="s">
        <v>241</v>
      </c>
      <c r="B1178" s="12" t="s">
        <v>41</v>
      </c>
      <c r="C1178" s="14">
        <v>51</v>
      </c>
      <c r="D1178" s="12" t="s">
        <v>160</v>
      </c>
      <c r="E1178" s="7"/>
      <c r="F1178" s="13">
        <v>18058.71</v>
      </c>
      <c r="G1178" s="7" t="s">
        <v>21</v>
      </c>
      <c r="H1178" s="13">
        <v>189303.24</v>
      </c>
      <c r="J1178"/>
      <c r="K1178"/>
      <c r="L1178"/>
      <c r="M1178"/>
    </row>
    <row r="1179" spans="1:13" s="3" customFormat="1" x14ac:dyDescent="0.25">
      <c r="A1179" s="12" t="s">
        <v>241</v>
      </c>
      <c r="B1179" s="12" t="s">
        <v>41</v>
      </c>
      <c r="C1179" s="14">
        <v>51</v>
      </c>
      <c r="D1179" s="12" t="s">
        <v>160</v>
      </c>
      <c r="E1179" s="7"/>
      <c r="F1179" s="13">
        <v>7169.92</v>
      </c>
      <c r="G1179" s="7" t="s">
        <v>21</v>
      </c>
      <c r="H1179" s="13">
        <v>196473.16</v>
      </c>
      <c r="J1179"/>
      <c r="K1179"/>
      <c r="L1179"/>
      <c r="M1179"/>
    </row>
    <row r="1180" spans="1:13" s="3" customFormat="1" x14ac:dyDescent="0.25">
      <c r="A1180" s="12" t="s">
        <v>241</v>
      </c>
      <c r="B1180" s="12" t="s">
        <v>41</v>
      </c>
      <c r="C1180" s="14">
        <v>51</v>
      </c>
      <c r="D1180" s="12" t="s">
        <v>160</v>
      </c>
      <c r="E1180" s="7"/>
      <c r="F1180" s="13">
        <v>95.98</v>
      </c>
      <c r="G1180" s="7" t="s">
        <v>21</v>
      </c>
      <c r="H1180" s="13">
        <v>196569.14</v>
      </c>
      <c r="J1180"/>
      <c r="K1180"/>
      <c r="L1180"/>
      <c r="M1180"/>
    </row>
    <row r="1181" spans="1:13" s="3" customFormat="1" x14ac:dyDescent="0.25">
      <c r="A1181" s="12" t="s">
        <v>241</v>
      </c>
      <c r="B1181" s="12" t="s">
        <v>41</v>
      </c>
      <c r="C1181" s="14">
        <v>64</v>
      </c>
      <c r="D1181" s="12" t="s">
        <v>242</v>
      </c>
      <c r="E1181" s="7"/>
      <c r="F1181" s="7" t="s">
        <v>21</v>
      </c>
      <c r="G1181" s="13">
        <v>16755</v>
      </c>
      <c r="H1181" s="13">
        <v>179814.14</v>
      </c>
      <c r="J1181"/>
      <c r="K1181"/>
      <c r="L1181"/>
      <c r="M1181"/>
    </row>
    <row r="1183" spans="1:13" s="3" customFormat="1" x14ac:dyDescent="0.25">
      <c r="A1183" s="6"/>
      <c r="B1183" s="6"/>
      <c r="C1183" s="6"/>
      <c r="D1183" s="6"/>
      <c r="E1183" s="13" t="s">
        <v>67</v>
      </c>
      <c r="F1183" s="13">
        <v>51190.87</v>
      </c>
      <c r="G1183" s="13">
        <v>16755</v>
      </c>
      <c r="H1183" s="13">
        <v>179814.14</v>
      </c>
      <c r="J1183"/>
      <c r="K1183"/>
      <c r="L1183"/>
      <c r="M1183"/>
    </row>
    <row r="1184" spans="1:13" s="3" customFormat="1" x14ac:dyDescent="0.25">
      <c r="A1184" s="6" t="s">
        <v>21</v>
      </c>
      <c r="B1184"/>
      <c r="C1184"/>
      <c r="D1184"/>
      <c r="J1184"/>
      <c r="K1184"/>
      <c r="L1184"/>
      <c r="M1184"/>
    </row>
    <row r="1185" spans="1:13" s="3" customFormat="1" x14ac:dyDescent="0.25">
      <c r="A1185" s="6"/>
      <c r="B1185" s="6"/>
      <c r="C1185" s="6"/>
      <c r="D1185" s="6"/>
      <c r="E1185" s="8" t="s">
        <v>161</v>
      </c>
      <c r="F1185" s="8">
        <v>51190.87</v>
      </c>
      <c r="G1185" s="8">
        <v>16755</v>
      </c>
      <c r="H1185" s="8">
        <v>179814.14</v>
      </c>
      <c r="J1185"/>
      <c r="K1185"/>
      <c r="L1185"/>
      <c r="M1185"/>
    </row>
    <row r="1186" spans="1:13" s="3" customFormat="1" x14ac:dyDescent="0.25">
      <c r="A1186" s="6" t="s">
        <v>21</v>
      </c>
      <c r="B1186"/>
      <c r="C1186"/>
      <c r="D1186"/>
      <c r="J1186"/>
      <c r="K1186"/>
      <c r="L1186"/>
      <c r="M1186"/>
    </row>
    <row r="1187" spans="1:13" s="3" customFormat="1" x14ac:dyDescent="0.25">
      <c r="A1187" s="5" t="s">
        <v>204</v>
      </c>
      <c r="B1187" s="5" t="s">
        <v>205</v>
      </c>
      <c r="C1187" s="6"/>
      <c r="D1187" s="6"/>
      <c r="E1187" s="7"/>
      <c r="F1187" s="7"/>
      <c r="G1187" s="8" t="s">
        <v>20</v>
      </c>
      <c r="H1187" s="8">
        <v>1958</v>
      </c>
      <c r="J1187"/>
      <c r="K1187"/>
      <c r="L1187"/>
      <c r="M1187"/>
    </row>
    <row r="1188" spans="1:13" s="3" customFormat="1" x14ac:dyDescent="0.25">
      <c r="A1188" s="6" t="s">
        <v>21</v>
      </c>
      <c r="B1188"/>
      <c r="C1188"/>
      <c r="D1188"/>
      <c r="J1188"/>
      <c r="K1188"/>
      <c r="L1188"/>
      <c r="M1188"/>
    </row>
    <row r="1189" spans="1:13" s="3" customFormat="1" x14ac:dyDescent="0.25">
      <c r="A1189" s="12" t="s">
        <v>24</v>
      </c>
      <c r="B1189" s="6" t="s">
        <v>21</v>
      </c>
      <c r="C1189" s="6" t="s">
        <v>21</v>
      </c>
      <c r="D1189" s="6" t="s">
        <v>21</v>
      </c>
      <c r="E1189" s="7" t="s">
        <v>21</v>
      </c>
      <c r="F1189" s="7" t="s">
        <v>21</v>
      </c>
      <c r="G1189" s="13" t="s">
        <v>20</v>
      </c>
      <c r="H1189" s="13">
        <v>1958</v>
      </c>
      <c r="J1189"/>
      <c r="K1189"/>
      <c r="L1189"/>
      <c r="M1189"/>
    </row>
    <row r="1190" spans="1:13" s="3" customFormat="1" x14ac:dyDescent="0.25">
      <c r="A1190" s="12" t="s">
        <v>229</v>
      </c>
      <c r="B1190" s="12" t="s">
        <v>26</v>
      </c>
      <c r="C1190" s="14">
        <v>312</v>
      </c>
      <c r="D1190" s="12" t="s">
        <v>230</v>
      </c>
      <c r="E1190" s="7"/>
      <c r="F1190" s="13">
        <v>44244</v>
      </c>
      <c r="G1190" s="7" t="s">
        <v>21</v>
      </c>
      <c r="H1190" s="13">
        <v>46202</v>
      </c>
      <c r="J1190"/>
      <c r="K1190"/>
      <c r="L1190"/>
      <c r="M1190"/>
    </row>
    <row r="1192" spans="1:13" s="3" customFormat="1" x14ac:dyDescent="0.25">
      <c r="A1192" s="6"/>
      <c r="B1192" s="6"/>
      <c r="C1192" s="6"/>
      <c r="D1192" s="6"/>
      <c r="E1192" s="13" t="s">
        <v>67</v>
      </c>
      <c r="F1192" s="13">
        <v>44244</v>
      </c>
      <c r="G1192" s="13">
        <v>0</v>
      </c>
      <c r="H1192" s="13">
        <v>46202</v>
      </c>
      <c r="J1192"/>
      <c r="K1192"/>
      <c r="L1192"/>
      <c r="M1192"/>
    </row>
    <row r="1193" spans="1:13" s="3" customFormat="1" x14ac:dyDescent="0.25">
      <c r="A1193" s="6" t="s">
        <v>21</v>
      </c>
      <c r="B1193"/>
      <c r="C1193"/>
      <c r="D1193"/>
      <c r="J1193"/>
      <c r="K1193"/>
      <c r="L1193"/>
      <c r="M1193"/>
    </row>
    <row r="1194" spans="1:13" s="3" customFormat="1" x14ac:dyDescent="0.25">
      <c r="A1194" s="6"/>
      <c r="B1194" s="6"/>
      <c r="C1194" s="6"/>
      <c r="D1194" s="6"/>
      <c r="E1194" s="8" t="s">
        <v>206</v>
      </c>
      <c r="F1194" s="8">
        <v>44244</v>
      </c>
      <c r="G1194" s="8">
        <v>0</v>
      </c>
      <c r="H1194" s="8">
        <v>46202</v>
      </c>
      <c r="J1194"/>
      <c r="K1194"/>
      <c r="L1194"/>
      <c r="M1194"/>
    </row>
    <row r="1195" spans="1:13" s="3" customFormat="1" x14ac:dyDescent="0.25">
      <c r="A1195" s="6" t="s">
        <v>21</v>
      </c>
      <c r="B1195"/>
      <c r="C1195"/>
      <c r="D1195"/>
      <c r="J1195"/>
      <c r="K1195"/>
      <c r="L1195"/>
      <c r="M1195"/>
    </row>
    <row r="1196" spans="1:13" s="3" customFormat="1" x14ac:dyDescent="0.25">
      <c r="A1196" s="5" t="s">
        <v>263</v>
      </c>
      <c r="B1196" s="5" t="s">
        <v>264</v>
      </c>
      <c r="C1196" s="6"/>
      <c r="D1196" s="6"/>
      <c r="E1196" s="7"/>
      <c r="F1196" s="7"/>
      <c r="G1196" s="8" t="s">
        <v>20</v>
      </c>
      <c r="H1196" s="8">
        <v>0</v>
      </c>
      <c r="J1196"/>
      <c r="K1196"/>
      <c r="L1196"/>
      <c r="M1196"/>
    </row>
    <row r="1197" spans="1:13" s="3" customFormat="1" x14ac:dyDescent="0.25">
      <c r="A1197" s="6" t="s">
        <v>21</v>
      </c>
      <c r="B1197"/>
      <c r="C1197"/>
      <c r="D1197"/>
      <c r="J1197"/>
      <c r="K1197"/>
      <c r="L1197"/>
      <c r="M1197"/>
    </row>
    <row r="1198" spans="1:13" s="3" customFormat="1" x14ac:dyDescent="0.25">
      <c r="A1198" s="12" t="s">
        <v>24</v>
      </c>
      <c r="B1198" s="6" t="s">
        <v>21</v>
      </c>
      <c r="C1198" s="6" t="s">
        <v>21</v>
      </c>
      <c r="D1198" s="6" t="s">
        <v>21</v>
      </c>
      <c r="E1198" s="7" t="s">
        <v>21</v>
      </c>
      <c r="F1198" s="7" t="s">
        <v>21</v>
      </c>
      <c r="G1198" s="13" t="s">
        <v>20</v>
      </c>
      <c r="H1198" s="13">
        <v>0</v>
      </c>
      <c r="J1198"/>
      <c r="K1198"/>
      <c r="L1198"/>
      <c r="M1198"/>
    </row>
    <row r="1199" spans="1:13" s="3" customFormat="1" x14ac:dyDescent="0.25">
      <c r="A1199" s="12" t="s">
        <v>248</v>
      </c>
      <c r="B1199" s="12" t="s">
        <v>41</v>
      </c>
      <c r="C1199" s="14">
        <v>6</v>
      </c>
      <c r="D1199" s="12" t="s">
        <v>265</v>
      </c>
      <c r="E1199" s="7" t="s">
        <v>266</v>
      </c>
      <c r="F1199" s="13">
        <v>1147.4100000000001</v>
      </c>
      <c r="G1199" s="7" t="s">
        <v>21</v>
      </c>
      <c r="H1199" s="13">
        <v>1147.4100000000001</v>
      </c>
      <c r="J1199"/>
      <c r="K1199"/>
      <c r="L1199"/>
      <c r="M1199"/>
    </row>
    <row r="1201" spans="1:13" s="3" customFormat="1" x14ac:dyDescent="0.25">
      <c r="A1201" s="6"/>
      <c r="B1201" s="6"/>
      <c r="C1201" s="6"/>
      <c r="D1201" s="6"/>
      <c r="E1201" s="13" t="s">
        <v>67</v>
      </c>
      <c r="F1201" s="13">
        <v>1147.4100000000001</v>
      </c>
      <c r="G1201" s="13">
        <v>0</v>
      </c>
      <c r="H1201" s="13">
        <v>1147.4100000000001</v>
      </c>
      <c r="J1201"/>
      <c r="K1201"/>
      <c r="L1201"/>
      <c r="M1201"/>
    </row>
    <row r="1202" spans="1:13" s="3" customFormat="1" x14ac:dyDescent="0.25">
      <c r="A1202" s="6" t="s">
        <v>21</v>
      </c>
      <c r="B1202"/>
      <c r="C1202"/>
      <c r="D1202"/>
      <c r="J1202"/>
      <c r="K1202"/>
      <c r="L1202"/>
      <c r="M1202"/>
    </row>
    <row r="1203" spans="1:13" x14ac:dyDescent="0.25">
      <c r="A1203" s="6"/>
      <c r="B1203" s="6"/>
      <c r="C1203" s="6"/>
      <c r="D1203" s="6"/>
      <c r="E1203" s="8" t="s">
        <v>267</v>
      </c>
      <c r="F1203" s="8">
        <v>1147.4100000000001</v>
      </c>
      <c r="G1203" s="8">
        <v>0</v>
      </c>
      <c r="H1203" s="8">
        <v>1147.4100000000001</v>
      </c>
    </row>
    <row r="1204" spans="1:13" x14ac:dyDescent="0.25">
      <c r="A1204" s="6" t="s">
        <v>21</v>
      </c>
    </row>
    <row r="1206" spans="1:13" x14ac:dyDescent="0.25">
      <c r="A1206" s="6"/>
      <c r="B1206" s="6"/>
      <c r="C1206" s="6"/>
      <c r="D1206" s="6"/>
      <c r="E1206" s="8" t="s">
        <v>162</v>
      </c>
      <c r="F1206" s="8">
        <v>619795.5</v>
      </c>
      <c r="G1206" s="8">
        <v>253529</v>
      </c>
      <c r="H1206" s="8">
        <v>2540792.19</v>
      </c>
    </row>
    <row r="1207" spans="1:13" x14ac:dyDescent="0.25">
      <c r="A1207" s="6" t="s">
        <v>21</v>
      </c>
    </row>
    <row r="1208" spans="1:13" x14ac:dyDescent="0.25">
      <c r="A1208" s="6" t="s">
        <v>21</v>
      </c>
    </row>
    <row r="1210" spans="1:13" x14ac:dyDescent="0.25">
      <c r="A1210" s="6"/>
      <c r="B1210" s="6"/>
      <c r="C1210" s="6"/>
      <c r="D1210" s="6"/>
      <c r="E1210" s="8" t="s">
        <v>163</v>
      </c>
      <c r="F1210" s="8">
        <v>619795.5</v>
      </c>
      <c r="G1210" s="8">
        <v>253529</v>
      </c>
      <c r="H1210" s="7"/>
    </row>
    <row r="1213" spans="1:13" s="28" customFormat="1" x14ac:dyDescent="0.25">
      <c r="E1213" s="15"/>
      <c r="F1213" s="15"/>
      <c r="G1213" s="15"/>
      <c r="H1213" s="15"/>
      <c r="I1213" s="15"/>
    </row>
    <row r="1214" spans="1:13" x14ac:dyDescent="0.25">
      <c r="A1214" s="26" t="s">
        <v>268</v>
      </c>
      <c r="B1214" s="26"/>
      <c r="C1214" s="26"/>
      <c r="D1214" s="26"/>
      <c r="E1214" s="26"/>
    </row>
    <row r="1215" spans="1:13" x14ac:dyDescent="0.25">
      <c r="A1215" s="2" t="s">
        <v>6</v>
      </c>
      <c r="E1215"/>
    </row>
    <row r="1216" spans="1:13" x14ac:dyDescent="0.25">
      <c r="E1216"/>
    </row>
    <row r="1217" spans="1:13" x14ac:dyDescent="0.25">
      <c r="A1217" s="5" t="s">
        <v>7</v>
      </c>
      <c r="B1217" s="5" t="s">
        <v>8</v>
      </c>
      <c r="C1217" s="6"/>
      <c r="D1217" s="6"/>
      <c r="E1217" s="6"/>
      <c r="F1217" s="7"/>
      <c r="G1217" s="7"/>
      <c r="H1217" s="8" t="s">
        <v>9</v>
      </c>
    </row>
    <row r="1218" spans="1:13" x14ac:dyDescent="0.25">
      <c r="A1218" s="5" t="s">
        <v>10</v>
      </c>
      <c r="B1218" s="5" t="s">
        <v>11</v>
      </c>
      <c r="C1218" s="9" t="s">
        <v>12</v>
      </c>
      <c r="D1218" s="10" t="s">
        <v>13</v>
      </c>
      <c r="E1218" s="5" t="s">
        <v>14</v>
      </c>
      <c r="F1218" s="8" t="s">
        <v>15</v>
      </c>
      <c r="G1218" s="8" t="s">
        <v>16</v>
      </c>
      <c r="H1218" s="8" t="s">
        <v>17</v>
      </c>
    </row>
    <row r="1219" spans="1:13" s="3" customFormat="1" x14ac:dyDescent="0.25">
      <c r="A1219"/>
      <c r="B1219"/>
      <c r="C1219"/>
      <c r="D1219"/>
      <c r="E1219"/>
      <c r="J1219"/>
      <c r="K1219"/>
      <c r="L1219"/>
      <c r="M1219"/>
    </row>
    <row r="1220" spans="1:13" s="3" customFormat="1" x14ac:dyDescent="0.25">
      <c r="A1220" s="5" t="s">
        <v>18</v>
      </c>
      <c r="B1220" s="5" t="s">
        <v>19</v>
      </c>
      <c r="C1220" s="6"/>
      <c r="D1220" s="6"/>
      <c r="E1220" s="6"/>
      <c r="F1220" s="7"/>
      <c r="G1220" s="8" t="s">
        <v>20</v>
      </c>
      <c r="H1220" s="8">
        <v>2521418.11</v>
      </c>
      <c r="J1220"/>
      <c r="K1220"/>
      <c r="L1220"/>
      <c r="M1220"/>
    </row>
    <row r="1221" spans="1:13" s="3" customFormat="1" x14ac:dyDescent="0.25">
      <c r="A1221" s="6" t="s">
        <v>21</v>
      </c>
      <c r="B1221"/>
      <c r="C1221"/>
      <c r="D1221"/>
      <c r="E1221"/>
      <c r="J1221"/>
      <c r="K1221"/>
      <c r="L1221"/>
      <c r="M1221"/>
    </row>
    <row r="1222" spans="1:13" s="3" customFormat="1" x14ac:dyDescent="0.25">
      <c r="A1222" s="5" t="s">
        <v>22</v>
      </c>
      <c r="B1222" s="5" t="s">
        <v>23</v>
      </c>
      <c r="C1222" s="6"/>
      <c r="D1222" s="6"/>
      <c r="E1222" s="6"/>
      <c r="F1222" s="7"/>
      <c r="G1222" s="8" t="s">
        <v>20</v>
      </c>
      <c r="H1222" s="8">
        <v>917127.26</v>
      </c>
      <c r="J1222"/>
      <c r="K1222"/>
      <c r="L1222"/>
      <c r="M1222"/>
    </row>
    <row r="1223" spans="1:13" s="3" customFormat="1" x14ac:dyDescent="0.25">
      <c r="A1223" s="6" t="s">
        <v>21</v>
      </c>
      <c r="B1223"/>
      <c r="C1223"/>
      <c r="D1223"/>
      <c r="E1223"/>
      <c r="J1223"/>
      <c r="K1223"/>
      <c r="L1223"/>
      <c r="M1223"/>
    </row>
    <row r="1224" spans="1:13" s="3" customFormat="1" x14ac:dyDescent="0.25">
      <c r="A1224" s="12" t="s">
        <v>24</v>
      </c>
      <c r="B1224" s="6" t="s">
        <v>21</v>
      </c>
      <c r="C1224" s="6" t="s">
        <v>21</v>
      </c>
      <c r="D1224" s="6" t="s">
        <v>21</v>
      </c>
      <c r="E1224" s="6" t="s">
        <v>21</v>
      </c>
      <c r="F1224" s="7" t="s">
        <v>21</v>
      </c>
      <c r="G1224" s="13" t="s">
        <v>20</v>
      </c>
      <c r="H1224" s="13">
        <v>917127.26</v>
      </c>
      <c r="J1224"/>
      <c r="K1224"/>
      <c r="L1224"/>
      <c r="M1224"/>
    </row>
    <row r="1225" spans="1:13" s="3" customFormat="1" x14ac:dyDescent="0.25">
      <c r="A1225" s="12" t="s">
        <v>269</v>
      </c>
      <c r="B1225" s="12" t="s">
        <v>26</v>
      </c>
      <c r="C1225" s="14">
        <v>326</v>
      </c>
      <c r="D1225" s="12" t="s">
        <v>270</v>
      </c>
      <c r="E1225" s="6"/>
      <c r="F1225" s="13">
        <v>19118.34</v>
      </c>
      <c r="G1225" s="7" t="s">
        <v>21</v>
      </c>
      <c r="H1225" s="13">
        <v>936245.6</v>
      </c>
      <c r="J1225"/>
      <c r="K1225"/>
      <c r="L1225"/>
      <c r="M1225"/>
    </row>
    <row r="1226" spans="1:13" s="3" customFormat="1" x14ac:dyDescent="0.25">
      <c r="A1226" s="12" t="s">
        <v>271</v>
      </c>
      <c r="B1226" s="12" t="s">
        <v>26</v>
      </c>
      <c r="C1226" s="14">
        <v>365</v>
      </c>
      <c r="D1226" s="12" t="s">
        <v>272</v>
      </c>
      <c r="E1226" s="6"/>
      <c r="F1226" s="13">
        <v>46667.06</v>
      </c>
      <c r="G1226" s="7" t="s">
        <v>21</v>
      </c>
      <c r="H1226" s="13">
        <v>982912.66</v>
      </c>
      <c r="J1226"/>
      <c r="K1226"/>
      <c r="L1226"/>
      <c r="M1226"/>
    </row>
    <row r="1227" spans="1:13" s="3" customFormat="1" x14ac:dyDescent="0.25">
      <c r="A1227" s="12" t="s">
        <v>273</v>
      </c>
      <c r="B1227" s="12" t="s">
        <v>26</v>
      </c>
      <c r="C1227" s="14">
        <v>381</v>
      </c>
      <c r="D1227" s="12" t="s">
        <v>274</v>
      </c>
      <c r="E1227" s="6"/>
      <c r="F1227" s="13">
        <v>24905.21</v>
      </c>
      <c r="G1227" s="7" t="s">
        <v>21</v>
      </c>
      <c r="H1227" s="13">
        <v>1007817.87</v>
      </c>
      <c r="J1227"/>
      <c r="K1227"/>
      <c r="L1227"/>
      <c r="M1227"/>
    </row>
    <row r="1228" spans="1:13" s="3" customFormat="1" x14ac:dyDescent="0.25">
      <c r="A1228" s="12" t="s">
        <v>275</v>
      </c>
      <c r="B1228" s="12" t="s">
        <v>26</v>
      </c>
      <c r="C1228" s="14">
        <v>390</v>
      </c>
      <c r="D1228" s="12" t="s">
        <v>276</v>
      </c>
      <c r="E1228" s="6"/>
      <c r="F1228" s="13">
        <v>45509.440000000002</v>
      </c>
      <c r="G1228" s="7" t="s">
        <v>21</v>
      </c>
      <c r="H1228" s="13">
        <v>1053327.31</v>
      </c>
      <c r="J1228"/>
      <c r="K1228"/>
      <c r="L1228"/>
      <c r="M1228"/>
    </row>
    <row r="1229" spans="1:13" s="3" customFormat="1" x14ac:dyDescent="0.25">
      <c r="A1229" s="12" t="s">
        <v>277</v>
      </c>
      <c r="B1229" s="12" t="s">
        <v>26</v>
      </c>
      <c r="C1229" s="14">
        <v>437</v>
      </c>
      <c r="D1229" s="12" t="s">
        <v>278</v>
      </c>
      <c r="E1229" s="6"/>
      <c r="F1229" s="13">
        <v>45707.97</v>
      </c>
      <c r="G1229" s="7" t="s">
        <v>21</v>
      </c>
      <c r="H1229" s="13">
        <v>1099035.28</v>
      </c>
      <c r="J1229"/>
      <c r="K1229"/>
      <c r="L1229"/>
      <c r="M1229"/>
    </row>
    <row r="1230" spans="1:13" s="3" customFormat="1" x14ac:dyDescent="0.25">
      <c r="A1230" s="12" t="s">
        <v>279</v>
      </c>
      <c r="B1230" s="12" t="s">
        <v>26</v>
      </c>
      <c r="C1230" s="14">
        <v>467</v>
      </c>
      <c r="D1230" s="12" t="s">
        <v>280</v>
      </c>
      <c r="E1230" s="6"/>
      <c r="F1230" s="13">
        <v>18860.23</v>
      </c>
      <c r="G1230" s="7" t="s">
        <v>21</v>
      </c>
      <c r="H1230" s="13">
        <v>1117895.51</v>
      </c>
      <c r="J1230"/>
      <c r="K1230"/>
      <c r="L1230"/>
      <c r="M1230"/>
    </row>
    <row r="1231" spans="1:13" s="3" customFormat="1" x14ac:dyDescent="0.25">
      <c r="A1231" s="12" t="s">
        <v>281</v>
      </c>
      <c r="B1231" s="12" t="s">
        <v>26</v>
      </c>
      <c r="C1231" s="14">
        <v>471</v>
      </c>
      <c r="D1231" s="12" t="s">
        <v>282</v>
      </c>
      <c r="E1231" s="6"/>
      <c r="F1231" s="13">
        <v>45919.56</v>
      </c>
      <c r="G1231" s="7" t="s">
        <v>21</v>
      </c>
      <c r="H1231" s="13">
        <v>1163815.07</v>
      </c>
      <c r="J1231"/>
      <c r="K1231"/>
      <c r="L1231"/>
      <c r="M1231"/>
    </row>
    <row r="1232" spans="1:13" s="3" customFormat="1" x14ac:dyDescent="0.25">
      <c r="A1232"/>
      <c r="B1232"/>
      <c r="C1232"/>
      <c r="D1232"/>
      <c r="E1232"/>
      <c r="J1232"/>
      <c r="K1232"/>
      <c r="L1232"/>
      <c r="M1232"/>
    </row>
    <row r="1233" spans="1:13" s="3" customFormat="1" x14ac:dyDescent="0.25">
      <c r="A1233" s="6"/>
      <c r="B1233" s="6"/>
      <c r="C1233" s="6"/>
      <c r="D1233" s="6"/>
      <c r="E1233" s="34" t="s">
        <v>67</v>
      </c>
      <c r="F1233" s="13">
        <v>246687.81</v>
      </c>
      <c r="G1233" s="13">
        <v>0</v>
      </c>
      <c r="H1233" s="13">
        <v>1163815.07</v>
      </c>
      <c r="J1233"/>
      <c r="K1233"/>
      <c r="L1233"/>
      <c r="M1233"/>
    </row>
    <row r="1234" spans="1:13" s="3" customFormat="1" x14ac:dyDescent="0.25">
      <c r="A1234" s="6" t="s">
        <v>21</v>
      </c>
      <c r="B1234"/>
      <c r="C1234"/>
      <c r="D1234"/>
      <c r="E1234"/>
      <c r="J1234"/>
      <c r="K1234"/>
      <c r="L1234"/>
      <c r="M1234"/>
    </row>
    <row r="1235" spans="1:13" s="3" customFormat="1" x14ac:dyDescent="0.25">
      <c r="A1235" s="6"/>
      <c r="B1235" s="6"/>
      <c r="C1235" s="6"/>
      <c r="D1235" s="6"/>
      <c r="E1235" s="9" t="s">
        <v>68</v>
      </c>
      <c r="F1235" s="8">
        <v>246687.81</v>
      </c>
      <c r="G1235" s="8">
        <v>0</v>
      </c>
      <c r="H1235" s="8">
        <v>1163815.07</v>
      </c>
      <c r="J1235"/>
      <c r="K1235"/>
      <c r="L1235"/>
      <c r="M1235"/>
    </row>
    <row r="1236" spans="1:13" s="3" customFormat="1" x14ac:dyDescent="0.25">
      <c r="A1236" s="6" t="s">
        <v>21</v>
      </c>
      <c r="B1236"/>
      <c r="C1236"/>
      <c r="D1236"/>
      <c r="E1236"/>
      <c r="J1236"/>
      <c r="K1236"/>
      <c r="L1236"/>
      <c r="M1236"/>
    </row>
    <row r="1237" spans="1:13" s="3" customFormat="1" x14ac:dyDescent="0.25">
      <c r="A1237" s="5" t="s">
        <v>69</v>
      </c>
      <c r="B1237" s="5" t="s">
        <v>70</v>
      </c>
      <c r="C1237" s="6"/>
      <c r="D1237" s="6"/>
      <c r="E1237" s="6"/>
      <c r="F1237" s="7"/>
      <c r="G1237" s="8" t="s">
        <v>20</v>
      </c>
      <c r="H1237" s="8">
        <v>169796.55</v>
      </c>
      <c r="J1237"/>
      <c r="K1237"/>
      <c r="L1237"/>
      <c r="M1237"/>
    </row>
    <row r="1238" spans="1:13" s="3" customFormat="1" x14ac:dyDescent="0.25">
      <c r="A1238" s="6" t="s">
        <v>21</v>
      </c>
      <c r="B1238"/>
      <c r="C1238"/>
      <c r="D1238"/>
      <c r="E1238"/>
      <c r="J1238"/>
      <c r="K1238"/>
      <c r="L1238"/>
      <c r="M1238"/>
    </row>
    <row r="1239" spans="1:13" s="3" customFormat="1" x14ac:dyDescent="0.25">
      <c r="A1239" s="12" t="s">
        <v>24</v>
      </c>
      <c r="B1239" s="6" t="s">
        <v>21</v>
      </c>
      <c r="C1239" s="6" t="s">
        <v>21</v>
      </c>
      <c r="D1239" s="6" t="s">
        <v>21</v>
      </c>
      <c r="E1239" s="6" t="s">
        <v>21</v>
      </c>
      <c r="F1239" s="7" t="s">
        <v>21</v>
      </c>
      <c r="G1239" s="13" t="s">
        <v>20</v>
      </c>
      <c r="H1239" s="13">
        <v>169796.55</v>
      </c>
      <c r="J1239"/>
      <c r="K1239"/>
      <c r="L1239"/>
      <c r="M1239"/>
    </row>
    <row r="1240" spans="1:13" s="3" customFormat="1" x14ac:dyDescent="0.25">
      <c r="A1240" s="12" t="s">
        <v>269</v>
      </c>
      <c r="B1240" s="12" t="s">
        <v>26</v>
      </c>
      <c r="C1240" s="14">
        <v>326</v>
      </c>
      <c r="D1240" s="12" t="s">
        <v>270</v>
      </c>
      <c r="E1240" s="6"/>
      <c r="F1240" s="13">
        <v>3201.69</v>
      </c>
      <c r="G1240" s="7" t="s">
        <v>21</v>
      </c>
      <c r="H1240" s="13">
        <v>172998.24</v>
      </c>
      <c r="J1240"/>
      <c r="K1240"/>
      <c r="L1240"/>
      <c r="M1240"/>
    </row>
    <row r="1241" spans="1:13" s="3" customFormat="1" x14ac:dyDescent="0.25">
      <c r="A1241" s="12" t="s">
        <v>271</v>
      </c>
      <c r="B1241" s="12" t="s">
        <v>26</v>
      </c>
      <c r="C1241" s="14">
        <v>365</v>
      </c>
      <c r="D1241" s="12" t="s">
        <v>272</v>
      </c>
      <c r="E1241" s="6"/>
      <c r="F1241" s="13">
        <v>7777.85</v>
      </c>
      <c r="G1241" s="7" t="s">
        <v>21</v>
      </c>
      <c r="H1241" s="13">
        <v>180776.09</v>
      </c>
      <c r="J1241"/>
      <c r="K1241"/>
      <c r="L1241"/>
      <c r="M1241"/>
    </row>
    <row r="1242" spans="1:13" s="3" customFormat="1" x14ac:dyDescent="0.25">
      <c r="A1242" s="12" t="s">
        <v>275</v>
      </c>
      <c r="B1242" s="12" t="s">
        <v>26</v>
      </c>
      <c r="C1242" s="14">
        <v>390</v>
      </c>
      <c r="D1242" s="12" t="s">
        <v>276</v>
      </c>
      <c r="E1242" s="6"/>
      <c r="F1242" s="13">
        <v>7586.5</v>
      </c>
      <c r="G1242" s="7" t="s">
        <v>21</v>
      </c>
      <c r="H1242" s="13">
        <v>188362.59</v>
      </c>
      <c r="J1242"/>
      <c r="K1242"/>
      <c r="L1242"/>
      <c r="M1242"/>
    </row>
    <row r="1243" spans="1:13" s="3" customFormat="1" x14ac:dyDescent="0.25">
      <c r="A1243" s="12" t="s">
        <v>277</v>
      </c>
      <c r="B1243" s="12" t="s">
        <v>26</v>
      </c>
      <c r="C1243" s="14">
        <v>437</v>
      </c>
      <c r="D1243" s="12" t="s">
        <v>278</v>
      </c>
      <c r="E1243" s="6"/>
      <c r="F1243" s="13">
        <v>7616.75</v>
      </c>
      <c r="G1243" s="7" t="s">
        <v>21</v>
      </c>
      <c r="H1243" s="13">
        <v>195979.34</v>
      </c>
      <c r="J1243"/>
      <c r="K1243"/>
      <c r="L1243"/>
      <c r="M1243"/>
    </row>
    <row r="1244" spans="1:13" s="3" customFormat="1" x14ac:dyDescent="0.25">
      <c r="A1244" s="12" t="s">
        <v>281</v>
      </c>
      <c r="B1244" s="12" t="s">
        <v>26</v>
      </c>
      <c r="C1244" s="14">
        <v>471</v>
      </c>
      <c r="D1244" s="12" t="s">
        <v>282</v>
      </c>
      <c r="E1244" s="6"/>
      <c r="F1244" s="13">
        <v>7654.09</v>
      </c>
      <c r="G1244" s="7" t="s">
        <v>21</v>
      </c>
      <c r="H1244" s="13">
        <v>203633.43</v>
      </c>
      <c r="J1244"/>
      <c r="K1244"/>
      <c r="L1244"/>
      <c r="M1244"/>
    </row>
    <row r="1245" spans="1:13" s="3" customFormat="1" x14ac:dyDescent="0.25">
      <c r="A1245"/>
      <c r="B1245"/>
      <c r="C1245"/>
      <c r="D1245"/>
      <c r="E1245"/>
      <c r="J1245"/>
      <c r="K1245"/>
      <c r="L1245"/>
      <c r="M1245"/>
    </row>
    <row r="1246" spans="1:13" s="3" customFormat="1" x14ac:dyDescent="0.25">
      <c r="A1246" s="6"/>
      <c r="B1246" s="6"/>
      <c r="C1246" s="6"/>
      <c r="D1246" s="6"/>
      <c r="E1246" s="34" t="s">
        <v>67</v>
      </c>
      <c r="F1246" s="13">
        <v>33836.879999999997</v>
      </c>
      <c r="G1246" s="13">
        <v>0</v>
      </c>
      <c r="H1246" s="13">
        <v>203633.43</v>
      </c>
      <c r="J1246"/>
      <c r="K1246"/>
      <c r="L1246"/>
      <c r="M1246"/>
    </row>
    <row r="1247" spans="1:13" s="3" customFormat="1" x14ac:dyDescent="0.25">
      <c r="A1247" s="6" t="s">
        <v>21</v>
      </c>
      <c r="B1247"/>
      <c r="C1247"/>
      <c r="D1247"/>
      <c r="E1247"/>
      <c r="J1247"/>
      <c r="K1247"/>
      <c r="L1247"/>
      <c r="M1247"/>
    </row>
    <row r="1248" spans="1:13" s="3" customFormat="1" x14ac:dyDescent="0.25">
      <c r="A1248" s="6"/>
      <c r="B1248" s="6"/>
      <c r="C1248" s="6"/>
      <c r="D1248" s="6"/>
      <c r="E1248" s="9" t="s">
        <v>71</v>
      </c>
      <c r="F1248" s="8">
        <v>33836.879999999997</v>
      </c>
      <c r="G1248" s="8">
        <v>0</v>
      </c>
      <c r="H1248" s="8">
        <v>203633.43</v>
      </c>
      <c r="J1248"/>
      <c r="K1248"/>
      <c r="L1248"/>
      <c r="M1248"/>
    </row>
    <row r="1249" spans="1:13" s="3" customFormat="1" x14ac:dyDescent="0.25">
      <c r="A1249" s="6" t="s">
        <v>21</v>
      </c>
      <c r="B1249"/>
      <c r="C1249"/>
      <c r="D1249"/>
      <c r="E1249"/>
      <c r="J1249"/>
      <c r="K1249"/>
      <c r="L1249"/>
      <c r="M1249"/>
    </row>
    <row r="1250" spans="1:13" s="3" customFormat="1" x14ac:dyDescent="0.25">
      <c r="A1250" s="5" t="s">
        <v>72</v>
      </c>
      <c r="B1250" s="5" t="s">
        <v>73</v>
      </c>
      <c r="C1250" s="6"/>
      <c r="D1250" s="6"/>
      <c r="E1250" s="6"/>
      <c r="F1250" s="7"/>
      <c r="G1250" s="8" t="s">
        <v>20</v>
      </c>
      <c r="H1250" s="8">
        <v>42655.519999999997</v>
      </c>
      <c r="J1250"/>
      <c r="K1250"/>
      <c r="L1250"/>
      <c r="M1250"/>
    </row>
    <row r="1251" spans="1:13" s="3" customFormat="1" x14ac:dyDescent="0.25">
      <c r="A1251" s="6" t="s">
        <v>21</v>
      </c>
      <c r="B1251"/>
      <c r="C1251"/>
      <c r="D1251"/>
      <c r="E1251"/>
      <c r="J1251"/>
      <c r="K1251"/>
      <c r="L1251"/>
      <c r="M1251"/>
    </row>
    <row r="1252" spans="1:13" s="3" customFormat="1" x14ac:dyDescent="0.25">
      <c r="A1252" s="12" t="s">
        <v>24</v>
      </c>
      <c r="B1252" s="6" t="s">
        <v>21</v>
      </c>
      <c r="C1252" s="6" t="s">
        <v>21</v>
      </c>
      <c r="D1252" s="6" t="s">
        <v>21</v>
      </c>
      <c r="E1252" s="6" t="s">
        <v>21</v>
      </c>
      <c r="F1252" s="7" t="s">
        <v>21</v>
      </c>
      <c r="G1252" s="13" t="s">
        <v>20</v>
      </c>
      <c r="H1252" s="13">
        <v>42655.519999999997</v>
      </c>
      <c r="J1252"/>
      <c r="K1252"/>
      <c r="L1252"/>
      <c r="M1252"/>
    </row>
    <row r="1253" spans="1:13" s="3" customFormat="1" x14ac:dyDescent="0.25">
      <c r="A1253" s="12" t="s">
        <v>269</v>
      </c>
      <c r="B1253" s="12" t="s">
        <v>26</v>
      </c>
      <c r="C1253" s="14">
        <v>326</v>
      </c>
      <c r="D1253" s="12" t="s">
        <v>270</v>
      </c>
      <c r="E1253" s="6"/>
      <c r="F1253" s="13">
        <v>644.03</v>
      </c>
      <c r="G1253" s="7" t="s">
        <v>21</v>
      </c>
      <c r="H1253" s="13">
        <v>43299.55</v>
      </c>
      <c r="J1253"/>
      <c r="K1253"/>
      <c r="L1253"/>
      <c r="M1253"/>
    </row>
    <row r="1254" spans="1:13" s="3" customFormat="1" x14ac:dyDescent="0.25">
      <c r="A1254" s="12" t="s">
        <v>271</v>
      </c>
      <c r="B1254" s="12" t="s">
        <v>26</v>
      </c>
      <c r="C1254" s="14">
        <v>365</v>
      </c>
      <c r="D1254" s="12" t="s">
        <v>272</v>
      </c>
      <c r="E1254" s="6"/>
      <c r="F1254" s="13">
        <v>1538.43</v>
      </c>
      <c r="G1254" s="7" t="s">
        <v>21</v>
      </c>
      <c r="H1254" s="13">
        <v>44837.98</v>
      </c>
      <c r="J1254"/>
      <c r="K1254"/>
      <c r="L1254"/>
      <c r="M1254"/>
    </row>
    <row r="1255" spans="1:13" s="3" customFormat="1" x14ac:dyDescent="0.25">
      <c r="A1255" s="12" t="s">
        <v>275</v>
      </c>
      <c r="B1255" s="12" t="s">
        <v>26</v>
      </c>
      <c r="C1255" s="14">
        <v>390</v>
      </c>
      <c r="D1255" s="12" t="s">
        <v>276</v>
      </c>
      <c r="E1255" s="6"/>
      <c r="F1255" s="13">
        <v>4502.04</v>
      </c>
      <c r="G1255" s="7" t="s">
        <v>21</v>
      </c>
      <c r="H1255" s="13">
        <v>49340.02</v>
      </c>
      <c r="J1255"/>
      <c r="K1255"/>
      <c r="L1255"/>
      <c r="M1255"/>
    </row>
    <row r="1256" spans="1:13" s="3" customFormat="1" x14ac:dyDescent="0.25">
      <c r="A1256" s="12" t="s">
        <v>277</v>
      </c>
      <c r="B1256" s="12" t="s">
        <v>26</v>
      </c>
      <c r="C1256" s="14">
        <v>437</v>
      </c>
      <c r="D1256" s="12" t="s">
        <v>278</v>
      </c>
      <c r="E1256" s="6"/>
      <c r="F1256" s="13">
        <v>6272.87</v>
      </c>
      <c r="G1256" s="7" t="s">
        <v>21</v>
      </c>
      <c r="H1256" s="13">
        <v>55612.89</v>
      </c>
      <c r="J1256"/>
      <c r="K1256"/>
      <c r="L1256"/>
      <c r="M1256"/>
    </row>
    <row r="1257" spans="1:13" s="3" customFormat="1" x14ac:dyDescent="0.25">
      <c r="A1257" s="12" t="s">
        <v>281</v>
      </c>
      <c r="B1257" s="12" t="s">
        <v>26</v>
      </c>
      <c r="C1257" s="14">
        <v>471</v>
      </c>
      <c r="D1257" s="12" t="s">
        <v>282</v>
      </c>
      <c r="E1257" s="6"/>
      <c r="F1257" s="13">
        <v>5457.04</v>
      </c>
      <c r="G1257" s="7" t="s">
        <v>21</v>
      </c>
      <c r="H1257" s="13">
        <v>61069.93</v>
      </c>
      <c r="J1257"/>
      <c r="K1257"/>
      <c r="L1257"/>
      <c r="M1257"/>
    </row>
    <row r="1258" spans="1:13" s="3" customFormat="1" x14ac:dyDescent="0.25">
      <c r="A1258"/>
      <c r="B1258"/>
      <c r="C1258"/>
      <c r="D1258"/>
      <c r="E1258"/>
      <c r="J1258"/>
      <c r="K1258"/>
      <c r="L1258"/>
      <c r="M1258"/>
    </row>
    <row r="1259" spans="1:13" s="3" customFormat="1" x14ac:dyDescent="0.25">
      <c r="A1259" s="6"/>
      <c r="B1259" s="6"/>
      <c r="C1259" s="6"/>
      <c r="D1259" s="6"/>
      <c r="E1259" s="34" t="s">
        <v>67</v>
      </c>
      <c r="F1259" s="13">
        <v>18414.41</v>
      </c>
      <c r="G1259" s="13">
        <v>0</v>
      </c>
      <c r="H1259" s="13">
        <v>61069.93</v>
      </c>
      <c r="J1259"/>
      <c r="K1259"/>
      <c r="L1259"/>
      <c r="M1259"/>
    </row>
    <row r="1260" spans="1:13" s="3" customFormat="1" x14ac:dyDescent="0.25">
      <c r="A1260" s="6" t="s">
        <v>21</v>
      </c>
      <c r="B1260"/>
      <c r="C1260"/>
      <c r="D1260"/>
      <c r="E1260"/>
      <c r="J1260"/>
      <c r="K1260"/>
      <c r="L1260"/>
      <c r="M1260"/>
    </row>
    <row r="1261" spans="1:13" s="3" customFormat="1" x14ac:dyDescent="0.25">
      <c r="A1261" s="6"/>
      <c r="B1261" s="6"/>
      <c r="C1261" s="6"/>
      <c r="D1261" s="6"/>
      <c r="E1261" s="9" t="s">
        <v>74</v>
      </c>
      <c r="F1261" s="8">
        <v>18414.41</v>
      </c>
      <c r="G1261" s="8">
        <v>0</v>
      </c>
      <c r="H1261" s="8">
        <v>61069.93</v>
      </c>
      <c r="J1261"/>
      <c r="K1261"/>
      <c r="L1261"/>
      <c r="M1261"/>
    </row>
    <row r="1262" spans="1:13" s="3" customFormat="1" x14ac:dyDescent="0.25">
      <c r="A1262" s="6" t="s">
        <v>21</v>
      </c>
      <c r="B1262"/>
      <c r="C1262"/>
      <c r="D1262"/>
      <c r="E1262"/>
      <c r="J1262"/>
      <c r="K1262"/>
      <c r="L1262"/>
      <c r="M1262"/>
    </row>
    <row r="1263" spans="1:13" s="3" customFormat="1" x14ac:dyDescent="0.25">
      <c r="A1263" s="5" t="s">
        <v>75</v>
      </c>
      <c r="B1263" s="5" t="s">
        <v>76</v>
      </c>
      <c r="C1263" s="6"/>
      <c r="D1263" s="6"/>
      <c r="E1263" s="6"/>
      <c r="F1263" s="7"/>
      <c r="G1263" s="8" t="s">
        <v>20</v>
      </c>
      <c r="H1263" s="8">
        <v>35185.26</v>
      </c>
      <c r="J1263"/>
      <c r="K1263"/>
      <c r="L1263"/>
      <c r="M1263"/>
    </row>
    <row r="1264" spans="1:13" s="3" customFormat="1" x14ac:dyDescent="0.25">
      <c r="A1264" s="6" t="s">
        <v>21</v>
      </c>
      <c r="B1264"/>
      <c r="C1264"/>
      <c r="D1264"/>
      <c r="E1264"/>
      <c r="J1264"/>
      <c r="K1264"/>
      <c r="L1264"/>
      <c r="M1264"/>
    </row>
    <row r="1265" spans="1:13" s="3" customFormat="1" x14ac:dyDescent="0.25">
      <c r="A1265" s="12" t="s">
        <v>24</v>
      </c>
      <c r="B1265" s="6" t="s">
        <v>21</v>
      </c>
      <c r="C1265" s="6" t="s">
        <v>21</v>
      </c>
      <c r="D1265" s="6" t="s">
        <v>21</v>
      </c>
      <c r="E1265" s="6" t="s">
        <v>21</v>
      </c>
      <c r="F1265" s="7" t="s">
        <v>21</v>
      </c>
      <c r="G1265" s="13" t="s">
        <v>20</v>
      </c>
      <c r="H1265" s="13">
        <v>35185.26</v>
      </c>
      <c r="J1265"/>
      <c r="K1265"/>
      <c r="L1265"/>
      <c r="M1265"/>
    </row>
    <row r="1266" spans="1:13" s="3" customFormat="1" x14ac:dyDescent="0.25">
      <c r="A1266" s="12" t="s">
        <v>269</v>
      </c>
      <c r="B1266" s="12" t="s">
        <v>26</v>
      </c>
      <c r="C1266" s="14">
        <v>326</v>
      </c>
      <c r="D1266" s="12" t="s">
        <v>270</v>
      </c>
      <c r="E1266" s="6"/>
      <c r="F1266" s="13">
        <v>1570.91</v>
      </c>
      <c r="G1266" s="7" t="s">
        <v>21</v>
      </c>
      <c r="H1266" s="13">
        <v>36756.17</v>
      </c>
      <c r="J1266"/>
      <c r="K1266"/>
      <c r="L1266"/>
      <c r="M1266"/>
    </row>
    <row r="1267" spans="1:13" s="3" customFormat="1" x14ac:dyDescent="0.25">
      <c r="A1267" s="12" t="s">
        <v>271</v>
      </c>
      <c r="B1267" s="12" t="s">
        <v>26</v>
      </c>
      <c r="C1267" s="14">
        <v>365</v>
      </c>
      <c r="D1267" s="12" t="s">
        <v>272</v>
      </c>
      <c r="E1267" s="6"/>
      <c r="F1267" s="13">
        <v>1724.68</v>
      </c>
      <c r="G1267" s="7" t="s">
        <v>21</v>
      </c>
      <c r="H1267" s="13">
        <v>38480.85</v>
      </c>
      <c r="J1267"/>
      <c r="K1267"/>
      <c r="L1267"/>
      <c r="M1267"/>
    </row>
    <row r="1268" spans="1:13" s="3" customFormat="1" x14ac:dyDescent="0.25">
      <c r="A1268" s="12" t="s">
        <v>275</v>
      </c>
      <c r="B1268" s="12" t="s">
        <v>26</v>
      </c>
      <c r="C1268" s="14">
        <v>390</v>
      </c>
      <c r="D1268" s="12" t="s">
        <v>276</v>
      </c>
      <c r="E1268" s="6"/>
      <c r="F1268" s="13">
        <v>1726.79</v>
      </c>
      <c r="G1268" s="7" t="s">
        <v>21</v>
      </c>
      <c r="H1268" s="13">
        <v>40207.64</v>
      </c>
      <c r="J1268"/>
      <c r="K1268"/>
      <c r="L1268"/>
      <c r="M1268"/>
    </row>
    <row r="1269" spans="1:13" s="3" customFormat="1" x14ac:dyDescent="0.25">
      <c r="A1269" s="12" t="s">
        <v>277</v>
      </c>
      <c r="B1269" s="12" t="s">
        <v>26</v>
      </c>
      <c r="C1269" s="14">
        <v>437</v>
      </c>
      <c r="D1269" s="12" t="s">
        <v>278</v>
      </c>
      <c r="E1269" s="6"/>
      <c r="F1269" s="13">
        <v>1664.56</v>
      </c>
      <c r="G1269" s="7" t="s">
        <v>21</v>
      </c>
      <c r="H1269" s="13">
        <v>41872.199999999997</v>
      </c>
      <c r="J1269"/>
      <c r="K1269"/>
      <c r="L1269"/>
      <c r="M1269"/>
    </row>
    <row r="1270" spans="1:13" s="3" customFormat="1" x14ac:dyDescent="0.25">
      <c r="A1270" s="12" t="s">
        <v>281</v>
      </c>
      <c r="B1270" s="12" t="s">
        <v>26</v>
      </c>
      <c r="C1270" s="14">
        <v>471</v>
      </c>
      <c r="D1270" s="12" t="s">
        <v>282</v>
      </c>
      <c r="E1270" s="6"/>
      <c r="F1270" s="13">
        <v>1714.02</v>
      </c>
      <c r="G1270" s="7" t="s">
        <v>21</v>
      </c>
      <c r="H1270" s="13">
        <v>43586.22</v>
      </c>
      <c r="J1270"/>
      <c r="K1270"/>
      <c r="L1270"/>
      <c r="M1270"/>
    </row>
    <row r="1271" spans="1:13" s="3" customFormat="1" x14ac:dyDescent="0.25">
      <c r="A1271"/>
      <c r="B1271"/>
      <c r="C1271"/>
      <c r="D1271"/>
      <c r="E1271"/>
      <c r="J1271"/>
      <c r="K1271"/>
      <c r="L1271"/>
      <c r="M1271"/>
    </row>
    <row r="1272" spans="1:13" s="3" customFormat="1" x14ac:dyDescent="0.25">
      <c r="A1272" s="6"/>
      <c r="B1272" s="6"/>
      <c r="C1272" s="6"/>
      <c r="D1272" s="6"/>
      <c r="E1272" s="34" t="s">
        <v>67</v>
      </c>
      <c r="F1272" s="13">
        <v>8400.9599999999991</v>
      </c>
      <c r="G1272" s="13">
        <v>0</v>
      </c>
      <c r="H1272" s="13">
        <v>43586.22</v>
      </c>
      <c r="J1272"/>
      <c r="K1272"/>
      <c r="L1272"/>
      <c r="M1272"/>
    </row>
    <row r="1273" spans="1:13" s="3" customFormat="1" x14ac:dyDescent="0.25">
      <c r="A1273" s="6" t="s">
        <v>21</v>
      </c>
      <c r="B1273"/>
      <c r="C1273"/>
      <c r="D1273"/>
      <c r="E1273"/>
      <c r="J1273"/>
      <c r="K1273"/>
      <c r="L1273"/>
      <c r="M1273"/>
    </row>
    <row r="1274" spans="1:13" s="3" customFormat="1" x14ac:dyDescent="0.25">
      <c r="A1274" s="6"/>
      <c r="B1274" s="6"/>
      <c r="C1274" s="6"/>
      <c r="D1274" s="6"/>
      <c r="E1274" s="9" t="s">
        <v>77</v>
      </c>
      <c r="F1274" s="8">
        <v>8400.9599999999991</v>
      </c>
      <c r="G1274" s="8">
        <v>0</v>
      </c>
      <c r="H1274" s="8">
        <v>43586.22</v>
      </c>
      <c r="J1274"/>
      <c r="K1274"/>
      <c r="L1274"/>
      <c r="M1274"/>
    </row>
    <row r="1275" spans="1:13" s="3" customFormat="1" x14ac:dyDescent="0.25">
      <c r="A1275" s="6" t="s">
        <v>21</v>
      </c>
      <c r="B1275"/>
      <c r="C1275"/>
      <c r="D1275"/>
      <c r="E1275"/>
      <c r="J1275"/>
      <c r="K1275"/>
      <c r="L1275"/>
      <c r="M1275"/>
    </row>
    <row r="1276" spans="1:13" s="3" customFormat="1" x14ac:dyDescent="0.25">
      <c r="A1276" s="5" t="s">
        <v>78</v>
      </c>
      <c r="B1276" s="5" t="s">
        <v>79</v>
      </c>
      <c r="C1276" s="6"/>
      <c r="D1276" s="6"/>
      <c r="E1276" s="6"/>
      <c r="F1276" s="7"/>
      <c r="G1276" s="8" t="s">
        <v>20</v>
      </c>
      <c r="H1276" s="8">
        <v>119974.94</v>
      </c>
      <c r="J1276"/>
      <c r="K1276"/>
      <c r="L1276"/>
      <c r="M1276"/>
    </row>
    <row r="1277" spans="1:13" s="3" customFormat="1" x14ac:dyDescent="0.25">
      <c r="A1277" s="6" t="s">
        <v>21</v>
      </c>
      <c r="B1277"/>
      <c r="C1277"/>
      <c r="D1277"/>
      <c r="E1277"/>
      <c r="J1277"/>
      <c r="K1277"/>
      <c r="L1277"/>
      <c r="M1277"/>
    </row>
    <row r="1278" spans="1:13" s="3" customFormat="1" x14ac:dyDescent="0.25">
      <c r="A1278" s="12" t="s">
        <v>24</v>
      </c>
      <c r="B1278" s="6" t="s">
        <v>21</v>
      </c>
      <c r="C1278" s="6" t="s">
        <v>21</v>
      </c>
      <c r="D1278" s="6" t="s">
        <v>21</v>
      </c>
      <c r="E1278" s="6" t="s">
        <v>21</v>
      </c>
      <c r="F1278" s="7" t="s">
        <v>21</v>
      </c>
      <c r="G1278" s="13" t="s">
        <v>20</v>
      </c>
      <c r="H1278" s="13">
        <v>119974.94</v>
      </c>
      <c r="J1278"/>
      <c r="K1278"/>
      <c r="L1278"/>
      <c r="M1278"/>
    </row>
    <row r="1279" spans="1:13" s="3" customFormat="1" x14ac:dyDescent="0.25">
      <c r="A1279" s="12" t="s">
        <v>269</v>
      </c>
      <c r="B1279" s="12" t="s">
        <v>26</v>
      </c>
      <c r="C1279" s="14">
        <v>326</v>
      </c>
      <c r="D1279" s="12" t="s">
        <v>270</v>
      </c>
      <c r="E1279" s="6"/>
      <c r="F1279" s="13">
        <v>9112.74</v>
      </c>
      <c r="G1279" s="7" t="s">
        <v>21</v>
      </c>
      <c r="H1279" s="13">
        <v>129087.67999999999</v>
      </c>
      <c r="J1279"/>
      <c r="K1279"/>
      <c r="L1279"/>
      <c r="M1279"/>
    </row>
    <row r="1280" spans="1:13" s="3" customFormat="1" x14ac:dyDescent="0.25">
      <c r="A1280" s="12" t="s">
        <v>271</v>
      </c>
      <c r="B1280" s="12" t="s">
        <v>26</v>
      </c>
      <c r="C1280" s="14">
        <v>365</v>
      </c>
      <c r="D1280" s="12" t="s">
        <v>272</v>
      </c>
      <c r="E1280" s="6"/>
      <c r="F1280" s="13">
        <v>2646.62</v>
      </c>
      <c r="G1280" s="7" t="s">
        <v>21</v>
      </c>
      <c r="H1280" s="13">
        <v>131734.29999999999</v>
      </c>
      <c r="J1280"/>
      <c r="K1280"/>
      <c r="L1280"/>
      <c r="M1280"/>
    </row>
    <row r="1281" spans="1:13" s="3" customFormat="1" x14ac:dyDescent="0.25">
      <c r="A1281" s="12" t="s">
        <v>275</v>
      </c>
      <c r="B1281" s="12" t="s">
        <v>26</v>
      </c>
      <c r="C1281" s="14">
        <v>390</v>
      </c>
      <c r="D1281" s="12" t="s">
        <v>276</v>
      </c>
      <c r="E1281" s="6"/>
      <c r="F1281" s="13">
        <v>5348.58</v>
      </c>
      <c r="G1281" s="7" t="s">
        <v>21</v>
      </c>
      <c r="H1281" s="13">
        <v>137082.88</v>
      </c>
      <c r="J1281"/>
      <c r="K1281"/>
      <c r="L1281"/>
      <c r="M1281"/>
    </row>
    <row r="1282" spans="1:13" s="3" customFormat="1" x14ac:dyDescent="0.25">
      <c r="A1282" s="12" t="s">
        <v>277</v>
      </c>
      <c r="B1282" s="12" t="s">
        <v>26</v>
      </c>
      <c r="C1282" s="14">
        <v>437</v>
      </c>
      <c r="D1282" s="12" t="s">
        <v>278</v>
      </c>
      <c r="E1282" s="6"/>
      <c r="F1282" s="13">
        <v>4117.26</v>
      </c>
      <c r="G1282" s="7" t="s">
        <v>21</v>
      </c>
      <c r="H1282" s="13">
        <v>141200.14000000001</v>
      </c>
      <c r="J1282"/>
      <c r="K1282"/>
      <c r="L1282"/>
      <c r="M1282"/>
    </row>
    <row r="1283" spans="1:13" s="3" customFormat="1" x14ac:dyDescent="0.25">
      <c r="A1283" s="12" t="s">
        <v>281</v>
      </c>
      <c r="B1283" s="12" t="s">
        <v>26</v>
      </c>
      <c r="C1283" s="14">
        <v>471</v>
      </c>
      <c r="D1283" s="12" t="s">
        <v>282</v>
      </c>
      <c r="E1283" s="6"/>
      <c r="F1283" s="13">
        <v>2747.04</v>
      </c>
      <c r="G1283" s="7" t="s">
        <v>21</v>
      </c>
      <c r="H1283" s="13">
        <v>143947.18</v>
      </c>
      <c r="J1283"/>
      <c r="K1283"/>
      <c r="L1283"/>
      <c r="M1283"/>
    </row>
    <row r="1284" spans="1:13" s="3" customFormat="1" x14ac:dyDescent="0.25">
      <c r="A1284"/>
      <c r="B1284"/>
      <c r="C1284"/>
      <c r="D1284"/>
      <c r="E1284"/>
      <c r="J1284"/>
      <c r="K1284"/>
      <c r="L1284"/>
      <c r="M1284"/>
    </row>
    <row r="1285" spans="1:13" s="3" customFormat="1" x14ac:dyDescent="0.25">
      <c r="A1285" s="6"/>
      <c r="B1285" s="6"/>
      <c r="C1285" s="6"/>
      <c r="D1285" s="6"/>
      <c r="E1285" s="34" t="s">
        <v>67</v>
      </c>
      <c r="F1285" s="13">
        <v>23972.240000000002</v>
      </c>
      <c r="G1285" s="13">
        <v>0</v>
      </c>
      <c r="H1285" s="13">
        <v>143947.18</v>
      </c>
      <c r="J1285"/>
      <c r="K1285"/>
      <c r="L1285"/>
      <c r="M1285"/>
    </row>
    <row r="1286" spans="1:13" s="3" customFormat="1" x14ac:dyDescent="0.25">
      <c r="A1286" s="6" t="s">
        <v>21</v>
      </c>
      <c r="B1286"/>
      <c r="C1286"/>
      <c r="D1286"/>
      <c r="E1286"/>
      <c r="J1286"/>
      <c r="K1286"/>
      <c r="L1286"/>
      <c r="M1286"/>
    </row>
    <row r="1287" spans="1:13" s="3" customFormat="1" x14ac:dyDescent="0.25">
      <c r="A1287" s="6"/>
      <c r="B1287" s="6"/>
      <c r="C1287" s="6"/>
      <c r="D1287" s="6"/>
      <c r="E1287" s="9" t="s">
        <v>80</v>
      </c>
      <c r="F1287" s="8">
        <v>23972.240000000002</v>
      </c>
      <c r="G1287" s="8">
        <v>0</v>
      </c>
      <c r="H1287" s="8">
        <v>143947.18</v>
      </c>
      <c r="J1287"/>
      <c r="K1287"/>
      <c r="L1287"/>
      <c r="M1287"/>
    </row>
    <row r="1288" spans="1:13" s="3" customFormat="1" x14ac:dyDescent="0.25">
      <c r="A1288" s="6" t="s">
        <v>21</v>
      </c>
      <c r="B1288"/>
      <c r="C1288"/>
      <c r="D1288"/>
      <c r="E1288"/>
      <c r="J1288"/>
      <c r="K1288"/>
      <c r="L1288"/>
      <c r="M1288"/>
    </row>
    <row r="1289" spans="1:13" s="3" customFormat="1" x14ac:dyDescent="0.25">
      <c r="A1289" s="5" t="s">
        <v>81</v>
      </c>
      <c r="B1289" s="5" t="s">
        <v>82</v>
      </c>
      <c r="C1289" s="6"/>
      <c r="D1289" s="6"/>
      <c r="E1289" s="6"/>
      <c r="F1289" s="7"/>
      <c r="G1289" s="8" t="s">
        <v>20</v>
      </c>
      <c r="H1289" s="8">
        <v>90359.52</v>
      </c>
      <c r="J1289"/>
      <c r="K1289"/>
      <c r="L1289"/>
      <c r="M1289"/>
    </row>
    <row r="1290" spans="1:13" s="3" customFormat="1" x14ac:dyDescent="0.25">
      <c r="A1290" s="6" t="s">
        <v>21</v>
      </c>
      <c r="B1290"/>
      <c r="C1290"/>
      <c r="D1290"/>
      <c r="E1290"/>
      <c r="J1290"/>
      <c r="K1290"/>
      <c r="L1290"/>
      <c r="M1290"/>
    </row>
    <row r="1291" spans="1:13" s="3" customFormat="1" x14ac:dyDescent="0.25">
      <c r="A1291" s="12" t="s">
        <v>24</v>
      </c>
      <c r="B1291" s="6" t="s">
        <v>21</v>
      </c>
      <c r="C1291" s="6" t="s">
        <v>21</v>
      </c>
      <c r="D1291" s="6" t="s">
        <v>21</v>
      </c>
      <c r="E1291" s="6" t="s">
        <v>21</v>
      </c>
      <c r="F1291" s="7" t="s">
        <v>21</v>
      </c>
      <c r="G1291" s="13" t="s">
        <v>20</v>
      </c>
      <c r="H1291" s="13">
        <v>90359.52</v>
      </c>
      <c r="J1291"/>
      <c r="K1291"/>
      <c r="L1291"/>
      <c r="M1291"/>
    </row>
    <row r="1292" spans="1:13" s="3" customFormat="1" x14ac:dyDescent="0.25">
      <c r="A1292" s="12" t="s">
        <v>269</v>
      </c>
      <c r="B1292" s="12" t="s">
        <v>26</v>
      </c>
      <c r="C1292" s="14">
        <v>326</v>
      </c>
      <c r="D1292" s="12" t="s">
        <v>270</v>
      </c>
      <c r="E1292" s="6"/>
      <c r="F1292" s="13">
        <v>4553.99</v>
      </c>
      <c r="G1292" s="7" t="s">
        <v>21</v>
      </c>
      <c r="H1292" s="13">
        <v>94913.51</v>
      </c>
      <c r="J1292"/>
      <c r="K1292"/>
      <c r="L1292"/>
      <c r="M1292"/>
    </row>
    <row r="1293" spans="1:13" s="3" customFormat="1" x14ac:dyDescent="0.25">
      <c r="A1293" s="12" t="s">
        <v>271</v>
      </c>
      <c r="B1293" s="12" t="s">
        <v>26</v>
      </c>
      <c r="C1293" s="14">
        <v>365</v>
      </c>
      <c r="D1293" s="12" t="s">
        <v>272</v>
      </c>
      <c r="E1293" s="6"/>
      <c r="F1293" s="13">
        <v>8749.2999999999993</v>
      </c>
      <c r="G1293" s="7" t="s">
        <v>21</v>
      </c>
      <c r="H1293" s="13">
        <v>103662.81</v>
      </c>
      <c r="J1293"/>
      <c r="K1293"/>
      <c r="L1293"/>
      <c r="M1293"/>
    </row>
    <row r="1294" spans="1:13" s="3" customFormat="1" x14ac:dyDescent="0.25">
      <c r="A1294" s="12" t="s">
        <v>275</v>
      </c>
      <c r="B1294" s="12" t="s">
        <v>26</v>
      </c>
      <c r="C1294" s="14">
        <v>390</v>
      </c>
      <c r="D1294" s="12" t="s">
        <v>276</v>
      </c>
      <c r="E1294" s="6"/>
      <c r="F1294" s="13">
        <v>6821.7</v>
      </c>
      <c r="G1294" s="7" t="s">
        <v>21</v>
      </c>
      <c r="H1294" s="13">
        <v>110484.51</v>
      </c>
      <c r="J1294"/>
      <c r="K1294"/>
      <c r="L1294"/>
      <c r="M1294"/>
    </row>
    <row r="1295" spans="1:13" s="3" customFormat="1" x14ac:dyDescent="0.25">
      <c r="A1295" s="12" t="s">
        <v>281</v>
      </c>
      <c r="B1295" s="12" t="s">
        <v>26</v>
      </c>
      <c r="C1295" s="14">
        <v>471</v>
      </c>
      <c r="D1295" s="12" t="s">
        <v>282</v>
      </c>
      <c r="E1295" s="6"/>
      <c r="F1295" s="13">
        <v>10637.82</v>
      </c>
      <c r="G1295" s="7" t="s">
        <v>21</v>
      </c>
      <c r="H1295" s="13">
        <v>121122.33</v>
      </c>
      <c r="J1295"/>
      <c r="K1295"/>
      <c r="L1295"/>
      <c r="M1295"/>
    </row>
    <row r="1296" spans="1:13" s="3" customFormat="1" x14ac:dyDescent="0.25">
      <c r="A1296"/>
      <c r="B1296"/>
      <c r="C1296"/>
      <c r="D1296"/>
      <c r="E1296"/>
      <c r="J1296"/>
      <c r="K1296"/>
      <c r="L1296"/>
      <c r="M1296"/>
    </row>
    <row r="1297" spans="1:13" s="3" customFormat="1" x14ac:dyDescent="0.25">
      <c r="A1297" s="6"/>
      <c r="B1297" s="6"/>
      <c r="C1297" s="6"/>
      <c r="D1297" s="6"/>
      <c r="E1297" s="34" t="s">
        <v>67</v>
      </c>
      <c r="F1297" s="13">
        <v>30762.81</v>
      </c>
      <c r="G1297" s="13">
        <v>0</v>
      </c>
      <c r="H1297" s="13">
        <v>121122.33</v>
      </c>
      <c r="J1297"/>
      <c r="K1297"/>
      <c r="L1297"/>
      <c r="M1297"/>
    </row>
    <row r="1298" spans="1:13" s="3" customFormat="1" x14ac:dyDescent="0.25">
      <c r="A1298" s="6" t="s">
        <v>21</v>
      </c>
      <c r="B1298"/>
      <c r="C1298"/>
      <c r="D1298"/>
      <c r="E1298"/>
      <c r="J1298"/>
      <c r="K1298"/>
      <c r="L1298"/>
      <c r="M1298"/>
    </row>
    <row r="1299" spans="1:13" s="3" customFormat="1" x14ac:dyDescent="0.25">
      <c r="A1299" s="6"/>
      <c r="B1299" s="6"/>
      <c r="C1299" s="6"/>
      <c r="D1299" s="6"/>
      <c r="E1299" s="9" t="s">
        <v>83</v>
      </c>
      <c r="F1299" s="8">
        <v>30762.81</v>
      </c>
      <c r="G1299" s="8">
        <v>0</v>
      </c>
      <c r="H1299" s="8">
        <v>121122.33</v>
      </c>
      <c r="J1299"/>
      <c r="K1299"/>
      <c r="L1299"/>
      <c r="M1299"/>
    </row>
    <row r="1300" spans="1:13" s="3" customFormat="1" x14ac:dyDescent="0.25">
      <c r="A1300" s="6" t="s">
        <v>21</v>
      </c>
      <c r="B1300"/>
      <c r="C1300"/>
      <c r="D1300"/>
      <c r="E1300"/>
      <c r="J1300"/>
      <c r="K1300"/>
      <c r="L1300"/>
      <c r="M1300"/>
    </row>
    <row r="1301" spans="1:13" s="3" customFormat="1" x14ac:dyDescent="0.25">
      <c r="A1301" s="5" t="s">
        <v>84</v>
      </c>
      <c r="B1301" s="5" t="s">
        <v>85</v>
      </c>
      <c r="C1301" s="6"/>
      <c r="D1301" s="6"/>
      <c r="E1301" s="6"/>
      <c r="F1301" s="7"/>
      <c r="G1301" s="8" t="s">
        <v>20</v>
      </c>
      <c r="H1301" s="8">
        <v>58764.27</v>
      </c>
      <c r="J1301"/>
      <c r="K1301"/>
      <c r="L1301"/>
      <c r="M1301"/>
    </row>
    <row r="1302" spans="1:13" s="3" customFormat="1" x14ac:dyDescent="0.25">
      <c r="A1302" s="6" t="s">
        <v>21</v>
      </c>
      <c r="B1302"/>
      <c r="C1302"/>
      <c r="D1302"/>
      <c r="E1302"/>
      <c r="J1302"/>
      <c r="K1302"/>
      <c r="L1302"/>
      <c r="M1302"/>
    </row>
    <row r="1303" spans="1:13" s="3" customFormat="1" x14ac:dyDescent="0.25">
      <c r="A1303" s="12" t="s">
        <v>24</v>
      </c>
      <c r="B1303" s="6" t="s">
        <v>21</v>
      </c>
      <c r="C1303" s="6" t="s">
        <v>21</v>
      </c>
      <c r="D1303" s="6" t="s">
        <v>21</v>
      </c>
      <c r="E1303" s="6" t="s">
        <v>21</v>
      </c>
      <c r="F1303" s="7" t="s">
        <v>21</v>
      </c>
      <c r="G1303" s="13" t="s">
        <v>20</v>
      </c>
      <c r="H1303" s="13">
        <v>58764.27</v>
      </c>
      <c r="J1303"/>
      <c r="K1303"/>
      <c r="L1303"/>
      <c r="M1303"/>
    </row>
    <row r="1304" spans="1:13" s="3" customFormat="1" x14ac:dyDescent="0.25">
      <c r="A1304" s="12" t="s">
        <v>269</v>
      </c>
      <c r="B1304" s="12" t="s">
        <v>26</v>
      </c>
      <c r="C1304" s="14">
        <v>326</v>
      </c>
      <c r="D1304" s="12" t="s">
        <v>270</v>
      </c>
      <c r="E1304" s="6"/>
      <c r="F1304" s="13">
        <v>2573.58</v>
      </c>
      <c r="G1304" s="7" t="s">
        <v>21</v>
      </c>
      <c r="H1304" s="13">
        <v>61337.85</v>
      </c>
      <c r="J1304"/>
      <c r="K1304"/>
      <c r="L1304"/>
      <c r="M1304"/>
    </row>
    <row r="1305" spans="1:13" s="3" customFormat="1" x14ac:dyDescent="0.25">
      <c r="A1305" s="12" t="s">
        <v>271</v>
      </c>
      <c r="B1305" s="12" t="s">
        <v>26</v>
      </c>
      <c r="C1305" s="14">
        <v>365</v>
      </c>
      <c r="D1305" s="12" t="s">
        <v>272</v>
      </c>
      <c r="E1305" s="6"/>
      <c r="F1305" s="13">
        <v>1610.9</v>
      </c>
      <c r="G1305" s="7" t="s">
        <v>21</v>
      </c>
      <c r="H1305" s="13">
        <v>62948.75</v>
      </c>
      <c r="J1305"/>
      <c r="K1305"/>
      <c r="L1305"/>
      <c r="M1305"/>
    </row>
    <row r="1306" spans="1:13" s="3" customFormat="1" x14ac:dyDescent="0.25">
      <c r="A1306" s="12" t="s">
        <v>275</v>
      </c>
      <c r="B1306" s="12" t="s">
        <v>26</v>
      </c>
      <c r="C1306" s="14">
        <v>390</v>
      </c>
      <c r="D1306" s="12" t="s">
        <v>276</v>
      </c>
      <c r="E1306" s="6"/>
      <c r="F1306" s="13">
        <v>3803.56</v>
      </c>
      <c r="G1306" s="7" t="s">
        <v>21</v>
      </c>
      <c r="H1306" s="13">
        <v>66752.31</v>
      </c>
      <c r="J1306"/>
      <c r="K1306"/>
      <c r="L1306"/>
      <c r="M1306"/>
    </row>
    <row r="1307" spans="1:13" s="3" customFormat="1" x14ac:dyDescent="0.25">
      <c r="A1307" s="12" t="s">
        <v>277</v>
      </c>
      <c r="B1307" s="12" t="s">
        <v>26</v>
      </c>
      <c r="C1307" s="14">
        <v>437</v>
      </c>
      <c r="D1307" s="12" t="s">
        <v>278</v>
      </c>
      <c r="E1307" s="6"/>
      <c r="F1307" s="13">
        <v>4376.37</v>
      </c>
      <c r="G1307" s="7" t="s">
        <v>21</v>
      </c>
      <c r="H1307" s="13">
        <v>71128.679999999993</v>
      </c>
      <c r="J1307"/>
      <c r="K1307"/>
      <c r="L1307"/>
      <c r="M1307"/>
    </row>
    <row r="1308" spans="1:13" s="3" customFormat="1" x14ac:dyDescent="0.25">
      <c r="A1308" s="12" t="s">
        <v>281</v>
      </c>
      <c r="B1308" s="12" t="s">
        <v>26</v>
      </c>
      <c r="C1308" s="14">
        <v>471</v>
      </c>
      <c r="D1308" s="12" t="s">
        <v>282</v>
      </c>
      <c r="E1308" s="6"/>
      <c r="F1308" s="13">
        <v>3274.84</v>
      </c>
      <c r="G1308" s="7" t="s">
        <v>21</v>
      </c>
      <c r="H1308" s="13">
        <v>74403.520000000004</v>
      </c>
      <c r="J1308"/>
      <c r="K1308"/>
      <c r="L1308"/>
      <c r="M1308"/>
    </row>
    <row r="1309" spans="1:13" s="3" customFormat="1" x14ac:dyDescent="0.25">
      <c r="A1309"/>
      <c r="B1309"/>
      <c r="C1309"/>
      <c r="D1309"/>
      <c r="E1309"/>
      <c r="J1309"/>
      <c r="K1309"/>
      <c r="L1309"/>
      <c r="M1309"/>
    </row>
    <row r="1310" spans="1:13" s="3" customFormat="1" x14ac:dyDescent="0.25">
      <c r="A1310" s="6"/>
      <c r="B1310" s="6"/>
      <c r="C1310" s="6"/>
      <c r="D1310" s="6"/>
      <c r="E1310" s="34" t="s">
        <v>67</v>
      </c>
      <c r="F1310" s="13">
        <v>15639.25</v>
      </c>
      <c r="G1310" s="13">
        <v>0</v>
      </c>
      <c r="H1310" s="13">
        <v>74403.520000000004</v>
      </c>
      <c r="J1310"/>
      <c r="K1310"/>
      <c r="L1310"/>
      <c r="M1310"/>
    </row>
    <row r="1311" spans="1:13" s="3" customFormat="1" x14ac:dyDescent="0.25">
      <c r="A1311" s="6" t="s">
        <v>21</v>
      </c>
      <c r="B1311"/>
      <c r="C1311"/>
      <c r="D1311"/>
      <c r="E1311"/>
      <c r="J1311"/>
      <c r="K1311"/>
      <c r="L1311"/>
      <c r="M1311"/>
    </row>
    <row r="1312" spans="1:13" s="3" customFormat="1" x14ac:dyDescent="0.25">
      <c r="A1312" s="6"/>
      <c r="B1312" s="6"/>
      <c r="C1312" s="6"/>
      <c r="D1312" s="6"/>
      <c r="E1312" s="9" t="s">
        <v>86</v>
      </c>
      <c r="F1312" s="8">
        <v>15639.25</v>
      </c>
      <c r="G1312" s="8">
        <v>0</v>
      </c>
      <c r="H1312" s="8">
        <v>74403.520000000004</v>
      </c>
      <c r="J1312"/>
      <c r="K1312"/>
      <c r="L1312"/>
      <c r="M1312"/>
    </row>
    <row r="1313" spans="1:13" s="3" customFormat="1" x14ac:dyDescent="0.25">
      <c r="A1313" s="6" t="s">
        <v>21</v>
      </c>
      <c r="B1313"/>
      <c r="C1313"/>
      <c r="D1313"/>
      <c r="E1313"/>
      <c r="J1313"/>
      <c r="K1313"/>
      <c r="L1313"/>
      <c r="M1313"/>
    </row>
    <row r="1314" spans="1:13" s="3" customFormat="1" x14ac:dyDescent="0.25">
      <c r="A1314" s="5" t="s">
        <v>87</v>
      </c>
      <c r="B1314" s="5" t="s">
        <v>88</v>
      </c>
      <c r="C1314" s="6"/>
      <c r="D1314" s="6"/>
      <c r="E1314" s="6"/>
      <c r="F1314" s="7"/>
      <c r="G1314" s="8" t="s">
        <v>20</v>
      </c>
      <c r="H1314" s="8">
        <v>21188.84</v>
      </c>
      <c r="J1314"/>
      <c r="K1314"/>
      <c r="L1314"/>
      <c r="M1314"/>
    </row>
    <row r="1315" spans="1:13" s="3" customFormat="1" x14ac:dyDescent="0.25">
      <c r="A1315" s="6" t="s">
        <v>21</v>
      </c>
      <c r="B1315"/>
      <c r="C1315"/>
      <c r="D1315"/>
      <c r="E1315"/>
      <c r="J1315"/>
      <c r="K1315"/>
      <c r="L1315"/>
      <c r="M1315"/>
    </row>
    <row r="1316" spans="1:13" s="3" customFormat="1" x14ac:dyDescent="0.25">
      <c r="A1316" s="12" t="s">
        <v>24</v>
      </c>
      <c r="B1316" s="6" t="s">
        <v>21</v>
      </c>
      <c r="C1316" s="6" t="s">
        <v>21</v>
      </c>
      <c r="D1316" s="6" t="s">
        <v>21</v>
      </c>
      <c r="E1316" s="6" t="s">
        <v>21</v>
      </c>
      <c r="F1316" s="7" t="s">
        <v>21</v>
      </c>
      <c r="G1316" s="13" t="s">
        <v>20</v>
      </c>
      <c r="H1316" s="13">
        <v>21188.84</v>
      </c>
      <c r="J1316"/>
      <c r="K1316"/>
      <c r="L1316"/>
      <c r="M1316"/>
    </row>
    <row r="1317" spans="1:13" s="3" customFormat="1" x14ac:dyDescent="0.25">
      <c r="A1317" s="6" t="s">
        <v>21</v>
      </c>
      <c r="B1317"/>
      <c r="C1317"/>
      <c r="D1317"/>
      <c r="E1317"/>
      <c r="J1317"/>
      <c r="K1317"/>
      <c r="L1317"/>
      <c r="M1317"/>
    </row>
    <row r="1318" spans="1:13" s="3" customFormat="1" x14ac:dyDescent="0.25">
      <c r="A1318" s="6"/>
      <c r="B1318" s="6"/>
      <c r="C1318" s="6"/>
      <c r="D1318" s="6"/>
      <c r="E1318" s="9" t="s">
        <v>89</v>
      </c>
      <c r="F1318" s="8">
        <v>0</v>
      </c>
      <c r="G1318" s="8">
        <v>0</v>
      </c>
      <c r="H1318" s="8">
        <v>21188.84</v>
      </c>
      <c r="J1318"/>
      <c r="K1318"/>
      <c r="L1318"/>
      <c r="M1318"/>
    </row>
    <row r="1319" spans="1:13" s="3" customFormat="1" x14ac:dyDescent="0.25">
      <c r="A1319" s="6" t="s">
        <v>21</v>
      </c>
      <c r="B1319"/>
      <c r="C1319"/>
      <c r="D1319"/>
      <c r="E1319"/>
      <c r="J1319"/>
      <c r="K1319"/>
      <c r="L1319"/>
      <c r="M1319"/>
    </row>
    <row r="1320" spans="1:13" s="3" customFormat="1" x14ac:dyDescent="0.25">
      <c r="A1320" s="5" t="s">
        <v>90</v>
      </c>
      <c r="B1320" s="5" t="s">
        <v>91</v>
      </c>
      <c r="C1320" s="6"/>
      <c r="D1320" s="6"/>
      <c r="E1320" s="6"/>
      <c r="F1320" s="7"/>
      <c r="G1320" s="8" t="s">
        <v>20</v>
      </c>
      <c r="H1320" s="8">
        <v>257038.73</v>
      </c>
      <c r="J1320"/>
      <c r="K1320"/>
      <c r="L1320"/>
      <c r="M1320"/>
    </row>
    <row r="1321" spans="1:13" s="3" customFormat="1" x14ac:dyDescent="0.25">
      <c r="A1321" s="6" t="s">
        <v>21</v>
      </c>
      <c r="B1321"/>
      <c r="C1321"/>
      <c r="D1321"/>
      <c r="E1321"/>
      <c r="J1321"/>
      <c r="K1321"/>
      <c r="L1321"/>
      <c r="M1321"/>
    </row>
    <row r="1322" spans="1:13" s="3" customFormat="1" x14ac:dyDescent="0.25">
      <c r="A1322" s="12" t="s">
        <v>24</v>
      </c>
      <c r="B1322" s="6" t="s">
        <v>21</v>
      </c>
      <c r="C1322" s="6" t="s">
        <v>21</v>
      </c>
      <c r="D1322" s="6" t="s">
        <v>21</v>
      </c>
      <c r="E1322" s="6" t="s">
        <v>21</v>
      </c>
      <c r="F1322" s="7" t="s">
        <v>21</v>
      </c>
      <c r="G1322" s="13" t="s">
        <v>20</v>
      </c>
      <c r="H1322" s="13">
        <v>257038.73</v>
      </c>
      <c r="J1322"/>
      <c r="K1322"/>
      <c r="L1322"/>
      <c r="M1322"/>
    </row>
    <row r="1323" spans="1:13" s="3" customFormat="1" x14ac:dyDescent="0.25">
      <c r="A1323" s="12" t="s">
        <v>281</v>
      </c>
      <c r="B1323" s="12" t="s">
        <v>41</v>
      </c>
      <c r="C1323" s="14">
        <v>39</v>
      </c>
      <c r="D1323" s="12" t="s">
        <v>283</v>
      </c>
      <c r="E1323" s="6"/>
      <c r="F1323" s="13">
        <v>49162.57</v>
      </c>
      <c r="G1323" s="7" t="s">
        <v>21</v>
      </c>
      <c r="H1323" s="13">
        <v>306201.3</v>
      </c>
      <c r="J1323"/>
      <c r="K1323"/>
      <c r="L1323"/>
      <c r="M1323"/>
    </row>
    <row r="1324" spans="1:13" s="3" customFormat="1" x14ac:dyDescent="0.25">
      <c r="A1324"/>
      <c r="B1324"/>
      <c r="C1324"/>
      <c r="D1324"/>
      <c r="E1324"/>
      <c r="J1324"/>
      <c r="K1324"/>
      <c r="L1324"/>
      <c r="M1324"/>
    </row>
    <row r="1325" spans="1:13" s="3" customFormat="1" x14ac:dyDescent="0.25">
      <c r="A1325" s="6"/>
      <c r="B1325" s="6"/>
      <c r="C1325" s="6"/>
      <c r="D1325" s="6"/>
      <c r="E1325" s="34" t="s">
        <v>67</v>
      </c>
      <c r="F1325" s="13">
        <v>49162.57</v>
      </c>
      <c r="G1325" s="13">
        <v>0</v>
      </c>
      <c r="H1325" s="13">
        <v>306201.3</v>
      </c>
      <c r="J1325"/>
      <c r="K1325"/>
      <c r="L1325"/>
      <c r="M1325"/>
    </row>
    <row r="1326" spans="1:13" s="3" customFormat="1" x14ac:dyDescent="0.25">
      <c r="A1326" s="6" t="s">
        <v>21</v>
      </c>
      <c r="B1326"/>
      <c r="C1326"/>
      <c r="D1326"/>
      <c r="E1326"/>
      <c r="J1326"/>
      <c r="K1326"/>
      <c r="L1326"/>
      <c r="M1326"/>
    </row>
    <row r="1327" spans="1:13" s="3" customFormat="1" x14ac:dyDescent="0.25">
      <c r="A1327" s="6"/>
      <c r="B1327" s="6"/>
      <c r="C1327" s="6"/>
      <c r="D1327" s="6"/>
      <c r="E1327" s="9" t="s">
        <v>98</v>
      </c>
      <c r="F1327" s="8">
        <v>49162.57</v>
      </c>
      <c r="G1327" s="8">
        <v>0</v>
      </c>
      <c r="H1327" s="8">
        <v>306201.3</v>
      </c>
      <c r="J1327"/>
      <c r="K1327"/>
      <c r="L1327"/>
      <c r="M1327"/>
    </row>
    <row r="1328" spans="1:13" s="3" customFormat="1" x14ac:dyDescent="0.25">
      <c r="A1328" s="6" t="s">
        <v>21</v>
      </c>
      <c r="B1328"/>
      <c r="C1328"/>
      <c r="D1328"/>
      <c r="E1328"/>
      <c r="J1328"/>
      <c r="K1328"/>
      <c r="L1328"/>
      <c r="M1328"/>
    </row>
    <row r="1329" spans="1:13" s="3" customFormat="1" x14ac:dyDescent="0.25">
      <c r="A1329" s="5" t="s">
        <v>99</v>
      </c>
      <c r="B1329" s="5" t="s">
        <v>100</v>
      </c>
      <c r="C1329" s="6"/>
      <c r="D1329" s="6"/>
      <c r="E1329" s="6"/>
      <c r="F1329" s="7"/>
      <c r="G1329" s="8" t="s">
        <v>20</v>
      </c>
      <c r="H1329" s="8">
        <v>32817.53</v>
      </c>
      <c r="J1329"/>
      <c r="K1329"/>
      <c r="L1329"/>
      <c r="M1329"/>
    </row>
    <row r="1330" spans="1:13" s="3" customFormat="1" x14ac:dyDescent="0.25">
      <c r="A1330" s="6" t="s">
        <v>21</v>
      </c>
      <c r="B1330"/>
      <c r="C1330"/>
      <c r="D1330"/>
      <c r="E1330"/>
      <c r="J1330"/>
      <c r="K1330"/>
      <c r="L1330"/>
      <c r="M1330"/>
    </row>
    <row r="1331" spans="1:13" s="3" customFormat="1" x14ac:dyDescent="0.25">
      <c r="A1331" s="12" t="s">
        <v>24</v>
      </c>
      <c r="B1331" s="6" t="s">
        <v>21</v>
      </c>
      <c r="C1331" s="6" t="s">
        <v>21</v>
      </c>
      <c r="D1331" s="6" t="s">
        <v>21</v>
      </c>
      <c r="E1331" s="6" t="s">
        <v>21</v>
      </c>
      <c r="F1331" s="7" t="s">
        <v>21</v>
      </c>
      <c r="G1331" s="13" t="s">
        <v>20</v>
      </c>
      <c r="H1331" s="13">
        <v>32817.53</v>
      </c>
      <c r="J1331"/>
      <c r="K1331"/>
      <c r="L1331"/>
      <c r="M1331"/>
    </row>
    <row r="1332" spans="1:13" s="3" customFormat="1" x14ac:dyDescent="0.25">
      <c r="A1332" s="12" t="s">
        <v>281</v>
      </c>
      <c r="B1332" s="12" t="s">
        <v>41</v>
      </c>
      <c r="C1332" s="14">
        <v>39</v>
      </c>
      <c r="D1332" s="12" t="s">
        <v>283</v>
      </c>
      <c r="E1332" s="6"/>
      <c r="F1332" s="13">
        <v>6556.32</v>
      </c>
      <c r="G1332" s="7" t="s">
        <v>21</v>
      </c>
      <c r="H1332" s="13">
        <v>39373.85</v>
      </c>
      <c r="J1332"/>
      <c r="K1332"/>
      <c r="L1332"/>
      <c r="M1332"/>
    </row>
    <row r="1333" spans="1:13" s="3" customFormat="1" x14ac:dyDescent="0.25">
      <c r="A1333"/>
      <c r="B1333"/>
      <c r="C1333"/>
      <c r="D1333"/>
      <c r="E1333"/>
      <c r="J1333"/>
      <c r="K1333"/>
      <c r="L1333"/>
      <c r="M1333"/>
    </row>
    <row r="1334" spans="1:13" s="3" customFormat="1" x14ac:dyDescent="0.25">
      <c r="A1334" s="6"/>
      <c r="B1334" s="6"/>
      <c r="C1334" s="6"/>
      <c r="D1334" s="6"/>
      <c r="E1334" s="34" t="s">
        <v>67</v>
      </c>
      <c r="F1334" s="13">
        <v>6556.32</v>
      </c>
      <c r="G1334" s="13">
        <v>0</v>
      </c>
      <c r="H1334" s="13">
        <v>39373.85</v>
      </c>
      <c r="J1334"/>
      <c r="K1334"/>
      <c r="L1334"/>
      <c r="M1334"/>
    </row>
    <row r="1335" spans="1:13" s="3" customFormat="1" x14ac:dyDescent="0.25">
      <c r="A1335" s="6" t="s">
        <v>21</v>
      </c>
      <c r="B1335"/>
      <c r="C1335"/>
      <c r="D1335"/>
      <c r="E1335"/>
      <c r="J1335"/>
      <c r="K1335"/>
      <c r="L1335"/>
      <c r="M1335"/>
    </row>
    <row r="1336" spans="1:13" s="3" customFormat="1" x14ac:dyDescent="0.25">
      <c r="A1336" s="6"/>
      <c r="B1336" s="6"/>
      <c r="C1336" s="6"/>
      <c r="D1336" s="6"/>
      <c r="E1336" s="9" t="s">
        <v>101</v>
      </c>
      <c r="F1336" s="8">
        <v>6556.32</v>
      </c>
      <c r="G1336" s="8">
        <v>0</v>
      </c>
      <c r="H1336" s="8">
        <v>39373.85</v>
      </c>
      <c r="J1336"/>
      <c r="K1336"/>
      <c r="L1336"/>
      <c r="M1336"/>
    </row>
    <row r="1337" spans="1:13" s="3" customFormat="1" x14ac:dyDescent="0.25">
      <c r="A1337" s="6" t="s">
        <v>21</v>
      </c>
      <c r="B1337"/>
      <c r="C1337"/>
      <c r="D1337"/>
      <c r="E1337"/>
      <c r="J1337"/>
      <c r="K1337"/>
      <c r="L1337"/>
      <c r="M1337"/>
    </row>
    <row r="1338" spans="1:13" s="3" customFormat="1" x14ac:dyDescent="0.25">
      <c r="A1338" s="5" t="s">
        <v>102</v>
      </c>
      <c r="B1338" s="5" t="s">
        <v>103</v>
      </c>
      <c r="C1338" s="6"/>
      <c r="D1338" s="6"/>
      <c r="E1338" s="6"/>
      <c r="F1338" s="7"/>
      <c r="G1338" s="8" t="s">
        <v>20</v>
      </c>
      <c r="H1338" s="8">
        <v>82044.13</v>
      </c>
      <c r="J1338"/>
      <c r="K1338"/>
      <c r="L1338"/>
      <c r="M1338"/>
    </row>
    <row r="1339" spans="1:13" s="3" customFormat="1" x14ac:dyDescent="0.25">
      <c r="A1339" s="6" t="s">
        <v>21</v>
      </c>
      <c r="B1339"/>
      <c r="C1339"/>
      <c r="D1339"/>
      <c r="E1339"/>
      <c r="J1339"/>
      <c r="K1339"/>
      <c r="L1339"/>
      <c r="M1339"/>
    </row>
    <row r="1340" spans="1:13" s="3" customFormat="1" x14ac:dyDescent="0.25">
      <c r="A1340" s="12" t="s">
        <v>24</v>
      </c>
      <c r="B1340" s="6" t="s">
        <v>21</v>
      </c>
      <c r="C1340" s="6" t="s">
        <v>21</v>
      </c>
      <c r="D1340" s="6" t="s">
        <v>21</v>
      </c>
      <c r="E1340" s="6" t="s">
        <v>21</v>
      </c>
      <c r="F1340" s="7" t="s">
        <v>21</v>
      </c>
      <c r="G1340" s="13" t="s">
        <v>20</v>
      </c>
      <c r="H1340" s="13">
        <v>82044.13</v>
      </c>
      <c r="J1340"/>
      <c r="K1340"/>
      <c r="L1340"/>
      <c r="M1340"/>
    </row>
    <row r="1341" spans="1:13" s="3" customFormat="1" x14ac:dyDescent="0.25">
      <c r="A1341" s="12" t="s">
        <v>281</v>
      </c>
      <c r="B1341" s="12" t="s">
        <v>41</v>
      </c>
      <c r="C1341" s="14">
        <v>39</v>
      </c>
      <c r="D1341" s="12" t="s">
        <v>283</v>
      </c>
      <c r="E1341" s="6"/>
      <c r="F1341" s="13">
        <v>16390.8</v>
      </c>
      <c r="G1341" s="7" t="s">
        <v>21</v>
      </c>
      <c r="H1341" s="13">
        <v>98434.93</v>
      </c>
      <c r="J1341"/>
      <c r="K1341"/>
      <c r="L1341"/>
      <c r="M1341"/>
    </row>
    <row r="1342" spans="1:13" s="3" customFormat="1" x14ac:dyDescent="0.25">
      <c r="A1342"/>
      <c r="B1342"/>
      <c r="C1342"/>
      <c r="D1342"/>
      <c r="E1342"/>
      <c r="J1342"/>
      <c r="K1342"/>
      <c r="L1342"/>
      <c r="M1342"/>
    </row>
    <row r="1343" spans="1:13" s="3" customFormat="1" x14ac:dyDescent="0.25">
      <c r="A1343" s="6"/>
      <c r="B1343" s="6"/>
      <c r="C1343" s="6"/>
      <c r="D1343" s="6"/>
      <c r="E1343" s="34" t="s">
        <v>67</v>
      </c>
      <c r="F1343" s="13">
        <v>16390.8</v>
      </c>
      <c r="G1343" s="13">
        <v>0</v>
      </c>
      <c r="H1343" s="13">
        <v>98434.93</v>
      </c>
      <c r="J1343"/>
      <c r="K1343"/>
      <c r="L1343"/>
      <c r="M1343"/>
    </row>
    <row r="1344" spans="1:13" s="3" customFormat="1" x14ac:dyDescent="0.25">
      <c r="A1344" s="6" t="s">
        <v>21</v>
      </c>
      <c r="B1344"/>
      <c r="C1344"/>
      <c r="D1344"/>
      <c r="E1344"/>
      <c r="J1344"/>
      <c r="K1344"/>
      <c r="L1344"/>
      <c r="M1344"/>
    </row>
    <row r="1345" spans="1:13" s="3" customFormat="1" x14ac:dyDescent="0.25">
      <c r="A1345" s="6"/>
      <c r="B1345" s="6"/>
      <c r="C1345" s="6"/>
      <c r="D1345" s="6"/>
      <c r="E1345" s="9" t="s">
        <v>104</v>
      </c>
      <c r="F1345" s="8">
        <v>16390.8</v>
      </c>
      <c r="G1345" s="8">
        <v>0</v>
      </c>
      <c r="H1345" s="8">
        <v>98434.93</v>
      </c>
      <c r="J1345"/>
      <c r="K1345"/>
      <c r="L1345"/>
      <c r="M1345"/>
    </row>
    <row r="1346" spans="1:13" s="3" customFormat="1" x14ac:dyDescent="0.25">
      <c r="A1346" s="6" t="s">
        <v>21</v>
      </c>
      <c r="B1346"/>
      <c r="C1346"/>
      <c r="D1346"/>
      <c r="E1346"/>
      <c r="J1346"/>
      <c r="K1346"/>
      <c r="L1346"/>
      <c r="M1346"/>
    </row>
    <row r="1347" spans="1:13" s="3" customFormat="1" x14ac:dyDescent="0.25">
      <c r="A1347" s="5" t="s">
        <v>105</v>
      </c>
      <c r="B1347" s="5" t="s">
        <v>106</v>
      </c>
      <c r="C1347" s="6"/>
      <c r="D1347" s="6"/>
      <c r="E1347" s="6"/>
      <c r="F1347" s="7"/>
      <c r="G1347" s="8" t="s">
        <v>20</v>
      </c>
      <c r="H1347" s="8">
        <v>64357.46</v>
      </c>
      <c r="J1347"/>
      <c r="K1347"/>
      <c r="L1347"/>
      <c r="M1347"/>
    </row>
    <row r="1348" spans="1:13" s="3" customFormat="1" x14ac:dyDescent="0.25">
      <c r="A1348" s="6" t="s">
        <v>21</v>
      </c>
      <c r="B1348"/>
      <c r="C1348"/>
      <c r="D1348"/>
      <c r="E1348"/>
      <c r="J1348"/>
      <c r="K1348"/>
      <c r="L1348"/>
      <c r="M1348"/>
    </row>
    <row r="1349" spans="1:13" s="3" customFormat="1" x14ac:dyDescent="0.25">
      <c r="A1349" s="12" t="s">
        <v>24</v>
      </c>
      <c r="B1349" s="6" t="s">
        <v>21</v>
      </c>
      <c r="C1349" s="6" t="s">
        <v>21</v>
      </c>
      <c r="D1349" s="6" t="s">
        <v>21</v>
      </c>
      <c r="E1349" s="6" t="s">
        <v>21</v>
      </c>
      <c r="F1349" s="7" t="s">
        <v>21</v>
      </c>
      <c r="G1349" s="13" t="s">
        <v>20</v>
      </c>
      <c r="H1349" s="13">
        <v>64357.46</v>
      </c>
      <c r="J1349"/>
      <c r="K1349"/>
      <c r="L1349"/>
      <c r="M1349"/>
    </row>
    <row r="1350" spans="1:13" s="3" customFormat="1" x14ac:dyDescent="0.25">
      <c r="A1350" s="12" t="s">
        <v>281</v>
      </c>
      <c r="B1350" s="12" t="s">
        <v>41</v>
      </c>
      <c r="C1350" s="14">
        <v>39</v>
      </c>
      <c r="D1350" s="12" t="s">
        <v>283</v>
      </c>
      <c r="E1350" s="6"/>
      <c r="F1350" s="13">
        <v>15665.82</v>
      </c>
      <c r="G1350" s="7" t="s">
        <v>21</v>
      </c>
      <c r="H1350" s="13">
        <v>80023.28</v>
      </c>
      <c r="J1350"/>
      <c r="K1350"/>
      <c r="L1350"/>
      <c r="M1350"/>
    </row>
    <row r="1351" spans="1:13" s="3" customFormat="1" x14ac:dyDescent="0.25">
      <c r="A1351"/>
      <c r="B1351"/>
      <c r="C1351"/>
      <c r="D1351"/>
      <c r="E1351"/>
      <c r="J1351"/>
      <c r="K1351"/>
      <c r="L1351"/>
      <c r="M1351"/>
    </row>
    <row r="1352" spans="1:13" s="3" customFormat="1" x14ac:dyDescent="0.25">
      <c r="A1352" s="6"/>
      <c r="B1352" s="6"/>
      <c r="C1352" s="6"/>
      <c r="D1352" s="6"/>
      <c r="E1352" s="34" t="s">
        <v>67</v>
      </c>
      <c r="F1352" s="13">
        <v>15665.82</v>
      </c>
      <c r="G1352" s="13">
        <v>0</v>
      </c>
      <c r="H1352" s="13">
        <v>80023.28</v>
      </c>
      <c r="J1352"/>
      <c r="K1352"/>
      <c r="L1352"/>
      <c r="M1352"/>
    </row>
    <row r="1353" spans="1:13" s="3" customFormat="1" x14ac:dyDescent="0.25">
      <c r="A1353" s="6" t="s">
        <v>21</v>
      </c>
      <c r="B1353"/>
      <c r="C1353"/>
      <c r="D1353"/>
      <c r="E1353"/>
      <c r="J1353"/>
      <c r="K1353"/>
      <c r="L1353"/>
      <c r="M1353"/>
    </row>
    <row r="1354" spans="1:13" s="3" customFormat="1" x14ac:dyDescent="0.25">
      <c r="A1354" s="6"/>
      <c r="B1354" s="6"/>
      <c r="C1354" s="6"/>
      <c r="D1354" s="6"/>
      <c r="E1354" s="9" t="s">
        <v>107</v>
      </c>
      <c r="F1354" s="8">
        <v>15665.82</v>
      </c>
      <c r="G1354" s="8">
        <v>0</v>
      </c>
      <c r="H1354" s="8">
        <v>80023.28</v>
      </c>
      <c r="J1354"/>
      <c r="K1354"/>
      <c r="L1354"/>
      <c r="M1354"/>
    </row>
    <row r="1355" spans="1:13" s="3" customFormat="1" x14ac:dyDescent="0.25">
      <c r="A1355" s="6" t="s">
        <v>21</v>
      </c>
      <c r="B1355"/>
      <c r="C1355"/>
      <c r="D1355"/>
      <c r="E1355"/>
      <c r="J1355"/>
      <c r="K1355"/>
      <c r="L1355"/>
      <c r="M1355"/>
    </row>
    <row r="1356" spans="1:13" s="3" customFormat="1" x14ac:dyDescent="0.25">
      <c r="A1356" s="5" t="s">
        <v>108</v>
      </c>
      <c r="B1356" s="5" t="s">
        <v>109</v>
      </c>
      <c r="C1356" s="6"/>
      <c r="D1356" s="6"/>
      <c r="E1356" s="6"/>
      <c r="F1356" s="7"/>
      <c r="G1356" s="8" t="s">
        <v>20</v>
      </c>
      <c r="H1356" s="8">
        <v>62887.11</v>
      </c>
      <c r="J1356"/>
      <c r="K1356"/>
      <c r="L1356"/>
      <c r="M1356"/>
    </row>
    <row r="1357" spans="1:13" s="3" customFormat="1" x14ac:dyDescent="0.25">
      <c r="A1357" s="6" t="s">
        <v>21</v>
      </c>
      <c r="B1357"/>
      <c r="C1357"/>
      <c r="D1357"/>
      <c r="E1357"/>
      <c r="J1357"/>
      <c r="K1357"/>
      <c r="L1357"/>
      <c r="M1357"/>
    </row>
    <row r="1358" spans="1:13" s="3" customFormat="1" x14ac:dyDescent="0.25">
      <c r="A1358" s="12" t="s">
        <v>24</v>
      </c>
      <c r="B1358" s="6" t="s">
        <v>21</v>
      </c>
      <c r="C1358" s="6" t="s">
        <v>21</v>
      </c>
      <c r="D1358" s="6" t="s">
        <v>21</v>
      </c>
      <c r="E1358" s="6" t="s">
        <v>21</v>
      </c>
      <c r="F1358" s="7" t="s">
        <v>21</v>
      </c>
      <c r="G1358" s="13" t="s">
        <v>20</v>
      </c>
      <c r="H1358" s="13">
        <v>62887.11</v>
      </c>
      <c r="J1358"/>
      <c r="K1358"/>
      <c r="L1358"/>
      <c r="M1358"/>
    </row>
    <row r="1359" spans="1:13" s="3" customFormat="1" x14ac:dyDescent="0.25">
      <c r="A1359" s="12" t="s">
        <v>281</v>
      </c>
      <c r="B1359" s="12" t="s">
        <v>41</v>
      </c>
      <c r="C1359" s="14">
        <v>39</v>
      </c>
      <c r="D1359" s="12" t="s">
        <v>283</v>
      </c>
      <c r="E1359" s="6"/>
      <c r="F1359" s="13">
        <v>11085.88</v>
      </c>
      <c r="G1359" s="7" t="s">
        <v>21</v>
      </c>
      <c r="H1359" s="13">
        <v>73972.990000000005</v>
      </c>
      <c r="J1359"/>
      <c r="K1359"/>
      <c r="L1359"/>
      <c r="M1359"/>
    </row>
    <row r="1360" spans="1:13" s="3" customFormat="1" x14ac:dyDescent="0.25">
      <c r="A1360"/>
      <c r="B1360"/>
      <c r="C1360"/>
      <c r="D1360"/>
      <c r="E1360"/>
      <c r="J1360"/>
      <c r="K1360"/>
      <c r="L1360"/>
      <c r="M1360"/>
    </row>
    <row r="1361" spans="1:13" s="3" customFormat="1" x14ac:dyDescent="0.25">
      <c r="A1361" s="6"/>
      <c r="B1361" s="6"/>
      <c r="C1361" s="6"/>
      <c r="D1361" s="6"/>
      <c r="E1361" s="34" t="s">
        <v>67</v>
      </c>
      <c r="F1361" s="13">
        <v>11085.88</v>
      </c>
      <c r="G1361" s="13">
        <v>0</v>
      </c>
      <c r="H1361" s="13">
        <v>73972.990000000005</v>
      </c>
      <c r="J1361"/>
      <c r="K1361"/>
      <c r="L1361"/>
      <c r="M1361"/>
    </row>
    <row r="1362" spans="1:13" s="3" customFormat="1" x14ac:dyDescent="0.25">
      <c r="A1362" s="6" t="s">
        <v>21</v>
      </c>
      <c r="B1362"/>
      <c r="C1362"/>
      <c r="D1362"/>
      <c r="E1362"/>
      <c r="J1362"/>
      <c r="K1362"/>
      <c r="L1362"/>
      <c r="M1362"/>
    </row>
    <row r="1363" spans="1:13" s="3" customFormat="1" x14ac:dyDescent="0.25">
      <c r="A1363" s="6"/>
      <c r="B1363" s="6"/>
      <c r="C1363" s="6"/>
      <c r="D1363" s="6"/>
      <c r="E1363" s="9" t="s">
        <v>110</v>
      </c>
      <c r="F1363" s="8">
        <v>11085.88</v>
      </c>
      <c r="G1363" s="8">
        <v>0</v>
      </c>
      <c r="H1363" s="8">
        <v>73972.990000000005</v>
      </c>
      <c r="J1363"/>
      <c r="K1363"/>
      <c r="L1363"/>
      <c r="M1363"/>
    </row>
    <row r="1364" spans="1:13" s="3" customFormat="1" x14ac:dyDescent="0.25">
      <c r="A1364" s="6" t="s">
        <v>21</v>
      </c>
      <c r="B1364"/>
      <c r="C1364"/>
      <c r="D1364"/>
      <c r="E1364"/>
      <c r="J1364"/>
      <c r="K1364"/>
      <c r="L1364"/>
      <c r="M1364"/>
    </row>
    <row r="1365" spans="1:13" s="3" customFormat="1" x14ac:dyDescent="0.25">
      <c r="A1365" s="5" t="s">
        <v>111</v>
      </c>
      <c r="B1365" s="5" t="s">
        <v>112</v>
      </c>
      <c r="C1365" s="6"/>
      <c r="D1365" s="6"/>
      <c r="E1365" s="6"/>
      <c r="F1365" s="7"/>
      <c r="G1365" s="8" t="s">
        <v>20</v>
      </c>
      <c r="H1365" s="8">
        <v>61954.31</v>
      </c>
      <c r="J1365"/>
      <c r="K1365"/>
      <c r="L1365"/>
      <c r="M1365"/>
    </row>
    <row r="1366" spans="1:13" s="3" customFormat="1" x14ac:dyDescent="0.25">
      <c r="A1366" s="6" t="s">
        <v>21</v>
      </c>
      <c r="B1366"/>
      <c r="C1366"/>
      <c r="D1366"/>
      <c r="E1366"/>
      <c r="J1366"/>
      <c r="K1366"/>
      <c r="L1366"/>
      <c r="M1366"/>
    </row>
    <row r="1367" spans="1:13" s="3" customFormat="1" x14ac:dyDescent="0.25">
      <c r="A1367" s="12" t="s">
        <v>24</v>
      </c>
      <c r="B1367" s="6" t="s">
        <v>21</v>
      </c>
      <c r="C1367" s="6" t="s">
        <v>21</v>
      </c>
      <c r="D1367" s="6" t="s">
        <v>21</v>
      </c>
      <c r="E1367" s="6" t="s">
        <v>21</v>
      </c>
      <c r="F1367" s="7" t="s">
        <v>21</v>
      </c>
      <c r="G1367" s="13" t="s">
        <v>20</v>
      </c>
      <c r="H1367" s="13">
        <v>61954.31</v>
      </c>
      <c r="J1367"/>
      <c r="K1367"/>
      <c r="L1367"/>
      <c r="M1367"/>
    </row>
    <row r="1368" spans="1:13" s="3" customFormat="1" x14ac:dyDescent="0.25">
      <c r="A1368" s="12" t="s">
        <v>281</v>
      </c>
      <c r="B1368" s="12" t="s">
        <v>41</v>
      </c>
      <c r="C1368" s="14">
        <v>40</v>
      </c>
      <c r="D1368" s="12" t="s">
        <v>113</v>
      </c>
      <c r="E1368" s="6"/>
      <c r="F1368" s="13">
        <v>15783.09</v>
      </c>
      <c r="G1368" s="7" t="s">
        <v>21</v>
      </c>
      <c r="H1368" s="13">
        <v>77737.399999999994</v>
      </c>
      <c r="J1368"/>
      <c r="K1368"/>
      <c r="L1368"/>
      <c r="M1368"/>
    </row>
    <row r="1369" spans="1:13" s="3" customFormat="1" x14ac:dyDescent="0.25">
      <c r="A1369"/>
      <c r="B1369"/>
      <c r="C1369"/>
      <c r="D1369"/>
      <c r="E1369"/>
      <c r="J1369"/>
      <c r="K1369"/>
      <c r="L1369"/>
      <c r="M1369"/>
    </row>
    <row r="1370" spans="1:13" s="3" customFormat="1" x14ac:dyDescent="0.25">
      <c r="A1370" s="6"/>
      <c r="B1370" s="6"/>
      <c r="C1370" s="6"/>
      <c r="D1370" s="6"/>
      <c r="E1370" s="34" t="s">
        <v>67</v>
      </c>
      <c r="F1370" s="13">
        <v>15783.09</v>
      </c>
      <c r="G1370" s="13">
        <v>0</v>
      </c>
      <c r="H1370" s="13">
        <v>77737.399999999994</v>
      </c>
      <c r="J1370"/>
      <c r="K1370"/>
      <c r="L1370"/>
      <c r="M1370"/>
    </row>
    <row r="1371" spans="1:13" s="3" customFormat="1" x14ac:dyDescent="0.25">
      <c r="A1371" s="6" t="s">
        <v>21</v>
      </c>
      <c r="B1371"/>
      <c r="C1371"/>
      <c r="D1371"/>
      <c r="E1371"/>
      <c r="J1371"/>
      <c r="K1371"/>
      <c r="L1371"/>
      <c r="M1371"/>
    </row>
    <row r="1372" spans="1:13" s="3" customFormat="1" x14ac:dyDescent="0.25">
      <c r="A1372" s="6"/>
      <c r="B1372" s="6"/>
      <c r="C1372" s="6"/>
      <c r="D1372" s="6"/>
      <c r="E1372" s="9" t="s">
        <v>114</v>
      </c>
      <c r="F1372" s="8">
        <v>15783.09</v>
      </c>
      <c r="G1372" s="8">
        <v>0</v>
      </c>
      <c r="H1372" s="8">
        <v>77737.399999999994</v>
      </c>
      <c r="J1372"/>
      <c r="K1372"/>
      <c r="L1372"/>
      <c r="M1372"/>
    </row>
    <row r="1373" spans="1:13" s="3" customFormat="1" x14ac:dyDescent="0.25">
      <c r="A1373" s="6" t="s">
        <v>21</v>
      </c>
      <c r="B1373"/>
      <c r="C1373"/>
      <c r="D1373"/>
      <c r="E1373"/>
      <c r="J1373"/>
      <c r="K1373"/>
      <c r="L1373"/>
      <c r="M1373"/>
    </row>
    <row r="1374" spans="1:13" s="3" customFormat="1" x14ac:dyDescent="0.25">
      <c r="A1374" s="5" t="s">
        <v>115</v>
      </c>
      <c r="B1374" s="5" t="s">
        <v>116</v>
      </c>
      <c r="C1374" s="6"/>
      <c r="D1374" s="6"/>
      <c r="E1374" s="6"/>
      <c r="F1374" s="7"/>
      <c r="G1374" s="8" t="s">
        <v>20</v>
      </c>
      <c r="H1374" s="8">
        <v>50411.19</v>
      </c>
      <c r="J1374"/>
      <c r="K1374"/>
      <c r="L1374"/>
      <c r="M1374"/>
    </row>
    <row r="1375" spans="1:13" s="3" customFormat="1" x14ac:dyDescent="0.25">
      <c r="A1375" s="6" t="s">
        <v>21</v>
      </c>
      <c r="B1375"/>
      <c r="C1375"/>
      <c r="D1375"/>
      <c r="E1375"/>
      <c r="J1375"/>
      <c r="K1375"/>
      <c r="L1375"/>
      <c r="M1375"/>
    </row>
    <row r="1376" spans="1:13" s="3" customFormat="1" x14ac:dyDescent="0.25">
      <c r="A1376" s="12" t="s">
        <v>24</v>
      </c>
      <c r="B1376" s="6" t="s">
        <v>21</v>
      </c>
      <c r="C1376" s="6" t="s">
        <v>21</v>
      </c>
      <c r="D1376" s="6" t="s">
        <v>21</v>
      </c>
      <c r="E1376" s="6" t="s">
        <v>21</v>
      </c>
      <c r="F1376" s="7" t="s">
        <v>21</v>
      </c>
      <c r="G1376" s="13" t="s">
        <v>20</v>
      </c>
      <c r="H1376" s="13">
        <v>50411.19</v>
      </c>
      <c r="J1376"/>
      <c r="K1376"/>
      <c r="L1376"/>
      <c r="M1376"/>
    </row>
    <row r="1377" spans="1:13" s="3" customFormat="1" x14ac:dyDescent="0.25">
      <c r="A1377" s="12" t="s">
        <v>281</v>
      </c>
      <c r="B1377" s="12" t="s">
        <v>41</v>
      </c>
      <c r="C1377" s="14">
        <v>40</v>
      </c>
      <c r="D1377" s="12" t="s">
        <v>113</v>
      </c>
      <c r="E1377" s="6"/>
      <c r="F1377" s="13">
        <v>12324.45</v>
      </c>
      <c r="G1377" s="7" t="s">
        <v>21</v>
      </c>
      <c r="H1377" s="13">
        <v>62735.64</v>
      </c>
      <c r="J1377"/>
      <c r="K1377"/>
      <c r="L1377"/>
      <c r="M1377"/>
    </row>
    <row r="1378" spans="1:13" s="3" customFormat="1" x14ac:dyDescent="0.25">
      <c r="A1378"/>
      <c r="B1378"/>
      <c r="C1378"/>
      <c r="D1378"/>
      <c r="E1378"/>
      <c r="J1378"/>
      <c r="K1378"/>
      <c r="L1378"/>
      <c r="M1378"/>
    </row>
    <row r="1379" spans="1:13" s="3" customFormat="1" x14ac:dyDescent="0.25">
      <c r="A1379" s="6"/>
      <c r="B1379" s="6"/>
      <c r="C1379" s="6"/>
      <c r="D1379" s="6"/>
      <c r="E1379" s="34" t="s">
        <v>67</v>
      </c>
      <c r="F1379" s="13">
        <v>12324.45</v>
      </c>
      <c r="G1379" s="13">
        <v>0</v>
      </c>
      <c r="H1379" s="13">
        <v>62735.64</v>
      </c>
      <c r="J1379"/>
      <c r="K1379"/>
      <c r="L1379"/>
      <c r="M1379"/>
    </row>
    <row r="1380" spans="1:13" s="3" customFormat="1" x14ac:dyDescent="0.25">
      <c r="A1380" s="6" t="s">
        <v>21</v>
      </c>
      <c r="B1380"/>
      <c r="C1380"/>
      <c r="D1380"/>
      <c r="E1380"/>
      <c r="J1380"/>
      <c r="K1380"/>
      <c r="L1380"/>
      <c r="M1380"/>
    </row>
    <row r="1381" spans="1:13" s="3" customFormat="1" x14ac:dyDescent="0.25">
      <c r="A1381" s="6"/>
      <c r="B1381" s="6"/>
      <c r="C1381" s="6"/>
      <c r="D1381" s="6"/>
      <c r="E1381" s="9" t="s">
        <v>117</v>
      </c>
      <c r="F1381" s="8">
        <v>12324.45</v>
      </c>
      <c r="G1381" s="8">
        <v>0</v>
      </c>
      <c r="H1381" s="8">
        <v>62735.64</v>
      </c>
      <c r="J1381"/>
      <c r="K1381"/>
      <c r="L1381"/>
      <c r="M1381"/>
    </row>
    <row r="1382" spans="1:13" s="3" customFormat="1" x14ac:dyDescent="0.25">
      <c r="A1382" s="6" t="s">
        <v>21</v>
      </c>
      <c r="B1382"/>
      <c r="C1382"/>
      <c r="D1382"/>
      <c r="E1382"/>
      <c r="J1382"/>
      <c r="K1382"/>
      <c r="L1382"/>
      <c r="M1382"/>
    </row>
    <row r="1383" spans="1:13" s="3" customFormat="1" x14ac:dyDescent="0.25">
      <c r="A1383" s="5" t="s">
        <v>118</v>
      </c>
      <c r="B1383" s="5" t="s">
        <v>119</v>
      </c>
      <c r="C1383" s="6"/>
      <c r="D1383" s="6"/>
      <c r="E1383" s="6"/>
      <c r="F1383" s="7"/>
      <c r="G1383" s="8" t="s">
        <v>20</v>
      </c>
      <c r="H1383" s="8">
        <v>57575.9</v>
      </c>
      <c r="J1383"/>
      <c r="K1383"/>
      <c r="L1383"/>
      <c r="M1383"/>
    </row>
    <row r="1384" spans="1:13" s="3" customFormat="1" x14ac:dyDescent="0.25">
      <c r="A1384" s="6" t="s">
        <v>21</v>
      </c>
      <c r="B1384"/>
      <c r="C1384"/>
      <c r="D1384"/>
      <c r="E1384"/>
      <c r="J1384"/>
      <c r="K1384"/>
      <c r="L1384"/>
      <c r="M1384"/>
    </row>
    <row r="1385" spans="1:13" s="3" customFormat="1" x14ac:dyDescent="0.25">
      <c r="A1385" s="12" t="s">
        <v>24</v>
      </c>
      <c r="B1385" s="6" t="s">
        <v>21</v>
      </c>
      <c r="C1385" s="6" t="s">
        <v>21</v>
      </c>
      <c r="D1385" s="6" t="s">
        <v>21</v>
      </c>
      <c r="E1385" s="6" t="s">
        <v>21</v>
      </c>
      <c r="F1385" s="7" t="s">
        <v>21</v>
      </c>
      <c r="G1385" s="13" t="s">
        <v>20</v>
      </c>
      <c r="H1385" s="13">
        <v>57575.9</v>
      </c>
      <c r="J1385"/>
      <c r="K1385"/>
      <c r="L1385"/>
      <c r="M1385"/>
    </row>
    <row r="1386" spans="1:13" s="3" customFormat="1" x14ac:dyDescent="0.25">
      <c r="A1386" s="6" t="s">
        <v>21</v>
      </c>
      <c r="B1386"/>
      <c r="C1386"/>
      <c r="D1386"/>
      <c r="E1386"/>
      <c r="J1386"/>
      <c r="K1386"/>
      <c r="L1386"/>
      <c r="M1386"/>
    </row>
    <row r="1387" spans="1:13" s="3" customFormat="1" x14ac:dyDescent="0.25">
      <c r="A1387" s="6"/>
      <c r="B1387" s="6"/>
      <c r="C1387" s="6"/>
      <c r="D1387" s="6"/>
      <c r="E1387" s="9" t="s">
        <v>129</v>
      </c>
      <c r="F1387" s="8">
        <v>0</v>
      </c>
      <c r="G1387" s="8">
        <v>0</v>
      </c>
      <c r="H1387" s="8">
        <v>57575.9</v>
      </c>
      <c r="J1387"/>
      <c r="K1387"/>
      <c r="L1387"/>
      <c r="M1387"/>
    </row>
    <row r="1388" spans="1:13" s="3" customFormat="1" x14ac:dyDescent="0.25">
      <c r="A1388" s="6" t="s">
        <v>21</v>
      </c>
      <c r="B1388"/>
      <c r="C1388"/>
      <c r="D1388"/>
      <c r="E1388"/>
      <c r="J1388"/>
      <c r="K1388"/>
      <c r="L1388"/>
      <c r="M1388"/>
    </row>
    <row r="1389" spans="1:13" s="3" customFormat="1" x14ac:dyDescent="0.25">
      <c r="A1389" s="5" t="s">
        <v>130</v>
      </c>
      <c r="B1389" s="5" t="s">
        <v>131</v>
      </c>
      <c r="C1389" s="6"/>
      <c r="D1389" s="6"/>
      <c r="E1389" s="6"/>
      <c r="F1389" s="7"/>
      <c r="G1389" s="8" t="s">
        <v>20</v>
      </c>
      <c r="H1389" s="8">
        <v>66810.86</v>
      </c>
      <c r="J1389"/>
      <c r="K1389"/>
      <c r="L1389"/>
      <c r="M1389"/>
    </row>
    <row r="1390" spans="1:13" s="3" customFormat="1" x14ac:dyDescent="0.25">
      <c r="A1390" s="6" t="s">
        <v>21</v>
      </c>
      <c r="B1390"/>
      <c r="C1390"/>
      <c r="D1390"/>
      <c r="E1390"/>
      <c r="J1390"/>
      <c r="K1390"/>
      <c r="L1390"/>
      <c r="M1390"/>
    </row>
    <row r="1391" spans="1:13" s="3" customFormat="1" x14ac:dyDescent="0.25">
      <c r="A1391" s="12" t="s">
        <v>24</v>
      </c>
      <c r="B1391" s="6" t="s">
        <v>21</v>
      </c>
      <c r="C1391" s="6" t="s">
        <v>21</v>
      </c>
      <c r="D1391" s="6" t="s">
        <v>21</v>
      </c>
      <c r="E1391" s="6" t="s">
        <v>21</v>
      </c>
      <c r="F1391" s="7" t="s">
        <v>21</v>
      </c>
      <c r="G1391" s="13" t="s">
        <v>20</v>
      </c>
      <c r="H1391" s="13">
        <v>66810.86</v>
      </c>
      <c r="J1391"/>
      <c r="K1391"/>
      <c r="L1391"/>
      <c r="M1391"/>
    </row>
    <row r="1392" spans="1:13" s="3" customFormat="1" x14ac:dyDescent="0.25">
      <c r="A1392" s="12" t="s">
        <v>284</v>
      </c>
      <c r="B1392" s="12" t="s">
        <v>26</v>
      </c>
      <c r="C1392" s="14">
        <v>371</v>
      </c>
      <c r="D1392" s="12" t="s">
        <v>193</v>
      </c>
      <c r="E1392" s="12" t="s">
        <v>285</v>
      </c>
      <c r="F1392" s="13">
        <v>1254.32</v>
      </c>
      <c r="G1392" s="7" t="s">
        <v>21</v>
      </c>
      <c r="H1392" s="13">
        <v>68065.179999999993</v>
      </c>
      <c r="J1392"/>
      <c r="K1392"/>
      <c r="L1392"/>
      <c r="M1392"/>
    </row>
    <row r="1393" spans="1:13" s="3" customFormat="1" x14ac:dyDescent="0.25">
      <c r="A1393" s="12" t="s">
        <v>284</v>
      </c>
      <c r="B1393" s="12" t="s">
        <v>26</v>
      </c>
      <c r="C1393" s="14">
        <v>371</v>
      </c>
      <c r="D1393" s="12" t="s">
        <v>193</v>
      </c>
      <c r="E1393" s="12" t="s">
        <v>286</v>
      </c>
      <c r="F1393" s="13">
        <v>869.98</v>
      </c>
      <c r="G1393" s="7" t="s">
        <v>21</v>
      </c>
      <c r="H1393" s="13">
        <v>68935.16</v>
      </c>
      <c r="J1393"/>
      <c r="K1393"/>
      <c r="L1393"/>
      <c r="M1393"/>
    </row>
    <row r="1394" spans="1:13" s="3" customFormat="1" x14ac:dyDescent="0.25">
      <c r="A1394" s="12" t="s">
        <v>277</v>
      </c>
      <c r="B1394" s="12" t="s">
        <v>41</v>
      </c>
      <c r="C1394" s="14">
        <v>19</v>
      </c>
      <c r="D1394" s="12" t="s">
        <v>133</v>
      </c>
      <c r="E1394" s="12" t="s">
        <v>287</v>
      </c>
      <c r="F1394" s="13">
        <v>2642.39</v>
      </c>
      <c r="G1394" s="7" t="s">
        <v>21</v>
      </c>
      <c r="H1394" s="13">
        <v>71577.55</v>
      </c>
      <c r="J1394"/>
      <c r="K1394"/>
      <c r="L1394"/>
      <c r="M1394"/>
    </row>
    <row r="1395" spans="1:13" s="3" customFormat="1" x14ac:dyDescent="0.25">
      <c r="A1395" s="12" t="s">
        <v>277</v>
      </c>
      <c r="B1395" s="12" t="s">
        <v>41</v>
      </c>
      <c r="C1395" s="14">
        <v>19</v>
      </c>
      <c r="D1395" s="12" t="s">
        <v>133</v>
      </c>
      <c r="E1395" s="12" t="s">
        <v>288</v>
      </c>
      <c r="F1395" s="13">
        <v>2055.85</v>
      </c>
      <c r="G1395" s="7" t="s">
        <v>21</v>
      </c>
      <c r="H1395" s="13">
        <v>73633.399999999994</v>
      </c>
      <c r="J1395"/>
      <c r="K1395"/>
      <c r="L1395"/>
      <c r="M1395"/>
    </row>
    <row r="1396" spans="1:13" s="3" customFormat="1" x14ac:dyDescent="0.25">
      <c r="A1396" s="12" t="s">
        <v>277</v>
      </c>
      <c r="B1396" s="12" t="s">
        <v>41</v>
      </c>
      <c r="C1396" s="14">
        <v>19</v>
      </c>
      <c r="D1396" s="12" t="s">
        <v>133</v>
      </c>
      <c r="E1396" s="12" t="s">
        <v>289</v>
      </c>
      <c r="F1396" s="13">
        <v>1213.4000000000001</v>
      </c>
      <c r="G1396" s="7" t="s">
        <v>21</v>
      </c>
      <c r="H1396" s="13">
        <v>74846.8</v>
      </c>
      <c r="J1396"/>
      <c r="K1396"/>
      <c r="L1396"/>
      <c r="M1396"/>
    </row>
    <row r="1397" spans="1:13" s="3" customFormat="1" x14ac:dyDescent="0.25">
      <c r="A1397" s="12" t="s">
        <v>281</v>
      </c>
      <c r="B1397" s="12" t="s">
        <v>41</v>
      </c>
      <c r="C1397" s="14">
        <v>26</v>
      </c>
      <c r="D1397" s="12" t="s">
        <v>193</v>
      </c>
      <c r="E1397" s="12" t="s">
        <v>290</v>
      </c>
      <c r="F1397" s="13">
        <v>6732.13</v>
      </c>
      <c r="G1397" s="7" t="s">
        <v>21</v>
      </c>
      <c r="H1397" s="13">
        <v>81578.929999999993</v>
      </c>
      <c r="J1397"/>
      <c r="K1397"/>
      <c r="L1397"/>
      <c r="M1397"/>
    </row>
    <row r="1398" spans="1:13" s="3" customFormat="1" x14ac:dyDescent="0.25">
      <c r="A1398" s="12" t="s">
        <v>281</v>
      </c>
      <c r="B1398" s="12" t="s">
        <v>41</v>
      </c>
      <c r="C1398" s="14">
        <v>32</v>
      </c>
      <c r="D1398" s="12" t="s">
        <v>133</v>
      </c>
      <c r="E1398" s="12" t="s">
        <v>291</v>
      </c>
      <c r="F1398" s="13">
        <v>2258.5700000000002</v>
      </c>
      <c r="G1398" s="7" t="s">
        <v>21</v>
      </c>
      <c r="H1398" s="13">
        <v>83837.5</v>
      </c>
      <c r="J1398"/>
      <c r="K1398"/>
      <c r="L1398"/>
      <c r="M1398"/>
    </row>
    <row r="1399" spans="1:13" s="3" customFormat="1" x14ac:dyDescent="0.25">
      <c r="A1399"/>
      <c r="B1399"/>
      <c r="C1399"/>
      <c r="D1399"/>
      <c r="E1399"/>
      <c r="J1399"/>
      <c r="K1399"/>
      <c r="L1399"/>
      <c r="M1399"/>
    </row>
    <row r="1400" spans="1:13" s="3" customFormat="1" x14ac:dyDescent="0.25">
      <c r="A1400" s="6"/>
      <c r="B1400" s="6"/>
      <c r="C1400" s="6"/>
      <c r="D1400" s="6"/>
      <c r="E1400" s="34" t="s">
        <v>67</v>
      </c>
      <c r="F1400" s="13">
        <v>17026.64</v>
      </c>
      <c r="G1400" s="13">
        <v>0</v>
      </c>
      <c r="H1400" s="13">
        <v>83837.5</v>
      </c>
      <c r="J1400"/>
      <c r="K1400"/>
      <c r="L1400"/>
      <c r="M1400"/>
    </row>
    <row r="1401" spans="1:13" s="3" customFormat="1" x14ac:dyDescent="0.25">
      <c r="A1401" s="6" t="s">
        <v>21</v>
      </c>
      <c r="B1401"/>
      <c r="C1401"/>
      <c r="D1401"/>
      <c r="E1401"/>
      <c r="J1401"/>
      <c r="K1401"/>
      <c r="L1401"/>
      <c r="M1401"/>
    </row>
    <row r="1402" spans="1:13" s="3" customFormat="1" x14ac:dyDescent="0.25">
      <c r="A1402" s="6"/>
      <c r="B1402" s="6"/>
      <c r="C1402" s="6"/>
      <c r="D1402" s="6"/>
      <c r="E1402" s="9" t="s">
        <v>145</v>
      </c>
      <c r="F1402" s="8">
        <v>17026.64</v>
      </c>
      <c r="G1402" s="8">
        <v>0</v>
      </c>
      <c r="H1402" s="8">
        <v>83837.5</v>
      </c>
      <c r="J1402"/>
      <c r="K1402"/>
      <c r="L1402"/>
      <c r="M1402"/>
    </row>
    <row r="1403" spans="1:13" s="3" customFormat="1" x14ac:dyDescent="0.25">
      <c r="A1403" s="6" t="s">
        <v>21</v>
      </c>
      <c r="B1403"/>
      <c r="C1403"/>
      <c r="D1403"/>
      <c r="E1403"/>
      <c r="J1403"/>
      <c r="K1403"/>
      <c r="L1403"/>
      <c r="M1403"/>
    </row>
    <row r="1404" spans="1:13" s="3" customFormat="1" x14ac:dyDescent="0.25">
      <c r="A1404" s="5" t="s">
        <v>146</v>
      </c>
      <c r="B1404" s="5" t="s">
        <v>147</v>
      </c>
      <c r="C1404" s="6"/>
      <c r="D1404" s="6"/>
      <c r="E1404" s="6"/>
      <c r="F1404" s="7"/>
      <c r="G1404" s="8" t="s">
        <v>20</v>
      </c>
      <c r="H1404" s="8">
        <v>15767.63</v>
      </c>
      <c r="J1404"/>
      <c r="K1404"/>
      <c r="L1404"/>
      <c r="M1404"/>
    </row>
    <row r="1405" spans="1:13" s="3" customFormat="1" x14ac:dyDescent="0.25">
      <c r="A1405" s="6" t="s">
        <v>21</v>
      </c>
      <c r="B1405"/>
      <c r="C1405"/>
      <c r="D1405"/>
      <c r="E1405"/>
      <c r="J1405"/>
      <c r="K1405"/>
      <c r="L1405"/>
      <c r="M1405"/>
    </row>
    <row r="1406" spans="1:13" s="3" customFormat="1" x14ac:dyDescent="0.25">
      <c r="A1406" s="12" t="s">
        <v>24</v>
      </c>
      <c r="B1406" s="6" t="s">
        <v>21</v>
      </c>
      <c r="C1406" s="6" t="s">
        <v>21</v>
      </c>
      <c r="D1406" s="6" t="s">
        <v>21</v>
      </c>
      <c r="E1406" s="6" t="s">
        <v>21</v>
      </c>
      <c r="F1406" s="7" t="s">
        <v>21</v>
      </c>
      <c r="G1406" s="13" t="s">
        <v>20</v>
      </c>
      <c r="H1406" s="13">
        <v>15767.63</v>
      </c>
      <c r="J1406"/>
      <c r="K1406"/>
      <c r="L1406"/>
      <c r="M1406"/>
    </row>
    <row r="1407" spans="1:13" s="3" customFormat="1" x14ac:dyDescent="0.25">
      <c r="A1407" s="6" t="s">
        <v>21</v>
      </c>
      <c r="B1407"/>
      <c r="C1407"/>
      <c r="D1407"/>
      <c r="E1407"/>
      <c r="J1407"/>
      <c r="K1407"/>
      <c r="L1407"/>
      <c r="M1407"/>
    </row>
    <row r="1408" spans="1:13" s="3" customFormat="1" x14ac:dyDescent="0.25">
      <c r="A1408" s="6"/>
      <c r="B1408" s="6"/>
      <c r="C1408" s="6"/>
      <c r="D1408" s="6"/>
      <c r="E1408" s="9" t="s">
        <v>148</v>
      </c>
      <c r="F1408" s="8">
        <v>0</v>
      </c>
      <c r="G1408" s="8">
        <v>0</v>
      </c>
      <c r="H1408" s="8">
        <v>15767.63</v>
      </c>
      <c r="J1408"/>
      <c r="K1408"/>
      <c r="L1408"/>
      <c r="M1408"/>
    </row>
    <row r="1409" spans="1:13" s="3" customFormat="1" x14ac:dyDescent="0.25">
      <c r="A1409" s="6" t="s">
        <v>21</v>
      </c>
      <c r="B1409"/>
      <c r="C1409"/>
      <c r="D1409"/>
      <c r="E1409"/>
      <c r="J1409"/>
      <c r="K1409"/>
      <c r="L1409"/>
      <c r="M1409"/>
    </row>
    <row r="1410" spans="1:13" s="3" customFormat="1" x14ac:dyDescent="0.25">
      <c r="A1410" s="5" t="s">
        <v>258</v>
      </c>
      <c r="B1410" s="5" t="s">
        <v>259</v>
      </c>
      <c r="C1410" s="6"/>
      <c r="D1410" s="6"/>
      <c r="E1410" s="6"/>
      <c r="F1410" s="7"/>
      <c r="G1410" s="8" t="s">
        <v>20</v>
      </c>
      <c r="H1410" s="8">
        <v>2162.0700000000002</v>
      </c>
      <c r="J1410"/>
      <c r="K1410"/>
      <c r="L1410"/>
      <c r="M1410"/>
    </row>
    <row r="1411" spans="1:13" s="3" customFormat="1" x14ac:dyDescent="0.25">
      <c r="A1411" s="6" t="s">
        <v>21</v>
      </c>
      <c r="B1411"/>
      <c r="C1411"/>
      <c r="D1411"/>
      <c r="E1411"/>
      <c r="J1411"/>
      <c r="K1411"/>
      <c r="L1411"/>
      <c r="M1411"/>
    </row>
    <row r="1412" spans="1:13" s="3" customFormat="1" x14ac:dyDescent="0.25">
      <c r="A1412" s="12" t="s">
        <v>24</v>
      </c>
      <c r="B1412" s="6" t="s">
        <v>21</v>
      </c>
      <c r="C1412" s="6" t="s">
        <v>21</v>
      </c>
      <c r="D1412" s="6" t="s">
        <v>21</v>
      </c>
      <c r="E1412" s="6" t="s">
        <v>21</v>
      </c>
      <c r="F1412" s="7" t="s">
        <v>21</v>
      </c>
      <c r="G1412" s="13" t="s">
        <v>20</v>
      </c>
      <c r="H1412" s="13">
        <v>2162.0700000000002</v>
      </c>
      <c r="J1412"/>
      <c r="K1412"/>
      <c r="L1412"/>
      <c r="M1412"/>
    </row>
    <row r="1413" spans="1:13" s="3" customFormat="1" x14ac:dyDescent="0.25">
      <c r="A1413" s="6" t="s">
        <v>21</v>
      </c>
      <c r="B1413"/>
      <c r="C1413"/>
      <c r="D1413"/>
      <c r="E1413"/>
      <c r="J1413"/>
      <c r="K1413"/>
      <c r="L1413"/>
      <c r="M1413"/>
    </row>
    <row r="1414" spans="1:13" s="3" customFormat="1" x14ac:dyDescent="0.25">
      <c r="A1414" s="6"/>
      <c r="B1414" s="6"/>
      <c r="C1414" s="6"/>
      <c r="D1414" s="6"/>
      <c r="E1414" s="9" t="s">
        <v>262</v>
      </c>
      <c r="F1414" s="8">
        <v>0</v>
      </c>
      <c r="G1414" s="8">
        <v>0</v>
      </c>
      <c r="H1414" s="8">
        <v>2162.0700000000002</v>
      </c>
      <c r="J1414"/>
      <c r="K1414"/>
      <c r="L1414"/>
      <c r="M1414"/>
    </row>
    <row r="1415" spans="1:13" s="3" customFormat="1" x14ac:dyDescent="0.25">
      <c r="A1415" s="6" t="s">
        <v>21</v>
      </c>
      <c r="B1415"/>
      <c r="C1415"/>
      <c r="D1415"/>
      <c r="E1415"/>
      <c r="J1415"/>
      <c r="K1415"/>
      <c r="L1415"/>
      <c r="M1415"/>
    </row>
    <row r="1416" spans="1:13" s="3" customFormat="1" x14ac:dyDescent="0.25">
      <c r="A1416" s="5" t="s">
        <v>149</v>
      </c>
      <c r="B1416" s="5" t="s">
        <v>150</v>
      </c>
      <c r="C1416" s="6"/>
      <c r="D1416" s="6"/>
      <c r="E1416" s="6"/>
      <c r="F1416" s="7"/>
      <c r="G1416" s="8" t="s">
        <v>20</v>
      </c>
      <c r="H1416" s="8">
        <v>55414.95</v>
      </c>
      <c r="J1416"/>
      <c r="K1416"/>
      <c r="L1416"/>
      <c r="M1416"/>
    </row>
    <row r="1417" spans="1:13" s="3" customFormat="1" x14ac:dyDescent="0.25">
      <c r="A1417" s="6" t="s">
        <v>21</v>
      </c>
      <c r="B1417"/>
      <c r="C1417"/>
      <c r="D1417"/>
      <c r="E1417"/>
      <c r="J1417"/>
      <c r="K1417"/>
      <c r="L1417"/>
      <c r="M1417"/>
    </row>
    <row r="1418" spans="1:13" s="3" customFormat="1" x14ac:dyDescent="0.25">
      <c r="A1418" s="12" t="s">
        <v>24</v>
      </c>
      <c r="B1418" s="6" t="s">
        <v>21</v>
      </c>
      <c r="C1418" s="6" t="s">
        <v>21</v>
      </c>
      <c r="D1418" s="6" t="s">
        <v>21</v>
      </c>
      <c r="E1418" s="6" t="s">
        <v>21</v>
      </c>
      <c r="F1418" s="7" t="s">
        <v>21</v>
      </c>
      <c r="G1418" s="13" t="s">
        <v>20</v>
      </c>
      <c r="H1418" s="13">
        <v>55414.95</v>
      </c>
      <c r="J1418"/>
      <c r="K1418"/>
      <c r="L1418"/>
      <c r="M1418"/>
    </row>
    <row r="1419" spans="1:13" s="3" customFormat="1" x14ac:dyDescent="0.25">
      <c r="A1419" s="12" t="s">
        <v>269</v>
      </c>
      <c r="B1419" s="12" t="s">
        <v>26</v>
      </c>
      <c r="C1419" s="14">
        <v>326</v>
      </c>
      <c r="D1419" s="12" t="s">
        <v>270</v>
      </c>
      <c r="E1419" s="6"/>
      <c r="F1419" s="13">
        <v>3982.88</v>
      </c>
      <c r="G1419" s="7" t="s">
        <v>21</v>
      </c>
      <c r="H1419" s="13">
        <v>59397.83</v>
      </c>
      <c r="J1419"/>
      <c r="K1419"/>
      <c r="L1419"/>
      <c r="M1419"/>
    </row>
    <row r="1420" spans="1:13" s="3" customFormat="1" x14ac:dyDescent="0.25">
      <c r="A1420" s="12" t="s">
        <v>271</v>
      </c>
      <c r="B1420" s="12" t="s">
        <v>26</v>
      </c>
      <c r="C1420" s="14">
        <v>365</v>
      </c>
      <c r="D1420" s="12" t="s">
        <v>272</v>
      </c>
      <c r="E1420" s="6"/>
      <c r="F1420" s="13">
        <v>3737</v>
      </c>
      <c r="G1420" s="7" t="s">
        <v>21</v>
      </c>
      <c r="H1420" s="13">
        <v>63134.83</v>
      </c>
      <c r="J1420"/>
      <c r="K1420"/>
      <c r="L1420"/>
      <c r="M1420"/>
    </row>
    <row r="1421" spans="1:13" s="3" customFormat="1" x14ac:dyDescent="0.25">
      <c r="A1421" s="12" t="s">
        <v>275</v>
      </c>
      <c r="B1421" s="12" t="s">
        <v>26</v>
      </c>
      <c r="C1421" s="14">
        <v>390</v>
      </c>
      <c r="D1421" s="12" t="s">
        <v>276</v>
      </c>
      <c r="E1421" s="6"/>
      <c r="F1421" s="13">
        <v>7406.32</v>
      </c>
      <c r="G1421" s="7" t="s">
        <v>21</v>
      </c>
      <c r="H1421" s="13">
        <v>70541.149999999994</v>
      </c>
      <c r="J1421"/>
      <c r="K1421"/>
      <c r="L1421"/>
      <c r="M1421"/>
    </row>
    <row r="1422" spans="1:13" s="3" customFormat="1" x14ac:dyDescent="0.25">
      <c r="A1422" s="12" t="s">
        <v>281</v>
      </c>
      <c r="B1422" s="12" t="s">
        <v>26</v>
      </c>
      <c r="C1422" s="14">
        <v>471</v>
      </c>
      <c r="D1422" s="12" t="s">
        <v>282</v>
      </c>
      <c r="E1422" s="6"/>
      <c r="F1422" s="13">
        <v>12944.36</v>
      </c>
      <c r="G1422" s="7" t="s">
        <v>21</v>
      </c>
      <c r="H1422" s="13">
        <v>83485.509999999995</v>
      </c>
      <c r="J1422"/>
      <c r="K1422"/>
      <c r="L1422"/>
      <c r="M1422"/>
    </row>
    <row r="1423" spans="1:13" s="3" customFormat="1" x14ac:dyDescent="0.25">
      <c r="A1423"/>
      <c r="B1423"/>
      <c r="C1423"/>
      <c r="D1423"/>
      <c r="E1423"/>
      <c r="J1423"/>
      <c r="K1423"/>
      <c r="L1423"/>
      <c r="M1423"/>
    </row>
    <row r="1424" spans="1:13" s="3" customFormat="1" x14ac:dyDescent="0.25">
      <c r="A1424" s="6"/>
      <c r="B1424" s="6"/>
      <c r="C1424" s="6"/>
      <c r="D1424" s="6"/>
      <c r="E1424" s="34" t="s">
        <v>67</v>
      </c>
      <c r="F1424" s="13">
        <v>28070.560000000001</v>
      </c>
      <c r="G1424" s="13">
        <v>0</v>
      </c>
      <c r="H1424" s="13">
        <v>83485.509999999995</v>
      </c>
      <c r="J1424"/>
      <c r="K1424"/>
      <c r="L1424"/>
      <c r="M1424"/>
    </row>
    <row r="1425" spans="1:13" s="3" customFormat="1" x14ac:dyDescent="0.25">
      <c r="A1425" s="6" t="s">
        <v>21</v>
      </c>
      <c r="B1425"/>
      <c r="C1425"/>
      <c r="D1425"/>
      <c r="E1425"/>
      <c r="J1425"/>
      <c r="K1425"/>
      <c r="L1425"/>
      <c r="M1425"/>
    </row>
    <row r="1426" spans="1:13" s="3" customFormat="1" x14ac:dyDescent="0.25">
      <c r="A1426" s="6"/>
      <c r="B1426" s="6"/>
      <c r="C1426" s="6"/>
      <c r="D1426" s="6"/>
      <c r="E1426" s="9" t="s">
        <v>151</v>
      </c>
      <c r="F1426" s="8">
        <v>28070.560000000001</v>
      </c>
      <c r="G1426" s="8">
        <v>0</v>
      </c>
      <c r="H1426" s="8">
        <v>83485.509999999995</v>
      </c>
      <c r="J1426"/>
      <c r="K1426"/>
      <c r="L1426"/>
      <c r="M1426"/>
    </row>
    <row r="1427" spans="1:13" s="3" customFormat="1" x14ac:dyDescent="0.25">
      <c r="A1427" s="6" t="s">
        <v>21</v>
      </c>
      <c r="B1427"/>
      <c r="C1427"/>
      <c r="D1427"/>
      <c r="E1427"/>
      <c r="J1427"/>
      <c r="K1427"/>
      <c r="L1427"/>
      <c r="M1427"/>
    </row>
    <row r="1428" spans="1:13" s="3" customFormat="1" x14ac:dyDescent="0.25">
      <c r="A1428" s="5" t="s">
        <v>152</v>
      </c>
      <c r="B1428" s="5" t="s">
        <v>153</v>
      </c>
      <c r="C1428" s="6"/>
      <c r="D1428" s="6"/>
      <c r="E1428" s="6"/>
      <c r="F1428" s="7"/>
      <c r="G1428" s="8" t="s">
        <v>20</v>
      </c>
      <c r="H1428" s="8">
        <v>14451.38</v>
      </c>
      <c r="J1428"/>
      <c r="K1428"/>
      <c r="L1428"/>
      <c r="M1428"/>
    </row>
    <row r="1429" spans="1:13" s="3" customFormat="1" x14ac:dyDescent="0.25">
      <c r="A1429" s="6" t="s">
        <v>21</v>
      </c>
      <c r="B1429"/>
      <c r="C1429"/>
      <c r="D1429"/>
      <c r="E1429"/>
      <c r="J1429"/>
      <c r="K1429"/>
      <c r="L1429"/>
      <c r="M1429"/>
    </row>
    <row r="1430" spans="1:13" s="3" customFormat="1" x14ac:dyDescent="0.25">
      <c r="A1430" s="12" t="s">
        <v>24</v>
      </c>
      <c r="B1430" s="6" t="s">
        <v>21</v>
      </c>
      <c r="C1430" s="6" t="s">
        <v>21</v>
      </c>
      <c r="D1430" s="6" t="s">
        <v>21</v>
      </c>
      <c r="E1430" s="6" t="s">
        <v>21</v>
      </c>
      <c r="F1430" s="7" t="s">
        <v>21</v>
      </c>
      <c r="G1430" s="13" t="s">
        <v>20</v>
      </c>
      <c r="H1430" s="13">
        <v>14451.38</v>
      </c>
      <c r="J1430"/>
      <c r="K1430"/>
      <c r="L1430"/>
      <c r="M1430"/>
    </row>
    <row r="1431" spans="1:13" s="3" customFormat="1" x14ac:dyDescent="0.25">
      <c r="A1431" s="12" t="s">
        <v>269</v>
      </c>
      <c r="B1431" s="12" t="s">
        <v>26</v>
      </c>
      <c r="C1431" s="14">
        <v>326</v>
      </c>
      <c r="D1431" s="12" t="s">
        <v>270</v>
      </c>
      <c r="E1431" s="6"/>
      <c r="F1431" s="13">
        <v>975.81</v>
      </c>
      <c r="G1431" s="7" t="s">
        <v>21</v>
      </c>
      <c r="H1431" s="13">
        <v>15427.19</v>
      </c>
      <c r="J1431"/>
      <c r="K1431"/>
      <c r="L1431"/>
      <c r="M1431"/>
    </row>
    <row r="1432" spans="1:13" s="3" customFormat="1" x14ac:dyDescent="0.25">
      <c r="A1432" s="12" t="s">
        <v>271</v>
      </c>
      <c r="B1432" s="12" t="s">
        <v>26</v>
      </c>
      <c r="C1432" s="14">
        <v>365</v>
      </c>
      <c r="D1432" s="12" t="s">
        <v>272</v>
      </c>
      <c r="E1432" s="6"/>
      <c r="F1432" s="13">
        <v>934.34</v>
      </c>
      <c r="G1432" s="7" t="s">
        <v>21</v>
      </c>
      <c r="H1432" s="13">
        <v>16361.53</v>
      </c>
      <c r="J1432"/>
      <c r="K1432"/>
      <c r="L1432"/>
      <c r="M1432"/>
    </row>
    <row r="1433" spans="1:13" s="3" customFormat="1" x14ac:dyDescent="0.25">
      <c r="A1433" s="12" t="s">
        <v>275</v>
      </c>
      <c r="B1433" s="12" t="s">
        <v>26</v>
      </c>
      <c r="C1433" s="14">
        <v>390</v>
      </c>
      <c r="D1433" s="12" t="s">
        <v>276</v>
      </c>
      <c r="E1433" s="6"/>
      <c r="F1433" s="13">
        <v>1934.43</v>
      </c>
      <c r="G1433" s="7" t="s">
        <v>21</v>
      </c>
      <c r="H1433" s="13">
        <v>18295.96</v>
      </c>
      <c r="J1433"/>
      <c r="K1433"/>
      <c r="L1433"/>
      <c r="M1433"/>
    </row>
    <row r="1434" spans="1:13" s="3" customFormat="1" x14ac:dyDescent="0.25">
      <c r="A1434" s="12" t="s">
        <v>281</v>
      </c>
      <c r="B1434" s="12" t="s">
        <v>26</v>
      </c>
      <c r="C1434" s="14">
        <v>471</v>
      </c>
      <c r="D1434" s="12" t="s">
        <v>282</v>
      </c>
      <c r="E1434" s="6"/>
      <c r="F1434" s="13">
        <v>3345.62</v>
      </c>
      <c r="G1434" s="7" t="s">
        <v>21</v>
      </c>
      <c r="H1434" s="13">
        <v>21641.58</v>
      </c>
      <c r="J1434"/>
      <c r="K1434"/>
      <c r="L1434"/>
      <c r="M1434"/>
    </row>
    <row r="1435" spans="1:13" s="3" customFormat="1" x14ac:dyDescent="0.25">
      <c r="A1435"/>
      <c r="B1435"/>
      <c r="C1435"/>
      <c r="D1435"/>
      <c r="E1435"/>
      <c r="J1435"/>
      <c r="K1435"/>
      <c r="L1435"/>
      <c r="M1435"/>
    </row>
    <row r="1436" spans="1:13" s="3" customFormat="1" x14ac:dyDescent="0.25">
      <c r="A1436" s="6"/>
      <c r="B1436" s="6"/>
      <c r="C1436" s="6"/>
      <c r="D1436" s="6"/>
      <c r="E1436" s="34" t="s">
        <v>67</v>
      </c>
      <c r="F1436" s="13">
        <v>7190.2</v>
      </c>
      <c r="G1436" s="13">
        <v>0</v>
      </c>
      <c r="H1436" s="13">
        <v>21641.58</v>
      </c>
      <c r="J1436"/>
      <c r="K1436"/>
      <c r="L1436"/>
      <c r="M1436"/>
    </row>
    <row r="1437" spans="1:13" s="3" customFormat="1" x14ac:dyDescent="0.25">
      <c r="A1437" s="6" t="s">
        <v>21</v>
      </c>
      <c r="B1437"/>
      <c r="C1437"/>
      <c r="D1437"/>
      <c r="E1437"/>
      <c r="J1437"/>
      <c r="K1437"/>
      <c r="L1437"/>
      <c r="M1437"/>
    </row>
    <row r="1438" spans="1:13" s="3" customFormat="1" x14ac:dyDescent="0.25">
      <c r="A1438" s="6"/>
      <c r="B1438" s="6"/>
      <c r="C1438" s="6"/>
      <c r="D1438" s="6"/>
      <c r="E1438" s="9" t="s">
        <v>154</v>
      </c>
      <c r="F1438" s="8">
        <v>7190.2</v>
      </c>
      <c r="G1438" s="8">
        <v>0</v>
      </c>
      <c r="H1438" s="8">
        <v>21641.58</v>
      </c>
      <c r="J1438"/>
      <c r="K1438"/>
      <c r="L1438"/>
      <c r="M1438"/>
    </row>
    <row r="1439" spans="1:13" s="3" customFormat="1" x14ac:dyDescent="0.25">
      <c r="A1439" s="6" t="s">
        <v>21</v>
      </c>
      <c r="B1439"/>
      <c r="C1439"/>
      <c r="D1439"/>
      <c r="E1439"/>
      <c r="J1439"/>
      <c r="K1439"/>
      <c r="L1439"/>
      <c r="M1439"/>
    </row>
    <row r="1440" spans="1:13" s="3" customFormat="1" x14ac:dyDescent="0.25">
      <c r="A1440" s="5" t="s">
        <v>197</v>
      </c>
      <c r="B1440" s="5" t="s">
        <v>198</v>
      </c>
      <c r="C1440" s="6"/>
      <c r="D1440" s="6"/>
      <c r="E1440" s="6"/>
      <c r="F1440" s="7"/>
      <c r="G1440" s="8" t="s">
        <v>20</v>
      </c>
      <c r="H1440" s="8">
        <v>13818.27</v>
      </c>
      <c r="J1440"/>
      <c r="K1440"/>
      <c r="L1440"/>
      <c r="M1440"/>
    </row>
    <row r="1441" spans="1:13" s="3" customFormat="1" x14ac:dyDescent="0.25">
      <c r="A1441" s="6" t="s">
        <v>21</v>
      </c>
      <c r="B1441"/>
      <c r="C1441"/>
      <c r="D1441"/>
      <c r="E1441"/>
      <c r="J1441"/>
      <c r="K1441"/>
      <c r="L1441"/>
      <c r="M1441"/>
    </row>
    <row r="1442" spans="1:13" s="3" customFormat="1" x14ac:dyDescent="0.25">
      <c r="A1442" s="12" t="s">
        <v>24</v>
      </c>
      <c r="B1442" s="6" t="s">
        <v>21</v>
      </c>
      <c r="C1442" s="6" t="s">
        <v>21</v>
      </c>
      <c r="D1442" s="6" t="s">
        <v>21</v>
      </c>
      <c r="E1442" s="6" t="s">
        <v>21</v>
      </c>
      <c r="F1442" s="7" t="s">
        <v>21</v>
      </c>
      <c r="G1442" s="13" t="s">
        <v>20</v>
      </c>
      <c r="H1442" s="13">
        <v>13818.27</v>
      </c>
      <c r="J1442"/>
      <c r="K1442"/>
      <c r="L1442"/>
      <c r="M1442"/>
    </row>
    <row r="1443" spans="1:13" s="3" customFormat="1" x14ac:dyDescent="0.25">
      <c r="A1443" s="12" t="s">
        <v>292</v>
      </c>
      <c r="B1443" s="12" t="s">
        <v>26</v>
      </c>
      <c r="C1443" s="14">
        <v>454</v>
      </c>
      <c r="D1443" s="12" t="s">
        <v>200</v>
      </c>
      <c r="E1443" s="12" t="s">
        <v>293</v>
      </c>
      <c r="F1443" s="13">
        <v>5241.37</v>
      </c>
      <c r="G1443" s="7" t="s">
        <v>21</v>
      </c>
      <c r="H1443" s="13">
        <v>19059.64</v>
      </c>
      <c r="J1443"/>
      <c r="K1443"/>
      <c r="L1443"/>
      <c r="M1443"/>
    </row>
    <row r="1444" spans="1:13" s="3" customFormat="1" x14ac:dyDescent="0.25">
      <c r="A1444"/>
      <c r="B1444"/>
      <c r="C1444"/>
      <c r="D1444"/>
      <c r="E1444"/>
      <c r="J1444"/>
      <c r="K1444"/>
      <c r="L1444"/>
      <c r="M1444"/>
    </row>
    <row r="1445" spans="1:13" s="3" customFormat="1" x14ac:dyDescent="0.25">
      <c r="A1445" s="6"/>
      <c r="B1445" s="6"/>
      <c r="C1445" s="6"/>
      <c r="D1445" s="6"/>
      <c r="E1445" s="34" t="s">
        <v>67</v>
      </c>
      <c r="F1445" s="13">
        <v>5241.37</v>
      </c>
      <c r="G1445" s="13">
        <v>0</v>
      </c>
      <c r="H1445" s="13">
        <v>19059.64</v>
      </c>
      <c r="J1445"/>
      <c r="K1445"/>
      <c r="L1445"/>
      <c r="M1445"/>
    </row>
    <row r="1446" spans="1:13" s="3" customFormat="1" x14ac:dyDescent="0.25">
      <c r="A1446" s="6" t="s">
        <v>21</v>
      </c>
      <c r="B1446"/>
      <c r="C1446"/>
      <c r="D1446"/>
      <c r="E1446"/>
      <c r="J1446"/>
      <c r="K1446"/>
      <c r="L1446"/>
      <c r="M1446"/>
    </row>
    <row r="1447" spans="1:13" s="3" customFormat="1" x14ac:dyDescent="0.25">
      <c r="A1447" s="6"/>
      <c r="B1447" s="6"/>
      <c r="C1447" s="6"/>
      <c r="D1447" s="6"/>
      <c r="E1447" s="9" t="s">
        <v>203</v>
      </c>
      <c r="F1447" s="8">
        <v>5241.37</v>
      </c>
      <c r="G1447" s="8">
        <v>0</v>
      </c>
      <c r="H1447" s="8">
        <v>19059.64</v>
      </c>
      <c r="J1447"/>
      <c r="K1447"/>
      <c r="L1447"/>
      <c r="M1447"/>
    </row>
    <row r="1448" spans="1:13" s="3" customFormat="1" x14ac:dyDescent="0.25">
      <c r="A1448" s="6" t="s">
        <v>21</v>
      </c>
      <c r="B1448"/>
      <c r="C1448"/>
      <c r="D1448"/>
      <c r="E1448"/>
      <c r="J1448"/>
      <c r="K1448"/>
      <c r="L1448"/>
      <c r="M1448"/>
    </row>
    <row r="1449" spans="1:13" s="3" customFormat="1" x14ac:dyDescent="0.25">
      <c r="A1449" s="5" t="s">
        <v>155</v>
      </c>
      <c r="B1449" s="5" t="s">
        <v>156</v>
      </c>
      <c r="C1449" s="6"/>
      <c r="D1449" s="6"/>
      <c r="E1449" s="6"/>
      <c r="F1449" s="7"/>
      <c r="G1449" s="8" t="s">
        <v>20</v>
      </c>
      <c r="H1449" s="8">
        <v>1690.88</v>
      </c>
      <c r="J1449"/>
      <c r="K1449"/>
      <c r="L1449"/>
      <c r="M1449"/>
    </row>
    <row r="1450" spans="1:13" s="3" customFormat="1" x14ac:dyDescent="0.25">
      <c r="A1450" s="6" t="s">
        <v>21</v>
      </c>
      <c r="B1450"/>
      <c r="C1450"/>
      <c r="D1450"/>
      <c r="E1450"/>
      <c r="J1450"/>
      <c r="K1450"/>
      <c r="L1450"/>
      <c r="M1450"/>
    </row>
    <row r="1451" spans="1:13" s="3" customFormat="1" x14ac:dyDescent="0.25">
      <c r="A1451" s="12" t="s">
        <v>24</v>
      </c>
      <c r="B1451" s="6" t="s">
        <v>21</v>
      </c>
      <c r="C1451" s="6" t="s">
        <v>21</v>
      </c>
      <c r="D1451" s="6" t="s">
        <v>21</v>
      </c>
      <c r="E1451" s="6" t="s">
        <v>21</v>
      </c>
      <c r="F1451" s="7" t="s">
        <v>21</v>
      </c>
      <c r="G1451" s="13" t="s">
        <v>20</v>
      </c>
      <c r="H1451" s="13">
        <v>1690.88</v>
      </c>
      <c r="J1451"/>
      <c r="K1451"/>
      <c r="L1451"/>
      <c r="M1451"/>
    </row>
    <row r="1452" spans="1:13" s="3" customFormat="1" x14ac:dyDescent="0.25">
      <c r="A1452" s="6" t="s">
        <v>21</v>
      </c>
      <c r="B1452"/>
      <c r="C1452"/>
      <c r="D1452"/>
      <c r="E1452"/>
      <c r="J1452"/>
      <c r="K1452"/>
      <c r="L1452"/>
      <c r="M1452"/>
    </row>
    <row r="1453" spans="1:13" s="3" customFormat="1" x14ac:dyDescent="0.25">
      <c r="A1453" s="6"/>
      <c r="B1453" s="6"/>
      <c r="C1453" s="6"/>
      <c r="D1453" s="6"/>
      <c r="E1453" s="9" t="s">
        <v>157</v>
      </c>
      <c r="F1453" s="8">
        <v>0</v>
      </c>
      <c r="G1453" s="8">
        <v>0</v>
      </c>
      <c r="H1453" s="8">
        <v>1690.88</v>
      </c>
      <c r="J1453"/>
      <c r="K1453"/>
      <c r="L1453"/>
      <c r="M1453"/>
    </row>
    <row r="1454" spans="1:13" s="3" customFormat="1" x14ac:dyDescent="0.25">
      <c r="A1454" s="6" t="s">
        <v>21</v>
      </c>
      <c r="B1454"/>
      <c r="C1454"/>
      <c r="D1454"/>
      <c r="E1454"/>
      <c r="J1454"/>
      <c r="K1454"/>
      <c r="L1454"/>
      <c r="M1454"/>
    </row>
    <row r="1455" spans="1:13" s="3" customFormat="1" x14ac:dyDescent="0.25">
      <c r="A1455" s="5" t="s">
        <v>158</v>
      </c>
      <c r="B1455" s="5" t="s">
        <v>159</v>
      </c>
      <c r="C1455" s="6"/>
      <c r="D1455" s="6"/>
      <c r="E1455" s="6"/>
      <c r="F1455" s="7"/>
      <c r="G1455" s="8" t="s">
        <v>20</v>
      </c>
      <c r="H1455" s="8">
        <v>179814.14</v>
      </c>
      <c r="J1455"/>
      <c r="K1455"/>
      <c r="L1455"/>
      <c r="M1455"/>
    </row>
    <row r="1456" spans="1:13" s="3" customFormat="1" x14ac:dyDescent="0.25">
      <c r="A1456" s="6" t="s">
        <v>21</v>
      </c>
      <c r="B1456"/>
      <c r="C1456"/>
      <c r="D1456"/>
      <c r="E1456"/>
      <c r="J1456"/>
      <c r="K1456"/>
      <c r="L1456"/>
      <c r="M1456"/>
    </row>
    <row r="1457" spans="1:13" s="3" customFormat="1" x14ac:dyDescent="0.25">
      <c r="A1457" s="12" t="s">
        <v>24</v>
      </c>
      <c r="B1457" s="6" t="s">
        <v>21</v>
      </c>
      <c r="C1457" s="6" t="s">
        <v>21</v>
      </c>
      <c r="D1457" s="6" t="s">
        <v>21</v>
      </c>
      <c r="E1457" s="6" t="s">
        <v>21</v>
      </c>
      <c r="F1457" s="7" t="s">
        <v>21</v>
      </c>
      <c r="G1457" s="13" t="s">
        <v>20</v>
      </c>
      <c r="H1457" s="13">
        <v>179814.14</v>
      </c>
      <c r="J1457"/>
      <c r="K1457"/>
      <c r="L1457"/>
      <c r="M1457"/>
    </row>
    <row r="1458" spans="1:13" s="3" customFormat="1" x14ac:dyDescent="0.25">
      <c r="A1458" s="12" t="s">
        <v>281</v>
      </c>
      <c r="B1458" s="12" t="s">
        <v>41</v>
      </c>
      <c r="C1458" s="14">
        <v>30</v>
      </c>
      <c r="D1458" s="12" t="s">
        <v>160</v>
      </c>
      <c r="E1458" s="6"/>
      <c r="F1458" s="13">
        <v>107.74</v>
      </c>
      <c r="G1458" s="7" t="s">
        <v>21</v>
      </c>
      <c r="H1458" s="13">
        <v>179921.88</v>
      </c>
      <c r="J1458"/>
      <c r="K1458"/>
      <c r="L1458"/>
      <c r="M1458"/>
    </row>
    <row r="1459" spans="1:13" s="3" customFormat="1" x14ac:dyDescent="0.25">
      <c r="A1459" s="12" t="s">
        <v>281</v>
      </c>
      <c r="B1459" s="12" t="s">
        <v>41</v>
      </c>
      <c r="C1459" s="14">
        <v>30</v>
      </c>
      <c r="D1459" s="12" t="s">
        <v>160</v>
      </c>
      <c r="E1459" s="6"/>
      <c r="F1459" s="13">
        <v>1020.8</v>
      </c>
      <c r="G1459" s="7" t="s">
        <v>21</v>
      </c>
      <c r="H1459" s="13">
        <v>180942.68</v>
      </c>
      <c r="J1459"/>
      <c r="K1459"/>
      <c r="L1459"/>
      <c r="M1459"/>
    </row>
    <row r="1460" spans="1:13" s="3" customFormat="1" x14ac:dyDescent="0.25">
      <c r="A1460" s="12" t="s">
        <v>281</v>
      </c>
      <c r="B1460" s="12" t="s">
        <v>41</v>
      </c>
      <c r="C1460" s="14">
        <v>30</v>
      </c>
      <c r="D1460" s="12" t="s">
        <v>160</v>
      </c>
      <c r="E1460" s="6"/>
      <c r="F1460" s="13">
        <v>1526.82</v>
      </c>
      <c r="G1460" s="7" t="s">
        <v>21</v>
      </c>
      <c r="H1460" s="13">
        <v>182469.5</v>
      </c>
      <c r="J1460"/>
      <c r="K1460"/>
      <c r="L1460"/>
      <c r="M1460"/>
    </row>
    <row r="1461" spans="1:13" s="3" customFormat="1" x14ac:dyDescent="0.25">
      <c r="A1461" s="12" t="s">
        <v>281</v>
      </c>
      <c r="B1461" s="12" t="s">
        <v>41</v>
      </c>
      <c r="C1461" s="14">
        <v>30</v>
      </c>
      <c r="D1461" s="12" t="s">
        <v>160</v>
      </c>
      <c r="E1461" s="6"/>
      <c r="F1461" s="13">
        <v>2699.95</v>
      </c>
      <c r="G1461" s="7" t="s">
        <v>21</v>
      </c>
      <c r="H1461" s="13">
        <v>185169.45</v>
      </c>
      <c r="J1461"/>
      <c r="K1461"/>
      <c r="L1461"/>
      <c r="M1461"/>
    </row>
    <row r="1462" spans="1:13" s="3" customFormat="1" x14ac:dyDescent="0.25">
      <c r="A1462" s="12" t="s">
        <v>281</v>
      </c>
      <c r="B1462" s="12" t="s">
        <v>41</v>
      </c>
      <c r="C1462" s="14">
        <v>30</v>
      </c>
      <c r="D1462" s="12" t="s">
        <v>160</v>
      </c>
      <c r="E1462" s="6"/>
      <c r="F1462" s="13">
        <v>2978.33</v>
      </c>
      <c r="G1462" s="7" t="s">
        <v>21</v>
      </c>
      <c r="H1462" s="13">
        <v>188147.78</v>
      </c>
      <c r="J1462"/>
      <c r="K1462"/>
      <c r="L1462"/>
      <c r="M1462"/>
    </row>
    <row r="1463" spans="1:13" s="3" customFormat="1" x14ac:dyDescent="0.25">
      <c r="A1463" s="12" t="s">
        <v>281</v>
      </c>
      <c r="B1463" s="12" t="s">
        <v>41</v>
      </c>
      <c r="C1463" s="14">
        <v>30</v>
      </c>
      <c r="D1463" s="12" t="s">
        <v>160</v>
      </c>
      <c r="E1463" s="6"/>
      <c r="F1463" s="13">
        <v>16699.29</v>
      </c>
      <c r="G1463" s="7" t="s">
        <v>21</v>
      </c>
      <c r="H1463" s="13">
        <v>204847.07</v>
      </c>
      <c r="J1463"/>
      <c r="K1463"/>
      <c r="L1463"/>
      <c r="M1463"/>
    </row>
    <row r="1464" spans="1:13" s="3" customFormat="1" x14ac:dyDescent="0.25">
      <c r="A1464" s="12" t="s">
        <v>281</v>
      </c>
      <c r="B1464" s="12" t="s">
        <v>41</v>
      </c>
      <c r="C1464" s="14">
        <v>30</v>
      </c>
      <c r="D1464" s="12" t="s">
        <v>160</v>
      </c>
      <c r="E1464" s="6"/>
      <c r="F1464" s="13">
        <v>833.33</v>
      </c>
      <c r="G1464" s="7" t="s">
        <v>21</v>
      </c>
      <c r="H1464" s="13">
        <v>205680.4</v>
      </c>
      <c r="J1464"/>
      <c r="K1464"/>
      <c r="L1464"/>
      <c r="M1464"/>
    </row>
    <row r="1465" spans="1:13" s="3" customFormat="1" x14ac:dyDescent="0.25">
      <c r="A1465" s="12" t="s">
        <v>281</v>
      </c>
      <c r="B1465" s="12" t="s">
        <v>41</v>
      </c>
      <c r="C1465" s="14">
        <v>30</v>
      </c>
      <c r="D1465" s="12" t="s">
        <v>160</v>
      </c>
      <c r="E1465" s="6"/>
      <c r="F1465" s="13">
        <v>18058.71</v>
      </c>
      <c r="G1465" s="7" t="s">
        <v>21</v>
      </c>
      <c r="H1465" s="13">
        <v>223739.11</v>
      </c>
      <c r="J1465"/>
      <c r="K1465"/>
      <c r="L1465"/>
      <c r="M1465"/>
    </row>
    <row r="1466" spans="1:13" s="3" customFormat="1" x14ac:dyDescent="0.25">
      <c r="A1466" s="12" t="s">
        <v>281</v>
      </c>
      <c r="B1466" s="12" t="s">
        <v>41</v>
      </c>
      <c r="C1466" s="14">
        <v>30</v>
      </c>
      <c r="D1466" s="12" t="s">
        <v>160</v>
      </c>
      <c r="E1466" s="6"/>
      <c r="F1466" s="13">
        <v>7169.92</v>
      </c>
      <c r="G1466" s="7" t="s">
        <v>21</v>
      </c>
      <c r="H1466" s="13">
        <v>230909.03</v>
      </c>
      <c r="J1466"/>
      <c r="K1466"/>
      <c r="L1466"/>
      <c r="M1466"/>
    </row>
    <row r="1467" spans="1:13" s="3" customFormat="1" x14ac:dyDescent="0.25">
      <c r="A1467" s="12" t="s">
        <v>281</v>
      </c>
      <c r="B1467" s="12" t="s">
        <v>41</v>
      </c>
      <c r="C1467" s="14">
        <v>30</v>
      </c>
      <c r="D1467" s="12" t="s">
        <v>160</v>
      </c>
      <c r="E1467" s="6"/>
      <c r="F1467" s="13">
        <v>95.98</v>
      </c>
      <c r="G1467" s="7" t="s">
        <v>21</v>
      </c>
      <c r="H1467" s="13">
        <v>231005.01</v>
      </c>
      <c r="J1467"/>
      <c r="K1467"/>
      <c r="L1467"/>
      <c r="M1467"/>
    </row>
    <row r="1468" spans="1:13" s="3" customFormat="1" x14ac:dyDescent="0.25">
      <c r="A1468"/>
      <c r="B1468"/>
      <c r="C1468"/>
      <c r="D1468"/>
      <c r="E1468"/>
      <c r="J1468"/>
      <c r="K1468"/>
      <c r="L1468"/>
      <c r="M1468"/>
    </row>
    <row r="1469" spans="1:13" s="3" customFormat="1" x14ac:dyDescent="0.25">
      <c r="A1469" s="6"/>
      <c r="B1469" s="6"/>
      <c r="C1469" s="6"/>
      <c r="D1469" s="6"/>
      <c r="E1469" s="34" t="s">
        <v>67</v>
      </c>
      <c r="F1469" s="13">
        <v>51190.87</v>
      </c>
      <c r="G1469" s="13">
        <v>0</v>
      </c>
      <c r="H1469" s="13">
        <v>231005.01</v>
      </c>
      <c r="J1469"/>
      <c r="K1469"/>
      <c r="L1469"/>
      <c r="M1469"/>
    </row>
    <row r="1470" spans="1:13" s="3" customFormat="1" x14ac:dyDescent="0.25">
      <c r="A1470" s="6" t="s">
        <v>21</v>
      </c>
      <c r="B1470"/>
      <c r="C1470"/>
      <c r="D1470"/>
      <c r="E1470"/>
      <c r="J1470"/>
      <c r="K1470"/>
      <c r="L1470"/>
      <c r="M1470"/>
    </row>
    <row r="1471" spans="1:13" s="3" customFormat="1" x14ac:dyDescent="0.25">
      <c r="A1471" s="6"/>
      <c r="B1471" s="6"/>
      <c r="C1471" s="6"/>
      <c r="D1471" s="6"/>
      <c r="E1471" s="9" t="s">
        <v>161</v>
      </c>
      <c r="F1471" s="8">
        <v>51190.87</v>
      </c>
      <c r="G1471" s="8">
        <v>0</v>
      </c>
      <c r="H1471" s="8">
        <v>231005.01</v>
      </c>
      <c r="J1471"/>
      <c r="K1471"/>
      <c r="L1471"/>
      <c r="M1471"/>
    </row>
    <row r="1472" spans="1:13" s="3" customFormat="1" x14ac:dyDescent="0.25">
      <c r="A1472" s="6" t="s">
        <v>21</v>
      </c>
      <c r="B1472"/>
      <c r="C1472"/>
      <c r="D1472"/>
      <c r="E1472"/>
      <c r="J1472"/>
      <c r="K1472"/>
      <c r="L1472"/>
      <c r="M1472"/>
    </row>
    <row r="1473" spans="1:13" s="3" customFormat="1" x14ac:dyDescent="0.25">
      <c r="A1473" s="5" t="s">
        <v>204</v>
      </c>
      <c r="B1473" s="5" t="s">
        <v>205</v>
      </c>
      <c r="C1473" s="6"/>
      <c r="D1473" s="6"/>
      <c r="E1473" s="6"/>
      <c r="F1473" s="7"/>
      <c r="G1473" s="8" t="s">
        <v>20</v>
      </c>
      <c r="H1473" s="8">
        <v>46202</v>
      </c>
      <c r="J1473"/>
      <c r="K1473"/>
      <c r="L1473"/>
      <c r="M1473"/>
    </row>
    <row r="1474" spans="1:13" s="3" customFormat="1" x14ac:dyDescent="0.25">
      <c r="A1474" s="6" t="s">
        <v>21</v>
      </c>
      <c r="B1474"/>
      <c r="C1474"/>
      <c r="D1474"/>
      <c r="E1474"/>
      <c r="J1474"/>
      <c r="K1474"/>
      <c r="L1474"/>
      <c r="M1474"/>
    </row>
    <row r="1475" spans="1:13" x14ac:dyDescent="0.25">
      <c r="A1475" s="12" t="s">
        <v>24</v>
      </c>
      <c r="B1475" s="6" t="s">
        <v>21</v>
      </c>
      <c r="C1475" s="6" t="s">
        <v>21</v>
      </c>
      <c r="D1475" s="6" t="s">
        <v>21</v>
      </c>
      <c r="E1475" s="6" t="s">
        <v>21</v>
      </c>
      <c r="F1475" s="7" t="s">
        <v>21</v>
      </c>
      <c r="G1475" s="13" t="s">
        <v>20</v>
      </c>
      <c r="H1475" s="13">
        <v>46202</v>
      </c>
    </row>
    <row r="1476" spans="1:13" x14ac:dyDescent="0.25">
      <c r="A1476" s="6" t="s">
        <v>21</v>
      </c>
      <c r="E1476"/>
    </row>
    <row r="1477" spans="1:13" x14ac:dyDescent="0.25">
      <c r="A1477" s="6"/>
      <c r="B1477" s="6"/>
      <c r="C1477" s="6"/>
      <c r="D1477" s="6"/>
      <c r="E1477" s="9" t="s">
        <v>206</v>
      </c>
      <c r="F1477" s="8">
        <v>0</v>
      </c>
      <c r="G1477" s="8">
        <v>0</v>
      </c>
      <c r="H1477" s="8">
        <v>46202</v>
      </c>
    </row>
    <row r="1478" spans="1:13" x14ac:dyDescent="0.25">
      <c r="A1478" s="6" t="s">
        <v>21</v>
      </c>
      <c r="E1478"/>
    </row>
    <row r="1479" spans="1:13" x14ac:dyDescent="0.25">
      <c r="A1479" s="5" t="s">
        <v>263</v>
      </c>
      <c r="B1479" s="5" t="s">
        <v>264</v>
      </c>
      <c r="C1479" s="6"/>
      <c r="D1479" s="6"/>
      <c r="E1479" s="6"/>
      <c r="F1479" s="7"/>
      <c r="G1479" s="8" t="s">
        <v>20</v>
      </c>
      <c r="H1479" s="8">
        <v>1147.4100000000001</v>
      </c>
    </row>
    <row r="1480" spans="1:13" x14ac:dyDescent="0.25">
      <c r="A1480" s="6" t="s">
        <v>21</v>
      </c>
      <c r="E1480"/>
    </row>
    <row r="1481" spans="1:13" x14ac:dyDescent="0.25">
      <c r="A1481" s="12" t="s">
        <v>24</v>
      </c>
      <c r="B1481" s="6" t="s">
        <v>21</v>
      </c>
      <c r="C1481" s="6" t="s">
        <v>21</v>
      </c>
      <c r="D1481" s="6" t="s">
        <v>21</v>
      </c>
      <c r="E1481" s="6" t="s">
        <v>21</v>
      </c>
      <c r="F1481" s="7" t="s">
        <v>21</v>
      </c>
      <c r="G1481" s="13" t="s">
        <v>20</v>
      </c>
      <c r="H1481" s="13">
        <v>1147.4100000000001</v>
      </c>
    </row>
    <row r="1482" spans="1:13" x14ac:dyDescent="0.25">
      <c r="A1482" s="6" t="s">
        <v>21</v>
      </c>
      <c r="E1482"/>
    </row>
    <row r="1483" spans="1:13" x14ac:dyDescent="0.25">
      <c r="A1483" s="6"/>
      <c r="B1483" s="6"/>
      <c r="C1483" s="6"/>
      <c r="D1483" s="6"/>
      <c r="E1483" s="9" t="s">
        <v>267</v>
      </c>
      <c r="F1483" s="8">
        <v>0</v>
      </c>
      <c r="G1483" s="8">
        <v>0</v>
      </c>
      <c r="H1483" s="8">
        <v>1147.4100000000001</v>
      </c>
    </row>
    <row r="1484" spans="1:13" x14ac:dyDescent="0.25">
      <c r="A1484" s="6" t="s">
        <v>21</v>
      </c>
      <c r="E1484"/>
    </row>
    <row r="1485" spans="1:13" x14ac:dyDescent="0.25">
      <c r="E1485"/>
    </row>
    <row r="1486" spans="1:13" x14ac:dyDescent="0.25">
      <c r="A1486" s="6"/>
      <c r="B1486" s="6"/>
      <c r="C1486" s="6"/>
      <c r="D1486" s="6"/>
      <c r="E1486" s="9" t="s">
        <v>162</v>
      </c>
      <c r="F1486" s="8">
        <v>613402.93000000005</v>
      </c>
      <c r="G1486" s="8">
        <v>0</v>
      </c>
      <c r="H1486" s="8">
        <v>3134821.04</v>
      </c>
    </row>
    <row r="1487" spans="1:13" x14ac:dyDescent="0.25">
      <c r="A1487" s="6" t="s">
        <v>21</v>
      </c>
      <c r="E1487"/>
    </row>
    <row r="1488" spans="1:13" s="28" customFormat="1" x14ac:dyDescent="0.25">
      <c r="A1488" s="27" t="s">
        <v>294</v>
      </c>
      <c r="B1488" s="27"/>
      <c r="C1488" s="27"/>
      <c r="D1488" s="27"/>
      <c r="F1488" s="15"/>
      <c r="G1488" s="15"/>
      <c r="H1488" s="15"/>
      <c r="I1488" s="15"/>
    </row>
    <row r="1489" spans="1:13" x14ac:dyDescent="0.25">
      <c r="A1489" s="2" t="s">
        <v>6</v>
      </c>
      <c r="E1489"/>
    </row>
    <row r="1490" spans="1:13" x14ac:dyDescent="0.25">
      <c r="E1490"/>
    </row>
    <row r="1491" spans="1:13" s="3" customFormat="1" x14ac:dyDescent="0.25">
      <c r="A1491" s="5" t="s">
        <v>7</v>
      </c>
      <c r="B1491" s="5" t="s">
        <v>8</v>
      </c>
      <c r="C1491" s="35"/>
      <c r="D1491" s="35"/>
      <c r="E1491" s="35"/>
      <c r="F1491" s="7"/>
      <c r="G1491" s="7"/>
      <c r="H1491" s="8" t="s">
        <v>9</v>
      </c>
      <c r="J1491"/>
      <c r="K1491"/>
      <c r="L1491"/>
      <c r="M1491"/>
    </row>
    <row r="1492" spans="1:13" s="3" customFormat="1" x14ac:dyDescent="0.25">
      <c r="A1492" s="5" t="s">
        <v>10</v>
      </c>
      <c r="B1492" s="5" t="s">
        <v>11</v>
      </c>
      <c r="C1492" s="9" t="s">
        <v>12</v>
      </c>
      <c r="D1492" s="10" t="s">
        <v>13</v>
      </c>
      <c r="E1492" s="5" t="s">
        <v>14</v>
      </c>
      <c r="F1492" s="8" t="s">
        <v>15</v>
      </c>
      <c r="G1492" s="8" t="s">
        <v>16</v>
      </c>
      <c r="H1492" s="8" t="s">
        <v>17</v>
      </c>
      <c r="J1492"/>
      <c r="K1492"/>
      <c r="L1492"/>
      <c r="M1492"/>
    </row>
    <row r="1493" spans="1:13" s="3" customFormat="1" x14ac:dyDescent="0.25">
      <c r="A1493"/>
      <c r="B1493"/>
      <c r="C1493"/>
      <c r="D1493"/>
      <c r="E1493"/>
      <c r="J1493"/>
      <c r="K1493"/>
      <c r="L1493"/>
      <c r="M1493"/>
    </row>
    <row r="1494" spans="1:13" s="3" customFormat="1" x14ac:dyDescent="0.25">
      <c r="A1494" s="5" t="s">
        <v>18</v>
      </c>
      <c r="B1494" s="5" t="s">
        <v>19</v>
      </c>
      <c r="C1494" s="35"/>
      <c r="D1494" s="35"/>
      <c r="E1494" s="35"/>
      <c r="F1494" s="7"/>
      <c r="G1494" s="8" t="s">
        <v>20</v>
      </c>
      <c r="H1494" s="8">
        <v>3139132.29</v>
      </c>
      <c r="J1494"/>
      <c r="K1494"/>
      <c r="L1494"/>
      <c r="M1494"/>
    </row>
    <row r="1495" spans="1:13" s="3" customFormat="1" x14ac:dyDescent="0.25">
      <c r="A1495" s="35" t="s">
        <v>21</v>
      </c>
      <c r="B1495"/>
      <c r="C1495"/>
      <c r="D1495"/>
      <c r="E1495"/>
      <c r="J1495"/>
      <c r="K1495"/>
      <c r="L1495"/>
      <c r="M1495"/>
    </row>
    <row r="1496" spans="1:13" s="3" customFormat="1" x14ac:dyDescent="0.25">
      <c r="A1496" s="5" t="s">
        <v>22</v>
      </c>
      <c r="B1496" s="5" t="s">
        <v>23</v>
      </c>
      <c r="C1496" s="35"/>
      <c r="D1496" s="35"/>
      <c r="E1496" s="35"/>
      <c r="F1496" s="7"/>
      <c r="G1496" s="8" t="s">
        <v>20</v>
      </c>
      <c r="H1496" s="8">
        <v>1163815.07</v>
      </c>
      <c r="J1496"/>
      <c r="K1496"/>
      <c r="L1496"/>
      <c r="M1496"/>
    </row>
    <row r="1497" spans="1:13" s="3" customFormat="1" x14ac:dyDescent="0.25">
      <c r="A1497" s="35" t="s">
        <v>21</v>
      </c>
      <c r="B1497"/>
      <c r="C1497"/>
      <c r="D1497"/>
      <c r="E1497"/>
      <c r="J1497"/>
      <c r="K1497"/>
      <c r="L1497"/>
      <c r="M1497"/>
    </row>
    <row r="1498" spans="1:13" s="3" customFormat="1" x14ac:dyDescent="0.25">
      <c r="A1498" s="12" t="s">
        <v>24</v>
      </c>
      <c r="B1498" s="35" t="s">
        <v>21</v>
      </c>
      <c r="C1498" s="35" t="s">
        <v>21</v>
      </c>
      <c r="D1498" s="35" t="s">
        <v>21</v>
      </c>
      <c r="E1498" s="35" t="s">
        <v>21</v>
      </c>
      <c r="F1498" s="7" t="s">
        <v>21</v>
      </c>
      <c r="G1498" s="13" t="s">
        <v>20</v>
      </c>
      <c r="H1498" s="13">
        <v>1163815.07</v>
      </c>
      <c r="J1498"/>
      <c r="K1498"/>
      <c r="L1498"/>
      <c r="M1498"/>
    </row>
    <row r="1499" spans="1:13" s="3" customFormat="1" x14ac:dyDescent="0.25">
      <c r="A1499" s="12" t="s">
        <v>295</v>
      </c>
      <c r="B1499" s="12" t="s">
        <v>26</v>
      </c>
      <c r="C1499" s="14">
        <v>333</v>
      </c>
      <c r="D1499" s="12" t="s">
        <v>296</v>
      </c>
      <c r="E1499" s="35"/>
      <c r="F1499" s="13">
        <v>41386.28</v>
      </c>
      <c r="G1499" s="7" t="s">
        <v>21</v>
      </c>
      <c r="H1499" s="13">
        <v>1205201.3500000001</v>
      </c>
      <c r="J1499"/>
      <c r="K1499"/>
      <c r="L1499"/>
      <c r="M1499"/>
    </row>
    <row r="1500" spans="1:13" s="3" customFormat="1" x14ac:dyDescent="0.25">
      <c r="A1500" s="12" t="s">
        <v>297</v>
      </c>
      <c r="B1500" s="12" t="s">
        <v>26</v>
      </c>
      <c r="C1500" s="14">
        <v>363</v>
      </c>
      <c r="D1500" s="12" t="s">
        <v>298</v>
      </c>
      <c r="E1500" s="35"/>
      <c r="F1500" s="13">
        <v>44794.16</v>
      </c>
      <c r="G1500" s="7" t="s">
        <v>21</v>
      </c>
      <c r="H1500" s="13">
        <v>1249995.51</v>
      </c>
      <c r="J1500"/>
      <c r="K1500"/>
      <c r="L1500"/>
      <c r="M1500"/>
    </row>
    <row r="1501" spans="1:13" s="3" customFormat="1" x14ac:dyDescent="0.25">
      <c r="A1501" s="12" t="s">
        <v>299</v>
      </c>
      <c r="B1501" s="12" t="s">
        <v>26</v>
      </c>
      <c r="C1501" s="14">
        <v>368</v>
      </c>
      <c r="D1501" s="12" t="s">
        <v>300</v>
      </c>
      <c r="E1501" s="35"/>
      <c r="F1501" s="13">
        <v>18860.88</v>
      </c>
      <c r="G1501" s="7" t="s">
        <v>21</v>
      </c>
      <c r="H1501" s="13">
        <v>1268856.3899999999</v>
      </c>
      <c r="J1501"/>
      <c r="K1501"/>
      <c r="L1501"/>
      <c r="M1501"/>
    </row>
    <row r="1502" spans="1:13" s="3" customFormat="1" x14ac:dyDescent="0.25">
      <c r="A1502" s="12" t="s">
        <v>301</v>
      </c>
      <c r="B1502" s="12" t="s">
        <v>26</v>
      </c>
      <c r="C1502" s="14">
        <v>416</v>
      </c>
      <c r="D1502" s="12" t="s">
        <v>302</v>
      </c>
      <c r="E1502" s="35"/>
      <c r="F1502" s="13">
        <v>46585</v>
      </c>
      <c r="G1502" s="7" t="s">
        <v>21</v>
      </c>
      <c r="H1502" s="13">
        <v>1315441.3899999999</v>
      </c>
      <c r="J1502"/>
      <c r="K1502"/>
      <c r="L1502"/>
      <c r="M1502"/>
    </row>
    <row r="1503" spans="1:13" s="3" customFormat="1" x14ac:dyDescent="0.25">
      <c r="A1503" s="12" t="s">
        <v>303</v>
      </c>
      <c r="B1503" s="12" t="s">
        <v>26</v>
      </c>
      <c r="C1503" s="14">
        <v>428</v>
      </c>
      <c r="D1503" s="12" t="s">
        <v>304</v>
      </c>
      <c r="E1503" s="35"/>
      <c r="F1503" s="13">
        <v>18860.88</v>
      </c>
      <c r="G1503" s="7" t="s">
        <v>21</v>
      </c>
      <c r="H1503" s="13">
        <v>1334302.27</v>
      </c>
      <c r="J1503"/>
      <c r="K1503"/>
      <c r="L1503"/>
      <c r="M1503"/>
    </row>
    <row r="1504" spans="1:13" s="3" customFormat="1" x14ac:dyDescent="0.25">
      <c r="A1504" s="12" t="s">
        <v>303</v>
      </c>
      <c r="B1504" s="12" t="s">
        <v>26</v>
      </c>
      <c r="C1504" s="14">
        <v>432</v>
      </c>
      <c r="D1504" s="12" t="s">
        <v>305</v>
      </c>
      <c r="E1504" s="35"/>
      <c r="F1504" s="13">
        <v>44938.54</v>
      </c>
      <c r="G1504" s="7" t="s">
        <v>21</v>
      </c>
      <c r="H1504" s="13">
        <v>1379240.81</v>
      </c>
      <c r="J1504"/>
      <c r="K1504"/>
      <c r="L1504"/>
      <c r="M1504"/>
    </row>
    <row r="1505" spans="1:13" s="3" customFormat="1" x14ac:dyDescent="0.25">
      <c r="A1505" s="12" t="s">
        <v>303</v>
      </c>
      <c r="B1505" s="12" t="s">
        <v>41</v>
      </c>
      <c r="C1505" s="14">
        <v>53</v>
      </c>
      <c r="D1505" s="12" t="s">
        <v>306</v>
      </c>
      <c r="E1505" s="35"/>
      <c r="F1505" s="7" t="s">
        <v>21</v>
      </c>
      <c r="G1505" s="13">
        <v>0</v>
      </c>
      <c r="H1505" s="13">
        <v>1379240.81</v>
      </c>
      <c r="J1505"/>
      <c r="K1505"/>
      <c r="L1505"/>
      <c r="M1505"/>
    </row>
    <row r="1506" spans="1:13" s="3" customFormat="1" x14ac:dyDescent="0.25">
      <c r="A1506" s="12" t="s">
        <v>303</v>
      </c>
      <c r="B1506" s="12" t="s">
        <v>41</v>
      </c>
      <c r="C1506" s="14">
        <v>55</v>
      </c>
      <c r="D1506" s="12" t="s">
        <v>307</v>
      </c>
      <c r="E1506" s="35"/>
      <c r="F1506" s="7" t="s">
        <v>21</v>
      </c>
      <c r="G1506" s="13">
        <v>0</v>
      </c>
      <c r="H1506" s="13">
        <v>1379240.81</v>
      </c>
      <c r="J1506"/>
      <c r="K1506"/>
      <c r="L1506"/>
      <c r="M1506"/>
    </row>
    <row r="1507" spans="1:13" s="3" customFormat="1" x14ac:dyDescent="0.25">
      <c r="A1507"/>
      <c r="B1507"/>
      <c r="C1507"/>
      <c r="D1507"/>
      <c r="E1507"/>
      <c r="J1507"/>
      <c r="K1507"/>
      <c r="L1507"/>
      <c r="M1507"/>
    </row>
    <row r="1508" spans="1:13" s="3" customFormat="1" x14ac:dyDescent="0.25">
      <c r="A1508" s="35"/>
      <c r="B1508" s="35"/>
      <c r="C1508" s="35"/>
      <c r="D1508" s="35"/>
      <c r="E1508" s="34" t="s">
        <v>67</v>
      </c>
      <c r="F1508" s="13">
        <v>215425.74</v>
      </c>
      <c r="G1508" s="13">
        <v>0</v>
      </c>
      <c r="H1508" s="13">
        <v>1379240.81</v>
      </c>
      <c r="J1508"/>
      <c r="K1508"/>
      <c r="L1508"/>
      <c r="M1508"/>
    </row>
    <row r="1509" spans="1:13" s="3" customFormat="1" x14ac:dyDescent="0.25">
      <c r="A1509" s="35" t="s">
        <v>21</v>
      </c>
      <c r="B1509"/>
      <c r="C1509"/>
      <c r="D1509"/>
      <c r="E1509"/>
      <c r="J1509"/>
      <c r="K1509"/>
      <c r="L1509"/>
      <c r="M1509"/>
    </row>
    <row r="1510" spans="1:13" s="3" customFormat="1" x14ac:dyDescent="0.25">
      <c r="A1510" s="35"/>
      <c r="B1510" s="35"/>
      <c r="C1510" s="35"/>
      <c r="D1510" s="35"/>
      <c r="E1510" s="9" t="s">
        <v>68</v>
      </c>
      <c r="F1510" s="8">
        <v>215425.74</v>
      </c>
      <c r="G1510" s="8">
        <v>0</v>
      </c>
      <c r="H1510" s="8">
        <v>1379240.81</v>
      </c>
      <c r="J1510"/>
      <c r="K1510"/>
      <c r="L1510"/>
      <c r="M1510"/>
    </row>
    <row r="1511" spans="1:13" s="3" customFormat="1" x14ac:dyDescent="0.25">
      <c r="A1511" s="35" t="s">
        <v>21</v>
      </c>
      <c r="B1511"/>
      <c r="C1511"/>
      <c r="D1511"/>
      <c r="E1511"/>
      <c r="J1511"/>
      <c r="K1511"/>
      <c r="L1511"/>
      <c r="M1511"/>
    </row>
    <row r="1512" spans="1:13" s="3" customFormat="1" x14ac:dyDescent="0.25">
      <c r="A1512" s="5" t="s">
        <v>69</v>
      </c>
      <c r="B1512" s="5" t="s">
        <v>70</v>
      </c>
      <c r="C1512" s="35"/>
      <c r="D1512" s="35"/>
      <c r="E1512" s="35"/>
      <c r="F1512" s="7"/>
      <c r="G1512" s="8" t="s">
        <v>20</v>
      </c>
      <c r="H1512" s="8">
        <v>203633.43</v>
      </c>
      <c r="J1512"/>
      <c r="K1512"/>
      <c r="L1512"/>
      <c r="M1512"/>
    </row>
    <row r="1513" spans="1:13" s="3" customFormat="1" x14ac:dyDescent="0.25">
      <c r="A1513" s="35" t="s">
        <v>21</v>
      </c>
      <c r="B1513"/>
      <c r="C1513"/>
      <c r="D1513"/>
      <c r="E1513"/>
      <c r="J1513"/>
      <c r="K1513"/>
      <c r="L1513"/>
      <c r="M1513"/>
    </row>
    <row r="1514" spans="1:13" s="3" customFormat="1" x14ac:dyDescent="0.25">
      <c r="A1514" s="12" t="s">
        <v>24</v>
      </c>
      <c r="B1514" s="35" t="s">
        <v>21</v>
      </c>
      <c r="C1514" s="35" t="s">
        <v>21</v>
      </c>
      <c r="D1514" s="35" t="s">
        <v>21</v>
      </c>
      <c r="E1514" s="35" t="s">
        <v>21</v>
      </c>
      <c r="F1514" s="7" t="s">
        <v>21</v>
      </c>
      <c r="G1514" s="13" t="s">
        <v>20</v>
      </c>
      <c r="H1514" s="13">
        <v>203633.43</v>
      </c>
      <c r="J1514"/>
      <c r="K1514"/>
      <c r="L1514"/>
      <c r="M1514"/>
    </row>
    <row r="1515" spans="1:13" s="3" customFormat="1" x14ac:dyDescent="0.25">
      <c r="A1515" s="12" t="s">
        <v>295</v>
      </c>
      <c r="B1515" s="12" t="s">
        <v>26</v>
      </c>
      <c r="C1515" s="14">
        <v>333</v>
      </c>
      <c r="D1515" s="12" t="s">
        <v>296</v>
      </c>
      <c r="E1515" s="35"/>
      <c r="F1515" s="13">
        <v>6898.66</v>
      </c>
      <c r="G1515" s="7" t="s">
        <v>21</v>
      </c>
      <c r="H1515" s="13">
        <v>210532.09</v>
      </c>
      <c r="J1515"/>
      <c r="K1515"/>
      <c r="L1515"/>
      <c r="M1515"/>
    </row>
    <row r="1516" spans="1:13" s="3" customFormat="1" x14ac:dyDescent="0.25">
      <c r="A1516" s="12" t="s">
        <v>297</v>
      </c>
      <c r="B1516" s="12" t="s">
        <v>26</v>
      </c>
      <c r="C1516" s="14">
        <v>363</v>
      </c>
      <c r="D1516" s="12" t="s">
        <v>298</v>
      </c>
      <c r="E1516" s="35"/>
      <c r="F1516" s="13">
        <v>7466.11</v>
      </c>
      <c r="G1516" s="7" t="s">
        <v>21</v>
      </c>
      <c r="H1516" s="13">
        <v>217998.2</v>
      </c>
      <c r="J1516"/>
      <c r="K1516"/>
      <c r="L1516"/>
      <c r="M1516"/>
    </row>
    <row r="1517" spans="1:13" s="3" customFormat="1" x14ac:dyDescent="0.25">
      <c r="A1517" s="12" t="s">
        <v>301</v>
      </c>
      <c r="B1517" s="12" t="s">
        <v>26</v>
      </c>
      <c r="C1517" s="14">
        <v>416</v>
      </c>
      <c r="D1517" s="12" t="s">
        <v>302</v>
      </c>
      <c r="E1517" s="35"/>
      <c r="F1517" s="13">
        <v>7726.94</v>
      </c>
      <c r="G1517" s="7" t="s">
        <v>21</v>
      </c>
      <c r="H1517" s="13">
        <v>225725.14</v>
      </c>
      <c r="J1517"/>
      <c r="K1517"/>
      <c r="L1517"/>
      <c r="M1517"/>
    </row>
    <row r="1518" spans="1:13" s="3" customFormat="1" x14ac:dyDescent="0.25">
      <c r="A1518" s="12" t="s">
        <v>303</v>
      </c>
      <c r="B1518" s="12" t="s">
        <v>26</v>
      </c>
      <c r="C1518" s="14">
        <v>432</v>
      </c>
      <c r="D1518" s="12" t="s">
        <v>305</v>
      </c>
      <c r="E1518" s="35"/>
      <c r="F1518" s="13">
        <v>7488.51</v>
      </c>
      <c r="G1518" s="7" t="s">
        <v>21</v>
      </c>
      <c r="H1518" s="13">
        <v>233213.65</v>
      </c>
      <c r="J1518"/>
      <c r="K1518"/>
      <c r="L1518"/>
      <c r="M1518"/>
    </row>
    <row r="1519" spans="1:13" s="3" customFormat="1" x14ac:dyDescent="0.25">
      <c r="A1519"/>
      <c r="B1519"/>
      <c r="C1519"/>
      <c r="D1519"/>
      <c r="E1519"/>
      <c r="J1519"/>
      <c r="K1519"/>
      <c r="L1519"/>
      <c r="M1519"/>
    </row>
    <row r="1520" spans="1:13" s="3" customFormat="1" x14ac:dyDescent="0.25">
      <c r="A1520" s="35"/>
      <c r="B1520" s="35"/>
      <c r="C1520" s="35"/>
      <c r="D1520" s="35"/>
      <c r="E1520" s="34" t="s">
        <v>67</v>
      </c>
      <c r="F1520" s="13">
        <v>29580.22</v>
      </c>
      <c r="G1520" s="13">
        <v>0</v>
      </c>
      <c r="H1520" s="13">
        <v>233213.65</v>
      </c>
      <c r="J1520"/>
      <c r="K1520"/>
      <c r="L1520"/>
      <c r="M1520"/>
    </row>
    <row r="1521" spans="1:13" s="3" customFormat="1" x14ac:dyDescent="0.25">
      <c r="A1521" s="35" t="s">
        <v>21</v>
      </c>
      <c r="B1521"/>
      <c r="C1521"/>
      <c r="D1521"/>
      <c r="E1521"/>
      <c r="J1521"/>
      <c r="K1521"/>
      <c r="L1521"/>
      <c r="M1521"/>
    </row>
    <row r="1522" spans="1:13" s="3" customFormat="1" x14ac:dyDescent="0.25">
      <c r="A1522" s="35"/>
      <c r="B1522" s="35"/>
      <c r="C1522" s="35"/>
      <c r="D1522" s="35"/>
      <c r="E1522" s="9" t="s">
        <v>71</v>
      </c>
      <c r="F1522" s="8">
        <v>29580.22</v>
      </c>
      <c r="G1522" s="8">
        <v>0</v>
      </c>
      <c r="H1522" s="8">
        <v>233213.65</v>
      </c>
      <c r="J1522"/>
      <c r="K1522"/>
      <c r="L1522"/>
      <c r="M1522"/>
    </row>
    <row r="1523" spans="1:13" s="3" customFormat="1" x14ac:dyDescent="0.25">
      <c r="A1523" s="35" t="s">
        <v>21</v>
      </c>
      <c r="B1523"/>
      <c r="C1523"/>
      <c r="D1523"/>
      <c r="E1523"/>
      <c r="J1523"/>
      <c r="K1523"/>
      <c r="L1523"/>
      <c r="M1523"/>
    </row>
    <row r="1524" spans="1:13" s="3" customFormat="1" x14ac:dyDescent="0.25">
      <c r="A1524" s="5" t="s">
        <v>72</v>
      </c>
      <c r="B1524" s="5" t="s">
        <v>73</v>
      </c>
      <c r="C1524" s="35"/>
      <c r="D1524" s="35"/>
      <c r="E1524" s="35"/>
      <c r="F1524" s="7"/>
      <c r="G1524" s="8" t="s">
        <v>20</v>
      </c>
      <c r="H1524" s="8">
        <v>61069.93</v>
      </c>
      <c r="J1524"/>
      <c r="K1524"/>
      <c r="L1524"/>
      <c r="M1524"/>
    </row>
    <row r="1525" spans="1:13" s="3" customFormat="1" x14ac:dyDescent="0.25">
      <c r="A1525" s="35" t="s">
        <v>21</v>
      </c>
      <c r="B1525"/>
      <c r="C1525"/>
      <c r="D1525"/>
      <c r="E1525"/>
      <c r="J1525"/>
      <c r="K1525"/>
      <c r="L1525"/>
      <c r="M1525"/>
    </row>
    <row r="1526" spans="1:13" s="3" customFormat="1" x14ac:dyDescent="0.25">
      <c r="A1526" s="12" t="s">
        <v>24</v>
      </c>
      <c r="B1526" s="35" t="s">
        <v>21</v>
      </c>
      <c r="C1526" s="35" t="s">
        <v>21</v>
      </c>
      <c r="D1526" s="35" t="s">
        <v>21</v>
      </c>
      <c r="E1526" s="35" t="s">
        <v>21</v>
      </c>
      <c r="F1526" s="7" t="s">
        <v>21</v>
      </c>
      <c r="G1526" s="13" t="s">
        <v>20</v>
      </c>
      <c r="H1526" s="13">
        <v>61069.93</v>
      </c>
      <c r="J1526"/>
      <c r="K1526"/>
      <c r="L1526"/>
      <c r="M1526"/>
    </row>
    <row r="1527" spans="1:13" s="3" customFormat="1" x14ac:dyDescent="0.25">
      <c r="A1527" s="12" t="s">
        <v>295</v>
      </c>
      <c r="B1527" s="12" t="s">
        <v>26</v>
      </c>
      <c r="C1527" s="14">
        <v>333</v>
      </c>
      <c r="D1527" s="12" t="s">
        <v>296</v>
      </c>
      <c r="E1527" s="35"/>
      <c r="F1527" s="13">
        <v>4189</v>
      </c>
      <c r="G1527" s="7" t="s">
        <v>21</v>
      </c>
      <c r="H1527" s="13">
        <v>65258.93</v>
      </c>
      <c r="J1527"/>
      <c r="K1527"/>
      <c r="L1527"/>
      <c r="M1527"/>
    </row>
    <row r="1528" spans="1:13" s="3" customFormat="1" x14ac:dyDescent="0.25">
      <c r="A1528" s="12" t="s">
        <v>297</v>
      </c>
      <c r="B1528" s="12" t="s">
        <v>26</v>
      </c>
      <c r="C1528" s="14">
        <v>363</v>
      </c>
      <c r="D1528" s="12" t="s">
        <v>298</v>
      </c>
      <c r="E1528" s="35"/>
      <c r="F1528" s="13">
        <v>6985.74</v>
      </c>
      <c r="G1528" s="7" t="s">
        <v>21</v>
      </c>
      <c r="H1528" s="13">
        <v>72244.67</v>
      </c>
      <c r="J1528"/>
      <c r="K1528"/>
      <c r="L1528"/>
      <c r="M1528"/>
    </row>
    <row r="1529" spans="1:13" s="3" customFormat="1" x14ac:dyDescent="0.25">
      <c r="A1529" s="12" t="s">
        <v>301</v>
      </c>
      <c r="B1529" s="12" t="s">
        <v>26</v>
      </c>
      <c r="C1529" s="14">
        <v>416</v>
      </c>
      <c r="D1529" s="12" t="s">
        <v>302</v>
      </c>
      <c r="E1529" s="35"/>
      <c r="F1529" s="13">
        <v>6318.29</v>
      </c>
      <c r="G1529" s="7" t="s">
        <v>21</v>
      </c>
      <c r="H1529" s="13">
        <v>78562.960000000006</v>
      </c>
      <c r="J1529"/>
      <c r="K1529"/>
      <c r="L1529"/>
      <c r="M1529"/>
    </row>
    <row r="1530" spans="1:13" s="3" customFormat="1" x14ac:dyDescent="0.25">
      <c r="A1530" s="12" t="s">
        <v>303</v>
      </c>
      <c r="B1530" s="12" t="s">
        <v>26</v>
      </c>
      <c r="C1530" s="14">
        <v>432</v>
      </c>
      <c r="D1530" s="12" t="s">
        <v>305</v>
      </c>
      <c r="E1530" s="35"/>
      <c r="F1530" s="13">
        <v>1617.21</v>
      </c>
      <c r="G1530" s="7" t="s">
        <v>21</v>
      </c>
      <c r="H1530" s="13">
        <v>80180.17</v>
      </c>
      <c r="J1530"/>
      <c r="K1530"/>
      <c r="L1530"/>
      <c r="M1530"/>
    </row>
    <row r="1531" spans="1:13" s="3" customFormat="1" x14ac:dyDescent="0.25">
      <c r="A1531"/>
      <c r="B1531"/>
      <c r="C1531"/>
      <c r="D1531"/>
      <c r="E1531"/>
      <c r="J1531"/>
      <c r="K1531"/>
      <c r="L1531"/>
      <c r="M1531"/>
    </row>
    <row r="1532" spans="1:13" s="3" customFormat="1" x14ac:dyDescent="0.25">
      <c r="A1532" s="35"/>
      <c r="B1532" s="35"/>
      <c r="C1532" s="35"/>
      <c r="D1532" s="35"/>
      <c r="E1532" s="34" t="s">
        <v>67</v>
      </c>
      <c r="F1532" s="13">
        <v>19110.240000000002</v>
      </c>
      <c r="G1532" s="13">
        <v>0</v>
      </c>
      <c r="H1532" s="13">
        <v>80180.17</v>
      </c>
      <c r="J1532"/>
      <c r="K1532"/>
      <c r="L1532"/>
      <c r="M1532"/>
    </row>
    <row r="1533" spans="1:13" s="3" customFormat="1" x14ac:dyDescent="0.25">
      <c r="A1533" s="35" t="s">
        <v>21</v>
      </c>
      <c r="B1533"/>
      <c r="C1533"/>
      <c r="D1533"/>
      <c r="E1533"/>
      <c r="J1533"/>
      <c r="K1533"/>
      <c r="L1533"/>
      <c r="M1533"/>
    </row>
    <row r="1534" spans="1:13" s="3" customFormat="1" x14ac:dyDescent="0.25">
      <c r="A1534" s="35"/>
      <c r="B1534" s="35"/>
      <c r="C1534" s="35"/>
      <c r="D1534" s="35"/>
      <c r="E1534" s="9" t="s">
        <v>74</v>
      </c>
      <c r="F1534" s="8">
        <v>19110.240000000002</v>
      </c>
      <c r="G1534" s="8">
        <v>0</v>
      </c>
      <c r="H1534" s="8">
        <v>80180.17</v>
      </c>
      <c r="J1534"/>
      <c r="K1534"/>
      <c r="L1534"/>
      <c r="M1534"/>
    </row>
    <row r="1535" spans="1:13" s="3" customFormat="1" x14ac:dyDescent="0.25">
      <c r="A1535" s="35" t="s">
        <v>21</v>
      </c>
      <c r="B1535"/>
      <c r="C1535"/>
      <c r="D1535"/>
      <c r="E1535"/>
      <c r="J1535"/>
      <c r="K1535"/>
      <c r="L1535"/>
      <c r="M1535"/>
    </row>
    <row r="1536" spans="1:13" s="3" customFormat="1" x14ac:dyDescent="0.25">
      <c r="A1536" s="5" t="s">
        <v>75</v>
      </c>
      <c r="B1536" s="5" t="s">
        <v>76</v>
      </c>
      <c r="C1536" s="35"/>
      <c r="D1536" s="35"/>
      <c r="E1536" s="35"/>
      <c r="F1536" s="7"/>
      <c r="G1536" s="8" t="s">
        <v>20</v>
      </c>
      <c r="H1536" s="8">
        <v>43586.22</v>
      </c>
      <c r="J1536"/>
      <c r="K1536"/>
      <c r="L1536"/>
      <c r="M1536"/>
    </row>
    <row r="1537" spans="1:13" s="3" customFormat="1" x14ac:dyDescent="0.25">
      <c r="A1537" s="35" t="s">
        <v>21</v>
      </c>
      <c r="B1537"/>
      <c r="C1537"/>
      <c r="D1537"/>
      <c r="E1537"/>
      <c r="J1537"/>
      <c r="K1537"/>
      <c r="L1537"/>
      <c r="M1537"/>
    </row>
    <row r="1538" spans="1:13" s="3" customFormat="1" x14ac:dyDescent="0.25">
      <c r="A1538" s="12" t="s">
        <v>24</v>
      </c>
      <c r="B1538" s="35" t="s">
        <v>21</v>
      </c>
      <c r="C1538" s="35" t="s">
        <v>21</v>
      </c>
      <c r="D1538" s="35" t="s">
        <v>21</v>
      </c>
      <c r="E1538" s="35" t="s">
        <v>21</v>
      </c>
      <c r="F1538" s="7" t="s">
        <v>21</v>
      </c>
      <c r="G1538" s="13" t="s">
        <v>20</v>
      </c>
      <c r="H1538" s="13">
        <v>43586.22</v>
      </c>
      <c r="J1538"/>
      <c r="K1538"/>
      <c r="L1538"/>
      <c r="M1538"/>
    </row>
    <row r="1539" spans="1:13" s="3" customFormat="1" x14ac:dyDescent="0.25">
      <c r="A1539" s="12" t="s">
        <v>295</v>
      </c>
      <c r="B1539" s="12" t="s">
        <v>26</v>
      </c>
      <c r="C1539" s="14">
        <v>333</v>
      </c>
      <c r="D1539" s="12" t="s">
        <v>296</v>
      </c>
      <c r="E1539" s="35"/>
      <c r="F1539" s="13">
        <v>1272.17</v>
      </c>
      <c r="G1539" s="7" t="s">
        <v>21</v>
      </c>
      <c r="H1539" s="13">
        <v>44858.39</v>
      </c>
      <c r="J1539"/>
      <c r="K1539"/>
      <c r="L1539"/>
      <c r="M1539"/>
    </row>
    <row r="1540" spans="1:13" s="3" customFormat="1" x14ac:dyDescent="0.25">
      <c r="A1540" s="12" t="s">
        <v>297</v>
      </c>
      <c r="B1540" s="12" t="s">
        <v>26</v>
      </c>
      <c r="C1540" s="14">
        <v>363</v>
      </c>
      <c r="D1540" s="12" t="s">
        <v>298</v>
      </c>
      <c r="E1540" s="35"/>
      <c r="F1540" s="13">
        <v>1714.02</v>
      </c>
      <c r="G1540" s="7" t="s">
        <v>21</v>
      </c>
      <c r="H1540" s="13">
        <v>46572.41</v>
      </c>
      <c r="J1540"/>
      <c r="K1540"/>
      <c r="L1540"/>
      <c r="M1540"/>
    </row>
    <row r="1541" spans="1:13" s="3" customFormat="1" x14ac:dyDescent="0.25">
      <c r="A1541" s="12" t="s">
        <v>301</v>
      </c>
      <c r="B1541" s="12" t="s">
        <v>26</v>
      </c>
      <c r="C1541" s="14">
        <v>416</v>
      </c>
      <c r="D1541" s="12" t="s">
        <v>302</v>
      </c>
      <c r="E1541" s="35"/>
      <c r="F1541" s="13">
        <v>1651.79</v>
      </c>
      <c r="G1541" s="7" t="s">
        <v>21</v>
      </c>
      <c r="H1541" s="13">
        <v>48224.2</v>
      </c>
      <c r="J1541"/>
      <c r="K1541"/>
      <c r="L1541"/>
      <c r="M1541"/>
    </row>
    <row r="1542" spans="1:13" s="3" customFormat="1" x14ac:dyDescent="0.25">
      <c r="A1542" s="12" t="s">
        <v>301</v>
      </c>
      <c r="B1542" s="12" t="s">
        <v>26</v>
      </c>
      <c r="C1542" s="14">
        <v>416</v>
      </c>
      <c r="D1542" s="12" t="s">
        <v>302</v>
      </c>
      <c r="E1542" s="35"/>
      <c r="F1542" s="13">
        <v>1386</v>
      </c>
      <c r="G1542" s="7" t="s">
        <v>21</v>
      </c>
      <c r="H1542" s="13">
        <v>49610.2</v>
      </c>
      <c r="J1542"/>
      <c r="K1542"/>
      <c r="L1542"/>
      <c r="M1542"/>
    </row>
    <row r="1543" spans="1:13" s="3" customFormat="1" x14ac:dyDescent="0.25">
      <c r="A1543" s="12" t="s">
        <v>303</v>
      </c>
      <c r="B1543" s="12" t="s">
        <v>26</v>
      </c>
      <c r="C1543" s="14">
        <v>432</v>
      </c>
      <c r="D1543" s="12" t="s">
        <v>305</v>
      </c>
      <c r="E1543" s="35"/>
      <c r="F1543" s="13">
        <v>1311.63</v>
      </c>
      <c r="G1543" s="7" t="s">
        <v>21</v>
      </c>
      <c r="H1543" s="13">
        <v>50921.83</v>
      </c>
      <c r="J1543"/>
      <c r="K1543"/>
      <c r="L1543"/>
      <c r="M1543"/>
    </row>
    <row r="1544" spans="1:13" s="3" customFormat="1" x14ac:dyDescent="0.25">
      <c r="A1544"/>
      <c r="B1544"/>
      <c r="C1544"/>
      <c r="D1544"/>
      <c r="E1544"/>
      <c r="J1544"/>
      <c r="K1544"/>
      <c r="L1544"/>
      <c r="M1544"/>
    </row>
    <row r="1545" spans="1:13" s="3" customFormat="1" x14ac:dyDescent="0.25">
      <c r="A1545" s="35"/>
      <c r="B1545" s="35"/>
      <c r="C1545" s="35"/>
      <c r="D1545" s="35"/>
      <c r="E1545" s="34" t="s">
        <v>67</v>
      </c>
      <c r="F1545" s="13">
        <v>7335.61</v>
      </c>
      <c r="G1545" s="13">
        <v>0</v>
      </c>
      <c r="H1545" s="13">
        <v>50921.83</v>
      </c>
      <c r="J1545"/>
      <c r="K1545"/>
      <c r="L1545"/>
      <c r="M1545"/>
    </row>
    <row r="1546" spans="1:13" s="3" customFormat="1" x14ac:dyDescent="0.25">
      <c r="A1546" s="35" t="s">
        <v>21</v>
      </c>
      <c r="B1546"/>
      <c r="C1546"/>
      <c r="D1546"/>
      <c r="E1546"/>
      <c r="J1546"/>
      <c r="K1546"/>
      <c r="L1546"/>
      <c r="M1546"/>
    </row>
    <row r="1547" spans="1:13" s="3" customFormat="1" x14ac:dyDescent="0.25">
      <c r="A1547" s="35"/>
      <c r="B1547" s="35"/>
      <c r="C1547" s="35"/>
      <c r="D1547" s="35"/>
      <c r="E1547" s="9" t="s">
        <v>77</v>
      </c>
      <c r="F1547" s="8">
        <v>7335.61</v>
      </c>
      <c r="G1547" s="8">
        <v>0</v>
      </c>
      <c r="H1547" s="8">
        <v>50921.83</v>
      </c>
      <c r="J1547"/>
      <c r="K1547"/>
      <c r="L1547"/>
      <c r="M1547"/>
    </row>
    <row r="1548" spans="1:13" s="3" customFormat="1" x14ac:dyDescent="0.25">
      <c r="A1548" s="35" t="s">
        <v>21</v>
      </c>
      <c r="B1548"/>
      <c r="C1548"/>
      <c r="D1548"/>
      <c r="E1548"/>
      <c r="J1548"/>
      <c r="K1548"/>
      <c r="L1548"/>
      <c r="M1548"/>
    </row>
    <row r="1549" spans="1:13" s="3" customFormat="1" x14ac:dyDescent="0.25">
      <c r="A1549" s="5" t="s">
        <v>78</v>
      </c>
      <c r="B1549" s="5" t="s">
        <v>79</v>
      </c>
      <c r="C1549" s="35"/>
      <c r="D1549" s="35"/>
      <c r="E1549" s="35"/>
      <c r="F1549" s="7"/>
      <c r="G1549" s="8" t="s">
        <v>20</v>
      </c>
      <c r="H1549" s="8">
        <v>143947.18</v>
      </c>
      <c r="J1549"/>
      <c r="K1549"/>
      <c r="L1549"/>
      <c r="M1549"/>
    </row>
    <row r="1550" spans="1:13" s="3" customFormat="1" x14ac:dyDescent="0.25">
      <c r="A1550" s="35" t="s">
        <v>21</v>
      </c>
      <c r="B1550"/>
      <c r="C1550"/>
      <c r="D1550"/>
      <c r="E1550"/>
      <c r="J1550"/>
      <c r="K1550"/>
      <c r="L1550"/>
      <c r="M1550"/>
    </row>
    <row r="1551" spans="1:13" s="3" customFormat="1" x14ac:dyDescent="0.25">
      <c r="A1551" s="12" t="s">
        <v>24</v>
      </c>
      <c r="B1551" s="35" t="s">
        <v>21</v>
      </c>
      <c r="C1551" s="35" t="s">
        <v>21</v>
      </c>
      <c r="D1551" s="35" t="s">
        <v>21</v>
      </c>
      <c r="E1551" s="35" t="s">
        <v>21</v>
      </c>
      <c r="F1551" s="7" t="s">
        <v>21</v>
      </c>
      <c r="G1551" s="13" t="s">
        <v>20</v>
      </c>
      <c r="H1551" s="13">
        <v>143947.18</v>
      </c>
      <c r="J1551"/>
      <c r="K1551"/>
      <c r="L1551"/>
      <c r="M1551"/>
    </row>
    <row r="1552" spans="1:13" s="3" customFormat="1" x14ac:dyDescent="0.25">
      <c r="A1552" s="12" t="s">
        <v>295</v>
      </c>
      <c r="B1552" s="12" t="s">
        <v>26</v>
      </c>
      <c r="C1552" s="14">
        <v>333</v>
      </c>
      <c r="D1552" s="12" t="s">
        <v>296</v>
      </c>
      <c r="E1552" s="35"/>
      <c r="F1552" s="13">
        <v>10628.92</v>
      </c>
      <c r="G1552" s="7" t="s">
        <v>21</v>
      </c>
      <c r="H1552" s="13">
        <v>154576.1</v>
      </c>
      <c r="J1552"/>
      <c r="K1552"/>
      <c r="L1552"/>
      <c r="M1552"/>
    </row>
    <row r="1553" spans="1:13" s="3" customFormat="1" x14ac:dyDescent="0.25">
      <c r="A1553" s="12" t="s">
        <v>297</v>
      </c>
      <c r="B1553" s="12" t="s">
        <v>26</v>
      </c>
      <c r="C1553" s="14">
        <v>363</v>
      </c>
      <c r="D1553" s="12" t="s">
        <v>298</v>
      </c>
      <c r="E1553" s="35"/>
      <c r="F1553" s="13">
        <v>4867.74</v>
      </c>
      <c r="G1553" s="7" t="s">
        <v>21</v>
      </c>
      <c r="H1553" s="13">
        <v>159443.84</v>
      </c>
      <c r="J1553"/>
      <c r="K1553"/>
      <c r="L1553"/>
      <c r="M1553"/>
    </row>
    <row r="1554" spans="1:13" s="3" customFormat="1" x14ac:dyDescent="0.25">
      <c r="A1554" s="12" t="s">
        <v>301</v>
      </c>
      <c r="B1554" s="12" t="s">
        <v>26</v>
      </c>
      <c r="C1554" s="14">
        <v>416</v>
      </c>
      <c r="D1554" s="12" t="s">
        <v>302</v>
      </c>
      <c r="E1554" s="35"/>
      <c r="F1554" s="13">
        <v>3324.1</v>
      </c>
      <c r="G1554" s="7" t="s">
        <v>21</v>
      </c>
      <c r="H1554" s="13">
        <v>162767.94</v>
      </c>
      <c r="J1554"/>
      <c r="K1554"/>
      <c r="L1554"/>
      <c r="M1554"/>
    </row>
    <row r="1555" spans="1:13" s="3" customFormat="1" x14ac:dyDescent="0.25">
      <c r="A1555" s="12" t="s">
        <v>303</v>
      </c>
      <c r="B1555" s="12" t="s">
        <v>26</v>
      </c>
      <c r="C1555" s="14">
        <v>432</v>
      </c>
      <c r="D1555" s="12" t="s">
        <v>305</v>
      </c>
      <c r="E1555" s="35"/>
      <c r="F1555" s="13">
        <v>2511.44</v>
      </c>
      <c r="G1555" s="7" t="s">
        <v>21</v>
      </c>
      <c r="H1555" s="13">
        <v>165279.38</v>
      </c>
      <c r="J1555"/>
      <c r="K1555"/>
      <c r="L1555"/>
      <c r="M1555"/>
    </row>
    <row r="1556" spans="1:13" s="3" customFormat="1" x14ac:dyDescent="0.25">
      <c r="A1556"/>
      <c r="B1556"/>
      <c r="C1556"/>
      <c r="D1556"/>
      <c r="E1556"/>
      <c r="J1556"/>
      <c r="K1556"/>
      <c r="L1556"/>
      <c r="M1556"/>
    </row>
    <row r="1557" spans="1:13" s="3" customFormat="1" x14ac:dyDescent="0.25">
      <c r="A1557" s="35"/>
      <c r="B1557" s="35"/>
      <c r="C1557" s="35"/>
      <c r="D1557" s="35"/>
      <c r="E1557" s="34" t="s">
        <v>67</v>
      </c>
      <c r="F1557" s="13">
        <v>21332.2</v>
      </c>
      <c r="G1557" s="13">
        <v>0</v>
      </c>
      <c r="H1557" s="13">
        <v>165279.38</v>
      </c>
      <c r="J1557"/>
      <c r="K1557"/>
      <c r="L1557"/>
      <c r="M1557"/>
    </row>
    <row r="1558" spans="1:13" s="3" customFormat="1" x14ac:dyDescent="0.25">
      <c r="A1558" s="35" t="s">
        <v>21</v>
      </c>
      <c r="B1558"/>
      <c r="C1558"/>
      <c r="D1558"/>
      <c r="E1558"/>
      <c r="J1558"/>
      <c r="K1558"/>
      <c r="L1558"/>
      <c r="M1558"/>
    </row>
    <row r="1559" spans="1:13" s="3" customFormat="1" x14ac:dyDescent="0.25">
      <c r="A1559" s="35"/>
      <c r="B1559" s="35"/>
      <c r="C1559" s="35"/>
      <c r="D1559" s="35"/>
      <c r="E1559" s="9" t="s">
        <v>80</v>
      </c>
      <c r="F1559" s="8">
        <v>21332.2</v>
      </c>
      <c r="G1559" s="8">
        <v>0</v>
      </c>
      <c r="H1559" s="8">
        <v>165279.38</v>
      </c>
      <c r="J1559"/>
      <c r="K1559"/>
      <c r="L1559"/>
      <c r="M1559"/>
    </row>
    <row r="1560" spans="1:13" s="3" customFormat="1" x14ac:dyDescent="0.25">
      <c r="A1560" s="35" t="s">
        <v>21</v>
      </c>
      <c r="B1560"/>
      <c r="C1560"/>
      <c r="D1560"/>
      <c r="E1560"/>
      <c r="J1560"/>
      <c r="K1560"/>
      <c r="L1560"/>
      <c r="M1560"/>
    </row>
    <row r="1561" spans="1:13" s="3" customFormat="1" x14ac:dyDescent="0.25">
      <c r="A1561" s="5" t="s">
        <v>81</v>
      </c>
      <c r="B1561" s="5" t="s">
        <v>82</v>
      </c>
      <c r="C1561" s="35"/>
      <c r="D1561" s="35"/>
      <c r="E1561" s="35"/>
      <c r="F1561" s="7"/>
      <c r="G1561" s="8" t="s">
        <v>20</v>
      </c>
      <c r="H1561" s="8">
        <v>121122.33</v>
      </c>
      <c r="J1561"/>
      <c r="K1561"/>
      <c r="L1561"/>
      <c r="M1561"/>
    </row>
    <row r="1562" spans="1:13" s="3" customFormat="1" x14ac:dyDescent="0.25">
      <c r="A1562" s="35" t="s">
        <v>21</v>
      </c>
      <c r="B1562"/>
      <c r="C1562"/>
      <c r="D1562"/>
      <c r="E1562"/>
      <c r="J1562"/>
      <c r="K1562"/>
      <c r="L1562"/>
      <c r="M1562"/>
    </row>
    <row r="1563" spans="1:13" s="3" customFormat="1" x14ac:dyDescent="0.25">
      <c r="A1563" s="12" t="s">
        <v>24</v>
      </c>
      <c r="B1563" s="35" t="s">
        <v>21</v>
      </c>
      <c r="C1563" s="35" t="s">
        <v>21</v>
      </c>
      <c r="D1563" s="35" t="s">
        <v>21</v>
      </c>
      <c r="E1563" s="35" t="s">
        <v>21</v>
      </c>
      <c r="F1563" s="7" t="s">
        <v>21</v>
      </c>
      <c r="G1563" s="13" t="s">
        <v>20</v>
      </c>
      <c r="H1563" s="13">
        <v>121122.33</v>
      </c>
      <c r="J1563"/>
      <c r="K1563"/>
      <c r="L1563"/>
      <c r="M1563"/>
    </row>
    <row r="1564" spans="1:13" s="3" customFormat="1" x14ac:dyDescent="0.25">
      <c r="A1564" s="12" t="s">
        <v>301</v>
      </c>
      <c r="B1564" s="12" t="s">
        <v>26</v>
      </c>
      <c r="C1564" s="14">
        <v>416</v>
      </c>
      <c r="D1564" s="12" t="s">
        <v>302</v>
      </c>
      <c r="E1564" s="35"/>
      <c r="F1564" s="13">
        <v>4470.71</v>
      </c>
      <c r="G1564" s="7" t="s">
        <v>21</v>
      </c>
      <c r="H1564" s="13">
        <v>125593.04</v>
      </c>
      <c r="J1564"/>
      <c r="K1564"/>
      <c r="L1564"/>
      <c r="M1564"/>
    </row>
    <row r="1565" spans="1:13" s="3" customFormat="1" x14ac:dyDescent="0.25">
      <c r="A1565" s="12" t="s">
        <v>303</v>
      </c>
      <c r="B1565" s="12" t="s">
        <v>26</v>
      </c>
      <c r="C1565" s="14">
        <v>432</v>
      </c>
      <c r="D1565" s="12" t="s">
        <v>305</v>
      </c>
      <c r="E1565" s="35"/>
      <c r="F1565" s="13">
        <v>2766.18</v>
      </c>
      <c r="G1565" s="7" t="s">
        <v>21</v>
      </c>
      <c r="H1565" s="13">
        <v>128359.22</v>
      </c>
      <c r="J1565"/>
      <c r="K1565"/>
      <c r="L1565"/>
      <c r="M1565"/>
    </row>
    <row r="1566" spans="1:13" s="3" customFormat="1" x14ac:dyDescent="0.25">
      <c r="A1566"/>
      <c r="B1566"/>
      <c r="C1566"/>
      <c r="D1566"/>
      <c r="E1566"/>
      <c r="J1566"/>
      <c r="K1566"/>
      <c r="L1566"/>
      <c r="M1566"/>
    </row>
    <row r="1567" spans="1:13" s="3" customFormat="1" x14ac:dyDescent="0.25">
      <c r="A1567" s="35"/>
      <c r="B1567" s="35"/>
      <c r="C1567" s="35"/>
      <c r="D1567" s="35"/>
      <c r="E1567" s="34" t="s">
        <v>67</v>
      </c>
      <c r="F1567" s="13">
        <v>7236.89</v>
      </c>
      <c r="G1567" s="13">
        <v>0</v>
      </c>
      <c r="H1567" s="13">
        <v>128359.22</v>
      </c>
      <c r="J1567"/>
      <c r="K1567"/>
      <c r="L1567"/>
      <c r="M1567"/>
    </row>
    <row r="1568" spans="1:13" s="3" customFormat="1" x14ac:dyDescent="0.25">
      <c r="A1568" s="35" t="s">
        <v>21</v>
      </c>
      <c r="B1568"/>
      <c r="C1568"/>
      <c r="D1568"/>
      <c r="E1568"/>
      <c r="J1568"/>
      <c r="K1568"/>
      <c r="L1568"/>
      <c r="M1568"/>
    </row>
    <row r="1569" spans="1:13" s="3" customFormat="1" x14ac:dyDescent="0.25">
      <c r="A1569" s="35"/>
      <c r="B1569" s="35"/>
      <c r="C1569" s="35"/>
      <c r="D1569" s="35"/>
      <c r="E1569" s="9" t="s">
        <v>83</v>
      </c>
      <c r="F1569" s="8">
        <v>7236.89</v>
      </c>
      <c r="G1569" s="8">
        <v>0</v>
      </c>
      <c r="H1569" s="8">
        <v>128359.22</v>
      </c>
      <c r="J1569"/>
      <c r="K1569"/>
      <c r="L1569"/>
      <c r="M1569"/>
    </row>
    <row r="1570" spans="1:13" s="3" customFormat="1" x14ac:dyDescent="0.25">
      <c r="A1570" s="35" t="s">
        <v>21</v>
      </c>
      <c r="B1570"/>
      <c r="C1570"/>
      <c r="D1570"/>
      <c r="E1570"/>
      <c r="J1570"/>
      <c r="K1570"/>
      <c r="L1570"/>
      <c r="M1570"/>
    </row>
    <row r="1571" spans="1:13" s="3" customFormat="1" x14ac:dyDescent="0.25">
      <c r="A1571" s="5" t="s">
        <v>84</v>
      </c>
      <c r="B1571" s="5" t="s">
        <v>85</v>
      </c>
      <c r="C1571" s="35"/>
      <c r="D1571" s="35"/>
      <c r="E1571" s="35"/>
      <c r="F1571" s="7"/>
      <c r="G1571" s="8" t="s">
        <v>20</v>
      </c>
      <c r="H1571" s="8">
        <v>74403.520000000004</v>
      </c>
      <c r="J1571"/>
      <c r="K1571"/>
      <c r="L1571"/>
      <c r="M1571"/>
    </row>
    <row r="1572" spans="1:13" s="3" customFormat="1" x14ac:dyDescent="0.25">
      <c r="A1572" s="35" t="s">
        <v>21</v>
      </c>
      <c r="B1572"/>
      <c r="C1572"/>
      <c r="D1572"/>
      <c r="E1572"/>
      <c r="J1572"/>
      <c r="K1572"/>
      <c r="L1572"/>
      <c r="M1572"/>
    </row>
    <row r="1573" spans="1:13" s="3" customFormat="1" x14ac:dyDescent="0.25">
      <c r="A1573" s="12" t="s">
        <v>24</v>
      </c>
      <c r="B1573" s="35" t="s">
        <v>21</v>
      </c>
      <c r="C1573" s="35" t="s">
        <v>21</v>
      </c>
      <c r="D1573" s="35" t="s">
        <v>21</v>
      </c>
      <c r="E1573" s="35" t="s">
        <v>21</v>
      </c>
      <c r="F1573" s="7" t="s">
        <v>21</v>
      </c>
      <c r="G1573" s="13" t="s">
        <v>20</v>
      </c>
      <c r="H1573" s="13">
        <v>74403.520000000004</v>
      </c>
      <c r="J1573"/>
      <c r="K1573"/>
      <c r="L1573"/>
      <c r="M1573"/>
    </row>
    <row r="1574" spans="1:13" s="3" customFormat="1" x14ac:dyDescent="0.25">
      <c r="A1574" s="12" t="s">
        <v>295</v>
      </c>
      <c r="B1574" s="12" t="s">
        <v>26</v>
      </c>
      <c r="C1574" s="14">
        <v>333</v>
      </c>
      <c r="D1574" s="12" t="s">
        <v>296</v>
      </c>
      <c r="E1574" s="35"/>
      <c r="F1574" s="13">
        <v>5651</v>
      </c>
      <c r="G1574" s="7" t="s">
        <v>21</v>
      </c>
      <c r="H1574" s="13">
        <v>80054.52</v>
      </c>
      <c r="J1574"/>
      <c r="K1574"/>
      <c r="L1574"/>
      <c r="M1574"/>
    </row>
    <row r="1575" spans="1:13" s="3" customFormat="1" x14ac:dyDescent="0.25">
      <c r="A1575" s="12" t="s">
        <v>297</v>
      </c>
      <c r="B1575" s="12" t="s">
        <v>26</v>
      </c>
      <c r="C1575" s="14">
        <v>363</v>
      </c>
      <c r="D1575" s="12" t="s">
        <v>298</v>
      </c>
      <c r="E1575" s="35"/>
      <c r="F1575" s="13">
        <v>4415.26</v>
      </c>
      <c r="G1575" s="7" t="s">
        <v>21</v>
      </c>
      <c r="H1575" s="13">
        <v>84469.78</v>
      </c>
      <c r="J1575"/>
      <c r="K1575"/>
      <c r="L1575"/>
      <c r="M1575"/>
    </row>
    <row r="1576" spans="1:13" s="3" customFormat="1" x14ac:dyDescent="0.25">
      <c r="A1576" s="12" t="s">
        <v>301</v>
      </c>
      <c r="B1576" s="12" t="s">
        <v>26</v>
      </c>
      <c r="C1576" s="14">
        <v>416</v>
      </c>
      <c r="D1576" s="12" t="s">
        <v>302</v>
      </c>
      <c r="E1576" s="35"/>
      <c r="F1576" s="13">
        <v>5869.72</v>
      </c>
      <c r="G1576" s="7" t="s">
        <v>21</v>
      </c>
      <c r="H1576" s="13">
        <v>90339.5</v>
      </c>
      <c r="J1576"/>
      <c r="K1576"/>
      <c r="L1576"/>
      <c r="M1576"/>
    </row>
    <row r="1577" spans="1:13" s="3" customFormat="1" x14ac:dyDescent="0.25">
      <c r="A1577" s="12" t="s">
        <v>303</v>
      </c>
      <c r="B1577" s="12" t="s">
        <v>26</v>
      </c>
      <c r="C1577" s="14">
        <v>432</v>
      </c>
      <c r="D1577" s="12" t="s">
        <v>305</v>
      </c>
      <c r="E1577" s="35"/>
      <c r="F1577" s="13">
        <v>4581.7299999999996</v>
      </c>
      <c r="G1577" s="7" t="s">
        <v>21</v>
      </c>
      <c r="H1577" s="13">
        <v>94921.23</v>
      </c>
      <c r="J1577"/>
      <c r="K1577"/>
      <c r="L1577"/>
      <c r="M1577"/>
    </row>
    <row r="1578" spans="1:13" s="3" customFormat="1" x14ac:dyDescent="0.25">
      <c r="A1578"/>
      <c r="B1578"/>
      <c r="C1578"/>
      <c r="D1578"/>
      <c r="E1578"/>
      <c r="J1578"/>
      <c r="K1578"/>
      <c r="L1578"/>
      <c r="M1578"/>
    </row>
    <row r="1579" spans="1:13" s="3" customFormat="1" x14ac:dyDescent="0.25">
      <c r="A1579" s="35"/>
      <c r="B1579" s="35"/>
      <c r="C1579" s="35"/>
      <c r="D1579" s="35"/>
      <c r="E1579" s="34" t="s">
        <v>67</v>
      </c>
      <c r="F1579" s="13">
        <v>20517.71</v>
      </c>
      <c r="G1579" s="13">
        <v>0</v>
      </c>
      <c r="H1579" s="13">
        <v>94921.23</v>
      </c>
      <c r="J1579"/>
      <c r="K1579"/>
      <c r="L1579"/>
      <c r="M1579"/>
    </row>
    <row r="1580" spans="1:13" s="3" customFormat="1" x14ac:dyDescent="0.25">
      <c r="A1580" s="35" t="s">
        <v>21</v>
      </c>
      <c r="B1580"/>
      <c r="C1580"/>
      <c r="D1580"/>
      <c r="E1580"/>
      <c r="J1580"/>
      <c r="K1580"/>
      <c r="L1580"/>
      <c r="M1580"/>
    </row>
    <row r="1581" spans="1:13" s="3" customFormat="1" x14ac:dyDescent="0.25">
      <c r="A1581" s="35"/>
      <c r="B1581" s="35"/>
      <c r="C1581" s="35"/>
      <c r="D1581" s="35"/>
      <c r="E1581" s="9" t="s">
        <v>86</v>
      </c>
      <c r="F1581" s="8">
        <v>20517.71</v>
      </c>
      <c r="G1581" s="8">
        <v>0</v>
      </c>
      <c r="H1581" s="8">
        <v>94921.23</v>
      </c>
      <c r="J1581"/>
      <c r="K1581"/>
      <c r="L1581"/>
      <c r="M1581"/>
    </row>
    <row r="1582" spans="1:13" s="3" customFormat="1" x14ac:dyDescent="0.25">
      <c r="A1582" s="35" t="s">
        <v>21</v>
      </c>
      <c r="B1582"/>
      <c r="C1582"/>
      <c r="D1582"/>
      <c r="E1582"/>
      <c r="J1582"/>
      <c r="K1582"/>
      <c r="L1582"/>
      <c r="M1582"/>
    </row>
    <row r="1583" spans="1:13" s="3" customFormat="1" x14ac:dyDescent="0.25">
      <c r="A1583" s="5" t="s">
        <v>87</v>
      </c>
      <c r="B1583" s="5" t="s">
        <v>88</v>
      </c>
      <c r="C1583" s="35"/>
      <c r="D1583" s="35"/>
      <c r="E1583" s="35"/>
      <c r="F1583" s="7"/>
      <c r="G1583" s="8" t="s">
        <v>20</v>
      </c>
      <c r="H1583" s="8">
        <v>21188.84</v>
      </c>
      <c r="J1583"/>
      <c r="K1583"/>
      <c r="L1583"/>
      <c r="M1583"/>
    </row>
    <row r="1584" spans="1:13" s="3" customFormat="1" x14ac:dyDescent="0.25">
      <c r="A1584" s="35" t="s">
        <v>21</v>
      </c>
      <c r="B1584"/>
      <c r="C1584"/>
      <c r="D1584"/>
      <c r="E1584"/>
      <c r="J1584"/>
      <c r="K1584"/>
      <c r="L1584"/>
      <c r="M1584"/>
    </row>
    <row r="1585" spans="1:13" s="3" customFormat="1" x14ac:dyDescent="0.25">
      <c r="A1585" s="12" t="s">
        <v>24</v>
      </c>
      <c r="B1585" s="35" t="s">
        <v>21</v>
      </c>
      <c r="C1585" s="35" t="s">
        <v>21</v>
      </c>
      <c r="D1585" s="35" t="s">
        <v>21</v>
      </c>
      <c r="E1585" s="35" t="s">
        <v>21</v>
      </c>
      <c r="F1585" s="7" t="s">
        <v>21</v>
      </c>
      <c r="G1585" s="13" t="s">
        <v>20</v>
      </c>
      <c r="H1585" s="13">
        <v>21188.84</v>
      </c>
      <c r="J1585"/>
      <c r="K1585"/>
      <c r="L1585"/>
      <c r="M1585"/>
    </row>
    <row r="1586" spans="1:13" s="3" customFormat="1" x14ac:dyDescent="0.25">
      <c r="A1586" s="35" t="s">
        <v>21</v>
      </c>
      <c r="B1586"/>
      <c r="C1586"/>
      <c r="D1586"/>
      <c r="E1586"/>
      <c r="J1586"/>
      <c r="K1586"/>
      <c r="L1586"/>
      <c r="M1586"/>
    </row>
    <row r="1587" spans="1:13" s="3" customFormat="1" x14ac:dyDescent="0.25">
      <c r="A1587" s="35"/>
      <c r="B1587" s="35"/>
      <c r="C1587" s="35"/>
      <c r="D1587" s="35"/>
      <c r="E1587" s="9" t="s">
        <v>89</v>
      </c>
      <c r="F1587" s="8">
        <v>0</v>
      </c>
      <c r="G1587" s="8">
        <v>0</v>
      </c>
      <c r="H1587" s="8">
        <v>21188.84</v>
      </c>
      <c r="J1587"/>
      <c r="K1587"/>
      <c r="L1587"/>
      <c r="M1587"/>
    </row>
    <row r="1588" spans="1:13" s="3" customFormat="1" x14ac:dyDescent="0.25">
      <c r="A1588" s="35" t="s">
        <v>21</v>
      </c>
      <c r="B1588"/>
      <c r="C1588"/>
      <c r="D1588"/>
      <c r="E1588"/>
      <c r="J1588"/>
      <c r="K1588"/>
      <c r="L1588"/>
      <c r="M1588"/>
    </row>
    <row r="1589" spans="1:13" s="3" customFormat="1" x14ac:dyDescent="0.25">
      <c r="A1589" s="5" t="s">
        <v>90</v>
      </c>
      <c r="B1589" s="5" t="s">
        <v>91</v>
      </c>
      <c r="C1589" s="35"/>
      <c r="D1589" s="35"/>
      <c r="E1589" s="35"/>
      <c r="F1589" s="7"/>
      <c r="G1589" s="8" t="s">
        <v>20</v>
      </c>
      <c r="H1589" s="8">
        <v>306201.3</v>
      </c>
      <c r="J1589"/>
      <c r="K1589"/>
      <c r="L1589"/>
      <c r="M1589"/>
    </row>
    <row r="1590" spans="1:13" s="3" customFormat="1" x14ac:dyDescent="0.25">
      <c r="A1590" s="35" t="s">
        <v>21</v>
      </c>
      <c r="B1590"/>
      <c r="C1590"/>
      <c r="D1590"/>
      <c r="E1590"/>
      <c r="J1590"/>
      <c r="K1590"/>
      <c r="L1590"/>
      <c r="M1590"/>
    </row>
    <row r="1591" spans="1:13" s="3" customFormat="1" x14ac:dyDescent="0.25">
      <c r="A1591" s="12" t="s">
        <v>24</v>
      </c>
      <c r="B1591" s="35" t="s">
        <v>21</v>
      </c>
      <c r="C1591" s="35" t="s">
        <v>21</v>
      </c>
      <c r="D1591" s="35" t="s">
        <v>21</v>
      </c>
      <c r="E1591" s="35" t="s">
        <v>21</v>
      </c>
      <c r="F1591" s="7" t="s">
        <v>21</v>
      </c>
      <c r="G1591" s="13" t="s">
        <v>20</v>
      </c>
      <c r="H1591" s="13">
        <v>306201.3</v>
      </c>
      <c r="J1591"/>
      <c r="K1591"/>
      <c r="L1591"/>
      <c r="M1591"/>
    </row>
    <row r="1592" spans="1:13" s="3" customFormat="1" x14ac:dyDescent="0.25">
      <c r="A1592" s="12" t="s">
        <v>303</v>
      </c>
      <c r="B1592" s="12" t="s">
        <v>41</v>
      </c>
      <c r="C1592" s="14">
        <v>33</v>
      </c>
      <c r="D1592" s="12" t="s">
        <v>308</v>
      </c>
      <c r="E1592" s="35"/>
      <c r="F1592" s="36">
        <v>48167.46</v>
      </c>
      <c r="G1592" s="7" t="s">
        <v>21</v>
      </c>
      <c r="H1592" s="13">
        <v>354368.76</v>
      </c>
      <c r="J1592"/>
      <c r="K1592"/>
      <c r="L1592"/>
      <c r="M1592"/>
    </row>
    <row r="1593" spans="1:13" s="3" customFormat="1" x14ac:dyDescent="0.25">
      <c r="A1593"/>
      <c r="B1593"/>
      <c r="C1593"/>
      <c r="D1593"/>
      <c r="E1593"/>
      <c r="J1593"/>
      <c r="K1593"/>
      <c r="L1593"/>
      <c r="M1593"/>
    </row>
    <row r="1594" spans="1:13" s="3" customFormat="1" x14ac:dyDescent="0.25">
      <c r="A1594" s="35"/>
      <c r="B1594" s="35"/>
      <c r="C1594" s="35"/>
      <c r="D1594" s="35"/>
      <c r="E1594" s="34" t="s">
        <v>67</v>
      </c>
      <c r="F1594" s="13">
        <v>48167.46</v>
      </c>
      <c r="G1594" s="13">
        <v>0</v>
      </c>
      <c r="H1594" s="13">
        <v>354368.76</v>
      </c>
      <c r="J1594"/>
      <c r="K1594"/>
      <c r="L1594"/>
      <c r="M1594"/>
    </row>
    <row r="1595" spans="1:13" s="3" customFormat="1" x14ac:dyDescent="0.25">
      <c r="A1595" s="35" t="s">
        <v>21</v>
      </c>
      <c r="B1595"/>
      <c r="C1595"/>
      <c r="D1595"/>
      <c r="E1595"/>
      <c r="J1595"/>
      <c r="K1595"/>
      <c r="L1595"/>
      <c r="M1595"/>
    </row>
    <row r="1596" spans="1:13" s="3" customFormat="1" x14ac:dyDescent="0.25">
      <c r="A1596" s="35"/>
      <c r="B1596" s="35"/>
      <c r="C1596" s="35"/>
      <c r="D1596" s="35"/>
      <c r="E1596" s="9" t="s">
        <v>98</v>
      </c>
      <c r="F1596" s="8">
        <v>48167.46</v>
      </c>
      <c r="G1596" s="8">
        <v>0</v>
      </c>
      <c r="H1596" s="8">
        <v>354368.76</v>
      </c>
      <c r="J1596"/>
      <c r="K1596"/>
      <c r="L1596"/>
      <c r="M1596"/>
    </row>
    <row r="1597" spans="1:13" s="3" customFormat="1" x14ac:dyDescent="0.25">
      <c r="A1597" s="35" t="s">
        <v>21</v>
      </c>
      <c r="B1597"/>
      <c r="C1597"/>
      <c r="D1597"/>
      <c r="E1597"/>
      <c r="J1597"/>
      <c r="K1597"/>
      <c r="L1597"/>
      <c r="M1597"/>
    </row>
    <row r="1598" spans="1:13" s="3" customFormat="1" x14ac:dyDescent="0.25">
      <c r="A1598" s="5" t="s">
        <v>99</v>
      </c>
      <c r="B1598" s="5" t="s">
        <v>100</v>
      </c>
      <c r="C1598" s="35"/>
      <c r="D1598" s="35"/>
      <c r="E1598" s="35"/>
      <c r="F1598" s="7"/>
      <c r="G1598" s="8" t="s">
        <v>20</v>
      </c>
      <c r="H1598" s="8">
        <v>39373.85</v>
      </c>
      <c r="J1598"/>
      <c r="K1598"/>
      <c r="L1598"/>
      <c r="M1598"/>
    </row>
    <row r="1599" spans="1:13" s="3" customFormat="1" x14ac:dyDescent="0.25">
      <c r="A1599" s="35" t="s">
        <v>21</v>
      </c>
      <c r="B1599"/>
      <c r="C1599"/>
      <c r="D1599"/>
      <c r="E1599"/>
      <c r="J1599"/>
      <c r="K1599"/>
      <c r="L1599"/>
      <c r="M1599"/>
    </row>
    <row r="1600" spans="1:13" s="3" customFormat="1" x14ac:dyDescent="0.25">
      <c r="A1600" s="12" t="s">
        <v>24</v>
      </c>
      <c r="B1600" s="35" t="s">
        <v>21</v>
      </c>
      <c r="C1600" s="35" t="s">
        <v>21</v>
      </c>
      <c r="D1600" s="35" t="s">
        <v>21</v>
      </c>
      <c r="E1600" s="35" t="s">
        <v>21</v>
      </c>
      <c r="F1600" s="7" t="s">
        <v>21</v>
      </c>
      <c r="G1600" s="13" t="s">
        <v>20</v>
      </c>
      <c r="H1600" s="13">
        <v>39373.85</v>
      </c>
      <c r="J1600"/>
      <c r="K1600"/>
      <c r="L1600"/>
      <c r="M1600"/>
    </row>
    <row r="1601" spans="1:13" s="3" customFormat="1" x14ac:dyDescent="0.25">
      <c r="A1601" s="12" t="s">
        <v>303</v>
      </c>
      <c r="B1601" s="12" t="s">
        <v>41</v>
      </c>
      <c r="C1601" s="14">
        <v>33</v>
      </c>
      <c r="D1601" s="12" t="s">
        <v>308</v>
      </c>
      <c r="E1601" s="35"/>
      <c r="F1601" s="36">
        <v>6127.88</v>
      </c>
      <c r="G1601" s="7" t="s">
        <v>21</v>
      </c>
      <c r="H1601" s="13">
        <v>45501.73</v>
      </c>
      <c r="J1601"/>
      <c r="K1601"/>
      <c r="L1601"/>
      <c r="M1601"/>
    </row>
    <row r="1602" spans="1:13" s="3" customFormat="1" x14ac:dyDescent="0.25">
      <c r="A1602"/>
      <c r="B1602"/>
      <c r="C1602"/>
      <c r="D1602"/>
      <c r="E1602"/>
      <c r="J1602"/>
      <c r="K1602"/>
      <c r="L1602"/>
      <c r="M1602"/>
    </row>
    <row r="1603" spans="1:13" s="3" customFormat="1" x14ac:dyDescent="0.25">
      <c r="A1603" s="35"/>
      <c r="B1603" s="35"/>
      <c r="C1603" s="35"/>
      <c r="D1603" s="35"/>
      <c r="E1603" s="34" t="s">
        <v>67</v>
      </c>
      <c r="F1603" s="13">
        <v>6127.88</v>
      </c>
      <c r="G1603" s="13">
        <v>0</v>
      </c>
      <c r="H1603" s="13">
        <v>45501.73</v>
      </c>
      <c r="J1603"/>
      <c r="K1603"/>
      <c r="L1603"/>
      <c r="M1603"/>
    </row>
    <row r="1604" spans="1:13" s="3" customFormat="1" x14ac:dyDescent="0.25">
      <c r="A1604" s="35" t="s">
        <v>21</v>
      </c>
      <c r="B1604"/>
      <c r="C1604"/>
      <c r="D1604"/>
      <c r="E1604"/>
      <c r="J1604"/>
      <c r="K1604"/>
      <c r="L1604"/>
      <c r="M1604"/>
    </row>
    <row r="1605" spans="1:13" s="3" customFormat="1" x14ac:dyDescent="0.25">
      <c r="A1605" s="35"/>
      <c r="B1605" s="35"/>
      <c r="C1605" s="35"/>
      <c r="D1605" s="35"/>
      <c r="E1605" s="9" t="s">
        <v>101</v>
      </c>
      <c r="F1605" s="8">
        <v>6127.88</v>
      </c>
      <c r="G1605" s="8">
        <v>0</v>
      </c>
      <c r="H1605" s="8">
        <v>45501.73</v>
      </c>
      <c r="J1605"/>
      <c r="K1605"/>
      <c r="L1605"/>
      <c r="M1605"/>
    </row>
    <row r="1606" spans="1:13" s="3" customFormat="1" x14ac:dyDescent="0.25">
      <c r="A1606" s="35" t="s">
        <v>21</v>
      </c>
      <c r="B1606"/>
      <c r="C1606"/>
      <c r="D1606"/>
      <c r="E1606"/>
      <c r="J1606"/>
      <c r="K1606"/>
      <c r="L1606"/>
      <c r="M1606"/>
    </row>
    <row r="1607" spans="1:13" s="3" customFormat="1" x14ac:dyDescent="0.25">
      <c r="A1607" s="5" t="s">
        <v>102</v>
      </c>
      <c r="B1607" s="5" t="s">
        <v>103</v>
      </c>
      <c r="C1607" s="35"/>
      <c r="D1607" s="35"/>
      <c r="E1607" s="35"/>
      <c r="F1607" s="7"/>
      <c r="G1607" s="8" t="s">
        <v>20</v>
      </c>
      <c r="H1607" s="8">
        <v>98434.93</v>
      </c>
      <c r="J1607"/>
      <c r="K1607"/>
      <c r="L1607"/>
      <c r="M1607"/>
    </row>
    <row r="1608" spans="1:13" s="3" customFormat="1" x14ac:dyDescent="0.25">
      <c r="A1608" s="35" t="s">
        <v>21</v>
      </c>
      <c r="B1608"/>
      <c r="C1608"/>
      <c r="D1608"/>
      <c r="E1608"/>
      <c r="J1608"/>
      <c r="K1608"/>
      <c r="L1608"/>
      <c r="M1608"/>
    </row>
    <row r="1609" spans="1:13" s="3" customFormat="1" x14ac:dyDescent="0.25">
      <c r="A1609" s="12" t="s">
        <v>24</v>
      </c>
      <c r="B1609" s="35" t="s">
        <v>21</v>
      </c>
      <c r="C1609" s="35" t="s">
        <v>21</v>
      </c>
      <c r="D1609" s="35" t="s">
        <v>21</v>
      </c>
      <c r="E1609" s="35" t="s">
        <v>21</v>
      </c>
      <c r="F1609" s="7" t="s">
        <v>21</v>
      </c>
      <c r="G1609" s="13" t="s">
        <v>20</v>
      </c>
      <c r="H1609" s="13">
        <v>98434.93</v>
      </c>
      <c r="J1609"/>
      <c r="K1609"/>
      <c r="L1609"/>
      <c r="M1609"/>
    </row>
    <row r="1610" spans="1:13" s="3" customFormat="1" x14ac:dyDescent="0.25">
      <c r="A1610" s="12" t="s">
        <v>303</v>
      </c>
      <c r="B1610" s="12" t="s">
        <v>41</v>
      </c>
      <c r="C1610" s="14">
        <v>33</v>
      </c>
      <c r="D1610" s="12" t="s">
        <v>308</v>
      </c>
      <c r="E1610" s="35"/>
      <c r="F1610" s="36">
        <v>15319.63</v>
      </c>
      <c r="G1610" s="7" t="s">
        <v>21</v>
      </c>
      <c r="H1610" s="13">
        <v>113754.56</v>
      </c>
      <c r="J1610"/>
      <c r="K1610"/>
      <c r="L1610"/>
      <c r="M1610"/>
    </row>
    <row r="1611" spans="1:13" s="3" customFormat="1" x14ac:dyDescent="0.25">
      <c r="A1611"/>
      <c r="B1611"/>
      <c r="C1611"/>
      <c r="D1611"/>
      <c r="E1611"/>
      <c r="J1611"/>
      <c r="K1611"/>
      <c r="L1611"/>
      <c r="M1611"/>
    </row>
    <row r="1612" spans="1:13" s="3" customFormat="1" x14ac:dyDescent="0.25">
      <c r="A1612" s="35"/>
      <c r="B1612" s="35"/>
      <c r="C1612" s="35"/>
      <c r="D1612" s="35"/>
      <c r="E1612" s="34" t="s">
        <v>67</v>
      </c>
      <c r="F1612" s="13">
        <v>15319.63</v>
      </c>
      <c r="G1612" s="13">
        <v>0</v>
      </c>
      <c r="H1612" s="13">
        <v>113754.56</v>
      </c>
      <c r="J1612"/>
      <c r="K1612"/>
      <c r="L1612"/>
      <c r="M1612"/>
    </row>
    <row r="1613" spans="1:13" s="3" customFormat="1" x14ac:dyDescent="0.25">
      <c r="A1613" s="35" t="s">
        <v>21</v>
      </c>
      <c r="B1613"/>
      <c r="C1613"/>
      <c r="D1613"/>
      <c r="E1613"/>
      <c r="J1613"/>
      <c r="K1613"/>
      <c r="L1613"/>
      <c r="M1613"/>
    </row>
    <row r="1614" spans="1:13" s="3" customFormat="1" x14ac:dyDescent="0.25">
      <c r="A1614" s="35"/>
      <c r="B1614" s="35"/>
      <c r="C1614" s="35"/>
      <c r="D1614" s="35"/>
      <c r="E1614" s="9" t="s">
        <v>104</v>
      </c>
      <c r="F1614" s="8">
        <v>15319.63</v>
      </c>
      <c r="G1614" s="8">
        <v>0</v>
      </c>
      <c r="H1614" s="8">
        <v>113754.56</v>
      </c>
      <c r="J1614"/>
      <c r="K1614"/>
      <c r="L1614"/>
      <c r="M1614"/>
    </row>
    <row r="1615" spans="1:13" s="3" customFormat="1" x14ac:dyDescent="0.25">
      <c r="A1615" s="35" t="s">
        <v>21</v>
      </c>
      <c r="B1615"/>
      <c r="C1615"/>
      <c r="D1615"/>
      <c r="E1615"/>
      <c r="J1615"/>
      <c r="K1615"/>
      <c r="L1615"/>
      <c r="M1615"/>
    </row>
    <row r="1616" spans="1:13" s="3" customFormat="1" x14ac:dyDescent="0.25">
      <c r="A1616" s="5" t="s">
        <v>105</v>
      </c>
      <c r="B1616" s="5" t="s">
        <v>106</v>
      </c>
      <c r="C1616" s="35"/>
      <c r="D1616" s="35"/>
      <c r="E1616" s="35"/>
      <c r="F1616" s="7"/>
      <c r="G1616" s="8" t="s">
        <v>20</v>
      </c>
      <c r="H1616" s="8">
        <v>80023.28</v>
      </c>
      <c r="J1616"/>
      <c r="K1616"/>
      <c r="L1616"/>
      <c r="M1616"/>
    </row>
    <row r="1617" spans="1:13" s="3" customFormat="1" x14ac:dyDescent="0.25">
      <c r="A1617" s="35" t="s">
        <v>21</v>
      </c>
      <c r="B1617"/>
      <c r="C1617"/>
      <c r="D1617"/>
      <c r="E1617"/>
      <c r="J1617"/>
      <c r="K1617"/>
      <c r="L1617"/>
      <c r="M1617"/>
    </row>
    <row r="1618" spans="1:13" s="3" customFormat="1" x14ac:dyDescent="0.25">
      <c r="A1618" s="12" t="s">
        <v>24</v>
      </c>
      <c r="B1618" s="35" t="s">
        <v>21</v>
      </c>
      <c r="C1618" s="35" t="s">
        <v>21</v>
      </c>
      <c r="D1618" s="35" t="s">
        <v>21</v>
      </c>
      <c r="E1618" s="35" t="s">
        <v>21</v>
      </c>
      <c r="F1618" s="7" t="s">
        <v>21</v>
      </c>
      <c r="G1618" s="13" t="s">
        <v>20</v>
      </c>
      <c r="H1618" s="13">
        <v>80023.28</v>
      </c>
      <c r="J1618"/>
      <c r="K1618"/>
      <c r="L1618"/>
      <c r="M1618"/>
    </row>
    <row r="1619" spans="1:13" s="3" customFormat="1" x14ac:dyDescent="0.25">
      <c r="A1619" s="12" t="s">
        <v>303</v>
      </c>
      <c r="B1619" s="12" t="s">
        <v>41</v>
      </c>
      <c r="C1619" s="14">
        <v>33</v>
      </c>
      <c r="D1619" s="12" t="s">
        <v>308</v>
      </c>
      <c r="E1619" s="35"/>
      <c r="F1619" s="13">
        <v>16190.35</v>
      </c>
      <c r="G1619" s="7" t="s">
        <v>21</v>
      </c>
      <c r="H1619" s="13">
        <v>96213.63</v>
      </c>
      <c r="J1619"/>
      <c r="K1619"/>
      <c r="L1619"/>
      <c r="M1619"/>
    </row>
    <row r="1620" spans="1:13" s="3" customFormat="1" x14ac:dyDescent="0.25">
      <c r="A1620"/>
      <c r="B1620"/>
      <c r="C1620"/>
      <c r="D1620"/>
      <c r="E1620"/>
      <c r="J1620"/>
      <c r="K1620"/>
      <c r="L1620"/>
      <c r="M1620"/>
    </row>
    <row r="1621" spans="1:13" s="3" customFormat="1" x14ac:dyDescent="0.25">
      <c r="A1621" s="35"/>
      <c r="B1621" s="35"/>
      <c r="C1621" s="35"/>
      <c r="D1621" s="35"/>
      <c r="E1621" s="34" t="s">
        <v>67</v>
      </c>
      <c r="F1621" s="13">
        <v>16190.35</v>
      </c>
      <c r="G1621" s="13">
        <v>0</v>
      </c>
      <c r="H1621" s="13">
        <v>96213.63</v>
      </c>
      <c r="J1621"/>
      <c r="K1621"/>
      <c r="L1621"/>
      <c r="M1621"/>
    </row>
    <row r="1622" spans="1:13" s="3" customFormat="1" x14ac:dyDescent="0.25">
      <c r="A1622" s="35" t="s">
        <v>21</v>
      </c>
      <c r="B1622"/>
      <c r="C1622"/>
      <c r="D1622"/>
      <c r="E1622"/>
      <c r="J1622"/>
      <c r="K1622"/>
      <c r="L1622"/>
      <c r="M1622"/>
    </row>
    <row r="1623" spans="1:13" s="3" customFormat="1" x14ac:dyDescent="0.25">
      <c r="A1623" s="35"/>
      <c r="B1623" s="35"/>
      <c r="C1623" s="35"/>
      <c r="D1623" s="35"/>
      <c r="E1623" s="9" t="s">
        <v>107</v>
      </c>
      <c r="F1623" s="8">
        <v>16190.35</v>
      </c>
      <c r="G1623" s="8">
        <v>0</v>
      </c>
      <c r="H1623" s="8">
        <v>96213.63</v>
      </c>
      <c r="J1623"/>
      <c r="K1623"/>
      <c r="L1623"/>
      <c r="M1623"/>
    </row>
    <row r="1624" spans="1:13" s="3" customFormat="1" x14ac:dyDescent="0.25">
      <c r="A1624" s="35" t="s">
        <v>21</v>
      </c>
      <c r="B1624"/>
      <c r="C1624"/>
      <c r="D1624"/>
      <c r="E1624"/>
      <c r="J1624"/>
      <c r="K1624"/>
      <c r="L1624"/>
      <c r="M1624"/>
    </row>
    <row r="1625" spans="1:13" s="3" customFormat="1" x14ac:dyDescent="0.25">
      <c r="A1625" s="5" t="s">
        <v>108</v>
      </c>
      <c r="B1625" s="5" t="s">
        <v>109</v>
      </c>
      <c r="C1625" s="35"/>
      <c r="D1625" s="35"/>
      <c r="E1625" s="35"/>
      <c r="F1625" s="7"/>
      <c r="G1625" s="8" t="s">
        <v>20</v>
      </c>
      <c r="H1625" s="8">
        <v>73973.08</v>
      </c>
      <c r="J1625"/>
      <c r="K1625"/>
      <c r="L1625"/>
      <c r="M1625"/>
    </row>
    <row r="1626" spans="1:13" s="3" customFormat="1" x14ac:dyDescent="0.25">
      <c r="A1626" s="35" t="s">
        <v>21</v>
      </c>
      <c r="B1626"/>
      <c r="C1626"/>
      <c r="D1626"/>
      <c r="E1626"/>
      <c r="J1626"/>
      <c r="K1626"/>
      <c r="L1626"/>
      <c r="M1626"/>
    </row>
    <row r="1627" spans="1:13" s="3" customFormat="1" x14ac:dyDescent="0.25">
      <c r="A1627" s="12" t="s">
        <v>24</v>
      </c>
      <c r="B1627" s="35" t="s">
        <v>21</v>
      </c>
      <c r="C1627" s="35" t="s">
        <v>21</v>
      </c>
      <c r="D1627" s="35" t="s">
        <v>21</v>
      </c>
      <c r="E1627" s="35" t="s">
        <v>21</v>
      </c>
      <c r="F1627" s="7" t="s">
        <v>21</v>
      </c>
      <c r="G1627" s="13" t="s">
        <v>20</v>
      </c>
      <c r="H1627" s="13">
        <v>73973.08</v>
      </c>
      <c r="J1627"/>
      <c r="K1627"/>
      <c r="L1627"/>
      <c r="M1627"/>
    </row>
    <row r="1628" spans="1:13" s="3" customFormat="1" x14ac:dyDescent="0.25">
      <c r="A1628" s="12" t="s">
        <v>303</v>
      </c>
      <c r="B1628" s="12" t="s">
        <v>41</v>
      </c>
      <c r="C1628" s="14">
        <v>33</v>
      </c>
      <c r="D1628" s="12" t="s">
        <v>308</v>
      </c>
      <c r="E1628" s="35"/>
      <c r="F1628" s="13">
        <v>8912.73</v>
      </c>
      <c r="G1628" s="7" t="s">
        <v>21</v>
      </c>
      <c r="H1628" s="13">
        <v>82885.81</v>
      </c>
      <c r="J1628"/>
      <c r="K1628"/>
      <c r="L1628"/>
      <c r="M1628"/>
    </row>
    <row r="1629" spans="1:13" s="3" customFormat="1" x14ac:dyDescent="0.25">
      <c r="A1629"/>
      <c r="B1629"/>
      <c r="C1629"/>
      <c r="D1629"/>
      <c r="E1629"/>
      <c r="J1629"/>
      <c r="K1629"/>
      <c r="L1629"/>
      <c r="M1629"/>
    </row>
    <row r="1630" spans="1:13" s="3" customFormat="1" x14ac:dyDescent="0.25">
      <c r="A1630" s="35"/>
      <c r="B1630" s="35"/>
      <c r="C1630" s="35"/>
      <c r="D1630" s="35"/>
      <c r="E1630" s="34" t="s">
        <v>67</v>
      </c>
      <c r="F1630" s="13">
        <v>8912.73</v>
      </c>
      <c r="G1630" s="13">
        <v>0</v>
      </c>
      <c r="H1630" s="13">
        <v>82885.81</v>
      </c>
      <c r="J1630"/>
      <c r="K1630"/>
      <c r="L1630"/>
      <c r="M1630"/>
    </row>
    <row r="1631" spans="1:13" s="3" customFormat="1" x14ac:dyDescent="0.25">
      <c r="A1631" s="35" t="s">
        <v>21</v>
      </c>
      <c r="B1631"/>
      <c r="C1631"/>
      <c r="D1631"/>
      <c r="E1631"/>
      <c r="J1631"/>
      <c r="K1631"/>
      <c r="L1631"/>
      <c r="M1631"/>
    </row>
    <row r="1632" spans="1:13" s="3" customFormat="1" x14ac:dyDescent="0.25">
      <c r="A1632" s="35"/>
      <c r="B1632" s="35"/>
      <c r="C1632" s="35"/>
      <c r="D1632" s="35"/>
      <c r="E1632" s="9" t="s">
        <v>110</v>
      </c>
      <c r="F1632" s="8">
        <v>8912.73</v>
      </c>
      <c r="G1632" s="8">
        <v>0</v>
      </c>
      <c r="H1632" s="8">
        <v>82885.81</v>
      </c>
      <c r="J1632"/>
      <c r="K1632"/>
      <c r="L1632"/>
      <c r="M1632"/>
    </row>
    <row r="1633" spans="1:13" s="3" customFormat="1" x14ac:dyDescent="0.25">
      <c r="A1633" s="35" t="s">
        <v>21</v>
      </c>
      <c r="B1633"/>
      <c r="C1633"/>
      <c r="D1633"/>
      <c r="E1633"/>
      <c r="J1633"/>
      <c r="K1633"/>
      <c r="L1633"/>
      <c r="M1633"/>
    </row>
    <row r="1634" spans="1:13" s="3" customFormat="1" x14ac:dyDescent="0.25">
      <c r="A1634" s="5" t="s">
        <v>111</v>
      </c>
      <c r="B1634" s="5" t="s">
        <v>112</v>
      </c>
      <c r="C1634" s="35"/>
      <c r="D1634" s="35"/>
      <c r="E1634" s="35"/>
      <c r="F1634" s="7"/>
      <c r="G1634" s="8" t="s">
        <v>20</v>
      </c>
      <c r="H1634" s="8">
        <v>77737.399999999994</v>
      </c>
      <c r="J1634"/>
      <c r="K1634"/>
      <c r="L1634"/>
      <c r="M1634"/>
    </row>
    <row r="1635" spans="1:13" s="3" customFormat="1" x14ac:dyDescent="0.25">
      <c r="A1635" s="35" t="s">
        <v>21</v>
      </c>
      <c r="B1635"/>
      <c r="C1635"/>
      <c r="D1635"/>
      <c r="E1635"/>
      <c r="J1635"/>
      <c r="K1635"/>
      <c r="L1635"/>
      <c r="M1635"/>
    </row>
    <row r="1636" spans="1:13" s="3" customFormat="1" x14ac:dyDescent="0.25">
      <c r="A1636" s="12" t="s">
        <v>24</v>
      </c>
      <c r="B1636" s="35" t="s">
        <v>21</v>
      </c>
      <c r="C1636" s="35" t="s">
        <v>21</v>
      </c>
      <c r="D1636" s="35" t="s">
        <v>21</v>
      </c>
      <c r="E1636" s="35" t="s">
        <v>21</v>
      </c>
      <c r="F1636" s="7" t="s">
        <v>21</v>
      </c>
      <c r="G1636" s="13" t="s">
        <v>20</v>
      </c>
      <c r="H1636" s="13">
        <v>77737.399999999994</v>
      </c>
      <c r="J1636"/>
      <c r="K1636"/>
      <c r="L1636"/>
      <c r="M1636"/>
    </row>
    <row r="1637" spans="1:13" s="3" customFormat="1" x14ac:dyDescent="0.25">
      <c r="A1637" s="12" t="s">
        <v>309</v>
      </c>
      <c r="B1637" s="12" t="s">
        <v>41</v>
      </c>
      <c r="C1637" s="14">
        <v>25</v>
      </c>
      <c r="D1637" s="12" t="s">
        <v>113</v>
      </c>
      <c r="E1637" s="35"/>
      <c r="F1637" s="13">
        <v>10241.709999999999</v>
      </c>
      <c r="G1637" s="7" t="s">
        <v>21</v>
      </c>
      <c r="H1637" s="13">
        <v>87979.11</v>
      </c>
      <c r="J1637"/>
      <c r="K1637"/>
      <c r="L1637"/>
      <c r="M1637"/>
    </row>
    <row r="1638" spans="1:13" s="3" customFormat="1" x14ac:dyDescent="0.25">
      <c r="A1638"/>
      <c r="B1638"/>
      <c r="C1638"/>
      <c r="D1638"/>
      <c r="E1638"/>
      <c r="J1638"/>
      <c r="K1638"/>
      <c r="L1638"/>
      <c r="M1638"/>
    </row>
    <row r="1639" spans="1:13" s="3" customFormat="1" x14ac:dyDescent="0.25">
      <c r="A1639" s="35"/>
      <c r="B1639" s="35"/>
      <c r="C1639" s="35"/>
      <c r="D1639" s="35"/>
      <c r="E1639" s="34" t="s">
        <v>67</v>
      </c>
      <c r="F1639" s="13">
        <v>10241.709999999999</v>
      </c>
      <c r="G1639" s="13">
        <v>0</v>
      </c>
      <c r="H1639" s="13">
        <v>87979.11</v>
      </c>
      <c r="J1639"/>
      <c r="K1639"/>
      <c r="L1639"/>
      <c r="M1639"/>
    </row>
    <row r="1640" spans="1:13" s="3" customFormat="1" x14ac:dyDescent="0.25">
      <c r="A1640" s="35" t="s">
        <v>21</v>
      </c>
      <c r="B1640"/>
      <c r="C1640"/>
      <c r="D1640"/>
      <c r="E1640"/>
      <c r="J1640"/>
      <c r="K1640"/>
      <c r="L1640"/>
      <c r="M1640"/>
    </row>
    <row r="1641" spans="1:13" s="3" customFormat="1" x14ac:dyDescent="0.25">
      <c r="A1641" s="35"/>
      <c r="B1641" s="35"/>
      <c r="C1641" s="35"/>
      <c r="D1641" s="35"/>
      <c r="E1641" s="9" t="s">
        <v>114</v>
      </c>
      <c r="F1641" s="8">
        <v>10241.709999999999</v>
      </c>
      <c r="G1641" s="8">
        <v>0</v>
      </c>
      <c r="H1641" s="8">
        <v>87979.11</v>
      </c>
      <c r="J1641"/>
      <c r="K1641"/>
      <c r="L1641"/>
      <c r="M1641"/>
    </row>
    <row r="1642" spans="1:13" s="3" customFormat="1" x14ac:dyDescent="0.25">
      <c r="A1642" s="35" t="s">
        <v>21</v>
      </c>
      <c r="B1642"/>
      <c r="C1642"/>
      <c r="D1642"/>
      <c r="E1642"/>
      <c r="J1642"/>
      <c r="K1642"/>
      <c r="L1642"/>
      <c r="M1642"/>
    </row>
    <row r="1643" spans="1:13" s="3" customFormat="1" x14ac:dyDescent="0.25">
      <c r="A1643" s="5" t="s">
        <v>115</v>
      </c>
      <c r="B1643" s="5" t="s">
        <v>116</v>
      </c>
      <c r="C1643" s="35"/>
      <c r="D1643" s="35"/>
      <c r="E1643" s="35"/>
      <c r="F1643" s="7"/>
      <c r="G1643" s="8" t="s">
        <v>20</v>
      </c>
      <c r="H1643" s="8">
        <v>62735.64</v>
      </c>
      <c r="J1643"/>
      <c r="K1643"/>
      <c r="L1643"/>
      <c r="M1643"/>
    </row>
    <row r="1644" spans="1:13" s="3" customFormat="1" x14ac:dyDescent="0.25">
      <c r="A1644" s="35" t="s">
        <v>21</v>
      </c>
      <c r="B1644"/>
      <c r="C1644"/>
      <c r="D1644"/>
      <c r="E1644"/>
      <c r="J1644"/>
      <c r="K1644"/>
      <c r="L1644"/>
      <c r="M1644"/>
    </row>
    <row r="1645" spans="1:13" s="3" customFormat="1" x14ac:dyDescent="0.25">
      <c r="A1645" s="12" t="s">
        <v>24</v>
      </c>
      <c r="B1645" s="35" t="s">
        <v>21</v>
      </c>
      <c r="C1645" s="35" t="s">
        <v>21</v>
      </c>
      <c r="D1645" s="35" t="s">
        <v>21</v>
      </c>
      <c r="E1645" s="35" t="s">
        <v>21</v>
      </c>
      <c r="F1645" s="7" t="s">
        <v>21</v>
      </c>
      <c r="G1645" s="13" t="s">
        <v>20</v>
      </c>
      <c r="H1645" s="13">
        <v>62735.64</v>
      </c>
      <c r="J1645"/>
      <c r="K1645"/>
      <c r="L1645"/>
      <c r="M1645"/>
    </row>
    <row r="1646" spans="1:13" s="3" customFormat="1" x14ac:dyDescent="0.25">
      <c r="A1646" s="12" t="s">
        <v>309</v>
      </c>
      <c r="B1646" s="12" t="s">
        <v>41</v>
      </c>
      <c r="C1646" s="14">
        <v>25</v>
      </c>
      <c r="D1646" s="12" t="s">
        <v>113</v>
      </c>
      <c r="E1646" s="35"/>
      <c r="F1646" s="13">
        <v>10790.14</v>
      </c>
      <c r="G1646" s="7" t="s">
        <v>21</v>
      </c>
      <c r="H1646" s="13">
        <v>73525.78</v>
      </c>
      <c r="J1646"/>
      <c r="K1646"/>
      <c r="L1646"/>
      <c r="M1646"/>
    </row>
    <row r="1647" spans="1:13" s="3" customFormat="1" x14ac:dyDescent="0.25">
      <c r="A1647"/>
      <c r="B1647"/>
      <c r="C1647"/>
      <c r="D1647"/>
      <c r="E1647"/>
      <c r="J1647"/>
      <c r="K1647"/>
      <c r="L1647"/>
      <c r="M1647"/>
    </row>
    <row r="1648" spans="1:13" s="3" customFormat="1" x14ac:dyDescent="0.25">
      <c r="A1648" s="35"/>
      <c r="B1648" s="35"/>
      <c r="C1648" s="35"/>
      <c r="D1648" s="35"/>
      <c r="E1648" s="34" t="s">
        <v>67</v>
      </c>
      <c r="F1648" s="13">
        <v>10790.14</v>
      </c>
      <c r="G1648" s="13">
        <v>0</v>
      </c>
      <c r="H1648" s="13">
        <v>73525.78</v>
      </c>
      <c r="J1648"/>
      <c r="K1648"/>
      <c r="L1648"/>
      <c r="M1648"/>
    </row>
    <row r="1649" spans="1:13" s="3" customFormat="1" x14ac:dyDescent="0.25">
      <c r="A1649" s="35" t="s">
        <v>21</v>
      </c>
      <c r="B1649"/>
      <c r="C1649"/>
      <c r="D1649"/>
      <c r="E1649"/>
      <c r="J1649"/>
      <c r="K1649"/>
      <c r="L1649"/>
      <c r="M1649"/>
    </row>
    <row r="1650" spans="1:13" s="3" customFormat="1" x14ac:dyDescent="0.25">
      <c r="A1650" s="35"/>
      <c r="B1650" s="35"/>
      <c r="C1650" s="35"/>
      <c r="D1650" s="35"/>
      <c r="E1650" s="9" t="s">
        <v>117</v>
      </c>
      <c r="F1650" s="8">
        <v>10790.14</v>
      </c>
      <c r="G1650" s="8">
        <v>0</v>
      </c>
      <c r="H1650" s="8">
        <v>73525.78</v>
      </c>
      <c r="J1650"/>
      <c r="K1650"/>
      <c r="L1650"/>
      <c r="M1650"/>
    </row>
    <row r="1651" spans="1:13" s="3" customFormat="1" x14ac:dyDescent="0.25">
      <c r="A1651" s="35" t="s">
        <v>21</v>
      </c>
      <c r="B1651"/>
      <c r="C1651"/>
      <c r="D1651"/>
      <c r="E1651"/>
      <c r="J1651"/>
      <c r="K1651"/>
      <c r="L1651"/>
      <c r="M1651"/>
    </row>
    <row r="1652" spans="1:13" s="3" customFormat="1" x14ac:dyDescent="0.25">
      <c r="A1652" s="5" t="s">
        <v>118</v>
      </c>
      <c r="B1652" s="5" t="s">
        <v>119</v>
      </c>
      <c r="C1652" s="35"/>
      <c r="D1652" s="35"/>
      <c r="E1652" s="35"/>
      <c r="F1652" s="7"/>
      <c r="G1652" s="8" t="s">
        <v>20</v>
      </c>
      <c r="H1652" s="8">
        <v>57575.9</v>
      </c>
      <c r="J1652"/>
      <c r="K1652"/>
      <c r="L1652"/>
      <c r="M1652"/>
    </row>
    <row r="1653" spans="1:13" s="3" customFormat="1" x14ac:dyDescent="0.25">
      <c r="A1653" s="35" t="s">
        <v>21</v>
      </c>
      <c r="B1653"/>
      <c r="C1653"/>
      <c r="D1653"/>
      <c r="E1653"/>
      <c r="J1653"/>
      <c r="K1653"/>
      <c r="L1653"/>
      <c r="M1653"/>
    </row>
    <row r="1654" spans="1:13" s="3" customFormat="1" x14ac:dyDescent="0.25">
      <c r="A1654" s="12" t="s">
        <v>24</v>
      </c>
      <c r="B1654" s="35" t="s">
        <v>21</v>
      </c>
      <c r="C1654" s="35" t="s">
        <v>21</v>
      </c>
      <c r="D1654" s="35" t="s">
        <v>21</v>
      </c>
      <c r="E1654" s="35" t="s">
        <v>21</v>
      </c>
      <c r="F1654" s="7" t="s">
        <v>21</v>
      </c>
      <c r="G1654" s="13" t="s">
        <v>20</v>
      </c>
      <c r="H1654" s="13">
        <v>57575.9</v>
      </c>
      <c r="J1654"/>
      <c r="K1654"/>
      <c r="L1654"/>
      <c r="M1654"/>
    </row>
    <row r="1655" spans="1:13" s="3" customFormat="1" x14ac:dyDescent="0.25">
      <c r="A1655" s="12" t="s">
        <v>310</v>
      </c>
      <c r="B1655" s="12" t="s">
        <v>26</v>
      </c>
      <c r="C1655" s="14">
        <v>413</v>
      </c>
      <c r="D1655" s="12" t="s">
        <v>311</v>
      </c>
      <c r="E1655" s="12" t="s">
        <v>312</v>
      </c>
      <c r="F1655" s="13">
        <v>7200</v>
      </c>
      <c r="G1655" s="7" t="s">
        <v>21</v>
      </c>
      <c r="H1655" s="13">
        <v>64775.9</v>
      </c>
      <c r="J1655"/>
      <c r="K1655"/>
      <c r="L1655"/>
      <c r="M1655"/>
    </row>
    <row r="1656" spans="1:13" s="3" customFormat="1" x14ac:dyDescent="0.25">
      <c r="A1656" s="12" t="s">
        <v>313</v>
      </c>
      <c r="B1656" s="12" t="s">
        <v>26</v>
      </c>
      <c r="C1656" s="14">
        <v>422</v>
      </c>
      <c r="D1656" s="12" t="s">
        <v>314</v>
      </c>
      <c r="E1656" s="12" t="s">
        <v>315</v>
      </c>
      <c r="F1656" s="13">
        <v>30233</v>
      </c>
      <c r="G1656" s="7" t="s">
        <v>21</v>
      </c>
      <c r="H1656" s="13">
        <v>95008.9</v>
      </c>
      <c r="J1656"/>
      <c r="K1656"/>
      <c r="L1656"/>
      <c r="M1656"/>
    </row>
    <row r="1657" spans="1:13" s="3" customFormat="1" x14ac:dyDescent="0.25">
      <c r="A1657" s="12" t="s">
        <v>313</v>
      </c>
      <c r="B1657" s="12" t="s">
        <v>26</v>
      </c>
      <c r="C1657" s="14">
        <v>422</v>
      </c>
      <c r="D1657" s="12" t="s">
        <v>314</v>
      </c>
      <c r="E1657" s="12" t="s">
        <v>316</v>
      </c>
      <c r="F1657" s="13">
        <v>40167.9</v>
      </c>
      <c r="G1657" s="7" t="s">
        <v>21</v>
      </c>
      <c r="H1657" s="13">
        <v>135176.79999999999</v>
      </c>
      <c r="J1657"/>
      <c r="K1657"/>
      <c r="L1657"/>
      <c r="M1657"/>
    </row>
    <row r="1658" spans="1:13" s="3" customFormat="1" x14ac:dyDescent="0.25">
      <c r="A1658" s="12" t="s">
        <v>313</v>
      </c>
      <c r="B1658" s="12" t="s">
        <v>41</v>
      </c>
      <c r="C1658" s="14">
        <v>15</v>
      </c>
      <c r="D1658" s="12" t="s">
        <v>317</v>
      </c>
      <c r="E1658" s="12" t="s">
        <v>318</v>
      </c>
      <c r="F1658" s="13">
        <v>4267.24</v>
      </c>
      <c r="G1658" s="7" t="s">
        <v>21</v>
      </c>
      <c r="H1658" s="13">
        <v>139444.04</v>
      </c>
      <c r="J1658"/>
      <c r="K1658"/>
      <c r="L1658"/>
      <c r="M1658"/>
    </row>
    <row r="1659" spans="1:13" s="3" customFormat="1" x14ac:dyDescent="0.25">
      <c r="A1659" s="12" t="s">
        <v>313</v>
      </c>
      <c r="B1659" s="12" t="s">
        <v>41</v>
      </c>
      <c r="C1659" s="14">
        <v>16</v>
      </c>
      <c r="D1659" s="12" t="s">
        <v>127</v>
      </c>
      <c r="E1659" s="12" t="s">
        <v>319</v>
      </c>
      <c r="F1659" s="13">
        <v>97.25</v>
      </c>
      <c r="G1659" s="7" t="s">
        <v>21</v>
      </c>
      <c r="H1659" s="13">
        <v>139541.29</v>
      </c>
      <c r="J1659"/>
      <c r="K1659"/>
      <c r="L1659"/>
      <c r="M1659"/>
    </row>
    <row r="1660" spans="1:13" s="3" customFormat="1" x14ac:dyDescent="0.25">
      <c r="A1660" s="12" t="s">
        <v>313</v>
      </c>
      <c r="B1660" s="12" t="s">
        <v>41</v>
      </c>
      <c r="C1660" s="14">
        <v>16</v>
      </c>
      <c r="D1660" s="12" t="s">
        <v>127</v>
      </c>
      <c r="E1660" s="12" t="s">
        <v>320</v>
      </c>
      <c r="F1660" s="13">
        <v>598.29999999999995</v>
      </c>
      <c r="G1660" s="7" t="s">
        <v>21</v>
      </c>
      <c r="H1660" s="13">
        <v>140139.59</v>
      </c>
      <c r="J1660"/>
      <c r="K1660"/>
      <c r="L1660"/>
      <c r="M1660"/>
    </row>
    <row r="1661" spans="1:13" s="3" customFormat="1" x14ac:dyDescent="0.25">
      <c r="A1661" s="12" t="s">
        <v>313</v>
      </c>
      <c r="B1661" s="12" t="s">
        <v>41</v>
      </c>
      <c r="C1661" s="14">
        <v>16</v>
      </c>
      <c r="D1661" s="12" t="s">
        <v>127</v>
      </c>
      <c r="E1661" s="12" t="s">
        <v>321</v>
      </c>
      <c r="F1661" s="13">
        <v>3945.28</v>
      </c>
      <c r="G1661" s="7" t="s">
        <v>21</v>
      </c>
      <c r="H1661" s="13">
        <v>144084.87</v>
      </c>
      <c r="J1661"/>
      <c r="K1661"/>
      <c r="L1661"/>
      <c r="M1661"/>
    </row>
    <row r="1662" spans="1:13" s="3" customFormat="1" x14ac:dyDescent="0.25">
      <c r="A1662" s="12" t="s">
        <v>313</v>
      </c>
      <c r="B1662" s="12" t="s">
        <v>41</v>
      </c>
      <c r="C1662" s="14">
        <v>18</v>
      </c>
      <c r="D1662" s="12" t="s">
        <v>127</v>
      </c>
      <c r="E1662" s="12" t="s">
        <v>322</v>
      </c>
      <c r="F1662" s="13">
        <v>7620</v>
      </c>
      <c r="G1662" s="7" t="s">
        <v>21</v>
      </c>
      <c r="H1662" s="13">
        <v>151704.87</v>
      </c>
      <c r="J1662"/>
      <c r="K1662"/>
      <c r="L1662"/>
      <c r="M1662"/>
    </row>
    <row r="1663" spans="1:13" s="3" customFormat="1" x14ac:dyDescent="0.25">
      <c r="A1663" s="12" t="s">
        <v>313</v>
      </c>
      <c r="B1663" s="12" t="s">
        <v>41</v>
      </c>
      <c r="C1663" s="14">
        <v>18</v>
      </c>
      <c r="D1663" s="12" t="s">
        <v>127</v>
      </c>
      <c r="E1663" s="12" t="s">
        <v>323</v>
      </c>
      <c r="F1663" s="13">
        <v>1329.54</v>
      </c>
      <c r="G1663" s="7" t="s">
        <v>21</v>
      </c>
      <c r="H1663" s="13">
        <v>153034.41</v>
      </c>
      <c r="J1663"/>
      <c r="K1663"/>
      <c r="L1663"/>
      <c r="M1663"/>
    </row>
    <row r="1664" spans="1:13" s="3" customFormat="1" x14ac:dyDescent="0.25">
      <c r="A1664" s="12" t="s">
        <v>313</v>
      </c>
      <c r="B1664" s="12" t="s">
        <v>41</v>
      </c>
      <c r="C1664" s="14">
        <v>18</v>
      </c>
      <c r="D1664" s="12" t="s">
        <v>324</v>
      </c>
      <c r="E1664" s="12" t="s">
        <v>325</v>
      </c>
      <c r="F1664" s="13">
        <v>1600</v>
      </c>
      <c r="G1664" s="7" t="s">
        <v>21</v>
      </c>
      <c r="H1664" s="13">
        <v>154634.41</v>
      </c>
      <c r="J1664"/>
      <c r="K1664"/>
      <c r="L1664"/>
      <c r="M1664"/>
    </row>
    <row r="1665" spans="1:13" s="3" customFormat="1" x14ac:dyDescent="0.25">
      <c r="A1665" s="12" t="s">
        <v>326</v>
      </c>
      <c r="B1665" s="12" t="s">
        <v>41</v>
      </c>
      <c r="C1665" s="14">
        <v>20</v>
      </c>
      <c r="D1665" s="12" t="s">
        <v>324</v>
      </c>
      <c r="E1665" s="12" t="s">
        <v>327</v>
      </c>
      <c r="F1665" s="13">
        <v>6361</v>
      </c>
      <c r="G1665" s="7" t="s">
        <v>21</v>
      </c>
      <c r="H1665" s="13">
        <v>160995.41</v>
      </c>
      <c r="J1665"/>
      <c r="K1665"/>
      <c r="L1665"/>
      <c r="M1665"/>
    </row>
    <row r="1666" spans="1:13" s="3" customFormat="1" x14ac:dyDescent="0.25">
      <c r="A1666" s="12" t="s">
        <v>326</v>
      </c>
      <c r="B1666" s="12" t="s">
        <v>41</v>
      </c>
      <c r="C1666" s="14">
        <v>20</v>
      </c>
      <c r="D1666" s="12" t="s">
        <v>324</v>
      </c>
      <c r="E1666" s="12" t="s">
        <v>328</v>
      </c>
      <c r="F1666" s="13">
        <v>15096.3</v>
      </c>
      <c r="G1666" s="7" t="s">
        <v>21</v>
      </c>
      <c r="H1666" s="13">
        <v>176091.71</v>
      </c>
      <c r="J1666"/>
      <c r="K1666"/>
      <c r="L1666"/>
      <c r="M1666"/>
    </row>
    <row r="1667" spans="1:13" s="3" customFormat="1" x14ac:dyDescent="0.25">
      <c r="A1667" s="12" t="s">
        <v>326</v>
      </c>
      <c r="B1667" s="12" t="s">
        <v>41</v>
      </c>
      <c r="C1667" s="14">
        <v>20</v>
      </c>
      <c r="D1667" s="12" t="s">
        <v>329</v>
      </c>
      <c r="E1667" s="12" t="s">
        <v>330</v>
      </c>
      <c r="F1667" s="13">
        <v>293.10000000000002</v>
      </c>
      <c r="G1667" s="7" t="s">
        <v>21</v>
      </c>
      <c r="H1667" s="13">
        <v>176384.81</v>
      </c>
      <c r="J1667"/>
      <c r="K1667"/>
      <c r="L1667"/>
      <c r="M1667"/>
    </row>
    <row r="1668" spans="1:13" s="3" customFormat="1" x14ac:dyDescent="0.25">
      <c r="A1668" s="12" t="s">
        <v>326</v>
      </c>
      <c r="B1668" s="12" t="s">
        <v>41</v>
      </c>
      <c r="C1668" s="14">
        <v>20</v>
      </c>
      <c r="D1668" s="12" t="s">
        <v>329</v>
      </c>
      <c r="E1668" s="12" t="s">
        <v>331</v>
      </c>
      <c r="F1668" s="13">
        <v>7327.59</v>
      </c>
      <c r="G1668" s="7" t="s">
        <v>21</v>
      </c>
      <c r="H1668" s="13">
        <v>183712.4</v>
      </c>
      <c r="J1668"/>
      <c r="K1668"/>
      <c r="L1668"/>
      <c r="M1668"/>
    </row>
    <row r="1669" spans="1:13" s="3" customFormat="1" x14ac:dyDescent="0.25">
      <c r="A1669" s="12" t="s">
        <v>326</v>
      </c>
      <c r="B1669" s="12" t="s">
        <v>41</v>
      </c>
      <c r="C1669" s="14">
        <v>20</v>
      </c>
      <c r="D1669" s="12" t="s">
        <v>332</v>
      </c>
      <c r="E1669" s="12" t="s">
        <v>333</v>
      </c>
      <c r="F1669" s="13">
        <v>6210.44</v>
      </c>
      <c r="G1669" s="7" t="s">
        <v>21</v>
      </c>
      <c r="H1669" s="13">
        <v>189922.84</v>
      </c>
      <c r="J1669"/>
      <c r="K1669"/>
      <c r="L1669"/>
      <c r="M1669"/>
    </row>
    <row r="1670" spans="1:13" s="3" customFormat="1" x14ac:dyDescent="0.25">
      <c r="A1670" s="12" t="s">
        <v>326</v>
      </c>
      <c r="B1670" s="12" t="s">
        <v>41</v>
      </c>
      <c r="C1670" s="14">
        <v>20</v>
      </c>
      <c r="D1670" s="12" t="s">
        <v>332</v>
      </c>
      <c r="E1670" s="12" t="s">
        <v>334</v>
      </c>
      <c r="F1670" s="13">
        <v>7052.79</v>
      </c>
      <c r="G1670" s="7" t="s">
        <v>21</v>
      </c>
      <c r="H1670" s="13">
        <v>196975.63</v>
      </c>
      <c r="J1670"/>
      <c r="K1670"/>
      <c r="L1670"/>
      <c r="M1670"/>
    </row>
    <row r="1671" spans="1:13" s="3" customFormat="1" x14ac:dyDescent="0.25">
      <c r="A1671" s="12" t="s">
        <v>326</v>
      </c>
      <c r="B1671" s="12" t="s">
        <v>41</v>
      </c>
      <c r="C1671" s="14">
        <v>20</v>
      </c>
      <c r="D1671" s="12" t="s">
        <v>332</v>
      </c>
      <c r="E1671" s="12" t="s">
        <v>335</v>
      </c>
      <c r="F1671" s="13">
        <v>3006.72</v>
      </c>
      <c r="G1671" s="7" t="s">
        <v>21</v>
      </c>
      <c r="H1671" s="13">
        <v>199982.35</v>
      </c>
      <c r="J1671"/>
      <c r="K1671"/>
      <c r="L1671"/>
      <c r="M1671"/>
    </row>
    <row r="1672" spans="1:13" s="3" customFormat="1" x14ac:dyDescent="0.25">
      <c r="A1672" s="12" t="s">
        <v>303</v>
      </c>
      <c r="B1672" s="12" t="s">
        <v>41</v>
      </c>
      <c r="C1672" s="14">
        <v>36</v>
      </c>
      <c r="D1672" s="12" t="s">
        <v>244</v>
      </c>
      <c r="E1672" s="12" t="s">
        <v>336</v>
      </c>
      <c r="F1672" s="13">
        <v>6532.01</v>
      </c>
      <c r="G1672" s="7" t="s">
        <v>21</v>
      </c>
      <c r="H1672" s="13">
        <v>206514.36</v>
      </c>
      <c r="J1672"/>
      <c r="K1672"/>
      <c r="L1672"/>
      <c r="M1672"/>
    </row>
    <row r="1673" spans="1:13" s="3" customFormat="1" x14ac:dyDescent="0.25">
      <c r="A1673" s="12" t="s">
        <v>303</v>
      </c>
      <c r="B1673" s="12" t="s">
        <v>41</v>
      </c>
      <c r="C1673" s="14">
        <v>36</v>
      </c>
      <c r="D1673" s="12" t="s">
        <v>337</v>
      </c>
      <c r="E1673" s="12" t="s">
        <v>338</v>
      </c>
      <c r="F1673" s="13">
        <v>2067.2399999999998</v>
      </c>
      <c r="G1673" s="7" t="s">
        <v>21</v>
      </c>
      <c r="H1673" s="13">
        <v>208581.6</v>
      </c>
      <c r="J1673"/>
      <c r="K1673"/>
      <c r="L1673"/>
      <c r="M1673"/>
    </row>
    <row r="1674" spans="1:13" s="3" customFormat="1" x14ac:dyDescent="0.25">
      <c r="A1674" s="12" t="s">
        <v>303</v>
      </c>
      <c r="B1674" s="12" t="s">
        <v>41</v>
      </c>
      <c r="C1674" s="14">
        <v>36</v>
      </c>
      <c r="D1674" s="12" t="s">
        <v>337</v>
      </c>
      <c r="E1674" s="12" t="s">
        <v>339</v>
      </c>
      <c r="F1674" s="13">
        <v>1610.34</v>
      </c>
      <c r="G1674" s="7" t="s">
        <v>21</v>
      </c>
      <c r="H1674" s="13">
        <v>210191.94</v>
      </c>
      <c r="J1674"/>
      <c r="K1674"/>
      <c r="L1674"/>
      <c r="M1674"/>
    </row>
    <row r="1675" spans="1:13" s="3" customFormat="1" x14ac:dyDescent="0.25">
      <c r="A1675" s="12" t="s">
        <v>303</v>
      </c>
      <c r="B1675" s="12" t="s">
        <v>41</v>
      </c>
      <c r="C1675" s="14">
        <v>36</v>
      </c>
      <c r="D1675" s="12" t="s">
        <v>337</v>
      </c>
      <c r="E1675" s="12" t="s">
        <v>340</v>
      </c>
      <c r="F1675" s="13">
        <v>336.21</v>
      </c>
      <c r="G1675" s="7" t="s">
        <v>21</v>
      </c>
      <c r="H1675" s="13">
        <v>210528.15</v>
      </c>
      <c r="J1675"/>
      <c r="K1675"/>
      <c r="L1675"/>
      <c r="M1675"/>
    </row>
    <row r="1676" spans="1:13" s="3" customFormat="1" x14ac:dyDescent="0.25">
      <c r="A1676" s="12" t="s">
        <v>303</v>
      </c>
      <c r="B1676" s="12" t="s">
        <v>41</v>
      </c>
      <c r="C1676" s="14">
        <v>36</v>
      </c>
      <c r="D1676" s="12" t="s">
        <v>337</v>
      </c>
      <c r="E1676" s="12" t="s">
        <v>341</v>
      </c>
      <c r="F1676" s="13">
        <v>2356.85</v>
      </c>
      <c r="G1676" s="7" t="s">
        <v>21</v>
      </c>
      <c r="H1676" s="13">
        <v>212885</v>
      </c>
      <c r="J1676"/>
      <c r="K1676"/>
      <c r="L1676"/>
      <c r="M1676"/>
    </row>
    <row r="1677" spans="1:13" s="3" customFormat="1" x14ac:dyDescent="0.25">
      <c r="A1677" s="12" t="s">
        <v>303</v>
      </c>
      <c r="B1677" s="12" t="s">
        <v>41</v>
      </c>
      <c r="C1677" s="14">
        <v>36</v>
      </c>
      <c r="D1677" s="12" t="s">
        <v>246</v>
      </c>
      <c r="E1677" s="12" t="s">
        <v>342</v>
      </c>
      <c r="F1677" s="13">
        <v>427.28</v>
      </c>
      <c r="G1677" s="7" t="s">
        <v>21</v>
      </c>
      <c r="H1677" s="13">
        <v>213312.28</v>
      </c>
      <c r="J1677"/>
      <c r="K1677"/>
      <c r="L1677"/>
      <c r="M1677"/>
    </row>
    <row r="1678" spans="1:13" s="3" customFormat="1" x14ac:dyDescent="0.25">
      <c r="A1678" s="12" t="s">
        <v>303</v>
      </c>
      <c r="B1678" s="12" t="s">
        <v>41</v>
      </c>
      <c r="C1678" s="14">
        <v>36</v>
      </c>
      <c r="D1678" s="12" t="s">
        <v>343</v>
      </c>
      <c r="E1678" s="12" t="s">
        <v>344</v>
      </c>
      <c r="F1678" s="13">
        <v>732.76</v>
      </c>
      <c r="G1678" s="7" t="s">
        <v>21</v>
      </c>
      <c r="H1678" s="13">
        <v>217861.64</v>
      </c>
      <c r="J1678"/>
      <c r="K1678"/>
      <c r="L1678"/>
      <c r="M1678"/>
    </row>
    <row r="1679" spans="1:13" s="3" customFormat="1" x14ac:dyDescent="0.25">
      <c r="A1679" s="12" t="s">
        <v>303</v>
      </c>
      <c r="B1679" s="12" t="s">
        <v>41</v>
      </c>
      <c r="C1679" s="14">
        <v>36</v>
      </c>
      <c r="D1679" s="12" t="s">
        <v>324</v>
      </c>
      <c r="E1679" s="12" t="s">
        <v>345</v>
      </c>
      <c r="F1679" s="13">
        <v>20112.490000000002</v>
      </c>
      <c r="G1679" s="7" t="s">
        <v>21</v>
      </c>
      <c r="H1679" s="13">
        <v>237974.13</v>
      </c>
      <c r="J1679"/>
      <c r="K1679"/>
      <c r="L1679"/>
      <c r="M1679"/>
    </row>
    <row r="1680" spans="1:13" s="3" customFormat="1" x14ac:dyDescent="0.25">
      <c r="A1680" s="12" t="s">
        <v>303</v>
      </c>
      <c r="B1680" s="12" t="s">
        <v>41</v>
      </c>
      <c r="C1680" s="14">
        <v>53</v>
      </c>
      <c r="D1680" s="12" t="s">
        <v>306</v>
      </c>
      <c r="E1680" s="35"/>
      <c r="F1680" s="7" t="s">
        <v>21</v>
      </c>
      <c r="G1680" s="13">
        <v>0</v>
      </c>
      <c r="H1680" s="13">
        <v>237974.13</v>
      </c>
      <c r="J1680"/>
      <c r="K1680"/>
      <c r="L1680"/>
      <c r="M1680"/>
    </row>
    <row r="1681" spans="1:13" s="3" customFormat="1" x14ac:dyDescent="0.25">
      <c r="A1681" s="12" t="s">
        <v>303</v>
      </c>
      <c r="B1681" s="12" t="s">
        <v>41</v>
      </c>
      <c r="C1681" s="14">
        <v>55</v>
      </c>
      <c r="D1681" s="12" t="s">
        <v>307</v>
      </c>
      <c r="E1681" s="35"/>
      <c r="F1681" s="7" t="s">
        <v>21</v>
      </c>
      <c r="G1681" s="13">
        <v>0</v>
      </c>
      <c r="H1681" s="13">
        <v>237974.13</v>
      </c>
      <c r="J1681"/>
      <c r="K1681"/>
      <c r="L1681"/>
      <c r="M1681"/>
    </row>
    <row r="1682" spans="1:13" s="3" customFormat="1" x14ac:dyDescent="0.25">
      <c r="A1682"/>
      <c r="B1682"/>
      <c r="C1682"/>
      <c r="D1682"/>
      <c r="E1682"/>
      <c r="J1682"/>
      <c r="K1682"/>
      <c r="L1682"/>
      <c r="M1682"/>
    </row>
    <row r="1683" spans="1:13" s="3" customFormat="1" x14ac:dyDescent="0.25">
      <c r="A1683" s="35"/>
      <c r="B1683" s="35"/>
      <c r="C1683" s="35"/>
      <c r="D1683" s="35"/>
      <c r="E1683" s="34" t="s">
        <v>67</v>
      </c>
      <c r="F1683" s="13">
        <f>SUM(F1655:F1682)</f>
        <v>176581.63</v>
      </c>
      <c r="G1683" s="13">
        <v>0</v>
      </c>
      <c r="H1683" s="13">
        <v>237974.13</v>
      </c>
      <c r="J1683"/>
      <c r="K1683"/>
      <c r="L1683"/>
      <c r="M1683"/>
    </row>
    <row r="1684" spans="1:13" s="3" customFormat="1" x14ac:dyDescent="0.25">
      <c r="A1684" s="35" t="s">
        <v>21</v>
      </c>
      <c r="B1684"/>
      <c r="C1684"/>
      <c r="D1684"/>
      <c r="E1684"/>
      <c r="J1684"/>
      <c r="K1684"/>
      <c r="L1684"/>
      <c r="M1684"/>
    </row>
    <row r="1685" spans="1:13" s="3" customFormat="1" x14ac:dyDescent="0.25">
      <c r="A1685" s="35"/>
      <c r="B1685" s="35"/>
      <c r="C1685" s="35"/>
      <c r="D1685" s="35"/>
      <c r="E1685" s="9" t="s">
        <v>129</v>
      </c>
      <c r="F1685" s="8">
        <f>+F1683</f>
        <v>176581.63</v>
      </c>
      <c r="G1685" s="8">
        <v>0</v>
      </c>
      <c r="H1685" s="8">
        <v>237974.13</v>
      </c>
      <c r="J1685"/>
      <c r="K1685"/>
      <c r="L1685"/>
      <c r="M1685"/>
    </row>
    <row r="1686" spans="1:13" s="3" customFormat="1" x14ac:dyDescent="0.25">
      <c r="A1686" s="35" t="s">
        <v>21</v>
      </c>
      <c r="B1686"/>
      <c r="C1686"/>
      <c r="D1686"/>
      <c r="E1686"/>
      <c r="J1686"/>
      <c r="K1686"/>
      <c r="L1686"/>
      <c r="M1686"/>
    </row>
    <row r="1687" spans="1:13" s="3" customFormat="1" x14ac:dyDescent="0.25">
      <c r="A1687" s="5" t="s">
        <v>346</v>
      </c>
      <c r="B1687" s="5" t="s">
        <v>347</v>
      </c>
      <c r="C1687" s="35"/>
      <c r="D1687" s="35"/>
      <c r="E1687" s="35"/>
      <c r="F1687" s="7"/>
      <c r="G1687" s="8" t="s">
        <v>20</v>
      </c>
      <c r="H1687" s="37">
        <v>-8985.92</v>
      </c>
      <c r="J1687"/>
      <c r="K1687"/>
      <c r="L1687"/>
      <c r="M1687"/>
    </row>
    <row r="1688" spans="1:13" s="3" customFormat="1" x14ac:dyDescent="0.25">
      <c r="A1688" s="35" t="s">
        <v>21</v>
      </c>
      <c r="B1688"/>
      <c r="C1688"/>
      <c r="D1688"/>
      <c r="E1688"/>
      <c r="J1688"/>
      <c r="K1688"/>
      <c r="L1688"/>
      <c r="M1688"/>
    </row>
    <row r="1689" spans="1:13" s="3" customFormat="1" x14ac:dyDescent="0.25">
      <c r="A1689" s="12" t="s">
        <v>24</v>
      </c>
      <c r="B1689" s="35" t="s">
        <v>21</v>
      </c>
      <c r="C1689" s="35" t="s">
        <v>21</v>
      </c>
      <c r="D1689" s="35" t="s">
        <v>21</v>
      </c>
      <c r="E1689" s="35" t="s">
        <v>21</v>
      </c>
      <c r="F1689" s="7" t="s">
        <v>21</v>
      </c>
      <c r="G1689" s="13" t="s">
        <v>20</v>
      </c>
      <c r="H1689" s="38">
        <v>-8985.92</v>
      </c>
      <c r="J1689"/>
      <c r="K1689"/>
      <c r="L1689"/>
      <c r="M1689"/>
    </row>
    <row r="1690" spans="1:13" s="3" customFormat="1" x14ac:dyDescent="0.25">
      <c r="A1690" s="35" t="s">
        <v>21</v>
      </c>
      <c r="B1690"/>
      <c r="C1690"/>
      <c r="D1690"/>
      <c r="E1690"/>
      <c r="J1690"/>
      <c r="K1690"/>
      <c r="L1690"/>
      <c r="M1690"/>
    </row>
    <row r="1691" spans="1:13" s="3" customFormat="1" x14ac:dyDescent="0.25">
      <c r="A1691" s="35"/>
      <c r="B1691" s="35"/>
      <c r="C1691" s="35"/>
      <c r="D1691" s="35"/>
      <c r="E1691" s="9" t="s">
        <v>348</v>
      </c>
      <c r="F1691" s="8">
        <v>0</v>
      </c>
      <c r="G1691" s="8">
        <v>0</v>
      </c>
      <c r="H1691" s="37">
        <v>-8985.92</v>
      </c>
      <c r="J1691"/>
      <c r="K1691"/>
      <c r="L1691"/>
      <c r="M1691"/>
    </row>
    <row r="1692" spans="1:13" s="3" customFormat="1" x14ac:dyDescent="0.25">
      <c r="A1692" s="35" t="s">
        <v>21</v>
      </c>
      <c r="B1692"/>
      <c r="C1692"/>
      <c r="D1692"/>
      <c r="E1692"/>
      <c r="J1692"/>
      <c r="K1692"/>
      <c r="L1692"/>
      <c r="M1692"/>
    </row>
    <row r="1693" spans="1:13" s="3" customFormat="1" x14ac:dyDescent="0.25">
      <c r="A1693" s="5" t="s">
        <v>349</v>
      </c>
      <c r="B1693" s="5" t="s">
        <v>350</v>
      </c>
      <c r="C1693" s="35"/>
      <c r="D1693" s="35"/>
      <c r="E1693" s="35"/>
      <c r="F1693" s="7"/>
      <c r="G1693" s="8" t="s">
        <v>20</v>
      </c>
      <c r="H1693" s="8">
        <v>0</v>
      </c>
      <c r="J1693"/>
      <c r="K1693"/>
      <c r="L1693"/>
      <c r="M1693"/>
    </row>
    <row r="1694" spans="1:13" s="3" customFormat="1" x14ac:dyDescent="0.25">
      <c r="A1694" s="35" t="s">
        <v>21</v>
      </c>
      <c r="B1694"/>
      <c r="C1694"/>
      <c r="D1694"/>
      <c r="E1694"/>
      <c r="J1694"/>
      <c r="K1694"/>
      <c r="L1694"/>
      <c r="M1694"/>
    </row>
    <row r="1695" spans="1:13" s="3" customFormat="1" x14ac:dyDescent="0.25">
      <c r="A1695" s="12" t="s">
        <v>24</v>
      </c>
      <c r="B1695" s="35" t="s">
        <v>21</v>
      </c>
      <c r="C1695" s="35" t="s">
        <v>21</v>
      </c>
      <c r="D1695" s="35" t="s">
        <v>21</v>
      </c>
      <c r="E1695" s="35" t="s">
        <v>21</v>
      </c>
      <c r="F1695" s="7" t="s">
        <v>21</v>
      </c>
      <c r="G1695" s="13" t="s">
        <v>20</v>
      </c>
      <c r="H1695" s="13">
        <v>0</v>
      </c>
      <c r="J1695"/>
      <c r="K1695"/>
      <c r="L1695"/>
      <c r="M1695"/>
    </row>
    <row r="1696" spans="1:13" s="3" customFormat="1" x14ac:dyDescent="0.25">
      <c r="A1696" s="12" t="s">
        <v>351</v>
      </c>
      <c r="B1696" s="12" t="s">
        <v>26</v>
      </c>
      <c r="C1696" s="14">
        <v>388</v>
      </c>
      <c r="D1696" s="12" t="s">
        <v>133</v>
      </c>
      <c r="E1696" s="12" t="s">
        <v>352</v>
      </c>
      <c r="F1696" s="13">
        <v>2571.36</v>
      </c>
      <c r="G1696" s="7" t="s">
        <v>21</v>
      </c>
      <c r="H1696" s="13">
        <v>2571.36</v>
      </c>
      <c r="J1696"/>
      <c r="K1696"/>
      <c r="L1696"/>
      <c r="M1696"/>
    </row>
    <row r="1697" spans="1:13" s="3" customFormat="1" x14ac:dyDescent="0.25">
      <c r="A1697" s="12" t="s">
        <v>313</v>
      </c>
      <c r="B1697" s="12" t="s">
        <v>41</v>
      </c>
      <c r="C1697" s="14">
        <v>17</v>
      </c>
      <c r="D1697" s="12" t="s">
        <v>133</v>
      </c>
      <c r="E1697" s="12" t="s">
        <v>353</v>
      </c>
      <c r="F1697" s="13">
        <v>2141.6</v>
      </c>
      <c r="G1697" s="7" t="s">
        <v>21</v>
      </c>
      <c r="H1697" s="13">
        <v>4712.96</v>
      </c>
      <c r="J1697"/>
      <c r="K1697"/>
      <c r="L1697"/>
      <c r="M1697"/>
    </row>
    <row r="1698" spans="1:13" s="3" customFormat="1" x14ac:dyDescent="0.25">
      <c r="A1698" s="12" t="s">
        <v>326</v>
      </c>
      <c r="B1698" s="12" t="s">
        <v>41</v>
      </c>
      <c r="C1698" s="14">
        <v>19</v>
      </c>
      <c r="D1698" s="12" t="s">
        <v>133</v>
      </c>
      <c r="E1698" s="12" t="s">
        <v>354</v>
      </c>
      <c r="F1698" s="13">
        <v>2093.92</v>
      </c>
      <c r="G1698" s="7" t="s">
        <v>21</v>
      </c>
      <c r="H1698" s="13">
        <v>6806.88</v>
      </c>
      <c r="J1698"/>
      <c r="K1698"/>
      <c r="L1698"/>
      <c r="M1698"/>
    </row>
    <row r="1699" spans="1:13" s="3" customFormat="1" x14ac:dyDescent="0.25">
      <c r="A1699" s="12" t="s">
        <v>309</v>
      </c>
      <c r="B1699" s="12" t="s">
        <v>41</v>
      </c>
      <c r="C1699" s="14">
        <v>32</v>
      </c>
      <c r="D1699" s="12" t="s">
        <v>133</v>
      </c>
      <c r="E1699" s="12" t="s">
        <v>355</v>
      </c>
      <c r="F1699" s="13">
        <v>2219.41</v>
      </c>
      <c r="G1699" s="7" t="s">
        <v>21</v>
      </c>
      <c r="H1699" s="13">
        <v>9026.2900000000009</v>
      </c>
      <c r="J1699"/>
      <c r="K1699"/>
      <c r="L1699"/>
      <c r="M1699"/>
    </row>
    <row r="1700" spans="1:13" s="3" customFormat="1" x14ac:dyDescent="0.25">
      <c r="A1700"/>
      <c r="B1700"/>
      <c r="C1700"/>
      <c r="D1700"/>
      <c r="E1700"/>
      <c r="J1700"/>
      <c r="K1700"/>
      <c r="L1700"/>
      <c r="M1700"/>
    </row>
    <row r="1701" spans="1:13" s="3" customFormat="1" x14ac:dyDescent="0.25">
      <c r="A1701" s="35"/>
      <c r="B1701" s="35"/>
      <c r="C1701" s="35"/>
      <c r="D1701" s="35"/>
      <c r="E1701" s="34" t="s">
        <v>67</v>
      </c>
      <c r="F1701" s="13">
        <v>9026.2900000000009</v>
      </c>
      <c r="G1701" s="13">
        <v>0</v>
      </c>
      <c r="H1701" s="13">
        <v>9026.2900000000009</v>
      </c>
      <c r="J1701"/>
      <c r="K1701"/>
      <c r="L1701"/>
      <c r="M1701"/>
    </row>
    <row r="1702" spans="1:13" s="3" customFormat="1" x14ac:dyDescent="0.25">
      <c r="A1702" s="35" t="s">
        <v>21</v>
      </c>
      <c r="B1702"/>
      <c r="C1702"/>
      <c r="D1702"/>
      <c r="E1702"/>
      <c r="J1702"/>
      <c r="K1702"/>
      <c r="L1702"/>
      <c r="M1702"/>
    </row>
    <row r="1703" spans="1:13" s="3" customFormat="1" x14ac:dyDescent="0.25">
      <c r="A1703" s="35"/>
      <c r="B1703" s="35"/>
      <c r="C1703" s="35"/>
      <c r="D1703" s="35"/>
      <c r="E1703" s="9" t="s">
        <v>356</v>
      </c>
      <c r="F1703" s="8">
        <v>9026.2900000000009</v>
      </c>
      <c r="G1703" s="8">
        <v>0</v>
      </c>
      <c r="H1703" s="8">
        <v>9026.2900000000009</v>
      </c>
      <c r="J1703"/>
      <c r="K1703"/>
      <c r="L1703"/>
      <c r="M1703"/>
    </row>
    <row r="1704" spans="1:13" s="3" customFormat="1" x14ac:dyDescent="0.25">
      <c r="A1704" s="35" t="s">
        <v>21</v>
      </c>
      <c r="B1704"/>
      <c r="C1704"/>
      <c r="D1704"/>
      <c r="E1704"/>
      <c r="J1704"/>
      <c r="K1704"/>
      <c r="L1704"/>
      <c r="M1704"/>
    </row>
    <row r="1705" spans="1:13" s="3" customFormat="1" x14ac:dyDescent="0.25">
      <c r="A1705" s="5" t="s">
        <v>357</v>
      </c>
      <c r="B1705" s="5" t="s">
        <v>358</v>
      </c>
      <c r="C1705" s="35"/>
      <c r="D1705" s="35"/>
      <c r="E1705" s="35"/>
      <c r="F1705" s="7"/>
      <c r="G1705" s="8" t="s">
        <v>20</v>
      </c>
      <c r="H1705" s="8">
        <v>24090.38</v>
      </c>
      <c r="J1705"/>
      <c r="K1705"/>
      <c r="L1705"/>
      <c r="M1705"/>
    </row>
    <row r="1706" spans="1:13" s="3" customFormat="1" x14ac:dyDescent="0.25">
      <c r="A1706" s="35" t="s">
        <v>21</v>
      </c>
      <c r="B1706"/>
      <c r="C1706"/>
      <c r="D1706"/>
      <c r="E1706"/>
      <c r="J1706"/>
      <c r="K1706"/>
      <c r="L1706"/>
      <c r="M1706"/>
    </row>
    <row r="1707" spans="1:13" s="3" customFormat="1" x14ac:dyDescent="0.25">
      <c r="A1707" s="12" t="s">
        <v>24</v>
      </c>
      <c r="B1707" s="35" t="s">
        <v>21</v>
      </c>
      <c r="C1707" s="35" t="s">
        <v>21</v>
      </c>
      <c r="D1707" s="35" t="s">
        <v>21</v>
      </c>
      <c r="E1707" s="35" t="s">
        <v>21</v>
      </c>
      <c r="F1707" s="7" t="s">
        <v>21</v>
      </c>
      <c r="G1707" s="13" t="s">
        <v>20</v>
      </c>
      <c r="H1707" s="13">
        <v>24090.38</v>
      </c>
      <c r="J1707"/>
      <c r="K1707"/>
      <c r="L1707"/>
      <c r="M1707"/>
    </row>
    <row r="1708" spans="1:13" s="3" customFormat="1" x14ac:dyDescent="0.25">
      <c r="A1708" s="12" t="s">
        <v>351</v>
      </c>
      <c r="B1708" s="12" t="s">
        <v>26</v>
      </c>
      <c r="C1708" s="14">
        <v>379</v>
      </c>
      <c r="D1708" s="12" t="s">
        <v>359</v>
      </c>
      <c r="E1708" s="12" t="s">
        <v>360</v>
      </c>
      <c r="F1708" s="13">
        <v>3057.44</v>
      </c>
      <c r="G1708" s="7" t="s">
        <v>21</v>
      </c>
      <c r="H1708" s="13">
        <v>27147.82</v>
      </c>
      <c r="J1708"/>
      <c r="K1708"/>
      <c r="L1708"/>
      <c r="M1708"/>
    </row>
    <row r="1709" spans="1:13" s="3" customFormat="1" x14ac:dyDescent="0.25">
      <c r="A1709" s="12" t="s">
        <v>351</v>
      </c>
      <c r="B1709" s="12" t="s">
        <v>26</v>
      </c>
      <c r="C1709" s="14">
        <v>388</v>
      </c>
      <c r="D1709" s="12" t="s">
        <v>133</v>
      </c>
      <c r="E1709" s="12" t="s">
        <v>352</v>
      </c>
      <c r="F1709" s="13">
        <v>4149.07</v>
      </c>
      <c r="G1709" s="7" t="s">
        <v>21</v>
      </c>
      <c r="H1709" s="13">
        <v>31296.89</v>
      </c>
      <c r="J1709"/>
      <c r="K1709"/>
      <c r="L1709"/>
      <c r="M1709"/>
    </row>
    <row r="1710" spans="1:13" s="3" customFormat="1" x14ac:dyDescent="0.25">
      <c r="A1710" s="12" t="s">
        <v>313</v>
      </c>
      <c r="B1710" s="12" t="s">
        <v>41</v>
      </c>
      <c r="C1710" s="14">
        <v>17</v>
      </c>
      <c r="D1710" s="12" t="s">
        <v>133</v>
      </c>
      <c r="E1710" s="12" t="s">
        <v>353</v>
      </c>
      <c r="F1710" s="13">
        <v>631.72</v>
      </c>
      <c r="G1710" s="7" t="s">
        <v>21</v>
      </c>
      <c r="H1710" s="13">
        <v>31928.61</v>
      </c>
      <c r="J1710"/>
      <c r="K1710"/>
      <c r="L1710"/>
      <c r="M1710"/>
    </row>
    <row r="1711" spans="1:13" s="3" customFormat="1" x14ac:dyDescent="0.25">
      <c r="A1711" s="12" t="s">
        <v>313</v>
      </c>
      <c r="B1711" s="12" t="s">
        <v>41</v>
      </c>
      <c r="C1711" s="14">
        <v>17</v>
      </c>
      <c r="D1711" s="12" t="s">
        <v>133</v>
      </c>
      <c r="E1711" s="12" t="s">
        <v>353</v>
      </c>
      <c r="F1711" s="13">
        <v>1448.97</v>
      </c>
      <c r="G1711" s="7" t="s">
        <v>21</v>
      </c>
      <c r="H1711" s="13">
        <v>33377.58</v>
      </c>
      <c r="J1711"/>
      <c r="K1711"/>
      <c r="L1711"/>
      <c r="M1711"/>
    </row>
    <row r="1712" spans="1:13" s="3" customFormat="1" x14ac:dyDescent="0.25">
      <c r="A1712" s="12" t="s">
        <v>313</v>
      </c>
      <c r="B1712" s="12" t="s">
        <v>41</v>
      </c>
      <c r="C1712" s="14">
        <v>17</v>
      </c>
      <c r="D1712" s="12" t="s">
        <v>133</v>
      </c>
      <c r="E1712" s="12" t="s">
        <v>353</v>
      </c>
      <c r="F1712" s="13">
        <v>454.81</v>
      </c>
      <c r="G1712" s="7" t="s">
        <v>21</v>
      </c>
      <c r="H1712" s="13">
        <v>33832.39</v>
      </c>
      <c r="J1712"/>
      <c r="K1712"/>
      <c r="L1712"/>
      <c r="M1712"/>
    </row>
    <row r="1713" spans="1:13" s="3" customFormat="1" x14ac:dyDescent="0.25">
      <c r="A1713" s="12" t="s">
        <v>326</v>
      </c>
      <c r="B1713" s="12" t="s">
        <v>41</v>
      </c>
      <c r="C1713" s="14">
        <v>19</v>
      </c>
      <c r="D1713" s="12" t="s">
        <v>133</v>
      </c>
      <c r="E1713" s="12" t="s">
        <v>354</v>
      </c>
      <c r="F1713" s="13">
        <v>2449.8200000000002</v>
      </c>
      <c r="G1713" s="7" t="s">
        <v>21</v>
      </c>
      <c r="H1713" s="13">
        <v>36282.21</v>
      </c>
      <c r="J1713"/>
      <c r="K1713"/>
      <c r="L1713"/>
      <c r="M1713"/>
    </row>
    <row r="1714" spans="1:13" s="3" customFormat="1" x14ac:dyDescent="0.25">
      <c r="A1714" s="12" t="s">
        <v>326</v>
      </c>
      <c r="B1714" s="12" t="s">
        <v>41</v>
      </c>
      <c r="C1714" s="14">
        <v>19</v>
      </c>
      <c r="D1714" s="12" t="s">
        <v>133</v>
      </c>
      <c r="E1714" s="12" t="s">
        <v>354</v>
      </c>
      <c r="F1714" s="13">
        <v>1410.25</v>
      </c>
      <c r="G1714" s="7" t="s">
        <v>21</v>
      </c>
      <c r="H1714" s="13">
        <v>37692.46</v>
      </c>
      <c r="J1714"/>
      <c r="K1714"/>
      <c r="L1714"/>
      <c r="M1714"/>
    </row>
    <row r="1715" spans="1:13" s="3" customFormat="1" x14ac:dyDescent="0.25">
      <c r="A1715" s="12" t="s">
        <v>326</v>
      </c>
      <c r="B1715" s="12" t="s">
        <v>41</v>
      </c>
      <c r="C1715" s="14">
        <v>19</v>
      </c>
      <c r="D1715" s="12" t="s">
        <v>133</v>
      </c>
      <c r="E1715" s="12" t="s">
        <v>354</v>
      </c>
      <c r="F1715" s="13">
        <v>2288.0300000000002</v>
      </c>
      <c r="G1715" s="7" t="s">
        <v>21</v>
      </c>
      <c r="H1715" s="13">
        <v>39980.49</v>
      </c>
      <c r="J1715"/>
      <c r="K1715"/>
      <c r="L1715"/>
      <c r="M1715"/>
    </row>
    <row r="1716" spans="1:13" s="3" customFormat="1" x14ac:dyDescent="0.25">
      <c r="A1716" s="12" t="s">
        <v>326</v>
      </c>
      <c r="B1716" s="12" t="s">
        <v>41</v>
      </c>
      <c r="C1716" s="14">
        <v>19</v>
      </c>
      <c r="D1716" s="12" t="s">
        <v>133</v>
      </c>
      <c r="E1716" s="12" t="s">
        <v>354</v>
      </c>
      <c r="F1716" s="13">
        <v>765.23</v>
      </c>
      <c r="G1716" s="7" t="s">
        <v>21</v>
      </c>
      <c r="H1716" s="13">
        <v>40745.72</v>
      </c>
      <c r="J1716"/>
      <c r="K1716"/>
      <c r="L1716"/>
      <c r="M1716"/>
    </row>
    <row r="1717" spans="1:13" s="3" customFormat="1" x14ac:dyDescent="0.25">
      <c r="A1717" s="12" t="s">
        <v>309</v>
      </c>
      <c r="B1717" s="12" t="s">
        <v>41</v>
      </c>
      <c r="C1717" s="14">
        <v>32</v>
      </c>
      <c r="D1717" s="12" t="s">
        <v>133</v>
      </c>
      <c r="E1717" s="12" t="s">
        <v>355</v>
      </c>
      <c r="F1717" s="13">
        <v>1234</v>
      </c>
      <c r="G1717" s="7" t="s">
        <v>21</v>
      </c>
      <c r="H1717" s="13">
        <v>41979.72</v>
      </c>
      <c r="J1717"/>
      <c r="K1717"/>
      <c r="L1717"/>
      <c r="M1717"/>
    </row>
    <row r="1718" spans="1:13" s="3" customFormat="1" x14ac:dyDescent="0.25">
      <c r="A1718" s="12" t="s">
        <v>309</v>
      </c>
      <c r="B1718" s="12" t="s">
        <v>41</v>
      </c>
      <c r="C1718" s="14">
        <v>32</v>
      </c>
      <c r="D1718" s="12" t="s">
        <v>133</v>
      </c>
      <c r="E1718" s="12" t="s">
        <v>355</v>
      </c>
      <c r="F1718" s="13">
        <v>1371.25</v>
      </c>
      <c r="G1718" s="7" t="s">
        <v>21</v>
      </c>
      <c r="H1718" s="13">
        <v>43350.97</v>
      </c>
      <c r="J1718"/>
      <c r="K1718"/>
      <c r="L1718"/>
      <c r="M1718"/>
    </row>
    <row r="1719" spans="1:13" s="3" customFormat="1" x14ac:dyDescent="0.25">
      <c r="A1719" s="12" t="s">
        <v>309</v>
      </c>
      <c r="B1719" s="12" t="s">
        <v>41</v>
      </c>
      <c r="C1719" s="14">
        <v>32</v>
      </c>
      <c r="D1719" s="12" t="s">
        <v>133</v>
      </c>
      <c r="E1719" s="12" t="s">
        <v>355</v>
      </c>
      <c r="F1719" s="13">
        <v>771.13</v>
      </c>
      <c r="G1719" s="7" t="s">
        <v>21</v>
      </c>
      <c r="H1719" s="13">
        <v>44122.1</v>
      </c>
      <c r="J1719"/>
      <c r="K1719"/>
      <c r="L1719"/>
      <c r="M1719"/>
    </row>
    <row r="1720" spans="1:13" s="3" customFormat="1" x14ac:dyDescent="0.25">
      <c r="A1720" s="12" t="s">
        <v>309</v>
      </c>
      <c r="B1720" s="12" t="s">
        <v>41</v>
      </c>
      <c r="C1720" s="14">
        <v>32</v>
      </c>
      <c r="D1720" s="12" t="s">
        <v>133</v>
      </c>
      <c r="E1720" s="12" t="s">
        <v>355</v>
      </c>
      <c r="F1720" s="13">
        <v>1696.47</v>
      </c>
      <c r="G1720" s="7" t="s">
        <v>21</v>
      </c>
      <c r="H1720" s="13">
        <v>45818.57</v>
      </c>
      <c r="J1720"/>
      <c r="K1720"/>
      <c r="L1720"/>
      <c r="M1720"/>
    </row>
    <row r="1721" spans="1:13" s="3" customFormat="1" x14ac:dyDescent="0.25">
      <c r="A1721" s="12" t="s">
        <v>309</v>
      </c>
      <c r="B1721" s="12" t="s">
        <v>41</v>
      </c>
      <c r="C1721" s="14">
        <v>32</v>
      </c>
      <c r="D1721" s="12" t="s">
        <v>133</v>
      </c>
      <c r="E1721" s="12" t="s">
        <v>355</v>
      </c>
      <c r="F1721" s="13">
        <v>235.1</v>
      </c>
      <c r="G1721" s="7" t="s">
        <v>21</v>
      </c>
      <c r="H1721" s="13">
        <v>46053.67</v>
      </c>
      <c r="J1721"/>
      <c r="K1721"/>
      <c r="L1721"/>
      <c r="M1721"/>
    </row>
    <row r="1722" spans="1:13" s="3" customFormat="1" x14ac:dyDescent="0.25">
      <c r="A1722" s="12" t="s">
        <v>309</v>
      </c>
      <c r="B1722" s="12" t="s">
        <v>41</v>
      </c>
      <c r="C1722" s="14">
        <v>32</v>
      </c>
      <c r="D1722" s="12" t="s">
        <v>133</v>
      </c>
      <c r="E1722" s="12" t="s">
        <v>355</v>
      </c>
      <c r="F1722" s="13">
        <v>235.1</v>
      </c>
      <c r="G1722" s="7" t="s">
        <v>21</v>
      </c>
      <c r="H1722" s="13">
        <v>46288.77</v>
      </c>
      <c r="J1722"/>
      <c r="K1722"/>
      <c r="L1722"/>
      <c r="M1722"/>
    </row>
    <row r="1723" spans="1:13" s="3" customFormat="1" x14ac:dyDescent="0.25">
      <c r="A1723" s="12" t="s">
        <v>309</v>
      </c>
      <c r="B1723" s="12" t="s">
        <v>41</v>
      </c>
      <c r="C1723" s="14">
        <v>32</v>
      </c>
      <c r="D1723" s="12" t="s">
        <v>133</v>
      </c>
      <c r="E1723" s="12" t="s">
        <v>355</v>
      </c>
      <c r="F1723" s="13">
        <v>235.1</v>
      </c>
      <c r="G1723" s="7" t="s">
        <v>21</v>
      </c>
      <c r="H1723" s="13">
        <v>46523.87</v>
      </c>
      <c r="J1723"/>
      <c r="K1723"/>
      <c r="L1723"/>
      <c r="M1723"/>
    </row>
    <row r="1724" spans="1:13" s="3" customFormat="1" x14ac:dyDescent="0.25">
      <c r="A1724" s="12" t="s">
        <v>309</v>
      </c>
      <c r="B1724" s="12" t="s">
        <v>41</v>
      </c>
      <c r="C1724" s="14">
        <v>32</v>
      </c>
      <c r="D1724" s="12" t="s">
        <v>133</v>
      </c>
      <c r="E1724" s="12" t="s">
        <v>355</v>
      </c>
      <c r="F1724" s="13">
        <v>139.63</v>
      </c>
      <c r="G1724" s="7" t="s">
        <v>21</v>
      </c>
      <c r="H1724" s="13">
        <v>46663.5</v>
      </c>
      <c r="J1724"/>
      <c r="K1724"/>
      <c r="L1724"/>
      <c r="M1724"/>
    </row>
    <row r="1725" spans="1:13" s="3" customFormat="1" x14ac:dyDescent="0.25">
      <c r="A1725" s="12" t="s">
        <v>309</v>
      </c>
      <c r="B1725" s="12" t="s">
        <v>41</v>
      </c>
      <c r="C1725" s="14">
        <v>32</v>
      </c>
      <c r="D1725" s="12" t="s">
        <v>133</v>
      </c>
      <c r="E1725" s="12" t="s">
        <v>355</v>
      </c>
      <c r="F1725" s="13">
        <v>777.43</v>
      </c>
      <c r="G1725" s="7" t="s">
        <v>21</v>
      </c>
      <c r="H1725" s="13">
        <v>47440.93</v>
      </c>
      <c r="J1725"/>
      <c r="K1725"/>
      <c r="L1725"/>
      <c r="M1725"/>
    </row>
    <row r="1726" spans="1:13" s="3" customFormat="1" x14ac:dyDescent="0.25">
      <c r="A1726"/>
      <c r="B1726"/>
      <c r="C1726"/>
      <c r="D1726"/>
      <c r="E1726"/>
      <c r="J1726"/>
      <c r="K1726"/>
      <c r="L1726"/>
      <c r="M1726"/>
    </row>
    <row r="1727" spans="1:13" s="3" customFormat="1" x14ac:dyDescent="0.25">
      <c r="A1727" s="35"/>
      <c r="B1727" s="35"/>
      <c r="C1727" s="35"/>
      <c r="D1727" s="35"/>
      <c r="E1727" s="34" t="s">
        <v>67</v>
      </c>
      <c r="F1727" s="13">
        <v>23350.55</v>
      </c>
      <c r="G1727" s="13">
        <v>0</v>
      </c>
      <c r="H1727" s="13">
        <v>47440.93</v>
      </c>
      <c r="J1727"/>
      <c r="K1727"/>
      <c r="L1727"/>
      <c r="M1727"/>
    </row>
    <row r="1728" spans="1:13" s="3" customFormat="1" x14ac:dyDescent="0.25">
      <c r="A1728" s="35" t="s">
        <v>21</v>
      </c>
      <c r="B1728"/>
      <c r="C1728"/>
      <c r="D1728"/>
      <c r="E1728"/>
      <c r="J1728"/>
      <c r="K1728"/>
      <c r="L1728"/>
      <c r="M1728"/>
    </row>
    <row r="1729" spans="1:13" s="3" customFormat="1" x14ac:dyDescent="0.25">
      <c r="A1729" s="35"/>
      <c r="B1729" s="35"/>
      <c r="C1729" s="35"/>
      <c r="D1729" s="35"/>
      <c r="E1729" s="9" t="s">
        <v>361</v>
      </c>
      <c r="F1729" s="8">
        <v>23350.55</v>
      </c>
      <c r="G1729" s="8">
        <v>0</v>
      </c>
      <c r="H1729" s="8">
        <v>47440.93</v>
      </c>
      <c r="J1729"/>
      <c r="K1729"/>
      <c r="L1729"/>
      <c r="M1729"/>
    </row>
    <row r="1730" spans="1:13" s="3" customFormat="1" x14ac:dyDescent="0.25">
      <c r="A1730" s="35" t="s">
        <v>21</v>
      </c>
      <c r="B1730"/>
      <c r="C1730"/>
      <c r="D1730"/>
      <c r="E1730"/>
      <c r="J1730"/>
      <c r="K1730"/>
      <c r="L1730"/>
      <c r="M1730"/>
    </row>
    <row r="1731" spans="1:13" s="3" customFormat="1" x14ac:dyDescent="0.25">
      <c r="A1731" s="5" t="s">
        <v>362</v>
      </c>
      <c r="B1731" s="5" t="s">
        <v>363</v>
      </c>
      <c r="C1731" s="35"/>
      <c r="D1731" s="35"/>
      <c r="E1731" s="35"/>
      <c r="F1731" s="7"/>
      <c r="G1731" s="8" t="s">
        <v>20</v>
      </c>
      <c r="H1731" s="8">
        <v>0</v>
      </c>
      <c r="J1731"/>
      <c r="K1731"/>
      <c r="L1731"/>
      <c r="M1731"/>
    </row>
    <row r="1732" spans="1:13" s="3" customFormat="1" x14ac:dyDescent="0.25">
      <c r="A1732" s="35" t="s">
        <v>21</v>
      </c>
      <c r="B1732"/>
      <c r="C1732"/>
      <c r="D1732"/>
      <c r="E1732"/>
      <c r="J1732"/>
      <c r="K1732"/>
      <c r="L1732"/>
      <c r="M1732"/>
    </row>
    <row r="1733" spans="1:13" s="3" customFormat="1" x14ac:dyDescent="0.25">
      <c r="A1733" s="12" t="s">
        <v>24</v>
      </c>
      <c r="B1733" s="35" t="s">
        <v>21</v>
      </c>
      <c r="C1733" s="35" t="s">
        <v>21</v>
      </c>
      <c r="D1733" s="35" t="s">
        <v>21</v>
      </c>
      <c r="E1733" s="35" t="s">
        <v>21</v>
      </c>
      <c r="F1733" s="7" t="s">
        <v>21</v>
      </c>
      <c r="G1733" s="13" t="s">
        <v>20</v>
      </c>
      <c r="H1733" s="13">
        <v>0</v>
      </c>
      <c r="J1733"/>
      <c r="K1733"/>
      <c r="L1733"/>
      <c r="M1733"/>
    </row>
    <row r="1734" spans="1:13" s="3" customFormat="1" x14ac:dyDescent="0.25">
      <c r="A1734" s="12" t="s">
        <v>326</v>
      </c>
      <c r="B1734" s="12" t="s">
        <v>41</v>
      </c>
      <c r="C1734" s="14">
        <v>19</v>
      </c>
      <c r="D1734" s="12" t="s">
        <v>133</v>
      </c>
      <c r="E1734" s="12" t="s">
        <v>354</v>
      </c>
      <c r="F1734" s="13">
        <v>1088.25</v>
      </c>
      <c r="G1734" s="7" t="s">
        <v>21</v>
      </c>
      <c r="H1734" s="13">
        <v>1088.25</v>
      </c>
      <c r="J1734"/>
      <c r="K1734"/>
      <c r="L1734"/>
      <c r="M1734"/>
    </row>
    <row r="1735" spans="1:13" s="3" customFormat="1" x14ac:dyDescent="0.25">
      <c r="A1735"/>
      <c r="B1735"/>
      <c r="C1735"/>
      <c r="D1735"/>
      <c r="E1735"/>
      <c r="J1735"/>
      <c r="K1735"/>
      <c r="L1735"/>
      <c r="M1735"/>
    </row>
    <row r="1736" spans="1:13" s="3" customFormat="1" x14ac:dyDescent="0.25">
      <c r="A1736" s="35"/>
      <c r="B1736" s="35"/>
      <c r="C1736" s="35"/>
      <c r="D1736" s="35"/>
      <c r="E1736" s="34" t="s">
        <v>67</v>
      </c>
      <c r="F1736" s="13">
        <v>1088.25</v>
      </c>
      <c r="G1736" s="13">
        <v>0</v>
      </c>
      <c r="H1736" s="13">
        <v>1088.25</v>
      </c>
      <c r="J1736"/>
      <c r="K1736"/>
      <c r="L1736"/>
      <c r="M1736"/>
    </row>
    <row r="1737" spans="1:13" s="3" customFormat="1" x14ac:dyDescent="0.25">
      <c r="A1737" s="35" t="s">
        <v>21</v>
      </c>
      <c r="B1737"/>
      <c r="C1737"/>
      <c r="D1737"/>
      <c r="E1737"/>
      <c r="J1737"/>
      <c r="K1737"/>
      <c r="L1737"/>
      <c r="M1737"/>
    </row>
    <row r="1738" spans="1:13" s="3" customFormat="1" x14ac:dyDescent="0.25">
      <c r="A1738" s="35"/>
      <c r="B1738" s="35"/>
      <c r="C1738" s="35"/>
      <c r="D1738" s="35"/>
      <c r="E1738" s="9" t="s">
        <v>364</v>
      </c>
      <c r="F1738" s="8">
        <v>1088.25</v>
      </c>
      <c r="G1738" s="8">
        <v>0</v>
      </c>
      <c r="H1738" s="8">
        <v>1088.25</v>
      </c>
      <c r="J1738"/>
      <c r="K1738"/>
      <c r="L1738"/>
      <c r="M1738"/>
    </row>
    <row r="1739" spans="1:13" s="3" customFormat="1" x14ac:dyDescent="0.25">
      <c r="A1739" s="35" t="s">
        <v>21</v>
      </c>
      <c r="B1739"/>
      <c r="C1739"/>
      <c r="D1739"/>
      <c r="E1739"/>
      <c r="J1739"/>
      <c r="K1739"/>
      <c r="L1739"/>
      <c r="M1739"/>
    </row>
    <row r="1740" spans="1:13" s="3" customFormat="1" x14ac:dyDescent="0.25">
      <c r="A1740" s="5" t="s">
        <v>365</v>
      </c>
      <c r="B1740" s="5" t="s">
        <v>366</v>
      </c>
      <c r="C1740" s="35"/>
      <c r="D1740" s="35"/>
      <c r="E1740" s="35"/>
      <c r="F1740" s="7"/>
      <c r="G1740" s="8" t="s">
        <v>20</v>
      </c>
      <c r="H1740" s="8">
        <v>0</v>
      </c>
      <c r="J1740"/>
      <c r="K1740"/>
      <c r="L1740"/>
      <c r="M1740"/>
    </row>
    <row r="1741" spans="1:13" s="3" customFormat="1" x14ac:dyDescent="0.25">
      <c r="A1741" s="35" t="s">
        <v>21</v>
      </c>
      <c r="B1741"/>
      <c r="C1741"/>
      <c r="D1741"/>
      <c r="E1741"/>
      <c r="J1741"/>
      <c r="K1741"/>
      <c r="L1741"/>
      <c r="M1741"/>
    </row>
    <row r="1742" spans="1:13" s="3" customFormat="1" x14ac:dyDescent="0.25">
      <c r="A1742" s="12" t="s">
        <v>24</v>
      </c>
      <c r="B1742" s="35" t="s">
        <v>21</v>
      </c>
      <c r="C1742" s="35" t="s">
        <v>21</v>
      </c>
      <c r="D1742" s="35" t="s">
        <v>21</v>
      </c>
      <c r="E1742" s="35" t="s">
        <v>21</v>
      </c>
      <c r="F1742" s="7" t="s">
        <v>21</v>
      </c>
      <c r="G1742" s="13" t="s">
        <v>20</v>
      </c>
      <c r="H1742" s="13">
        <v>0</v>
      </c>
      <c r="J1742"/>
      <c r="K1742"/>
      <c r="L1742"/>
      <c r="M1742"/>
    </row>
    <row r="1743" spans="1:13" s="3" customFormat="1" x14ac:dyDescent="0.25">
      <c r="A1743" s="12" t="s">
        <v>351</v>
      </c>
      <c r="B1743" s="12" t="s">
        <v>26</v>
      </c>
      <c r="C1743" s="14">
        <v>388</v>
      </c>
      <c r="D1743" s="12" t="s">
        <v>133</v>
      </c>
      <c r="E1743" s="12" t="s">
        <v>352</v>
      </c>
      <c r="F1743" s="13">
        <v>1276.71</v>
      </c>
      <c r="G1743" s="7" t="s">
        <v>21</v>
      </c>
      <c r="H1743" s="13">
        <v>1276.71</v>
      </c>
      <c r="J1743"/>
      <c r="K1743"/>
      <c r="L1743"/>
      <c r="M1743"/>
    </row>
    <row r="1744" spans="1:13" s="3" customFormat="1" x14ac:dyDescent="0.25">
      <c r="A1744" s="12" t="s">
        <v>313</v>
      </c>
      <c r="B1744" s="12" t="s">
        <v>41</v>
      </c>
      <c r="C1744" s="14">
        <v>17</v>
      </c>
      <c r="D1744" s="12" t="s">
        <v>133</v>
      </c>
      <c r="E1744" s="12" t="s">
        <v>353</v>
      </c>
      <c r="F1744" s="13">
        <v>1237.58</v>
      </c>
      <c r="G1744" s="7" t="s">
        <v>21</v>
      </c>
      <c r="H1744" s="13">
        <v>2514.29</v>
      </c>
      <c r="J1744"/>
      <c r="K1744"/>
      <c r="L1744"/>
      <c r="M1744"/>
    </row>
    <row r="1745" spans="1:13" s="3" customFormat="1" x14ac:dyDescent="0.25">
      <c r="A1745" s="12" t="s">
        <v>326</v>
      </c>
      <c r="B1745" s="12" t="s">
        <v>41</v>
      </c>
      <c r="C1745" s="14">
        <v>19</v>
      </c>
      <c r="D1745" s="12" t="s">
        <v>133</v>
      </c>
      <c r="E1745" s="12" t="s">
        <v>354</v>
      </c>
      <c r="F1745" s="13">
        <v>1226.45</v>
      </c>
      <c r="G1745" s="7" t="s">
        <v>21</v>
      </c>
      <c r="H1745" s="13">
        <v>3740.74</v>
      </c>
      <c r="J1745"/>
      <c r="K1745"/>
      <c r="L1745"/>
      <c r="M1745"/>
    </row>
    <row r="1746" spans="1:13" s="3" customFormat="1" x14ac:dyDescent="0.25">
      <c r="A1746" s="12" t="s">
        <v>309</v>
      </c>
      <c r="B1746" s="12" t="s">
        <v>41</v>
      </c>
      <c r="C1746" s="14">
        <v>32</v>
      </c>
      <c r="D1746" s="12" t="s">
        <v>133</v>
      </c>
      <c r="E1746" s="12" t="s">
        <v>355</v>
      </c>
      <c r="F1746" s="13">
        <v>1458.59</v>
      </c>
      <c r="G1746" s="7" t="s">
        <v>21</v>
      </c>
      <c r="H1746" s="13">
        <v>5199.33</v>
      </c>
      <c r="J1746"/>
      <c r="K1746"/>
      <c r="L1746"/>
      <c r="M1746"/>
    </row>
    <row r="1747" spans="1:13" s="3" customFormat="1" x14ac:dyDescent="0.25">
      <c r="A1747"/>
      <c r="B1747"/>
      <c r="C1747"/>
      <c r="D1747"/>
      <c r="E1747"/>
      <c r="J1747"/>
      <c r="K1747"/>
      <c r="L1747"/>
      <c r="M1747"/>
    </row>
    <row r="1748" spans="1:13" s="3" customFormat="1" x14ac:dyDescent="0.25">
      <c r="A1748" s="35"/>
      <c r="B1748" s="35"/>
      <c r="C1748" s="35"/>
      <c r="D1748" s="35"/>
      <c r="E1748" s="34" t="s">
        <v>67</v>
      </c>
      <c r="F1748" s="13">
        <v>5199.33</v>
      </c>
      <c r="G1748" s="13">
        <v>0</v>
      </c>
      <c r="H1748" s="13">
        <v>5199.33</v>
      </c>
      <c r="J1748"/>
      <c r="K1748"/>
      <c r="L1748"/>
      <c r="M1748"/>
    </row>
    <row r="1749" spans="1:13" s="3" customFormat="1" x14ac:dyDescent="0.25">
      <c r="A1749" s="35" t="s">
        <v>21</v>
      </c>
      <c r="B1749"/>
      <c r="C1749"/>
      <c r="D1749"/>
      <c r="E1749"/>
      <c r="J1749"/>
      <c r="K1749"/>
      <c r="L1749"/>
      <c r="M1749"/>
    </row>
    <row r="1750" spans="1:13" s="3" customFormat="1" x14ac:dyDescent="0.25">
      <c r="A1750" s="35"/>
      <c r="B1750" s="35"/>
      <c r="C1750" s="35"/>
      <c r="D1750" s="35"/>
      <c r="E1750" s="9" t="s">
        <v>367</v>
      </c>
      <c r="F1750" s="8">
        <v>5199.33</v>
      </c>
      <c r="G1750" s="8">
        <v>0</v>
      </c>
      <c r="H1750" s="8">
        <v>5199.33</v>
      </c>
      <c r="J1750"/>
      <c r="K1750"/>
      <c r="L1750"/>
      <c r="M1750"/>
    </row>
    <row r="1751" spans="1:13" s="3" customFormat="1" x14ac:dyDescent="0.25">
      <c r="A1751" s="35" t="s">
        <v>21</v>
      </c>
      <c r="B1751"/>
      <c r="C1751"/>
      <c r="D1751"/>
      <c r="E1751"/>
      <c r="J1751"/>
      <c r="K1751"/>
      <c r="L1751"/>
      <c r="M1751"/>
    </row>
    <row r="1752" spans="1:13" s="3" customFormat="1" x14ac:dyDescent="0.25">
      <c r="A1752" s="5" t="s">
        <v>368</v>
      </c>
      <c r="B1752" s="5" t="s">
        <v>369</v>
      </c>
      <c r="C1752" s="35"/>
      <c r="D1752" s="35"/>
      <c r="E1752" s="35"/>
      <c r="F1752" s="7"/>
      <c r="G1752" s="8" t="s">
        <v>20</v>
      </c>
      <c r="H1752" s="8">
        <v>0</v>
      </c>
      <c r="J1752"/>
      <c r="K1752"/>
      <c r="L1752"/>
      <c r="M1752"/>
    </row>
    <row r="1753" spans="1:13" s="3" customFormat="1" x14ac:dyDescent="0.25">
      <c r="A1753" s="35" t="s">
        <v>21</v>
      </c>
      <c r="B1753"/>
      <c r="C1753"/>
      <c r="D1753"/>
      <c r="E1753"/>
      <c r="J1753"/>
      <c r="K1753"/>
      <c r="L1753"/>
      <c r="M1753"/>
    </row>
    <row r="1754" spans="1:13" s="3" customFormat="1" x14ac:dyDescent="0.25">
      <c r="A1754" s="12" t="s">
        <v>24</v>
      </c>
      <c r="B1754" s="35" t="s">
        <v>21</v>
      </c>
      <c r="C1754" s="35" t="s">
        <v>21</v>
      </c>
      <c r="D1754" s="35" t="s">
        <v>21</v>
      </c>
      <c r="E1754" s="35" t="s">
        <v>21</v>
      </c>
      <c r="F1754" s="7" t="s">
        <v>21</v>
      </c>
      <c r="G1754" s="13" t="s">
        <v>20</v>
      </c>
      <c r="H1754" s="13">
        <v>0</v>
      </c>
      <c r="J1754"/>
      <c r="K1754"/>
      <c r="L1754"/>
      <c r="M1754"/>
    </row>
    <row r="1755" spans="1:13" s="3" customFormat="1" x14ac:dyDescent="0.25">
      <c r="A1755" s="12" t="s">
        <v>313</v>
      </c>
      <c r="B1755" s="12" t="s">
        <v>41</v>
      </c>
      <c r="C1755" s="14">
        <v>17</v>
      </c>
      <c r="D1755" s="12" t="s">
        <v>133</v>
      </c>
      <c r="E1755" s="12" t="s">
        <v>353</v>
      </c>
      <c r="F1755" s="13">
        <v>657.91</v>
      </c>
      <c r="G1755" s="7" t="s">
        <v>21</v>
      </c>
      <c r="H1755" s="13">
        <v>657.91</v>
      </c>
      <c r="J1755"/>
      <c r="K1755"/>
      <c r="L1755"/>
      <c r="M1755"/>
    </row>
    <row r="1756" spans="1:13" s="3" customFormat="1" x14ac:dyDescent="0.25">
      <c r="A1756" s="12" t="s">
        <v>326</v>
      </c>
      <c r="B1756" s="12" t="s">
        <v>41</v>
      </c>
      <c r="C1756" s="14">
        <v>19</v>
      </c>
      <c r="D1756" s="12" t="s">
        <v>133</v>
      </c>
      <c r="E1756" s="12" t="s">
        <v>354</v>
      </c>
      <c r="F1756" s="13">
        <v>1211.49</v>
      </c>
      <c r="G1756" s="7" t="s">
        <v>21</v>
      </c>
      <c r="H1756" s="13">
        <v>1869.4</v>
      </c>
      <c r="J1756"/>
      <c r="K1756"/>
      <c r="L1756"/>
      <c r="M1756"/>
    </row>
    <row r="1757" spans="1:13" s="3" customFormat="1" x14ac:dyDescent="0.25">
      <c r="A1757"/>
      <c r="B1757"/>
      <c r="C1757"/>
      <c r="D1757"/>
      <c r="E1757"/>
      <c r="J1757"/>
      <c r="K1757"/>
      <c r="L1757"/>
      <c r="M1757"/>
    </row>
    <row r="1758" spans="1:13" s="3" customFormat="1" x14ac:dyDescent="0.25">
      <c r="A1758" s="35"/>
      <c r="B1758" s="35"/>
      <c r="C1758" s="35"/>
      <c r="D1758" s="35"/>
      <c r="E1758" s="34" t="s">
        <v>67</v>
      </c>
      <c r="F1758" s="13">
        <v>1869.4</v>
      </c>
      <c r="G1758" s="13">
        <v>0</v>
      </c>
      <c r="H1758" s="13">
        <v>1869.4</v>
      </c>
      <c r="J1758"/>
      <c r="K1758"/>
      <c r="L1758"/>
      <c r="M1758"/>
    </row>
    <row r="1759" spans="1:13" s="3" customFormat="1" x14ac:dyDescent="0.25">
      <c r="A1759" s="35" t="s">
        <v>21</v>
      </c>
      <c r="B1759"/>
      <c r="C1759"/>
      <c r="D1759"/>
      <c r="E1759"/>
      <c r="J1759"/>
      <c r="K1759"/>
      <c r="L1759"/>
      <c r="M1759"/>
    </row>
    <row r="1760" spans="1:13" s="3" customFormat="1" x14ac:dyDescent="0.25">
      <c r="A1760" s="35"/>
      <c r="B1760" s="35"/>
      <c r="C1760" s="35"/>
      <c r="D1760" s="35"/>
      <c r="E1760" s="9" t="s">
        <v>370</v>
      </c>
      <c r="F1760" s="8">
        <v>1869.4</v>
      </c>
      <c r="G1760" s="8">
        <v>0</v>
      </c>
      <c r="H1760" s="8">
        <v>1869.4</v>
      </c>
      <c r="J1760"/>
      <c r="K1760"/>
      <c r="L1760"/>
      <c r="M1760"/>
    </row>
    <row r="1761" spans="1:13" s="3" customFormat="1" x14ac:dyDescent="0.25">
      <c r="A1761" s="35" t="s">
        <v>21</v>
      </c>
      <c r="B1761"/>
      <c r="C1761"/>
      <c r="D1761"/>
      <c r="E1761"/>
      <c r="J1761"/>
      <c r="K1761"/>
      <c r="L1761"/>
      <c r="M1761"/>
    </row>
    <row r="1762" spans="1:13" s="3" customFormat="1" x14ac:dyDescent="0.25">
      <c r="A1762" s="5" t="s">
        <v>371</v>
      </c>
      <c r="B1762" s="5" t="s">
        <v>372</v>
      </c>
      <c r="C1762" s="35"/>
      <c r="D1762" s="35"/>
      <c r="E1762" s="35"/>
      <c r="F1762" s="7"/>
      <c r="G1762" s="8" t="s">
        <v>20</v>
      </c>
      <c r="H1762" s="8">
        <v>0</v>
      </c>
      <c r="J1762"/>
      <c r="K1762"/>
      <c r="L1762"/>
      <c r="M1762"/>
    </row>
    <row r="1763" spans="1:13" s="3" customFormat="1" x14ac:dyDescent="0.25">
      <c r="A1763" s="35" t="s">
        <v>21</v>
      </c>
      <c r="B1763"/>
      <c r="C1763"/>
      <c r="D1763"/>
      <c r="E1763"/>
      <c r="J1763"/>
      <c r="K1763"/>
      <c r="L1763"/>
      <c r="M1763"/>
    </row>
    <row r="1764" spans="1:13" s="3" customFormat="1" x14ac:dyDescent="0.25">
      <c r="A1764" s="12" t="s">
        <v>24</v>
      </c>
      <c r="B1764" s="35" t="s">
        <v>21</v>
      </c>
      <c r="C1764" s="35" t="s">
        <v>21</v>
      </c>
      <c r="D1764" s="35" t="s">
        <v>21</v>
      </c>
      <c r="E1764" s="35" t="s">
        <v>21</v>
      </c>
      <c r="F1764" s="7" t="s">
        <v>21</v>
      </c>
      <c r="G1764" s="13" t="s">
        <v>20</v>
      </c>
      <c r="H1764" s="13">
        <v>0</v>
      </c>
      <c r="J1764"/>
      <c r="K1764"/>
      <c r="L1764"/>
      <c r="M1764"/>
    </row>
    <row r="1765" spans="1:13" s="3" customFormat="1" x14ac:dyDescent="0.25">
      <c r="A1765" s="12" t="s">
        <v>351</v>
      </c>
      <c r="B1765" s="12" t="s">
        <v>26</v>
      </c>
      <c r="C1765" s="14">
        <v>388</v>
      </c>
      <c r="D1765" s="12" t="s">
        <v>133</v>
      </c>
      <c r="E1765" s="12" t="s">
        <v>352</v>
      </c>
      <c r="F1765" s="13">
        <v>452.04</v>
      </c>
      <c r="G1765" s="7" t="s">
        <v>21</v>
      </c>
      <c r="H1765" s="13">
        <v>452.04</v>
      </c>
      <c r="J1765"/>
      <c r="K1765"/>
      <c r="L1765"/>
      <c r="M1765"/>
    </row>
    <row r="1766" spans="1:13" s="3" customFormat="1" x14ac:dyDescent="0.25">
      <c r="A1766"/>
      <c r="B1766"/>
      <c r="C1766"/>
      <c r="D1766"/>
      <c r="E1766"/>
      <c r="J1766"/>
      <c r="K1766"/>
      <c r="L1766"/>
      <c r="M1766"/>
    </row>
    <row r="1767" spans="1:13" s="3" customFormat="1" x14ac:dyDescent="0.25">
      <c r="A1767" s="35"/>
      <c r="B1767" s="35"/>
      <c r="C1767" s="35"/>
      <c r="D1767" s="35"/>
      <c r="E1767" s="34" t="s">
        <v>67</v>
      </c>
      <c r="F1767" s="13">
        <v>452.04</v>
      </c>
      <c r="G1767" s="13">
        <v>0</v>
      </c>
      <c r="H1767" s="13">
        <v>452.04</v>
      </c>
      <c r="J1767"/>
      <c r="K1767"/>
      <c r="L1767"/>
      <c r="M1767"/>
    </row>
    <row r="1768" spans="1:13" s="3" customFormat="1" x14ac:dyDescent="0.25">
      <c r="A1768" s="35" t="s">
        <v>21</v>
      </c>
      <c r="B1768"/>
      <c r="C1768"/>
      <c r="D1768"/>
      <c r="E1768"/>
      <c r="J1768"/>
      <c r="K1768"/>
      <c r="L1768"/>
      <c r="M1768"/>
    </row>
    <row r="1769" spans="1:13" s="3" customFormat="1" x14ac:dyDescent="0.25">
      <c r="A1769" s="35"/>
      <c r="B1769" s="35"/>
      <c r="C1769" s="35"/>
      <c r="D1769" s="35"/>
      <c r="E1769" s="9" t="s">
        <v>373</v>
      </c>
      <c r="F1769" s="8">
        <v>452.04</v>
      </c>
      <c r="G1769" s="8">
        <v>0</v>
      </c>
      <c r="H1769" s="8">
        <v>452.04</v>
      </c>
      <c r="J1769"/>
      <c r="K1769"/>
      <c r="L1769"/>
      <c r="M1769"/>
    </row>
    <row r="1770" spans="1:13" s="3" customFormat="1" x14ac:dyDescent="0.25">
      <c r="A1770" s="35" t="s">
        <v>21</v>
      </c>
      <c r="B1770"/>
      <c r="C1770"/>
      <c r="D1770"/>
      <c r="E1770"/>
      <c r="J1770"/>
      <c r="K1770"/>
      <c r="L1770"/>
      <c r="M1770"/>
    </row>
    <row r="1771" spans="1:13" s="3" customFormat="1" x14ac:dyDescent="0.25">
      <c r="A1771" s="5" t="s">
        <v>374</v>
      </c>
      <c r="B1771" s="5" t="s">
        <v>375</v>
      </c>
      <c r="C1771" s="35"/>
      <c r="D1771" s="35"/>
      <c r="E1771" s="35"/>
      <c r="F1771" s="7"/>
      <c r="G1771" s="8" t="s">
        <v>20</v>
      </c>
      <c r="H1771" s="8">
        <v>0</v>
      </c>
      <c r="J1771"/>
      <c r="K1771"/>
      <c r="L1771"/>
      <c r="M1771"/>
    </row>
    <row r="1772" spans="1:13" s="3" customFormat="1" x14ac:dyDescent="0.25">
      <c r="A1772" s="35" t="s">
        <v>21</v>
      </c>
      <c r="B1772"/>
      <c r="C1772"/>
      <c r="D1772"/>
      <c r="E1772"/>
      <c r="J1772"/>
      <c r="K1772"/>
      <c r="L1772"/>
      <c r="M1772"/>
    </row>
    <row r="1773" spans="1:13" s="3" customFormat="1" x14ac:dyDescent="0.25">
      <c r="A1773" s="12" t="s">
        <v>24</v>
      </c>
      <c r="B1773" s="35" t="s">
        <v>21</v>
      </c>
      <c r="C1773" s="35" t="s">
        <v>21</v>
      </c>
      <c r="D1773" s="35" t="s">
        <v>21</v>
      </c>
      <c r="E1773" s="35" t="s">
        <v>21</v>
      </c>
      <c r="F1773" s="7" t="s">
        <v>21</v>
      </c>
      <c r="G1773" s="13" t="s">
        <v>20</v>
      </c>
      <c r="H1773" s="13">
        <v>0</v>
      </c>
      <c r="J1773"/>
      <c r="K1773"/>
      <c r="L1773"/>
      <c r="M1773"/>
    </row>
    <row r="1774" spans="1:13" s="3" customFormat="1" x14ac:dyDescent="0.25">
      <c r="A1774" s="12" t="s">
        <v>351</v>
      </c>
      <c r="B1774" s="12" t="s">
        <v>26</v>
      </c>
      <c r="C1774" s="14">
        <v>388</v>
      </c>
      <c r="D1774" s="12" t="s">
        <v>133</v>
      </c>
      <c r="E1774" s="12" t="s">
        <v>352</v>
      </c>
      <c r="F1774" s="13">
        <v>4712.1000000000004</v>
      </c>
      <c r="G1774" s="7" t="s">
        <v>21</v>
      </c>
      <c r="H1774" s="13">
        <v>4712.1000000000004</v>
      </c>
      <c r="J1774"/>
      <c r="K1774"/>
      <c r="L1774"/>
      <c r="M1774"/>
    </row>
    <row r="1775" spans="1:13" s="3" customFormat="1" x14ac:dyDescent="0.25">
      <c r="A1775" s="12" t="s">
        <v>326</v>
      </c>
      <c r="B1775" s="12" t="s">
        <v>41</v>
      </c>
      <c r="C1775" s="14">
        <v>19</v>
      </c>
      <c r="D1775" s="12" t="s">
        <v>133</v>
      </c>
      <c r="E1775" s="12" t="s">
        <v>354</v>
      </c>
      <c r="F1775" s="13">
        <v>1511.68</v>
      </c>
      <c r="G1775" s="7" t="s">
        <v>21</v>
      </c>
      <c r="H1775" s="13">
        <v>6223.78</v>
      </c>
      <c r="J1775"/>
      <c r="K1775"/>
      <c r="L1775"/>
      <c r="M1775"/>
    </row>
    <row r="1776" spans="1:13" s="3" customFormat="1" x14ac:dyDescent="0.25">
      <c r="A1776" s="12" t="s">
        <v>309</v>
      </c>
      <c r="B1776" s="12" t="s">
        <v>41</v>
      </c>
      <c r="C1776" s="14">
        <v>32</v>
      </c>
      <c r="D1776" s="12" t="s">
        <v>133</v>
      </c>
      <c r="E1776" s="12" t="s">
        <v>355</v>
      </c>
      <c r="F1776" s="13">
        <v>1783.17</v>
      </c>
      <c r="G1776" s="7" t="s">
        <v>21</v>
      </c>
      <c r="H1776" s="13">
        <v>8006.95</v>
      </c>
      <c r="J1776"/>
      <c r="K1776"/>
      <c r="L1776"/>
      <c r="M1776"/>
    </row>
    <row r="1777" spans="1:13" s="3" customFormat="1" x14ac:dyDescent="0.25">
      <c r="A1777"/>
      <c r="B1777"/>
      <c r="C1777"/>
      <c r="D1777"/>
      <c r="E1777"/>
      <c r="J1777"/>
      <c r="K1777"/>
      <c r="L1777"/>
      <c r="M1777"/>
    </row>
    <row r="1778" spans="1:13" s="3" customFormat="1" x14ac:dyDescent="0.25">
      <c r="A1778" s="35"/>
      <c r="B1778" s="35"/>
      <c r="C1778" s="35"/>
      <c r="D1778" s="35"/>
      <c r="E1778" s="34" t="s">
        <v>67</v>
      </c>
      <c r="F1778" s="13">
        <v>8006.95</v>
      </c>
      <c r="G1778" s="13">
        <v>0</v>
      </c>
      <c r="H1778" s="13">
        <v>8006.95</v>
      </c>
      <c r="J1778"/>
      <c r="K1778"/>
      <c r="L1778"/>
      <c r="M1778"/>
    </row>
    <row r="1779" spans="1:13" s="3" customFormat="1" x14ac:dyDescent="0.25">
      <c r="A1779" s="35" t="s">
        <v>21</v>
      </c>
      <c r="B1779"/>
      <c r="C1779"/>
      <c r="D1779"/>
      <c r="E1779"/>
      <c r="J1779"/>
      <c r="K1779"/>
      <c r="L1779"/>
      <c r="M1779"/>
    </row>
    <row r="1780" spans="1:13" s="3" customFormat="1" x14ac:dyDescent="0.25">
      <c r="A1780" s="35"/>
      <c r="B1780" s="35"/>
      <c r="C1780" s="35"/>
      <c r="D1780" s="35"/>
      <c r="E1780" s="9" t="s">
        <v>376</v>
      </c>
      <c r="F1780" s="8">
        <v>8006.95</v>
      </c>
      <c r="G1780" s="8">
        <v>0</v>
      </c>
      <c r="H1780" s="8">
        <v>8006.95</v>
      </c>
      <c r="J1780"/>
      <c r="K1780"/>
      <c r="L1780"/>
      <c r="M1780"/>
    </row>
    <row r="1781" spans="1:13" s="3" customFormat="1" x14ac:dyDescent="0.25">
      <c r="A1781" s="35" t="s">
        <v>21</v>
      </c>
      <c r="B1781"/>
      <c r="C1781"/>
      <c r="D1781"/>
      <c r="E1781"/>
      <c r="J1781"/>
      <c r="K1781"/>
      <c r="L1781"/>
      <c r="M1781"/>
    </row>
    <row r="1782" spans="1:13" s="3" customFormat="1" x14ac:dyDescent="0.25">
      <c r="A1782" s="5" t="s">
        <v>377</v>
      </c>
      <c r="B1782" s="5" t="s">
        <v>378</v>
      </c>
      <c r="C1782" s="35"/>
      <c r="D1782" s="35"/>
      <c r="E1782" s="35"/>
      <c r="F1782" s="7"/>
      <c r="G1782" s="8" t="s">
        <v>20</v>
      </c>
      <c r="H1782" s="8">
        <v>0</v>
      </c>
      <c r="J1782"/>
      <c r="K1782"/>
      <c r="L1782"/>
      <c r="M1782"/>
    </row>
    <row r="1783" spans="1:13" s="3" customFormat="1" x14ac:dyDescent="0.25">
      <c r="A1783" s="35" t="s">
        <v>21</v>
      </c>
      <c r="B1783"/>
      <c r="C1783"/>
      <c r="D1783"/>
      <c r="E1783"/>
      <c r="J1783"/>
      <c r="K1783"/>
      <c r="L1783"/>
      <c r="M1783"/>
    </row>
    <row r="1784" spans="1:13" s="3" customFormat="1" x14ac:dyDescent="0.25">
      <c r="A1784" s="12" t="s">
        <v>24</v>
      </c>
      <c r="B1784" s="35" t="s">
        <v>21</v>
      </c>
      <c r="C1784" s="35" t="s">
        <v>21</v>
      </c>
      <c r="D1784" s="35" t="s">
        <v>21</v>
      </c>
      <c r="E1784" s="35" t="s">
        <v>21</v>
      </c>
      <c r="F1784" s="7" t="s">
        <v>21</v>
      </c>
      <c r="G1784" s="13" t="s">
        <v>20</v>
      </c>
      <c r="H1784" s="13">
        <v>0</v>
      </c>
      <c r="J1784"/>
      <c r="K1784"/>
      <c r="L1784"/>
      <c r="M1784"/>
    </row>
    <row r="1785" spans="1:13" s="3" customFormat="1" x14ac:dyDescent="0.25">
      <c r="A1785" s="12" t="s">
        <v>351</v>
      </c>
      <c r="B1785" s="12" t="s">
        <v>26</v>
      </c>
      <c r="C1785" s="14">
        <v>388</v>
      </c>
      <c r="D1785" s="12" t="s">
        <v>133</v>
      </c>
      <c r="E1785" s="12" t="s">
        <v>352</v>
      </c>
      <c r="F1785" s="13">
        <v>796.79</v>
      </c>
      <c r="G1785" s="7" t="s">
        <v>21</v>
      </c>
      <c r="H1785" s="13">
        <v>796.79</v>
      </c>
      <c r="J1785"/>
      <c r="K1785"/>
      <c r="L1785"/>
      <c r="M1785"/>
    </row>
    <row r="1786" spans="1:13" s="3" customFormat="1" x14ac:dyDescent="0.25">
      <c r="A1786" s="12" t="s">
        <v>313</v>
      </c>
      <c r="B1786" s="12" t="s">
        <v>41</v>
      </c>
      <c r="C1786" s="14">
        <v>17</v>
      </c>
      <c r="D1786" s="12" t="s">
        <v>133</v>
      </c>
      <c r="E1786" s="12" t="s">
        <v>353</v>
      </c>
      <c r="F1786" s="13">
        <v>815.49</v>
      </c>
      <c r="G1786" s="7" t="s">
        <v>21</v>
      </c>
      <c r="H1786" s="13">
        <v>1612.28</v>
      </c>
      <c r="J1786"/>
      <c r="K1786"/>
      <c r="L1786"/>
      <c r="M1786"/>
    </row>
    <row r="1787" spans="1:13" s="3" customFormat="1" x14ac:dyDescent="0.25">
      <c r="A1787" s="12" t="s">
        <v>309</v>
      </c>
      <c r="B1787" s="12" t="s">
        <v>41</v>
      </c>
      <c r="C1787" s="14">
        <v>32</v>
      </c>
      <c r="D1787" s="12" t="s">
        <v>133</v>
      </c>
      <c r="E1787" s="12" t="s">
        <v>355</v>
      </c>
      <c r="F1787" s="13">
        <v>976.03</v>
      </c>
      <c r="G1787" s="7" t="s">
        <v>21</v>
      </c>
      <c r="H1787" s="13">
        <v>2588.31</v>
      </c>
      <c r="J1787"/>
      <c r="K1787"/>
      <c r="L1787"/>
      <c r="M1787"/>
    </row>
    <row r="1788" spans="1:13" s="3" customFormat="1" x14ac:dyDescent="0.25">
      <c r="A1788"/>
      <c r="B1788"/>
      <c r="C1788"/>
      <c r="D1788"/>
      <c r="E1788"/>
      <c r="J1788"/>
      <c r="K1788"/>
      <c r="L1788"/>
      <c r="M1788"/>
    </row>
    <row r="1789" spans="1:13" s="3" customFormat="1" x14ac:dyDescent="0.25">
      <c r="A1789" s="35"/>
      <c r="B1789" s="35"/>
      <c r="C1789" s="35"/>
      <c r="D1789" s="35"/>
      <c r="E1789" s="34" t="s">
        <v>67</v>
      </c>
      <c r="F1789" s="13">
        <v>2588.31</v>
      </c>
      <c r="G1789" s="13">
        <v>0</v>
      </c>
      <c r="H1789" s="13">
        <v>2588.31</v>
      </c>
      <c r="J1789"/>
      <c r="K1789"/>
      <c r="L1789"/>
      <c r="M1789"/>
    </row>
    <row r="1790" spans="1:13" s="3" customFormat="1" x14ac:dyDescent="0.25">
      <c r="A1790" s="35" t="s">
        <v>21</v>
      </c>
      <c r="B1790"/>
      <c r="C1790"/>
      <c r="D1790"/>
      <c r="E1790"/>
      <c r="J1790"/>
      <c r="K1790"/>
      <c r="L1790"/>
      <c r="M1790"/>
    </row>
    <row r="1791" spans="1:13" s="3" customFormat="1" x14ac:dyDescent="0.25">
      <c r="A1791" s="35"/>
      <c r="B1791" s="35"/>
      <c r="C1791" s="35"/>
      <c r="D1791" s="35"/>
      <c r="E1791" s="9" t="s">
        <v>379</v>
      </c>
      <c r="F1791" s="8">
        <v>2588.31</v>
      </c>
      <c r="G1791" s="8">
        <v>0</v>
      </c>
      <c r="H1791" s="8">
        <v>2588.31</v>
      </c>
      <c r="J1791"/>
      <c r="K1791"/>
      <c r="L1791"/>
      <c r="M1791"/>
    </row>
    <row r="1792" spans="1:13" s="3" customFormat="1" x14ac:dyDescent="0.25">
      <c r="A1792" s="35" t="s">
        <v>21</v>
      </c>
      <c r="B1792"/>
      <c r="C1792"/>
      <c r="D1792"/>
      <c r="E1792"/>
      <c r="J1792"/>
      <c r="K1792"/>
      <c r="L1792"/>
      <c r="M1792"/>
    </row>
    <row r="1793" spans="1:13" s="3" customFormat="1" x14ac:dyDescent="0.25">
      <c r="A1793" s="5" t="s">
        <v>380</v>
      </c>
      <c r="B1793" s="5" t="s">
        <v>381</v>
      </c>
      <c r="C1793" s="35"/>
      <c r="D1793" s="35"/>
      <c r="E1793" s="35"/>
      <c r="F1793" s="7"/>
      <c r="G1793" s="8" t="s">
        <v>20</v>
      </c>
      <c r="H1793" s="8">
        <v>0</v>
      </c>
      <c r="J1793"/>
      <c r="K1793"/>
      <c r="L1793"/>
      <c r="M1793"/>
    </row>
    <row r="1794" spans="1:13" s="3" customFormat="1" x14ac:dyDescent="0.25">
      <c r="A1794" s="35" t="s">
        <v>21</v>
      </c>
      <c r="B1794"/>
      <c r="C1794"/>
      <c r="D1794"/>
      <c r="E1794"/>
      <c r="J1794"/>
      <c r="K1794"/>
      <c r="L1794"/>
      <c r="M1794"/>
    </row>
    <row r="1795" spans="1:13" s="3" customFormat="1" x14ac:dyDescent="0.25">
      <c r="A1795" s="12" t="s">
        <v>24</v>
      </c>
      <c r="B1795" s="35" t="s">
        <v>21</v>
      </c>
      <c r="C1795" s="35" t="s">
        <v>21</v>
      </c>
      <c r="D1795" s="35" t="s">
        <v>21</v>
      </c>
      <c r="E1795" s="35" t="s">
        <v>21</v>
      </c>
      <c r="F1795" s="7" t="s">
        <v>21</v>
      </c>
      <c r="G1795" s="13" t="s">
        <v>20</v>
      </c>
      <c r="H1795" s="13">
        <v>0</v>
      </c>
      <c r="J1795"/>
      <c r="K1795"/>
      <c r="L1795"/>
      <c r="M1795"/>
    </row>
    <row r="1796" spans="1:13" s="3" customFormat="1" x14ac:dyDescent="0.25">
      <c r="A1796" s="12" t="s">
        <v>313</v>
      </c>
      <c r="B1796" s="12" t="s">
        <v>41</v>
      </c>
      <c r="C1796" s="14">
        <v>17</v>
      </c>
      <c r="D1796" s="12" t="s">
        <v>133</v>
      </c>
      <c r="E1796" s="12" t="s">
        <v>353</v>
      </c>
      <c r="F1796" s="13">
        <v>890.98</v>
      </c>
      <c r="G1796" s="7" t="s">
        <v>21</v>
      </c>
      <c r="H1796" s="13">
        <v>890.98</v>
      </c>
      <c r="J1796"/>
      <c r="K1796"/>
      <c r="L1796"/>
      <c r="M1796"/>
    </row>
    <row r="1797" spans="1:13" s="3" customFormat="1" x14ac:dyDescent="0.25">
      <c r="A1797" s="12" t="s">
        <v>326</v>
      </c>
      <c r="B1797" s="12" t="s">
        <v>41</v>
      </c>
      <c r="C1797" s="14">
        <v>19</v>
      </c>
      <c r="D1797" s="12" t="s">
        <v>133</v>
      </c>
      <c r="E1797" s="12" t="s">
        <v>354</v>
      </c>
      <c r="F1797" s="13">
        <v>969.02</v>
      </c>
      <c r="G1797" s="7" t="s">
        <v>21</v>
      </c>
      <c r="H1797" s="13">
        <v>1860</v>
      </c>
      <c r="J1797"/>
      <c r="K1797"/>
      <c r="L1797"/>
      <c r="M1797"/>
    </row>
    <row r="1798" spans="1:13" s="3" customFormat="1" x14ac:dyDescent="0.25">
      <c r="A1798" s="12" t="s">
        <v>309</v>
      </c>
      <c r="B1798" s="12" t="s">
        <v>41</v>
      </c>
      <c r="C1798" s="14">
        <v>32</v>
      </c>
      <c r="D1798" s="12" t="s">
        <v>133</v>
      </c>
      <c r="E1798" s="12" t="s">
        <v>355</v>
      </c>
      <c r="F1798" s="13">
        <v>2236.71</v>
      </c>
      <c r="G1798" s="7" t="s">
        <v>21</v>
      </c>
      <c r="H1798" s="13">
        <v>4096.71</v>
      </c>
      <c r="J1798"/>
      <c r="K1798"/>
      <c r="L1798"/>
      <c r="M1798"/>
    </row>
    <row r="1799" spans="1:13" s="3" customFormat="1" x14ac:dyDescent="0.25">
      <c r="A1799"/>
      <c r="B1799"/>
      <c r="C1799"/>
      <c r="D1799"/>
      <c r="E1799"/>
      <c r="J1799"/>
      <c r="K1799"/>
      <c r="L1799"/>
      <c r="M1799"/>
    </row>
    <row r="1800" spans="1:13" s="3" customFormat="1" x14ac:dyDescent="0.25">
      <c r="A1800" s="35"/>
      <c r="B1800" s="35"/>
      <c r="C1800" s="35"/>
      <c r="D1800" s="35"/>
      <c r="E1800" s="34" t="s">
        <v>67</v>
      </c>
      <c r="F1800" s="13">
        <v>4096.71</v>
      </c>
      <c r="G1800" s="13">
        <v>0</v>
      </c>
      <c r="H1800" s="13">
        <v>4096.71</v>
      </c>
      <c r="J1800"/>
      <c r="K1800"/>
      <c r="L1800"/>
      <c r="M1800"/>
    </row>
    <row r="1801" spans="1:13" s="3" customFormat="1" x14ac:dyDescent="0.25">
      <c r="A1801" s="35" t="s">
        <v>21</v>
      </c>
      <c r="B1801"/>
      <c r="C1801"/>
      <c r="D1801"/>
      <c r="E1801"/>
      <c r="J1801"/>
      <c r="K1801"/>
      <c r="L1801"/>
      <c r="M1801"/>
    </row>
    <row r="1802" spans="1:13" s="3" customFormat="1" x14ac:dyDescent="0.25">
      <c r="A1802" s="35"/>
      <c r="B1802" s="35"/>
      <c r="C1802" s="35"/>
      <c r="D1802" s="35"/>
      <c r="E1802" s="9" t="s">
        <v>382</v>
      </c>
      <c r="F1802" s="8">
        <v>4096.71</v>
      </c>
      <c r="G1802" s="8">
        <v>0</v>
      </c>
      <c r="H1802" s="8">
        <v>4096.71</v>
      </c>
      <c r="J1802"/>
      <c r="K1802"/>
      <c r="L1802"/>
      <c r="M1802"/>
    </row>
    <row r="1803" spans="1:13" s="3" customFormat="1" x14ac:dyDescent="0.25">
      <c r="A1803" s="35" t="s">
        <v>21</v>
      </c>
      <c r="B1803"/>
      <c r="C1803"/>
      <c r="D1803"/>
      <c r="E1803"/>
      <c r="J1803"/>
      <c r="K1803"/>
      <c r="L1803"/>
      <c r="M1803"/>
    </row>
    <row r="1804" spans="1:13" s="3" customFormat="1" x14ac:dyDescent="0.25">
      <c r="A1804" s="5" t="s">
        <v>383</v>
      </c>
      <c r="B1804" s="5" t="s">
        <v>384</v>
      </c>
      <c r="C1804" s="35"/>
      <c r="D1804" s="35"/>
      <c r="E1804" s="35"/>
      <c r="F1804" s="7"/>
      <c r="G1804" s="8" t="s">
        <v>20</v>
      </c>
      <c r="H1804" s="8">
        <v>0</v>
      </c>
      <c r="J1804"/>
      <c r="K1804"/>
      <c r="L1804"/>
      <c r="M1804"/>
    </row>
    <row r="1805" spans="1:13" s="3" customFormat="1" x14ac:dyDescent="0.25">
      <c r="A1805" s="35" t="s">
        <v>21</v>
      </c>
      <c r="B1805"/>
      <c r="C1805"/>
      <c r="D1805"/>
      <c r="E1805"/>
      <c r="J1805"/>
      <c r="K1805"/>
      <c r="L1805"/>
      <c r="M1805"/>
    </row>
    <row r="1806" spans="1:13" s="3" customFormat="1" x14ac:dyDescent="0.25">
      <c r="A1806" s="12" t="s">
        <v>24</v>
      </c>
      <c r="B1806" s="35" t="s">
        <v>21</v>
      </c>
      <c r="C1806" s="35" t="s">
        <v>21</v>
      </c>
      <c r="D1806" s="35" t="s">
        <v>21</v>
      </c>
      <c r="E1806" s="35" t="s">
        <v>21</v>
      </c>
      <c r="F1806" s="7" t="s">
        <v>21</v>
      </c>
      <c r="G1806" s="13" t="s">
        <v>20</v>
      </c>
      <c r="H1806" s="13">
        <v>0</v>
      </c>
      <c r="J1806"/>
      <c r="K1806"/>
      <c r="L1806"/>
      <c r="M1806"/>
    </row>
    <row r="1807" spans="1:13" s="3" customFormat="1" x14ac:dyDescent="0.25">
      <c r="A1807" s="12" t="s">
        <v>351</v>
      </c>
      <c r="B1807" s="12" t="s">
        <v>26</v>
      </c>
      <c r="C1807" s="14">
        <v>388</v>
      </c>
      <c r="D1807" s="12" t="s">
        <v>133</v>
      </c>
      <c r="E1807" s="12" t="s">
        <v>352</v>
      </c>
      <c r="F1807" s="13">
        <v>1839.8</v>
      </c>
      <c r="G1807" s="7" t="s">
        <v>21</v>
      </c>
      <c r="H1807" s="13">
        <v>1839.8</v>
      </c>
      <c r="J1807"/>
      <c r="K1807"/>
      <c r="L1807"/>
      <c r="M1807"/>
    </row>
    <row r="1808" spans="1:13" s="3" customFormat="1" x14ac:dyDescent="0.25">
      <c r="A1808" s="12" t="s">
        <v>313</v>
      </c>
      <c r="B1808" s="12" t="s">
        <v>41</v>
      </c>
      <c r="C1808" s="14">
        <v>17</v>
      </c>
      <c r="D1808" s="12" t="s">
        <v>133</v>
      </c>
      <c r="E1808" s="12" t="s">
        <v>353</v>
      </c>
      <c r="F1808" s="13">
        <v>1022.07</v>
      </c>
      <c r="G1808" s="7" t="s">
        <v>21</v>
      </c>
      <c r="H1808" s="13">
        <v>2861.87</v>
      </c>
      <c r="J1808"/>
      <c r="K1808"/>
      <c r="L1808"/>
      <c r="M1808"/>
    </row>
    <row r="1809" spans="1:13" s="3" customFormat="1" x14ac:dyDescent="0.25">
      <c r="A1809" s="12" t="s">
        <v>326</v>
      </c>
      <c r="B1809" s="12" t="s">
        <v>41</v>
      </c>
      <c r="C1809" s="14">
        <v>19</v>
      </c>
      <c r="D1809" s="12" t="s">
        <v>133</v>
      </c>
      <c r="E1809" s="12" t="s">
        <v>354</v>
      </c>
      <c r="F1809" s="13">
        <v>962.51</v>
      </c>
      <c r="G1809" s="7" t="s">
        <v>21</v>
      </c>
      <c r="H1809" s="13">
        <v>3824.38</v>
      </c>
      <c r="J1809"/>
      <c r="K1809"/>
      <c r="L1809"/>
      <c r="M1809"/>
    </row>
    <row r="1810" spans="1:13" s="3" customFormat="1" x14ac:dyDescent="0.25">
      <c r="A1810" s="12" t="s">
        <v>309</v>
      </c>
      <c r="B1810" s="12" t="s">
        <v>41</v>
      </c>
      <c r="C1810" s="14">
        <v>32</v>
      </c>
      <c r="D1810" s="12" t="s">
        <v>133</v>
      </c>
      <c r="E1810" s="12" t="s">
        <v>355</v>
      </c>
      <c r="F1810" s="13">
        <v>2082.56</v>
      </c>
      <c r="G1810" s="7" t="s">
        <v>21</v>
      </c>
      <c r="H1810" s="13">
        <v>5906.94</v>
      </c>
      <c r="J1810"/>
      <c r="K1810"/>
      <c r="L1810"/>
      <c r="M1810"/>
    </row>
    <row r="1811" spans="1:13" s="3" customFormat="1" x14ac:dyDescent="0.25">
      <c r="A1811"/>
      <c r="B1811"/>
      <c r="C1811"/>
      <c r="D1811"/>
      <c r="E1811"/>
      <c r="J1811"/>
      <c r="K1811"/>
      <c r="L1811"/>
      <c r="M1811"/>
    </row>
    <row r="1812" spans="1:13" s="3" customFormat="1" x14ac:dyDescent="0.25">
      <c r="A1812" s="35"/>
      <c r="B1812" s="35"/>
      <c r="C1812" s="35"/>
      <c r="D1812" s="35"/>
      <c r="E1812" s="34" t="s">
        <v>67</v>
      </c>
      <c r="F1812" s="13">
        <v>5906.94</v>
      </c>
      <c r="G1812" s="13">
        <v>0</v>
      </c>
      <c r="H1812" s="13">
        <v>5906.94</v>
      </c>
      <c r="J1812"/>
      <c r="K1812"/>
      <c r="L1812"/>
      <c r="M1812"/>
    </row>
    <row r="1813" spans="1:13" s="3" customFormat="1" x14ac:dyDescent="0.25">
      <c r="A1813" s="35" t="s">
        <v>21</v>
      </c>
      <c r="B1813"/>
      <c r="C1813"/>
      <c r="D1813"/>
      <c r="E1813"/>
      <c r="J1813"/>
      <c r="K1813"/>
      <c r="L1813"/>
      <c r="M1813"/>
    </row>
    <row r="1814" spans="1:13" s="3" customFormat="1" x14ac:dyDescent="0.25">
      <c r="A1814" s="35"/>
      <c r="B1814" s="35"/>
      <c r="C1814" s="35"/>
      <c r="D1814" s="35"/>
      <c r="E1814" s="9" t="s">
        <v>385</v>
      </c>
      <c r="F1814" s="8">
        <v>5906.94</v>
      </c>
      <c r="G1814" s="8">
        <v>0</v>
      </c>
      <c r="H1814" s="8">
        <v>5906.94</v>
      </c>
      <c r="J1814"/>
      <c r="K1814"/>
      <c r="L1814"/>
      <c r="M1814"/>
    </row>
    <row r="1815" spans="1:13" s="3" customFormat="1" x14ac:dyDescent="0.25">
      <c r="A1815" s="35" t="s">
        <v>21</v>
      </c>
      <c r="B1815"/>
      <c r="C1815"/>
      <c r="D1815"/>
      <c r="E1815"/>
      <c r="J1815"/>
      <c r="K1815"/>
      <c r="L1815"/>
      <c r="M1815"/>
    </row>
    <row r="1816" spans="1:13" s="3" customFormat="1" x14ac:dyDescent="0.25">
      <c r="A1816" s="5" t="s">
        <v>386</v>
      </c>
      <c r="B1816" s="5" t="s">
        <v>387</v>
      </c>
      <c r="C1816" s="35"/>
      <c r="D1816" s="35"/>
      <c r="E1816" s="35"/>
      <c r="F1816" s="7"/>
      <c r="G1816" s="8" t="s">
        <v>20</v>
      </c>
      <c r="H1816" s="8">
        <v>0</v>
      </c>
      <c r="J1816"/>
      <c r="K1816"/>
      <c r="L1816"/>
      <c r="M1816"/>
    </row>
    <row r="1817" spans="1:13" s="3" customFormat="1" x14ac:dyDescent="0.25">
      <c r="A1817" s="35" t="s">
        <v>21</v>
      </c>
      <c r="B1817"/>
      <c r="C1817"/>
      <c r="D1817"/>
      <c r="E1817"/>
      <c r="J1817"/>
      <c r="K1817"/>
      <c r="L1817"/>
      <c r="M1817"/>
    </row>
    <row r="1818" spans="1:13" s="3" customFormat="1" x14ac:dyDescent="0.25">
      <c r="A1818" s="12" t="s">
        <v>24</v>
      </c>
      <c r="B1818" s="35" t="s">
        <v>21</v>
      </c>
      <c r="C1818" s="35" t="s">
        <v>21</v>
      </c>
      <c r="D1818" s="35" t="s">
        <v>21</v>
      </c>
      <c r="E1818" s="35" t="s">
        <v>21</v>
      </c>
      <c r="F1818" s="7" t="s">
        <v>21</v>
      </c>
      <c r="G1818" s="13" t="s">
        <v>20</v>
      </c>
      <c r="H1818" s="13">
        <v>0</v>
      </c>
      <c r="J1818"/>
      <c r="K1818"/>
      <c r="L1818"/>
      <c r="M1818"/>
    </row>
    <row r="1819" spans="1:13" s="3" customFormat="1" x14ac:dyDescent="0.25">
      <c r="A1819" s="12" t="s">
        <v>351</v>
      </c>
      <c r="B1819" s="12" t="s">
        <v>26</v>
      </c>
      <c r="C1819" s="14">
        <v>388</v>
      </c>
      <c r="D1819" s="12" t="s">
        <v>133</v>
      </c>
      <c r="E1819" s="12" t="s">
        <v>352</v>
      </c>
      <c r="F1819" s="13">
        <v>694.98</v>
      </c>
      <c r="G1819" s="7" t="s">
        <v>21</v>
      </c>
      <c r="H1819" s="13">
        <v>694.98</v>
      </c>
      <c r="J1819"/>
      <c r="K1819"/>
      <c r="L1819"/>
      <c r="M1819"/>
    </row>
    <row r="1820" spans="1:13" s="3" customFormat="1" x14ac:dyDescent="0.25">
      <c r="A1820" s="12" t="s">
        <v>313</v>
      </c>
      <c r="B1820" s="12" t="s">
        <v>41</v>
      </c>
      <c r="C1820" s="14">
        <v>17</v>
      </c>
      <c r="D1820" s="12" t="s">
        <v>133</v>
      </c>
      <c r="E1820" s="12" t="s">
        <v>353</v>
      </c>
      <c r="F1820" s="13">
        <v>701.16</v>
      </c>
      <c r="G1820" s="7" t="s">
        <v>21</v>
      </c>
      <c r="H1820" s="13">
        <v>1396.14</v>
      </c>
      <c r="J1820"/>
      <c r="K1820"/>
      <c r="L1820"/>
      <c r="M1820"/>
    </row>
    <row r="1821" spans="1:13" s="3" customFormat="1" x14ac:dyDescent="0.25">
      <c r="A1821" s="12" t="s">
        <v>326</v>
      </c>
      <c r="B1821" s="12" t="s">
        <v>41</v>
      </c>
      <c r="C1821" s="14">
        <v>19</v>
      </c>
      <c r="D1821" s="12" t="s">
        <v>133</v>
      </c>
      <c r="E1821" s="12" t="s">
        <v>354</v>
      </c>
      <c r="F1821" s="13">
        <v>746.25</v>
      </c>
      <c r="G1821" s="7" t="s">
        <v>21</v>
      </c>
      <c r="H1821" s="13">
        <v>2142.39</v>
      </c>
      <c r="J1821"/>
      <c r="K1821"/>
      <c r="L1821"/>
      <c r="M1821"/>
    </row>
    <row r="1822" spans="1:13" s="3" customFormat="1" x14ac:dyDescent="0.25">
      <c r="A1822" s="12" t="s">
        <v>309</v>
      </c>
      <c r="B1822" s="12" t="s">
        <v>41</v>
      </c>
      <c r="C1822" s="14">
        <v>32</v>
      </c>
      <c r="D1822" s="12" t="s">
        <v>133</v>
      </c>
      <c r="E1822" s="12" t="s">
        <v>355</v>
      </c>
      <c r="F1822" s="13">
        <v>690.97</v>
      </c>
      <c r="G1822" s="7" t="s">
        <v>21</v>
      </c>
      <c r="H1822" s="13">
        <v>2833.36</v>
      </c>
      <c r="J1822"/>
      <c r="K1822"/>
      <c r="L1822"/>
      <c r="M1822"/>
    </row>
    <row r="1823" spans="1:13" s="3" customFormat="1" x14ac:dyDescent="0.25">
      <c r="A1823"/>
      <c r="B1823"/>
      <c r="C1823"/>
      <c r="D1823"/>
      <c r="E1823"/>
      <c r="J1823"/>
      <c r="K1823"/>
      <c r="L1823"/>
      <c r="M1823"/>
    </row>
    <row r="1824" spans="1:13" s="3" customFormat="1" x14ac:dyDescent="0.25">
      <c r="A1824" s="35"/>
      <c r="B1824" s="35"/>
      <c r="C1824" s="35"/>
      <c r="D1824" s="35"/>
      <c r="E1824" s="34" t="s">
        <v>67</v>
      </c>
      <c r="F1824" s="13">
        <v>2833.36</v>
      </c>
      <c r="G1824" s="13">
        <v>0</v>
      </c>
      <c r="H1824" s="13">
        <v>2833.36</v>
      </c>
      <c r="J1824"/>
      <c r="K1824"/>
      <c r="L1824"/>
      <c r="M1824"/>
    </row>
    <row r="1825" spans="1:13" s="3" customFormat="1" x14ac:dyDescent="0.25">
      <c r="A1825" s="35" t="s">
        <v>21</v>
      </c>
      <c r="B1825"/>
      <c r="C1825"/>
      <c r="D1825"/>
      <c r="E1825"/>
      <c r="J1825"/>
      <c r="K1825"/>
      <c r="L1825"/>
      <c r="M1825"/>
    </row>
    <row r="1826" spans="1:13" s="3" customFormat="1" x14ac:dyDescent="0.25">
      <c r="A1826" s="35"/>
      <c r="B1826" s="35"/>
      <c r="C1826" s="35"/>
      <c r="D1826" s="35"/>
      <c r="E1826" s="9" t="s">
        <v>388</v>
      </c>
      <c r="F1826" s="8">
        <v>2833.36</v>
      </c>
      <c r="G1826" s="8">
        <v>0</v>
      </c>
      <c r="H1826" s="8">
        <v>2833.36</v>
      </c>
      <c r="J1826"/>
      <c r="K1826"/>
      <c r="L1826"/>
      <c r="M1826"/>
    </row>
    <row r="1827" spans="1:13" s="3" customFormat="1" x14ac:dyDescent="0.25">
      <c r="A1827" s="35" t="s">
        <v>21</v>
      </c>
      <c r="B1827"/>
      <c r="C1827"/>
      <c r="D1827"/>
      <c r="E1827"/>
      <c r="J1827"/>
      <c r="K1827"/>
      <c r="L1827"/>
      <c r="M1827"/>
    </row>
    <row r="1828" spans="1:13" s="3" customFormat="1" x14ac:dyDescent="0.25">
      <c r="A1828" s="5" t="s">
        <v>389</v>
      </c>
      <c r="B1828" s="5" t="s">
        <v>390</v>
      </c>
      <c r="C1828" s="35"/>
      <c r="D1828" s="35"/>
      <c r="E1828" s="35"/>
      <c r="F1828" s="7"/>
      <c r="G1828" s="8" t="s">
        <v>20</v>
      </c>
      <c r="H1828" s="8">
        <v>0</v>
      </c>
      <c r="J1828"/>
      <c r="K1828"/>
      <c r="L1828"/>
      <c r="M1828"/>
    </row>
    <row r="1829" spans="1:13" s="3" customFormat="1" x14ac:dyDescent="0.25">
      <c r="A1829" s="35" t="s">
        <v>21</v>
      </c>
      <c r="B1829"/>
      <c r="C1829"/>
      <c r="D1829"/>
      <c r="E1829"/>
      <c r="J1829"/>
      <c r="K1829"/>
      <c r="L1829"/>
      <c r="M1829"/>
    </row>
    <row r="1830" spans="1:13" s="3" customFormat="1" x14ac:dyDescent="0.25">
      <c r="A1830" s="12" t="s">
        <v>24</v>
      </c>
      <c r="B1830" s="35" t="s">
        <v>21</v>
      </c>
      <c r="C1830" s="35" t="s">
        <v>21</v>
      </c>
      <c r="D1830" s="35" t="s">
        <v>21</v>
      </c>
      <c r="E1830" s="35" t="s">
        <v>21</v>
      </c>
      <c r="F1830" s="7" t="s">
        <v>21</v>
      </c>
      <c r="G1830" s="13" t="s">
        <v>20</v>
      </c>
      <c r="H1830" s="13">
        <v>0</v>
      </c>
      <c r="J1830"/>
      <c r="K1830"/>
      <c r="L1830"/>
      <c r="M1830"/>
    </row>
    <row r="1831" spans="1:13" s="3" customFormat="1" x14ac:dyDescent="0.25">
      <c r="A1831" s="12" t="s">
        <v>351</v>
      </c>
      <c r="B1831" s="12" t="s">
        <v>26</v>
      </c>
      <c r="C1831" s="14">
        <v>388</v>
      </c>
      <c r="D1831" s="12" t="s">
        <v>133</v>
      </c>
      <c r="E1831" s="12" t="s">
        <v>352</v>
      </c>
      <c r="F1831" s="13">
        <v>1503.12</v>
      </c>
      <c r="G1831" s="7" t="s">
        <v>21</v>
      </c>
      <c r="H1831" s="13">
        <v>1503.12</v>
      </c>
      <c r="J1831"/>
      <c r="K1831"/>
      <c r="L1831"/>
      <c r="M1831"/>
    </row>
    <row r="1832" spans="1:13" s="3" customFormat="1" x14ac:dyDescent="0.25">
      <c r="A1832" s="12" t="s">
        <v>326</v>
      </c>
      <c r="B1832" s="12" t="s">
        <v>41</v>
      </c>
      <c r="C1832" s="14">
        <v>19</v>
      </c>
      <c r="D1832" s="12" t="s">
        <v>133</v>
      </c>
      <c r="E1832" s="12" t="s">
        <v>354</v>
      </c>
      <c r="F1832" s="13">
        <v>2143.7800000000002</v>
      </c>
      <c r="G1832" s="7" t="s">
        <v>21</v>
      </c>
      <c r="H1832" s="13">
        <v>3646.9</v>
      </c>
      <c r="J1832"/>
      <c r="K1832"/>
      <c r="L1832"/>
      <c r="M1832"/>
    </row>
    <row r="1833" spans="1:13" s="3" customFormat="1" x14ac:dyDescent="0.25">
      <c r="A1833" s="12" t="s">
        <v>309</v>
      </c>
      <c r="B1833" s="12" t="s">
        <v>41</v>
      </c>
      <c r="C1833" s="14">
        <v>32</v>
      </c>
      <c r="D1833" s="12" t="s">
        <v>133</v>
      </c>
      <c r="E1833" s="12" t="s">
        <v>355</v>
      </c>
      <c r="F1833" s="13">
        <v>3681.78</v>
      </c>
      <c r="G1833" s="7" t="s">
        <v>21</v>
      </c>
      <c r="H1833" s="13">
        <v>7328.68</v>
      </c>
      <c r="J1833"/>
      <c r="K1833"/>
      <c r="L1833"/>
      <c r="M1833"/>
    </row>
    <row r="1834" spans="1:13" s="3" customFormat="1" x14ac:dyDescent="0.25">
      <c r="A1834"/>
      <c r="B1834"/>
      <c r="C1834"/>
      <c r="D1834"/>
      <c r="E1834"/>
      <c r="J1834"/>
      <c r="K1834"/>
      <c r="L1834"/>
      <c r="M1834"/>
    </row>
    <row r="1835" spans="1:13" s="3" customFormat="1" x14ac:dyDescent="0.25">
      <c r="A1835" s="35"/>
      <c r="B1835" s="35"/>
      <c r="C1835" s="35"/>
      <c r="D1835" s="35"/>
      <c r="E1835" s="34" t="s">
        <v>67</v>
      </c>
      <c r="F1835" s="13">
        <v>7328.68</v>
      </c>
      <c r="G1835" s="13">
        <v>0</v>
      </c>
      <c r="H1835" s="13">
        <v>7328.68</v>
      </c>
      <c r="J1835"/>
      <c r="K1835"/>
      <c r="L1835"/>
      <c r="M1835"/>
    </row>
    <row r="1836" spans="1:13" s="3" customFormat="1" x14ac:dyDescent="0.25">
      <c r="A1836" s="35" t="s">
        <v>21</v>
      </c>
      <c r="B1836"/>
      <c r="C1836"/>
      <c r="D1836"/>
      <c r="E1836"/>
      <c r="J1836"/>
      <c r="K1836"/>
      <c r="L1836"/>
      <c r="M1836"/>
    </row>
    <row r="1837" spans="1:13" s="3" customFormat="1" x14ac:dyDescent="0.25">
      <c r="A1837" s="35"/>
      <c r="B1837" s="35"/>
      <c r="C1837" s="35"/>
      <c r="D1837" s="35"/>
      <c r="E1837" s="9" t="s">
        <v>391</v>
      </c>
      <c r="F1837" s="8">
        <v>7328.68</v>
      </c>
      <c r="G1837" s="8">
        <v>0</v>
      </c>
      <c r="H1837" s="8">
        <v>7328.68</v>
      </c>
      <c r="J1837"/>
      <c r="K1837"/>
      <c r="L1837"/>
      <c r="M1837"/>
    </row>
    <row r="1838" spans="1:13" s="3" customFormat="1" x14ac:dyDescent="0.25">
      <c r="A1838" s="35" t="s">
        <v>21</v>
      </c>
      <c r="B1838"/>
      <c r="C1838"/>
      <c r="D1838"/>
      <c r="E1838"/>
      <c r="J1838"/>
      <c r="K1838"/>
      <c r="L1838"/>
      <c r="M1838"/>
    </row>
    <row r="1839" spans="1:13" s="3" customFormat="1" x14ac:dyDescent="0.25">
      <c r="A1839" s="5" t="s">
        <v>392</v>
      </c>
      <c r="B1839" s="5" t="s">
        <v>393</v>
      </c>
      <c r="C1839" s="35"/>
      <c r="D1839" s="35"/>
      <c r="E1839" s="35"/>
      <c r="F1839" s="7"/>
      <c r="G1839" s="8" t="s">
        <v>20</v>
      </c>
      <c r="H1839" s="8">
        <v>73044.2</v>
      </c>
      <c r="J1839"/>
      <c r="K1839"/>
      <c r="L1839"/>
      <c r="M1839"/>
    </row>
    <row r="1840" spans="1:13" s="3" customFormat="1" x14ac:dyDescent="0.25">
      <c r="A1840" s="35" t="s">
        <v>21</v>
      </c>
      <c r="B1840"/>
      <c r="C1840"/>
      <c r="D1840"/>
      <c r="E1840"/>
      <c r="J1840"/>
      <c r="K1840"/>
      <c r="L1840"/>
      <c r="M1840"/>
    </row>
    <row r="1841" spans="1:13" s="3" customFormat="1" x14ac:dyDescent="0.25">
      <c r="A1841" s="12" t="s">
        <v>24</v>
      </c>
      <c r="B1841" s="35" t="s">
        <v>21</v>
      </c>
      <c r="C1841" s="35" t="s">
        <v>21</v>
      </c>
      <c r="D1841" s="35" t="s">
        <v>21</v>
      </c>
      <c r="E1841" s="35" t="s">
        <v>21</v>
      </c>
      <c r="F1841" s="7" t="s">
        <v>21</v>
      </c>
      <c r="G1841" s="13" t="s">
        <v>20</v>
      </c>
      <c r="H1841" s="13">
        <v>73044.2</v>
      </c>
      <c r="J1841"/>
      <c r="K1841"/>
      <c r="L1841"/>
      <c r="M1841"/>
    </row>
    <row r="1842" spans="1:13" s="3" customFormat="1" x14ac:dyDescent="0.25">
      <c r="A1842" s="12" t="s">
        <v>394</v>
      </c>
      <c r="B1842" s="12" t="s">
        <v>26</v>
      </c>
      <c r="C1842" s="14">
        <v>351</v>
      </c>
      <c r="D1842" s="12" t="s">
        <v>193</v>
      </c>
      <c r="E1842" s="12" t="s">
        <v>395</v>
      </c>
      <c r="F1842" s="13">
        <v>1168.1300000000001</v>
      </c>
      <c r="G1842" s="7" t="s">
        <v>21</v>
      </c>
      <c r="H1842" s="13">
        <v>74212.33</v>
      </c>
      <c r="J1842"/>
      <c r="K1842"/>
      <c r="L1842"/>
      <c r="M1842"/>
    </row>
    <row r="1843" spans="1:13" s="3" customFormat="1" x14ac:dyDescent="0.25">
      <c r="A1843" s="12" t="s">
        <v>351</v>
      </c>
      <c r="B1843" s="12" t="s">
        <v>26</v>
      </c>
      <c r="C1843" s="14">
        <v>388</v>
      </c>
      <c r="D1843" s="12" t="s">
        <v>133</v>
      </c>
      <c r="E1843" s="12" t="s">
        <v>352</v>
      </c>
      <c r="F1843" s="13">
        <v>1272</v>
      </c>
      <c r="G1843" s="7" t="s">
        <v>21</v>
      </c>
      <c r="H1843" s="13">
        <v>75484.33</v>
      </c>
      <c r="J1843"/>
      <c r="K1843"/>
      <c r="L1843"/>
      <c r="M1843"/>
    </row>
    <row r="1844" spans="1:13" s="3" customFormat="1" x14ac:dyDescent="0.25">
      <c r="A1844" s="12" t="s">
        <v>396</v>
      </c>
      <c r="B1844" s="12" t="s">
        <v>26</v>
      </c>
      <c r="C1844" s="14">
        <v>398</v>
      </c>
      <c r="D1844" s="12" t="s">
        <v>193</v>
      </c>
      <c r="E1844" s="12" t="s">
        <v>397</v>
      </c>
      <c r="F1844" s="13">
        <v>1255.97</v>
      </c>
      <c r="G1844" s="7" t="s">
        <v>21</v>
      </c>
      <c r="H1844" s="13">
        <v>76740.3</v>
      </c>
      <c r="J1844"/>
      <c r="K1844"/>
      <c r="L1844"/>
      <c r="M1844"/>
    </row>
    <row r="1845" spans="1:13" s="3" customFormat="1" x14ac:dyDescent="0.25">
      <c r="A1845" s="12" t="s">
        <v>313</v>
      </c>
      <c r="B1845" s="12" t="s">
        <v>41</v>
      </c>
      <c r="C1845" s="14">
        <v>17</v>
      </c>
      <c r="D1845" s="12" t="s">
        <v>133</v>
      </c>
      <c r="E1845" s="12" t="s">
        <v>353</v>
      </c>
      <c r="F1845" s="13">
        <v>2812.68</v>
      </c>
      <c r="G1845" s="7" t="s">
        <v>21</v>
      </c>
      <c r="H1845" s="13">
        <v>79552.98</v>
      </c>
      <c r="J1845"/>
      <c r="K1845"/>
      <c r="L1845"/>
      <c r="M1845"/>
    </row>
    <row r="1846" spans="1:13" s="3" customFormat="1" x14ac:dyDescent="0.25">
      <c r="A1846" s="12" t="s">
        <v>326</v>
      </c>
      <c r="B1846" s="12" t="s">
        <v>41</v>
      </c>
      <c r="C1846" s="14">
        <v>19</v>
      </c>
      <c r="D1846" s="12" t="s">
        <v>133</v>
      </c>
      <c r="E1846" s="12" t="s">
        <v>354</v>
      </c>
      <c r="F1846" s="13">
        <v>2502.9</v>
      </c>
      <c r="G1846" s="7" t="s">
        <v>21</v>
      </c>
      <c r="H1846" s="13">
        <v>82055.88</v>
      </c>
      <c r="J1846"/>
      <c r="K1846"/>
      <c r="L1846"/>
      <c r="M1846"/>
    </row>
    <row r="1847" spans="1:13" s="3" customFormat="1" x14ac:dyDescent="0.25">
      <c r="A1847" s="12" t="s">
        <v>309</v>
      </c>
      <c r="B1847" s="12" t="s">
        <v>41</v>
      </c>
      <c r="C1847" s="14">
        <v>32</v>
      </c>
      <c r="D1847" s="12" t="s">
        <v>133</v>
      </c>
      <c r="E1847" s="12" t="s">
        <v>355</v>
      </c>
      <c r="F1847" s="13">
        <v>1322.02</v>
      </c>
      <c r="G1847" s="7" t="s">
        <v>21</v>
      </c>
      <c r="H1847" s="13">
        <v>83377.899999999994</v>
      </c>
      <c r="J1847"/>
      <c r="K1847"/>
      <c r="L1847"/>
      <c r="M1847"/>
    </row>
    <row r="1848" spans="1:13" s="3" customFormat="1" x14ac:dyDescent="0.25">
      <c r="A1848"/>
      <c r="B1848"/>
      <c r="C1848"/>
      <c r="D1848"/>
      <c r="E1848"/>
      <c r="J1848"/>
      <c r="K1848"/>
      <c r="L1848"/>
      <c r="M1848"/>
    </row>
    <row r="1849" spans="1:13" s="3" customFormat="1" x14ac:dyDescent="0.25">
      <c r="A1849" s="35"/>
      <c r="B1849" s="35"/>
      <c r="C1849" s="35"/>
      <c r="D1849" s="35"/>
      <c r="E1849" s="34" t="s">
        <v>67</v>
      </c>
      <c r="F1849" s="13">
        <v>10333.700000000001</v>
      </c>
      <c r="G1849" s="13">
        <v>0</v>
      </c>
      <c r="H1849" s="13">
        <v>83377.899999999994</v>
      </c>
      <c r="J1849"/>
      <c r="K1849"/>
      <c r="L1849"/>
      <c r="M1849"/>
    </row>
    <row r="1850" spans="1:13" s="3" customFormat="1" x14ac:dyDescent="0.25">
      <c r="A1850" s="35" t="s">
        <v>21</v>
      </c>
      <c r="B1850"/>
      <c r="C1850"/>
      <c r="D1850"/>
      <c r="E1850"/>
      <c r="J1850"/>
      <c r="K1850"/>
      <c r="L1850"/>
      <c r="M1850"/>
    </row>
    <row r="1851" spans="1:13" s="3" customFormat="1" x14ac:dyDescent="0.25">
      <c r="A1851" s="35"/>
      <c r="B1851" s="35"/>
      <c r="C1851" s="35"/>
      <c r="D1851" s="35"/>
      <c r="E1851" s="9" t="s">
        <v>398</v>
      </c>
      <c r="F1851" s="8">
        <v>10333.700000000001</v>
      </c>
      <c r="G1851" s="8">
        <v>0</v>
      </c>
      <c r="H1851" s="8">
        <v>83377.899999999994</v>
      </c>
      <c r="J1851"/>
      <c r="K1851"/>
      <c r="L1851"/>
      <c r="M1851"/>
    </row>
    <row r="1852" spans="1:13" s="3" customFormat="1" x14ac:dyDescent="0.25">
      <c r="A1852" s="35" t="s">
        <v>21</v>
      </c>
      <c r="B1852"/>
      <c r="C1852"/>
      <c r="D1852"/>
      <c r="E1852"/>
      <c r="J1852"/>
      <c r="K1852"/>
      <c r="L1852"/>
      <c r="M1852"/>
    </row>
    <row r="1853" spans="1:13" s="3" customFormat="1" x14ac:dyDescent="0.25">
      <c r="A1853" s="5" t="s">
        <v>399</v>
      </c>
      <c r="B1853" s="5" t="s">
        <v>400</v>
      </c>
      <c r="C1853" s="35"/>
      <c r="D1853" s="35"/>
      <c r="E1853" s="35"/>
      <c r="F1853" s="7"/>
      <c r="G1853" s="8" t="s">
        <v>20</v>
      </c>
      <c r="H1853" s="8">
        <v>0</v>
      </c>
      <c r="J1853"/>
      <c r="K1853"/>
      <c r="L1853"/>
      <c r="M1853"/>
    </row>
    <row r="1854" spans="1:13" s="3" customFormat="1" x14ac:dyDescent="0.25">
      <c r="A1854" s="35" t="s">
        <v>21</v>
      </c>
      <c r="B1854"/>
      <c r="C1854"/>
      <c r="D1854"/>
      <c r="E1854"/>
      <c r="J1854"/>
      <c r="K1854"/>
      <c r="L1854"/>
      <c r="M1854"/>
    </row>
    <row r="1855" spans="1:13" s="3" customFormat="1" x14ac:dyDescent="0.25">
      <c r="A1855" s="12" t="s">
        <v>24</v>
      </c>
      <c r="B1855" s="35" t="s">
        <v>21</v>
      </c>
      <c r="C1855" s="35" t="s">
        <v>21</v>
      </c>
      <c r="D1855" s="35" t="s">
        <v>21</v>
      </c>
      <c r="E1855" s="35" t="s">
        <v>21</v>
      </c>
      <c r="F1855" s="7" t="s">
        <v>21</v>
      </c>
      <c r="G1855" s="13" t="s">
        <v>20</v>
      </c>
      <c r="H1855" s="13">
        <v>0</v>
      </c>
      <c r="J1855"/>
      <c r="K1855"/>
      <c r="L1855"/>
      <c r="M1855"/>
    </row>
    <row r="1856" spans="1:13" s="3" customFormat="1" x14ac:dyDescent="0.25">
      <c r="A1856" s="12" t="s">
        <v>351</v>
      </c>
      <c r="B1856" s="12" t="s">
        <v>26</v>
      </c>
      <c r="C1856" s="14">
        <v>388</v>
      </c>
      <c r="D1856" s="12" t="s">
        <v>133</v>
      </c>
      <c r="E1856" s="12" t="s">
        <v>352</v>
      </c>
      <c r="F1856" s="13">
        <v>1337.13</v>
      </c>
      <c r="G1856" s="7" t="s">
        <v>21</v>
      </c>
      <c r="H1856" s="13">
        <v>1337.13</v>
      </c>
      <c r="J1856"/>
      <c r="K1856"/>
      <c r="L1856"/>
      <c r="M1856"/>
    </row>
    <row r="1857" spans="1:13" s="3" customFormat="1" x14ac:dyDescent="0.25">
      <c r="A1857" s="12" t="s">
        <v>313</v>
      </c>
      <c r="B1857" s="12" t="s">
        <v>41</v>
      </c>
      <c r="C1857" s="14">
        <v>17</v>
      </c>
      <c r="D1857" s="12" t="s">
        <v>133</v>
      </c>
      <c r="E1857" s="12" t="s">
        <v>353</v>
      </c>
      <c r="F1857" s="13">
        <v>1315.11</v>
      </c>
      <c r="G1857" s="7" t="s">
        <v>21</v>
      </c>
      <c r="H1857" s="13">
        <v>2652.24</v>
      </c>
      <c r="J1857"/>
      <c r="K1857"/>
      <c r="L1857"/>
      <c r="M1857"/>
    </row>
    <row r="1858" spans="1:13" s="3" customFormat="1" x14ac:dyDescent="0.25">
      <c r="A1858" s="12" t="s">
        <v>326</v>
      </c>
      <c r="B1858" s="12" t="s">
        <v>41</v>
      </c>
      <c r="C1858" s="14">
        <v>19</v>
      </c>
      <c r="D1858" s="12" t="s">
        <v>133</v>
      </c>
      <c r="E1858" s="12" t="s">
        <v>354</v>
      </c>
      <c r="F1858" s="13">
        <v>1176.95</v>
      </c>
      <c r="G1858" s="7" t="s">
        <v>21</v>
      </c>
      <c r="H1858" s="13">
        <v>3829.19</v>
      </c>
      <c r="J1858"/>
      <c r="K1858"/>
      <c r="L1858"/>
      <c r="M1858"/>
    </row>
    <row r="1859" spans="1:13" s="3" customFormat="1" x14ac:dyDescent="0.25">
      <c r="A1859" s="12" t="s">
        <v>309</v>
      </c>
      <c r="B1859" s="12" t="s">
        <v>41</v>
      </c>
      <c r="C1859" s="14">
        <v>32</v>
      </c>
      <c r="D1859" s="12" t="s">
        <v>133</v>
      </c>
      <c r="E1859" s="12" t="s">
        <v>355</v>
      </c>
      <c r="F1859" s="13">
        <v>2476.29</v>
      </c>
      <c r="G1859" s="7" t="s">
        <v>21</v>
      </c>
      <c r="H1859" s="13">
        <v>6305.48</v>
      </c>
      <c r="J1859"/>
      <c r="K1859"/>
      <c r="L1859"/>
      <c r="M1859"/>
    </row>
    <row r="1860" spans="1:13" s="3" customFormat="1" x14ac:dyDescent="0.25">
      <c r="A1860"/>
      <c r="B1860"/>
      <c r="C1860"/>
      <c r="D1860"/>
      <c r="E1860"/>
      <c r="J1860"/>
      <c r="K1860"/>
      <c r="L1860"/>
      <c r="M1860"/>
    </row>
    <row r="1861" spans="1:13" s="3" customFormat="1" x14ac:dyDescent="0.25">
      <c r="A1861" s="35"/>
      <c r="B1861" s="35"/>
      <c r="C1861" s="35"/>
      <c r="D1861" s="35"/>
      <c r="E1861" s="34" t="s">
        <v>67</v>
      </c>
      <c r="F1861" s="13">
        <v>6305.48</v>
      </c>
      <c r="G1861" s="13">
        <v>0</v>
      </c>
      <c r="H1861" s="13">
        <v>6305.48</v>
      </c>
      <c r="J1861"/>
      <c r="K1861"/>
      <c r="L1861"/>
      <c r="M1861"/>
    </row>
    <row r="1862" spans="1:13" s="3" customFormat="1" x14ac:dyDescent="0.25">
      <c r="A1862" s="35" t="s">
        <v>21</v>
      </c>
      <c r="B1862"/>
      <c r="C1862"/>
      <c r="D1862"/>
      <c r="E1862"/>
      <c r="J1862"/>
      <c r="K1862"/>
      <c r="L1862"/>
      <c r="M1862"/>
    </row>
    <row r="1863" spans="1:13" s="3" customFormat="1" x14ac:dyDescent="0.25">
      <c r="A1863" s="35"/>
      <c r="B1863" s="35"/>
      <c r="C1863" s="35"/>
      <c r="D1863" s="35"/>
      <c r="E1863" s="9" t="s">
        <v>401</v>
      </c>
      <c r="F1863" s="8">
        <v>6305.48</v>
      </c>
      <c r="G1863" s="8">
        <v>0</v>
      </c>
      <c r="H1863" s="8">
        <v>6305.48</v>
      </c>
      <c r="J1863"/>
      <c r="K1863"/>
      <c r="L1863"/>
      <c r="M1863"/>
    </row>
    <row r="1864" spans="1:13" s="3" customFormat="1" x14ac:dyDescent="0.25">
      <c r="A1864" s="35" t="s">
        <v>21</v>
      </c>
      <c r="B1864"/>
      <c r="C1864"/>
      <c r="D1864"/>
      <c r="E1864"/>
      <c r="J1864"/>
      <c r="K1864"/>
      <c r="L1864"/>
      <c r="M1864"/>
    </row>
    <row r="1865" spans="1:13" s="3" customFormat="1" x14ac:dyDescent="0.25">
      <c r="A1865" s="5" t="s">
        <v>402</v>
      </c>
      <c r="B1865" s="5" t="s">
        <v>403</v>
      </c>
      <c r="C1865" s="35"/>
      <c r="D1865" s="35"/>
      <c r="E1865" s="35"/>
      <c r="F1865" s="7"/>
      <c r="G1865" s="8" t="s">
        <v>20</v>
      </c>
      <c r="H1865" s="8">
        <v>0</v>
      </c>
      <c r="J1865"/>
      <c r="K1865"/>
      <c r="L1865"/>
      <c r="M1865"/>
    </row>
    <row r="1866" spans="1:13" s="3" customFormat="1" x14ac:dyDescent="0.25">
      <c r="A1866" s="35" t="s">
        <v>21</v>
      </c>
      <c r="B1866"/>
      <c r="C1866"/>
      <c r="D1866"/>
      <c r="E1866"/>
      <c r="J1866"/>
      <c r="K1866"/>
      <c r="L1866"/>
      <c r="M1866"/>
    </row>
    <row r="1867" spans="1:13" s="3" customFormat="1" x14ac:dyDescent="0.25">
      <c r="A1867" s="12" t="s">
        <v>24</v>
      </c>
      <c r="B1867" s="35" t="s">
        <v>21</v>
      </c>
      <c r="C1867" s="35" t="s">
        <v>21</v>
      </c>
      <c r="D1867" s="35" t="s">
        <v>21</v>
      </c>
      <c r="E1867" s="35" t="s">
        <v>21</v>
      </c>
      <c r="F1867" s="7" t="s">
        <v>21</v>
      </c>
      <c r="G1867" s="13" t="s">
        <v>20</v>
      </c>
      <c r="H1867" s="13">
        <v>0</v>
      </c>
      <c r="J1867"/>
      <c r="K1867"/>
      <c r="L1867"/>
      <c r="M1867"/>
    </row>
    <row r="1868" spans="1:13" s="3" customFormat="1" x14ac:dyDescent="0.25">
      <c r="A1868" s="12" t="s">
        <v>351</v>
      </c>
      <c r="B1868" s="12" t="s">
        <v>26</v>
      </c>
      <c r="C1868" s="14">
        <v>388</v>
      </c>
      <c r="D1868" s="12" t="s">
        <v>133</v>
      </c>
      <c r="E1868" s="12" t="s">
        <v>352</v>
      </c>
      <c r="F1868" s="13">
        <v>2098.06</v>
      </c>
      <c r="G1868" s="7" t="s">
        <v>21</v>
      </c>
      <c r="H1868" s="13">
        <v>2098.06</v>
      </c>
      <c r="J1868"/>
      <c r="K1868"/>
      <c r="L1868"/>
      <c r="M1868"/>
    </row>
    <row r="1869" spans="1:13" s="3" customFormat="1" x14ac:dyDescent="0.25">
      <c r="A1869" s="12" t="s">
        <v>313</v>
      </c>
      <c r="B1869" s="12" t="s">
        <v>41</v>
      </c>
      <c r="C1869" s="14">
        <v>17</v>
      </c>
      <c r="D1869" s="12" t="s">
        <v>133</v>
      </c>
      <c r="E1869" s="12" t="s">
        <v>353</v>
      </c>
      <c r="F1869" s="13">
        <v>1484.85</v>
      </c>
      <c r="G1869" s="7" t="s">
        <v>21</v>
      </c>
      <c r="H1869" s="13">
        <v>3582.91</v>
      </c>
      <c r="J1869"/>
      <c r="K1869"/>
      <c r="L1869"/>
      <c r="M1869"/>
    </row>
    <row r="1870" spans="1:13" s="3" customFormat="1" x14ac:dyDescent="0.25">
      <c r="A1870" s="12" t="s">
        <v>326</v>
      </c>
      <c r="B1870" s="12" t="s">
        <v>41</v>
      </c>
      <c r="C1870" s="14">
        <v>19</v>
      </c>
      <c r="D1870" s="12" t="s">
        <v>133</v>
      </c>
      <c r="E1870" s="12" t="s">
        <v>354</v>
      </c>
      <c r="F1870" s="13">
        <v>4809.9399999999996</v>
      </c>
      <c r="G1870" s="7" t="s">
        <v>21</v>
      </c>
      <c r="H1870" s="13">
        <v>8392.85</v>
      </c>
      <c r="J1870"/>
      <c r="K1870"/>
      <c r="L1870"/>
      <c r="M1870"/>
    </row>
    <row r="1871" spans="1:13" s="3" customFormat="1" x14ac:dyDescent="0.25">
      <c r="A1871" s="12" t="s">
        <v>309</v>
      </c>
      <c r="B1871" s="12" t="s">
        <v>41</v>
      </c>
      <c r="C1871" s="14">
        <v>32</v>
      </c>
      <c r="D1871" s="12" t="s">
        <v>133</v>
      </c>
      <c r="E1871" s="12" t="s">
        <v>355</v>
      </c>
      <c r="F1871" s="13">
        <v>3791.63</v>
      </c>
      <c r="G1871" s="7" t="s">
        <v>21</v>
      </c>
      <c r="H1871" s="13">
        <v>12184.48</v>
      </c>
      <c r="J1871"/>
      <c r="K1871"/>
      <c r="L1871"/>
      <c r="M1871"/>
    </row>
    <row r="1872" spans="1:13" s="3" customFormat="1" x14ac:dyDescent="0.25">
      <c r="A1872"/>
      <c r="B1872"/>
      <c r="C1872"/>
      <c r="D1872"/>
      <c r="E1872"/>
      <c r="J1872"/>
      <c r="K1872"/>
      <c r="L1872"/>
      <c r="M1872"/>
    </row>
    <row r="1873" spans="1:13" s="3" customFormat="1" x14ac:dyDescent="0.25">
      <c r="A1873" s="35"/>
      <c r="B1873" s="35"/>
      <c r="C1873" s="35"/>
      <c r="D1873" s="35"/>
      <c r="E1873" s="34" t="s">
        <v>67</v>
      </c>
      <c r="F1873" s="13">
        <v>12184.48</v>
      </c>
      <c r="G1873" s="13">
        <v>0</v>
      </c>
      <c r="H1873" s="13">
        <v>12184.48</v>
      </c>
      <c r="J1873"/>
      <c r="K1873"/>
      <c r="L1873"/>
      <c r="M1873"/>
    </row>
    <row r="1874" spans="1:13" s="3" customFormat="1" x14ac:dyDescent="0.25">
      <c r="A1874" s="35" t="s">
        <v>21</v>
      </c>
      <c r="B1874"/>
      <c r="C1874"/>
      <c r="D1874"/>
      <c r="E1874"/>
      <c r="J1874"/>
      <c r="K1874"/>
      <c r="L1874"/>
      <c r="M1874"/>
    </row>
    <row r="1875" spans="1:13" s="3" customFormat="1" x14ac:dyDescent="0.25">
      <c r="A1875" s="35"/>
      <c r="B1875" s="35"/>
      <c r="C1875" s="35"/>
      <c r="D1875" s="35"/>
      <c r="E1875" s="9" t="s">
        <v>404</v>
      </c>
      <c r="F1875" s="8">
        <v>12184.48</v>
      </c>
      <c r="G1875" s="8">
        <v>0</v>
      </c>
      <c r="H1875" s="8">
        <v>12184.48</v>
      </c>
      <c r="J1875"/>
      <c r="K1875"/>
      <c r="L1875"/>
      <c r="M1875"/>
    </row>
    <row r="1876" spans="1:13" s="3" customFormat="1" x14ac:dyDescent="0.25">
      <c r="A1876" s="35" t="s">
        <v>21</v>
      </c>
      <c r="B1876"/>
      <c r="C1876"/>
      <c r="D1876"/>
      <c r="E1876"/>
      <c r="J1876"/>
      <c r="K1876"/>
      <c r="L1876"/>
      <c r="M1876"/>
    </row>
    <row r="1877" spans="1:13" s="3" customFormat="1" x14ac:dyDescent="0.25">
      <c r="A1877" s="5" t="s">
        <v>405</v>
      </c>
      <c r="B1877" s="5" t="s">
        <v>406</v>
      </c>
      <c r="C1877" s="35"/>
      <c r="D1877" s="35"/>
      <c r="E1877" s="35"/>
      <c r="F1877" s="7"/>
      <c r="G1877" s="8" t="s">
        <v>20</v>
      </c>
      <c r="H1877" s="8">
        <v>0</v>
      </c>
      <c r="J1877"/>
      <c r="K1877"/>
      <c r="L1877"/>
      <c r="M1877"/>
    </row>
    <row r="1878" spans="1:13" s="3" customFormat="1" x14ac:dyDescent="0.25">
      <c r="A1878" s="35" t="s">
        <v>21</v>
      </c>
      <c r="B1878"/>
      <c r="C1878"/>
      <c r="D1878"/>
      <c r="E1878"/>
      <c r="J1878"/>
      <c r="K1878"/>
      <c r="L1878"/>
      <c r="M1878"/>
    </row>
    <row r="1879" spans="1:13" s="3" customFormat="1" x14ac:dyDescent="0.25">
      <c r="A1879" s="12" t="s">
        <v>24</v>
      </c>
      <c r="B1879" s="35" t="s">
        <v>21</v>
      </c>
      <c r="C1879" s="35" t="s">
        <v>21</v>
      </c>
      <c r="D1879" s="35" t="s">
        <v>21</v>
      </c>
      <c r="E1879" s="35" t="s">
        <v>21</v>
      </c>
      <c r="F1879" s="7" t="s">
        <v>21</v>
      </c>
      <c r="G1879" s="13" t="s">
        <v>20</v>
      </c>
      <c r="H1879" s="13">
        <v>0</v>
      </c>
      <c r="J1879"/>
      <c r="K1879"/>
      <c r="L1879"/>
      <c r="M1879"/>
    </row>
    <row r="1880" spans="1:13" s="3" customFormat="1" x14ac:dyDescent="0.25">
      <c r="A1880" s="12" t="s">
        <v>351</v>
      </c>
      <c r="B1880" s="12" t="s">
        <v>26</v>
      </c>
      <c r="C1880" s="14">
        <v>388</v>
      </c>
      <c r="D1880" s="12" t="s">
        <v>133</v>
      </c>
      <c r="E1880" s="12" t="s">
        <v>352</v>
      </c>
      <c r="F1880" s="13">
        <v>1571.15</v>
      </c>
      <c r="G1880" s="7" t="s">
        <v>21</v>
      </c>
      <c r="H1880" s="13">
        <v>1571.15</v>
      </c>
      <c r="J1880"/>
      <c r="K1880"/>
      <c r="L1880"/>
      <c r="M1880"/>
    </row>
    <row r="1881" spans="1:13" s="3" customFormat="1" x14ac:dyDescent="0.25">
      <c r="A1881" s="12" t="s">
        <v>309</v>
      </c>
      <c r="B1881" s="12" t="s">
        <v>41</v>
      </c>
      <c r="C1881" s="14">
        <v>32</v>
      </c>
      <c r="D1881" s="12" t="s">
        <v>133</v>
      </c>
      <c r="E1881" s="12" t="s">
        <v>355</v>
      </c>
      <c r="F1881" s="13">
        <v>1384.06</v>
      </c>
      <c r="G1881" s="7" t="s">
        <v>21</v>
      </c>
      <c r="H1881" s="13">
        <v>2955.21</v>
      </c>
      <c r="J1881"/>
      <c r="K1881"/>
      <c r="L1881"/>
      <c r="M1881"/>
    </row>
    <row r="1882" spans="1:13" s="3" customFormat="1" x14ac:dyDescent="0.25">
      <c r="A1882"/>
      <c r="B1882"/>
      <c r="C1882"/>
      <c r="D1882"/>
      <c r="E1882"/>
      <c r="J1882"/>
      <c r="K1882"/>
      <c r="L1882"/>
      <c r="M1882"/>
    </row>
    <row r="1883" spans="1:13" s="3" customFormat="1" x14ac:dyDescent="0.25">
      <c r="A1883" s="35"/>
      <c r="B1883" s="35"/>
      <c r="C1883" s="35"/>
      <c r="D1883" s="35"/>
      <c r="E1883" s="34" t="s">
        <v>67</v>
      </c>
      <c r="F1883" s="13">
        <v>2955.21</v>
      </c>
      <c r="G1883" s="13">
        <v>0</v>
      </c>
      <c r="H1883" s="13">
        <v>2955.21</v>
      </c>
      <c r="J1883"/>
      <c r="K1883"/>
      <c r="L1883"/>
      <c r="M1883"/>
    </row>
    <row r="1884" spans="1:13" s="3" customFormat="1" x14ac:dyDescent="0.25">
      <c r="A1884" s="35" t="s">
        <v>21</v>
      </c>
      <c r="B1884"/>
      <c r="C1884"/>
      <c r="D1884"/>
      <c r="E1884"/>
      <c r="J1884"/>
      <c r="K1884"/>
      <c r="L1884"/>
      <c r="M1884"/>
    </row>
    <row r="1885" spans="1:13" s="3" customFormat="1" x14ac:dyDescent="0.25">
      <c r="A1885" s="35"/>
      <c r="B1885" s="35"/>
      <c r="C1885" s="35"/>
      <c r="D1885" s="35"/>
      <c r="E1885" s="9" t="s">
        <v>407</v>
      </c>
      <c r="F1885" s="8">
        <v>2955.21</v>
      </c>
      <c r="G1885" s="8">
        <v>0</v>
      </c>
      <c r="H1885" s="8">
        <v>2955.21</v>
      </c>
      <c r="J1885"/>
      <c r="K1885"/>
      <c r="L1885"/>
      <c r="M1885"/>
    </row>
    <row r="1886" spans="1:13" s="3" customFormat="1" x14ac:dyDescent="0.25">
      <c r="A1886" s="35" t="s">
        <v>21</v>
      </c>
      <c r="B1886"/>
      <c r="C1886"/>
      <c r="D1886"/>
      <c r="E1886"/>
      <c r="J1886"/>
      <c r="K1886"/>
      <c r="L1886"/>
      <c r="M1886"/>
    </row>
    <row r="1887" spans="1:13" s="3" customFormat="1" x14ac:dyDescent="0.25">
      <c r="A1887" s="5" t="s">
        <v>146</v>
      </c>
      <c r="B1887" s="5" t="s">
        <v>147</v>
      </c>
      <c r="C1887" s="35"/>
      <c r="D1887" s="35"/>
      <c r="E1887" s="35"/>
      <c r="F1887" s="7"/>
      <c r="G1887" s="8" t="s">
        <v>20</v>
      </c>
      <c r="H1887" s="8">
        <v>15767.63</v>
      </c>
      <c r="J1887"/>
      <c r="K1887"/>
      <c r="L1887"/>
      <c r="M1887"/>
    </row>
    <row r="1888" spans="1:13" s="3" customFormat="1" x14ac:dyDescent="0.25">
      <c r="A1888" s="35" t="s">
        <v>21</v>
      </c>
      <c r="B1888"/>
      <c r="C1888"/>
      <c r="D1888"/>
      <c r="E1888"/>
      <c r="J1888"/>
      <c r="K1888"/>
      <c r="L1888"/>
      <c r="M1888"/>
    </row>
    <row r="1889" spans="1:13" s="3" customFormat="1" x14ac:dyDescent="0.25">
      <c r="A1889" s="12" t="s">
        <v>24</v>
      </c>
      <c r="B1889" s="35" t="s">
        <v>21</v>
      </c>
      <c r="C1889" s="35" t="s">
        <v>21</v>
      </c>
      <c r="D1889" s="35" t="s">
        <v>21</v>
      </c>
      <c r="E1889" s="35" t="s">
        <v>21</v>
      </c>
      <c r="F1889" s="7" t="s">
        <v>21</v>
      </c>
      <c r="G1889" s="13" t="s">
        <v>20</v>
      </c>
      <c r="H1889" s="13">
        <v>15767.63</v>
      </c>
      <c r="J1889"/>
      <c r="K1889"/>
      <c r="L1889"/>
      <c r="M1889"/>
    </row>
    <row r="1890" spans="1:13" s="3" customFormat="1" x14ac:dyDescent="0.25">
      <c r="A1890" s="12" t="s">
        <v>303</v>
      </c>
      <c r="B1890" s="12" t="s">
        <v>41</v>
      </c>
      <c r="C1890" s="14">
        <v>53</v>
      </c>
      <c r="D1890" s="12" t="s">
        <v>306</v>
      </c>
      <c r="E1890" s="35"/>
      <c r="F1890" s="7" t="s">
        <v>21</v>
      </c>
      <c r="G1890" s="13">
        <v>0</v>
      </c>
      <c r="H1890" s="13">
        <v>15767.63</v>
      </c>
      <c r="J1890"/>
      <c r="K1890"/>
      <c r="L1890"/>
      <c r="M1890"/>
    </row>
    <row r="1891" spans="1:13" s="3" customFormat="1" x14ac:dyDescent="0.25">
      <c r="A1891" s="12" t="s">
        <v>303</v>
      </c>
      <c r="B1891" s="12" t="s">
        <v>41</v>
      </c>
      <c r="C1891" s="14">
        <v>55</v>
      </c>
      <c r="D1891" s="12" t="s">
        <v>307</v>
      </c>
      <c r="E1891" s="35"/>
      <c r="F1891" s="7" t="s">
        <v>21</v>
      </c>
      <c r="G1891" s="13">
        <v>0</v>
      </c>
      <c r="H1891" s="13">
        <v>15767.63</v>
      </c>
      <c r="J1891"/>
      <c r="K1891"/>
      <c r="L1891"/>
      <c r="M1891"/>
    </row>
    <row r="1892" spans="1:13" s="3" customFormat="1" x14ac:dyDescent="0.25">
      <c r="A1892" s="35" t="s">
        <v>21</v>
      </c>
      <c r="B1892"/>
      <c r="C1892"/>
      <c r="D1892"/>
      <c r="E1892"/>
      <c r="J1892"/>
      <c r="K1892"/>
      <c r="L1892"/>
      <c r="M1892"/>
    </row>
    <row r="1893" spans="1:13" s="3" customFormat="1" x14ac:dyDescent="0.25">
      <c r="A1893" s="35"/>
      <c r="B1893" s="35"/>
      <c r="C1893" s="35"/>
      <c r="D1893" s="35"/>
      <c r="E1893" s="9" t="s">
        <v>148</v>
      </c>
      <c r="F1893" s="8">
        <v>0</v>
      </c>
      <c r="G1893" s="8">
        <v>0</v>
      </c>
      <c r="H1893" s="8">
        <v>15767.63</v>
      </c>
      <c r="J1893"/>
      <c r="K1893"/>
      <c r="L1893"/>
      <c r="M1893"/>
    </row>
    <row r="1894" spans="1:13" s="3" customFormat="1" x14ac:dyDescent="0.25">
      <c r="A1894" s="35" t="s">
        <v>21</v>
      </c>
      <c r="B1894"/>
      <c r="C1894"/>
      <c r="D1894"/>
      <c r="E1894"/>
      <c r="J1894"/>
      <c r="K1894"/>
      <c r="L1894"/>
      <c r="M1894"/>
    </row>
    <row r="1895" spans="1:13" s="3" customFormat="1" x14ac:dyDescent="0.25">
      <c r="A1895" s="5" t="s">
        <v>258</v>
      </c>
      <c r="B1895" s="5" t="s">
        <v>259</v>
      </c>
      <c r="C1895" s="35"/>
      <c r="D1895" s="35"/>
      <c r="E1895" s="35"/>
      <c r="F1895" s="7"/>
      <c r="G1895" s="8" t="s">
        <v>20</v>
      </c>
      <c r="H1895" s="8">
        <v>2162.0700000000002</v>
      </c>
      <c r="J1895"/>
      <c r="K1895"/>
      <c r="L1895"/>
      <c r="M1895"/>
    </row>
    <row r="1896" spans="1:13" s="3" customFormat="1" x14ac:dyDescent="0.25">
      <c r="A1896" s="35" t="s">
        <v>21</v>
      </c>
      <c r="B1896"/>
      <c r="C1896"/>
      <c r="D1896"/>
      <c r="E1896"/>
      <c r="J1896"/>
      <c r="K1896"/>
      <c r="L1896"/>
      <c r="M1896"/>
    </row>
    <row r="1897" spans="1:13" s="3" customFormat="1" x14ac:dyDescent="0.25">
      <c r="A1897" s="12" t="s">
        <v>24</v>
      </c>
      <c r="B1897" s="35" t="s">
        <v>21</v>
      </c>
      <c r="C1897" s="35" t="s">
        <v>21</v>
      </c>
      <c r="D1897" s="35" t="s">
        <v>21</v>
      </c>
      <c r="E1897" s="35" t="s">
        <v>21</v>
      </c>
      <c r="F1897" s="7" t="s">
        <v>21</v>
      </c>
      <c r="G1897" s="13" t="s">
        <v>20</v>
      </c>
      <c r="H1897" s="13">
        <v>2162.0700000000002</v>
      </c>
      <c r="J1897"/>
      <c r="K1897"/>
      <c r="L1897"/>
      <c r="M1897"/>
    </row>
    <row r="1898" spans="1:13" s="3" customFormat="1" x14ac:dyDescent="0.25">
      <c r="A1898" s="12" t="s">
        <v>396</v>
      </c>
      <c r="B1898" s="12" t="s">
        <v>26</v>
      </c>
      <c r="C1898" s="14">
        <v>403</v>
      </c>
      <c r="D1898" s="12" t="s">
        <v>408</v>
      </c>
      <c r="E1898" s="12" t="s">
        <v>409</v>
      </c>
      <c r="F1898" s="13">
        <v>3146.55</v>
      </c>
      <c r="G1898" s="7" t="s">
        <v>21</v>
      </c>
      <c r="H1898" s="13">
        <v>5308.62</v>
      </c>
      <c r="J1898"/>
      <c r="K1898"/>
      <c r="L1898"/>
      <c r="M1898"/>
    </row>
    <row r="1899" spans="1:13" s="3" customFormat="1" x14ac:dyDescent="0.25">
      <c r="A1899" s="12" t="s">
        <v>326</v>
      </c>
      <c r="B1899" s="12" t="s">
        <v>41</v>
      </c>
      <c r="C1899" s="14">
        <v>19</v>
      </c>
      <c r="D1899" s="12" t="s">
        <v>410</v>
      </c>
      <c r="E1899" s="12" t="s">
        <v>411</v>
      </c>
      <c r="F1899" s="13">
        <v>6460.78</v>
      </c>
      <c r="G1899" s="7" t="s">
        <v>21</v>
      </c>
      <c r="H1899" s="13">
        <v>11769.4</v>
      </c>
      <c r="J1899"/>
      <c r="K1899"/>
      <c r="L1899"/>
      <c r="M1899"/>
    </row>
    <row r="1900" spans="1:13" s="3" customFormat="1" x14ac:dyDescent="0.25">
      <c r="A1900"/>
      <c r="B1900"/>
      <c r="C1900"/>
      <c r="D1900"/>
      <c r="E1900"/>
      <c r="J1900"/>
      <c r="K1900"/>
      <c r="L1900"/>
      <c r="M1900"/>
    </row>
    <row r="1901" spans="1:13" s="3" customFormat="1" x14ac:dyDescent="0.25">
      <c r="A1901" s="35"/>
      <c r="B1901" s="35"/>
      <c r="C1901" s="35"/>
      <c r="D1901" s="35"/>
      <c r="E1901" s="34" t="s">
        <v>67</v>
      </c>
      <c r="F1901" s="13">
        <v>9607.33</v>
      </c>
      <c r="G1901" s="13">
        <v>0</v>
      </c>
      <c r="H1901" s="13">
        <v>11769.4</v>
      </c>
      <c r="J1901"/>
      <c r="K1901"/>
      <c r="L1901"/>
      <c r="M1901"/>
    </row>
    <row r="1902" spans="1:13" s="3" customFormat="1" x14ac:dyDescent="0.25">
      <c r="A1902" s="35" t="s">
        <v>21</v>
      </c>
      <c r="B1902"/>
      <c r="C1902"/>
      <c r="D1902"/>
      <c r="E1902"/>
      <c r="J1902"/>
      <c r="K1902"/>
      <c r="L1902"/>
      <c r="M1902"/>
    </row>
    <row r="1903" spans="1:13" s="3" customFormat="1" x14ac:dyDescent="0.25">
      <c r="A1903" s="35"/>
      <c r="B1903" s="35"/>
      <c r="C1903" s="35"/>
      <c r="D1903" s="35"/>
      <c r="E1903" s="9" t="s">
        <v>262</v>
      </c>
      <c r="F1903" s="8">
        <v>9607.33</v>
      </c>
      <c r="G1903" s="8">
        <v>0</v>
      </c>
      <c r="H1903" s="8">
        <v>11769.4</v>
      </c>
      <c r="J1903"/>
      <c r="K1903"/>
      <c r="L1903"/>
      <c r="M1903"/>
    </row>
    <row r="1904" spans="1:13" s="3" customFormat="1" x14ac:dyDescent="0.25">
      <c r="A1904" s="35" t="s">
        <v>21</v>
      </c>
      <c r="B1904"/>
      <c r="C1904"/>
      <c r="D1904"/>
      <c r="E1904"/>
      <c r="J1904"/>
      <c r="K1904"/>
      <c r="L1904"/>
      <c r="M1904"/>
    </row>
    <row r="1905" spans="1:13" s="3" customFormat="1" x14ac:dyDescent="0.25">
      <c r="A1905" s="5" t="s">
        <v>412</v>
      </c>
      <c r="B1905" s="5" t="s">
        <v>413</v>
      </c>
      <c r="C1905" s="35"/>
      <c r="D1905" s="35"/>
      <c r="E1905" s="35"/>
      <c r="F1905" s="7"/>
      <c r="G1905" s="8" t="s">
        <v>20</v>
      </c>
      <c r="H1905" s="8">
        <v>0</v>
      </c>
      <c r="J1905"/>
      <c r="K1905"/>
      <c r="L1905"/>
      <c r="M1905"/>
    </row>
    <row r="1906" spans="1:13" s="3" customFormat="1" x14ac:dyDescent="0.25">
      <c r="A1906" s="35" t="s">
        <v>21</v>
      </c>
      <c r="B1906"/>
      <c r="C1906"/>
      <c r="D1906"/>
      <c r="E1906"/>
      <c r="J1906"/>
      <c r="K1906"/>
      <c r="L1906"/>
      <c r="M1906"/>
    </row>
    <row r="1907" spans="1:13" s="3" customFormat="1" x14ac:dyDescent="0.25">
      <c r="A1907" s="12" t="s">
        <v>24</v>
      </c>
      <c r="B1907" s="35" t="s">
        <v>21</v>
      </c>
      <c r="C1907" s="35" t="s">
        <v>21</v>
      </c>
      <c r="D1907" s="35" t="s">
        <v>21</v>
      </c>
      <c r="E1907" s="35" t="s">
        <v>21</v>
      </c>
      <c r="F1907" s="7" t="s">
        <v>21</v>
      </c>
      <c r="G1907" s="13" t="s">
        <v>20</v>
      </c>
      <c r="H1907" s="13">
        <v>0</v>
      </c>
      <c r="J1907"/>
      <c r="K1907"/>
      <c r="L1907"/>
      <c r="M1907"/>
    </row>
    <row r="1908" spans="1:13" s="3" customFormat="1" x14ac:dyDescent="0.25">
      <c r="A1908" s="12" t="s">
        <v>303</v>
      </c>
      <c r="B1908" s="12" t="s">
        <v>41</v>
      </c>
      <c r="C1908" s="14">
        <v>36</v>
      </c>
      <c r="D1908" s="12" t="s">
        <v>414</v>
      </c>
      <c r="E1908" s="12" t="s">
        <v>415</v>
      </c>
      <c r="F1908" s="13">
        <v>1009.06</v>
      </c>
      <c r="G1908" s="7" t="s">
        <v>21</v>
      </c>
      <c r="H1908" s="13">
        <v>1009.06</v>
      </c>
      <c r="J1908"/>
      <c r="K1908"/>
      <c r="L1908"/>
      <c r="M1908"/>
    </row>
    <row r="1909" spans="1:13" s="3" customFormat="1" x14ac:dyDescent="0.25">
      <c r="A1909"/>
      <c r="B1909"/>
      <c r="C1909"/>
      <c r="D1909"/>
      <c r="E1909"/>
      <c r="J1909"/>
      <c r="K1909"/>
      <c r="L1909"/>
      <c r="M1909"/>
    </row>
    <row r="1910" spans="1:13" s="3" customFormat="1" x14ac:dyDescent="0.25">
      <c r="A1910" s="35"/>
      <c r="B1910" s="35"/>
      <c r="C1910" s="35"/>
      <c r="D1910" s="35"/>
      <c r="E1910" s="34" t="s">
        <v>67</v>
      </c>
      <c r="F1910" s="13">
        <v>1009.06</v>
      </c>
      <c r="G1910" s="13">
        <v>0</v>
      </c>
      <c r="H1910" s="13">
        <v>1009.06</v>
      </c>
      <c r="J1910"/>
      <c r="K1910"/>
      <c r="L1910"/>
      <c r="M1910"/>
    </row>
    <row r="1911" spans="1:13" s="3" customFormat="1" x14ac:dyDescent="0.25">
      <c r="A1911" s="35" t="s">
        <v>21</v>
      </c>
      <c r="B1911"/>
      <c r="C1911"/>
      <c r="D1911"/>
      <c r="E1911"/>
      <c r="J1911"/>
      <c r="K1911"/>
      <c r="L1911"/>
      <c r="M1911"/>
    </row>
    <row r="1912" spans="1:13" s="3" customFormat="1" x14ac:dyDescent="0.25">
      <c r="A1912" s="35"/>
      <c r="B1912" s="35"/>
      <c r="C1912" s="35"/>
      <c r="D1912" s="35"/>
      <c r="E1912" s="9" t="s">
        <v>416</v>
      </c>
      <c r="F1912" s="8">
        <v>1009.06</v>
      </c>
      <c r="G1912" s="8">
        <v>0</v>
      </c>
      <c r="H1912" s="8">
        <v>1009.06</v>
      </c>
      <c r="J1912"/>
      <c r="K1912"/>
      <c r="L1912"/>
      <c r="M1912"/>
    </row>
    <row r="1913" spans="1:13" s="3" customFormat="1" x14ac:dyDescent="0.25">
      <c r="A1913" s="35" t="s">
        <v>21</v>
      </c>
      <c r="B1913"/>
      <c r="C1913"/>
      <c r="D1913"/>
      <c r="E1913"/>
      <c r="J1913"/>
      <c r="K1913"/>
      <c r="L1913"/>
      <c r="M1913"/>
    </row>
    <row r="1914" spans="1:13" s="3" customFormat="1" x14ac:dyDescent="0.25">
      <c r="A1914" s="5" t="s">
        <v>417</v>
      </c>
      <c r="B1914" s="5" t="s">
        <v>418</v>
      </c>
      <c r="C1914" s="35"/>
      <c r="D1914" s="35"/>
      <c r="E1914" s="35"/>
      <c r="F1914" s="7"/>
      <c r="G1914" s="8" t="s">
        <v>20</v>
      </c>
      <c r="H1914" s="8">
        <v>0</v>
      </c>
      <c r="J1914"/>
      <c r="K1914"/>
      <c r="L1914"/>
      <c r="M1914"/>
    </row>
    <row r="1915" spans="1:13" s="3" customFormat="1" x14ac:dyDescent="0.25">
      <c r="A1915" s="35" t="s">
        <v>21</v>
      </c>
      <c r="B1915"/>
      <c r="C1915"/>
      <c r="D1915"/>
      <c r="E1915"/>
      <c r="J1915"/>
      <c r="K1915"/>
      <c r="L1915"/>
      <c r="M1915"/>
    </row>
    <row r="1916" spans="1:13" s="3" customFormat="1" x14ac:dyDescent="0.25">
      <c r="A1916" s="12" t="s">
        <v>24</v>
      </c>
      <c r="B1916" s="35" t="s">
        <v>21</v>
      </c>
      <c r="C1916" s="35" t="s">
        <v>21</v>
      </c>
      <c r="D1916" s="35" t="s">
        <v>21</v>
      </c>
      <c r="E1916" s="35" t="s">
        <v>21</v>
      </c>
      <c r="F1916" s="7" t="s">
        <v>21</v>
      </c>
      <c r="G1916" s="13" t="s">
        <v>20</v>
      </c>
      <c r="H1916" s="13">
        <v>0</v>
      </c>
      <c r="J1916"/>
      <c r="K1916"/>
      <c r="L1916"/>
      <c r="M1916"/>
    </row>
    <row r="1917" spans="1:13" s="3" customFormat="1" x14ac:dyDescent="0.25">
      <c r="A1917" s="12" t="s">
        <v>326</v>
      </c>
      <c r="B1917" s="12" t="s">
        <v>41</v>
      </c>
      <c r="C1917" s="14">
        <v>20</v>
      </c>
      <c r="D1917" s="12" t="s">
        <v>332</v>
      </c>
      <c r="E1917" s="12" t="s">
        <v>419</v>
      </c>
      <c r="F1917" s="13">
        <v>21000</v>
      </c>
      <c r="G1917" s="7" t="s">
        <v>21</v>
      </c>
      <c r="H1917" s="13">
        <v>21000</v>
      </c>
      <c r="J1917"/>
      <c r="K1917"/>
      <c r="L1917"/>
      <c r="M1917"/>
    </row>
    <row r="1918" spans="1:13" s="3" customFormat="1" x14ac:dyDescent="0.25">
      <c r="A1918" s="12" t="s">
        <v>303</v>
      </c>
      <c r="B1918" s="12" t="s">
        <v>26</v>
      </c>
      <c r="C1918" s="14">
        <v>430</v>
      </c>
      <c r="D1918" s="12" t="s">
        <v>420</v>
      </c>
      <c r="E1918" s="12" t="s">
        <v>421</v>
      </c>
      <c r="F1918" s="13">
        <v>2305.6</v>
      </c>
      <c r="G1918" s="7" t="s">
        <v>21</v>
      </c>
      <c r="H1918" s="13">
        <v>23305.599999999999</v>
      </c>
      <c r="J1918"/>
      <c r="K1918"/>
      <c r="L1918"/>
      <c r="M1918"/>
    </row>
    <row r="1919" spans="1:13" s="3" customFormat="1" x14ac:dyDescent="0.25">
      <c r="A1919"/>
      <c r="B1919"/>
      <c r="C1919"/>
      <c r="D1919"/>
      <c r="E1919"/>
      <c r="J1919"/>
      <c r="K1919"/>
      <c r="L1919"/>
      <c r="M1919"/>
    </row>
    <row r="1920" spans="1:13" s="3" customFormat="1" x14ac:dyDescent="0.25">
      <c r="A1920" s="35"/>
      <c r="B1920" s="35"/>
      <c r="C1920" s="35"/>
      <c r="D1920" s="35"/>
      <c r="E1920" s="34" t="s">
        <v>67</v>
      </c>
      <c r="F1920" s="13">
        <v>23305.599999999999</v>
      </c>
      <c r="G1920" s="13">
        <v>0</v>
      </c>
      <c r="H1920" s="13">
        <v>23305.599999999999</v>
      </c>
      <c r="J1920"/>
      <c r="K1920"/>
      <c r="L1920"/>
      <c r="M1920"/>
    </row>
    <row r="1921" spans="1:13" s="3" customFormat="1" x14ac:dyDescent="0.25">
      <c r="A1921" s="35" t="s">
        <v>21</v>
      </c>
      <c r="B1921"/>
      <c r="C1921"/>
      <c r="D1921"/>
      <c r="E1921"/>
      <c r="J1921"/>
      <c r="K1921"/>
      <c r="L1921"/>
      <c r="M1921"/>
    </row>
    <row r="1922" spans="1:13" s="3" customFormat="1" x14ac:dyDescent="0.25">
      <c r="A1922" s="35"/>
      <c r="B1922" s="35"/>
      <c r="C1922" s="35"/>
      <c r="D1922" s="35"/>
      <c r="E1922" s="9" t="s">
        <v>422</v>
      </c>
      <c r="F1922" s="8">
        <v>23305.599999999999</v>
      </c>
      <c r="G1922" s="8">
        <v>0</v>
      </c>
      <c r="H1922" s="8">
        <v>23305.599999999999</v>
      </c>
      <c r="J1922"/>
      <c r="K1922"/>
      <c r="L1922"/>
      <c r="M1922"/>
    </row>
    <row r="1923" spans="1:13" s="3" customFormat="1" x14ac:dyDescent="0.25">
      <c r="A1923" s="35" t="s">
        <v>21</v>
      </c>
      <c r="B1923"/>
      <c r="C1923"/>
      <c r="D1923"/>
      <c r="E1923"/>
      <c r="J1923"/>
      <c r="K1923"/>
      <c r="L1923"/>
      <c r="M1923"/>
    </row>
    <row r="1924" spans="1:13" s="3" customFormat="1" x14ac:dyDescent="0.25">
      <c r="A1924" s="5" t="s">
        <v>149</v>
      </c>
      <c r="B1924" s="5" t="s">
        <v>150</v>
      </c>
      <c r="C1924" s="35"/>
      <c r="D1924" s="35"/>
      <c r="E1924" s="35"/>
      <c r="F1924" s="7"/>
      <c r="G1924" s="8" t="s">
        <v>20</v>
      </c>
      <c r="H1924" s="8">
        <v>83485.509999999995</v>
      </c>
      <c r="J1924"/>
      <c r="K1924"/>
      <c r="L1924"/>
      <c r="M1924"/>
    </row>
    <row r="1925" spans="1:13" s="3" customFormat="1" x14ac:dyDescent="0.25">
      <c r="A1925" s="35" t="s">
        <v>21</v>
      </c>
      <c r="B1925"/>
      <c r="C1925"/>
      <c r="D1925"/>
      <c r="E1925"/>
      <c r="J1925"/>
      <c r="K1925"/>
      <c r="L1925"/>
      <c r="M1925"/>
    </row>
    <row r="1926" spans="1:13" s="3" customFormat="1" x14ac:dyDescent="0.25">
      <c r="A1926" s="12" t="s">
        <v>24</v>
      </c>
      <c r="B1926" s="35" t="s">
        <v>21</v>
      </c>
      <c r="C1926" s="35" t="s">
        <v>21</v>
      </c>
      <c r="D1926" s="35" t="s">
        <v>21</v>
      </c>
      <c r="E1926" s="35" t="s">
        <v>21</v>
      </c>
      <c r="F1926" s="7" t="s">
        <v>21</v>
      </c>
      <c r="G1926" s="13" t="s">
        <v>20</v>
      </c>
      <c r="H1926" s="13">
        <v>83485.509999999995</v>
      </c>
      <c r="J1926"/>
      <c r="K1926"/>
      <c r="L1926"/>
      <c r="M1926"/>
    </row>
    <row r="1927" spans="1:13" s="3" customFormat="1" x14ac:dyDescent="0.25">
      <c r="A1927" s="12" t="s">
        <v>295</v>
      </c>
      <c r="B1927" s="12" t="s">
        <v>26</v>
      </c>
      <c r="C1927" s="14">
        <v>333</v>
      </c>
      <c r="D1927" s="12" t="s">
        <v>296</v>
      </c>
      <c r="E1927" s="35"/>
      <c r="F1927" s="13">
        <v>1992</v>
      </c>
      <c r="G1927" s="7" t="s">
        <v>21</v>
      </c>
      <c r="H1927" s="13">
        <v>85477.51</v>
      </c>
      <c r="J1927"/>
      <c r="K1927"/>
      <c r="L1927"/>
      <c r="M1927"/>
    </row>
    <row r="1928" spans="1:13" s="3" customFormat="1" x14ac:dyDescent="0.25">
      <c r="A1928" s="12" t="s">
        <v>301</v>
      </c>
      <c r="B1928" s="12" t="s">
        <v>26</v>
      </c>
      <c r="C1928" s="14">
        <v>416</v>
      </c>
      <c r="D1928" s="12" t="s">
        <v>302</v>
      </c>
      <c r="E1928" s="35"/>
      <c r="F1928" s="13">
        <v>4960</v>
      </c>
      <c r="G1928" s="7" t="s">
        <v>21</v>
      </c>
      <c r="H1928" s="13">
        <v>90437.51</v>
      </c>
      <c r="J1928"/>
      <c r="K1928"/>
      <c r="L1928"/>
      <c r="M1928"/>
    </row>
    <row r="1929" spans="1:13" s="3" customFormat="1" x14ac:dyDescent="0.25">
      <c r="A1929" s="12" t="s">
        <v>303</v>
      </c>
      <c r="B1929" s="12" t="s">
        <v>26</v>
      </c>
      <c r="C1929" s="14">
        <v>432</v>
      </c>
      <c r="D1929" s="12" t="s">
        <v>305</v>
      </c>
      <c r="E1929" s="35"/>
      <c r="F1929" s="13">
        <v>1390</v>
      </c>
      <c r="G1929" s="7" t="s">
        <v>21</v>
      </c>
      <c r="H1929" s="13">
        <v>91827.51</v>
      </c>
      <c r="J1929"/>
      <c r="K1929"/>
      <c r="L1929"/>
      <c r="M1929"/>
    </row>
    <row r="1930" spans="1:13" s="3" customFormat="1" x14ac:dyDescent="0.25">
      <c r="A1930"/>
      <c r="B1930"/>
      <c r="C1930"/>
      <c r="D1930"/>
      <c r="E1930"/>
      <c r="J1930"/>
      <c r="K1930"/>
      <c r="L1930"/>
      <c r="M1930"/>
    </row>
    <row r="1931" spans="1:13" s="3" customFormat="1" x14ac:dyDescent="0.25">
      <c r="A1931" s="35"/>
      <c r="B1931" s="35"/>
      <c r="C1931" s="35"/>
      <c r="D1931" s="35"/>
      <c r="E1931" s="34" t="s">
        <v>67</v>
      </c>
      <c r="F1931" s="13">
        <v>8342</v>
      </c>
      <c r="G1931" s="13">
        <v>0</v>
      </c>
      <c r="H1931" s="13">
        <v>91827.51</v>
      </c>
      <c r="J1931"/>
      <c r="K1931"/>
      <c r="L1931"/>
      <c r="M1931"/>
    </row>
    <row r="1932" spans="1:13" s="3" customFormat="1" x14ac:dyDescent="0.25">
      <c r="A1932" s="35" t="s">
        <v>21</v>
      </c>
      <c r="B1932"/>
      <c r="C1932"/>
      <c r="D1932"/>
      <c r="E1932"/>
      <c r="J1932"/>
      <c r="K1932"/>
      <c r="L1932"/>
      <c r="M1932"/>
    </row>
    <row r="1933" spans="1:13" s="3" customFormat="1" x14ac:dyDescent="0.25">
      <c r="A1933" s="35"/>
      <c r="B1933" s="35"/>
      <c r="C1933" s="35"/>
      <c r="D1933" s="35"/>
      <c r="E1933" s="9" t="s">
        <v>151</v>
      </c>
      <c r="F1933" s="8">
        <v>8342</v>
      </c>
      <c r="G1933" s="8">
        <v>0</v>
      </c>
      <c r="H1933" s="8">
        <v>91827.51</v>
      </c>
      <c r="J1933"/>
      <c r="K1933"/>
      <c r="L1933"/>
      <c r="M1933"/>
    </row>
    <row r="1934" spans="1:13" s="3" customFormat="1" x14ac:dyDescent="0.25">
      <c r="A1934" s="35" t="s">
        <v>21</v>
      </c>
      <c r="B1934"/>
      <c r="C1934"/>
      <c r="D1934"/>
      <c r="E1934"/>
      <c r="J1934"/>
      <c r="K1934"/>
      <c r="L1934"/>
      <c r="M1934"/>
    </row>
    <row r="1935" spans="1:13" s="3" customFormat="1" x14ac:dyDescent="0.25">
      <c r="A1935" s="5" t="s">
        <v>152</v>
      </c>
      <c r="B1935" s="5" t="s">
        <v>153</v>
      </c>
      <c r="C1935" s="35"/>
      <c r="D1935" s="35"/>
      <c r="E1935" s="35"/>
      <c r="F1935" s="7"/>
      <c r="G1935" s="8" t="s">
        <v>20</v>
      </c>
      <c r="H1935" s="8">
        <v>21641.58</v>
      </c>
      <c r="J1935"/>
      <c r="K1935"/>
      <c r="L1935"/>
      <c r="M1935"/>
    </row>
    <row r="1936" spans="1:13" s="3" customFormat="1" x14ac:dyDescent="0.25">
      <c r="A1936" s="35" t="s">
        <v>21</v>
      </c>
      <c r="B1936"/>
      <c r="C1936"/>
      <c r="D1936"/>
      <c r="E1936"/>
      <c r="J1936"/>
      <c r="K1936"/>
      <c r="L1936"/>
      <c r="M1936"/>
    </row>
    <row r="1937" spans="1:13" s="3" customFormat="1" x14ac:dyDescent="0.25">
      <c r="A1937" s="12" t="s">
        <v>24</v>
      </c>
      <c r="B1937" s="35" t="s">
        <v>21</v>
      </c>
      <c r="C1937" s="35" t="s">
        <v>21</v>
      </c>
      <c r="D1937" s="35" t="s">
        <v>21</v>
      </c>
      <c r="E1937" s="35" t="s">
        <v>21</v>
      </c>
      <c r="F1937" s="7" t="s">
        <v>21</v>
      </c>
      <c r="G1937" s="13" t="s">
        <v>20</v>
      </c>
      <c r="H1937" s="13">
        <v>21641.58</v>
      </c>
      <c r="J1937"/>
      <c r="K1937"/>
      <c r="L1937"/>
      <c r="M1937"/>
    </row>
    <row r="1938" spans="1:13" s="3" customFormat="1" x14ac:dyDescent="0.25">
      <c r="A1938" s="12" t="s">
        <v>295</v>
      </c>
      <c r="B1938" s="12" t="s">
        <v>26</v>
      </c>
      <c r="C1938" s="14">
        <v>333</v>
      </c>
      <c r="D1938" s="12" t="s">
        <v>296</v>
      </c>
      <c r="E1938" s="35"/>
      <c r="F1938" s="13">
        <v>498</v>
      </c>
      <c r="G1938" s="7" t="s">
        <v>21</v>
      </c>
      <c r="H1938" s="13">
        <v>22139.58</v>
      </c>
      <c r="J1938"/>
      <c r="K1938"/>
      <c r="L1938"/>
      <c r="M1938"/>
    </row>
    <row r="1939" spans="1:13" s="3" customFormat="1" x14ac:dyDescent="0.25">
      <c r="A1939" s="12" t="s">
        <v>303</v>
      </c>
      <c r="B1939" s="12" t="s">
        <v>26</v>
      </c>
      <c r="C1939" s="14">
        <v>432</v>
      </c>
      <c r="D1939" s="12" t="s">
        <v>305</v>
      </c>
      <c r="E1939" s="35"/>
      <c r="F1939" s="13">
        <v>347.83</v>
      </c>
      <c r="G1939" s="7" t="s">
        <v>21</v>
      </c>
      <c r="H1939" s="13">
        <v>22487.41</v>
      </c>
      <c r="J1939"/>
      <c r="K1939"/>
      <c r="L1939"/>
      <c r="M1939"/>
    </row>
    <row r="1940" spans="1:13" s="3" customFormat="1" x14ac:dyDescent="0.25">
      <c r="A1940"/>
      <c r="B1940"/>
      <c r="C1940"/>
      <c r="D1940"/>
      <c r="E1940"/>
      <c r="J1940"/>
      <c r="K1940"/>
      <c r="L1940"/>
      <c r="M1940"/>
    </row>
    <row r="1941" spans="1:13" s="3" customFormat="1" x14ac:dyDescent="0.25">
      <c r="A1941" s="35"/>
      <c r="B1941" s="35"/>
      <c r="C1941" s="35"/>
      <c r="D1941" s="35"/>
      <c r="E1941" s="34" t="s">
        <v>67</v>
      </c>
      <c r="F1941" s="13">
        <v>845.83</v>
      </c>
      <c r="G1941" s="13">
        <v>0</v>
      </c>
      <c r="H1941" s="13">
        <v>22487.41</v>
      </c>
      <c r="J1941"/>
      <c r="K1941"/>
      <c r="L1941"/>
      <c r="M1941"/>
    </row>
    <row r="1942" spans="1:13" s="3" customFormat="1" x14ac:dyDescent="0.25">
      <c r="A1942" s="35" t="s">
        <v>21</v>
      </c>
      <c r="B1942"/>
      <c r="C1942"/>
      <c r="D1942"/>
      <c r="E1942"/>
      <c r="J1942"/>
      <c r="K1942"/>
      <c r="L1942"/>
      <c r="M1942"/>
    </row>
    <row r="1943" spans="1:13" s="3" customFormat="1" x14ac:dyDescent="0.25">
      <c r="A1943" s="35"/>
      <c r="B1943" s="35"/>
      <c r="C1943" s="35"/>
      <c r="D1943" s="35"/>
      <c r="E1943" s="9" t="s">
        <v>154</v>
      </c>
      <c r="F1943" s="8">
        <v>845.83</v>
      </c>
      <c r="G1943" s="8">
        <v>0</v>
      </c>
      <c r="H1943" s="8">
        <v>22487.41</v>
      </c>
      <c r="J1943"/>
      <c r="K1943"/>
      <c r="L1943"/>
      <c r="M1943"/>
    </row>
    <row r="1944" spans="1:13" s="3" customFormat="1" x14ac:dyDescent="0.25">
      <c r="A1944" s="35" t="s">
        <v>21</v>
      </c>
      <c r="B1944"/>
      <c r="C1944"/>
      <c r="D1944"/>
      <c r="E1944"/>
      <c r="J1944"/>
      <c r="K1944"/>
      <c r="L1944"/>
      <c r="M1944"/>
    </row>
    <row r="1945" spans="1:13" s="3" customFormat="1" x14ac:dyDescent="0.25">
      <c r="A1945" s="5" t="s">
        <v>423</v>
      </c>
      <c r="B1945" s="5" t="s">
        <v>347</v>
      </c>
      <c r="C1945" s="35"/>
      <c r="D1945" s="35"/>
      <c r="E1945" s="35"/>
      <c r="F1945" s="7"/>
      <c r="G1945" s="8" t="s">
        <v>20</v>
      </c>
      <c r="H1945" s="37">
        <v>-1880</v>
      </c>
      <c r="J1945"/>
      <c r="K1945"/>
      <c r="L1945"/>
      <c r="M1945"/>
    </row>
    <row r="1946" spans="1:13" s="3" customFormat="1" x14ac:dyDescent="0.25">
      <c r="A1946" s="35" t="s">
        <v>21</v>
      </c>
      <c r="B1946"/>
      <c r="C1946"/>
      <c r="D1946"/>
      <c r="E1946"/>
      <c r="J1946"/>
      <c r="K1946"/>
      <c r="L1946"/>
      <c r="M1946"/>
    </row>
    <row r="1947" spans="1:13" s="3" customFormat="1" x14ac:dyDescent="0.25">
      <c r="A1947" s="12" t="s">
        <v>24</v>
      </c>
      <c r="B1947" s="35" t="s">
        <v>21</v>
      </c>
      <c r="C1947" s="35" t="s">
        <v>21</v>
      </c>
      <c r="D1947" s="35" t="s">
        <v>21</v>
      </c>
      <c r="E1947" s="35" t="s">
        <v>21</v>
      </c>
      <c r="F1947" s="7" t="s">
        <v>21</v>
      </c>
      <c r="G1947" s="13" t="s">
        <v>20</v>
      </c>
      <c r="H1947" s="38">
        <v>-1880</v>
      </c>
      <c r="J1947"/>
      <c r="K1947"/>
      <c r="L1947"/>
      <c r="M1947"/>
    </row>
    <row r="1948" spans="1:13" s="3" customFormat="1" x14ac:dyDescent="0.25">
      <c r="A1948" s="35" t="s">
        <v>21</v>
      </c>
      <c r="B1948"/>
      <c r="C1948"/>
      <c r="D1948"/>
      <c r="E1948"/>
      <c r="J1948"/>
      <c r="K1948"/>
      <c r="L1948"/>
      <c r="M1948"/>
    </row>
    <row r="1949" spans="1:13" s="3" customFormat="1" x14ac:dyDescent="0.25">
      <c r="A1949" s="35"/>
      <c r="B1949" s="35"/>
      <c r="C1949" s="35"/>
      <c r="D1949" s="35"/>
      <c r="E1949" s="9" t="s">
        <v>348</v>
      </c>
      <c r="F1949" s="8">
        <v>0</v>
      </c>
      <c r="G1949" s="8">
        <v>0</v>
      </c>
      <c r="H1949" s="37">
        <v>-1880</v>
      </c>
      <c r="J1949"/>
      <c r="K1949"/>
      <c r="L1949"/>
      <c r="M1949"/>
    </row>
    <row r="1950" spans="1:13" s="3" customFormat="1" x14ac:dyDescent="0.25">
      <c r="A1950" s="35" t="s">
        <v>21</v>
      </c>
      <c r="B1950"/>
      <c r="C1950"/>
      <c r="D1950"/>
      <c r="E1950"/>
      <c r="J1950"/>
      <c r="K1950"/>
      <c r="L1950"/>
      <c r="M1950"/>
    </row>
    <row r="1951" spans="1:13" s="3" customFormat="1" x14ac:dyDescent="0.25">
      <c r="A1951" s="5" t="s">
        <v>424</v>
      </c>
      <c r="B1951" s="5" t="s">
        <v>425</v>
      </c>
      <c r="C1951" s="35"/>
      <c r="D1951" s="35"/>
      <c r="E1951" s="35"/>
      <c r="F1951" s="7"/>
      <c r="G1951" s="8" t="s">
        <v>20</v>
      </c>
      <c r="H1951" s="8">
        <v>6517.23</v>
      </c>
      <c r="J1951"/>
      <c r="K1951"/>
      <c r="L1951"/>
      <c r="M1951"/>
    </row>
    <row r="1952" spans="1:13" s="3" customFormat="1" x14ac:dyDescent="0.25">
      <c r="A1952" s="35" t="s">
        <v>21</v>
      </c>
      <c r="B1952"/>
      <c r="C1952"/>
      <c r="D1952"/>
      <c r="E1952"/>
      <c r="J1952"/>
      <c r="K1952"/>
      <c r="L1952"/>
      <c r="M1952"/>
    </row>
    <row r="1953" spans="1:13" s="3" customFormat="1" x14ac:dyDescent="0.25">
      <c r="A1953" s="12" t="s">
        <v>24</v>
      </c>
      <c r="B1953" s="35" t="s">
        <v>21</v>
      </c>
      <c r="C1953" s="35" t="s">
        <v>21</v>
      </c>
      <c r="D1953" s="35" t="s">
        <v>21</v>
      </c>
      <c r="E1953" s="35" t="s">
        <v>21</v>
      </c>
      <c r="F1953" s="7" t="s">
        <v>21</v>
      </c>
      <c r="G1953" s="13" t="s">
        <v>20</v>
      </c>
      <c r="H1953" s="13">
        <v>6517.23</v>
      </c>
      <c r="J1953"/>
      <c r="K1953"/>
      <c r="L1953"/>
      <c r="M1953"/>
    </row>
    <row r="1954" spans="1:13" s="3" customFormat="1" x14ac:dyDescent="0.25">
      <c r="A1954" s="12" t="s">
        <v>396</v>
      </c>
      <c r="B1954" s="12" t="s">
        <v>26</v>
      </c>
      <c r="C1954" s="14">
        <v>402</v>
      </c>
      <c r="D1954" s="12" t="s">
        <v>426</v>
      </c>
      <c r="E1954" s="12" t="s">
        <v>427</v>
      </c>
      <c r="F1954" s="13">
        <v>1200</v>
      </c>
      <c r="G1954" s="7" t="s">
        <v>21</v>
      </c>
      <c r="H1954" s="13">
        <v>7717.23</v>
      </c>
      <c r="J1954"/>
      <c r="K1954"/>
      <c r="L1954"/>
      <c r="M1954"/>
    </row>
    <row r="1955" spans="1:13" s="3" customFormat="1" x14ac:dyDescent="0.25">
      <c r="A1955" s="12" t="s">
        <v>326</v>
      </c>
      <c r="B1955" s="12" t="s">
        <v>26</v>
      </c>
      <c r="C1955" s="14">
        <v>424</v>
      </c>
      <c r="D1955" s="12" t="s">
        <v>428</v>
      </c>
      <c r="E1955" s="12" t="s">
        <v>429</v>
      </c>
      <c r="F1955" s="13">
        <v>3467.38</v>
      </c>
      <c r="G1955" s="7" t="s">
        <v>21</v>
      </c>
      <c r="H1955" s="13">
        <v>11184.61</v>
      </c>
      <c r="J1955"/>
      <c r="K1955"/>
      <c r="L1955"/>
      <c r="M1955"/>
    </row>
    <row r="1956" spans="1:13" s="3" customFormat="1" x14ac:dyDescent="0.25">
      <c r="A1956" s="12" t="s">
        <v>326</v>
      </c>
      <c r="B1956" s="12" t="s">
        <v>26</v>
      </c>
      <c r="C1956" s="14">
        <v>424</v>
      </c>
      <c r="D1956" s="12" t="s">
        <v>428</v>
      </c>
      <c r="E1956" s="12" t="s">
        <v>430</v>
      </c>
      <c r="F1956" s="13">
        <v>5793.37</v>
      </c>
      <c r="G1956" s="7" t="s">
        <v>21</v>
      </c>
      <c r="H1956" s="13">
        <v>16977.98</v>
      </c>
      <c r="J1956"/>
      <c r="K1956"/>
      <c r="L1956"/>
      <c r="M1956"/>
    </row>
    <row r="1957" spans="1:13" s="3" customFormat="1" x14ac:dyDescent="0.25">
      <c r="A1957" s="12" t="s">
        <v>303</v>
      </c>
      <c r="B1957" s="12" t="s">
        <v>41</v>
      </c>
      <c r="C1957" s="14">
        <v>36</v>
      </c>
      <c r="D1957" s="12" t="s">
        <v>200</v>
      </c>
      <c r="E1957" s="12" t="s">
        <v>431</v>
      </c>
      <c r="F1957" s="13">
        <v>4353.45</v>
      </c>
      <c r="G1957" s="7" t="s">
        <v>21</v>
      </c>
      <c r="H1957" s="13">
        <v>21331.43</v>
      </c>
      <c r="J1957"/>
      <c r="K1957"/>
      <c r="L1957"/>
      <c r="M1957"/>
    </row>
    <row r="1958" spans="1:13" s="3" customFormat="1" x14ac:dyDescent="0.25">
      <c r="A1958"/>
      <c r="B1958"/>
      <c r="C1958"/>
      <c r="D1958"/>
      <c r="E1958"/>
      <c r="J1958"/>
      <c r="K1958"/>
      <c r="L1958"/>
      <c r="M1958"/>
    </row>
    <row r="1959" spans="1:13" s="3" customFormat="1" x14ac:dyDescent="0.25">
      <c r="A1959" s="35"/>
      <c r="B1959" s="35"/>
      <c r="C1959" s="35"/>
      <c r="D1959" s="35"/>
      <c r="E1959" s="34" t="s">
        <v>67</v>
      </c>
      <c r="F1959" s="13">
        <v>14814.2</v>
      </c>
      <c r="G1959" s="13">
        <v>0</v>
      </c>
      <c r="H1959" s="13">
        <v>21331.43</v>
      </c>
      <c r="J1959"/>
      <c r="K1959"/>
      <c r="L1959"/>
      <c r="M1959"/>
    </row>
    <row r="1960" spans="1:13" s="3" customFormat="1" x14ac:dyDescent="0.25">
      <c r="A1960" s="35" t="s">
        <v>21</v>
      </c>
      <c r="B1960"/>
      <c r="C1960"/>
      <c r="D1960"/>
      <c r="E1960"/>
      <c r="J1960"/>
      <c r="K1960"/>
      <c r="L1960"/>
      <c r="M1960"/>
    </row>
    <row r="1961" spans="1:13" s="3" customFormat="1" x14ac:dyDescent="0.25">
      <c r="A1961" s="35"/>
      <c r="B1961" s="35"/>
      <c r="C1961" s="35"/>
      <c r="D1961" s="35"/>
      <c r="E1961" s="9" t="s">
        <v>432</v>
      </c>
      <c r="F1961" s="8">
        <v>14814.2</v>
      </c>
      <c r="G1961" s="8">
        <v>0</v>
      </c>
      <c r="H1961" s="8">
        <v>21331.43</v>
      </c>
      <c r="J1961"/>
      <c r="K1961"/>
      <c r="L1961"/>
      <c r="M1961"/>
    </row>
    <row r="1962" spans="1:13" s="3" customFormat="1" x14ac:dyDescent="0.25">
      <c r="A1962" s="35" t="s">
        <v>21</v>
      </c>
      <c r="B1962"/>
      <c r="C1962"/>
      <c r="D1962"/>
      <c r="E1962"/>
      <c r="J1962"/>
      <c r="K1962"/>
      <c r="L1962"/>
      <c r="M1962"/>
    </row>
    <row r="1963" spans="1:13" s="3" customFormat="1" x14ac:dyDescent="0.25">
      <c r="A1963" s="5" t="s">
        <v>433</v>
      </c>
      <c r="B1963" s="5" t="s">
        <v>434</v>
      </c>
      <c r="C1963" s="35"/>
      <c r="D1963" s="35"/>
      <c r="E1963" s="35"/>
      <c r="F1963" s="7"/>
      <c r="G1963" s="8" t="s">
        <v>20</v>
      </c>
      <c r="H1963" s="8">
        <v>0</v>
      </c>
      <c r="J1963"/>
      <c r="K1963"/>
      <c r="L1963"/>
      <c r="M1963"/>
    </row>
    <row r="1964" spans="1:13" s="3" customFormat="1" x14ac:dyDescent="0.25">
      <c r="A1964" s="35" t="s">
        <v>21</v>
      </c>
      <c r="B1964"/>
      <c r="C1964"/>
      <c r="D1964"/>
      <c r="E1964"/>
      <c r="J1964"/>
      <c r="K1964"/>
      <c r="L1964"/>
      <c r="M1964"/>
    </row>
    <row r="1965" spans="1:13" s="3" customFormat="1" x14ac:dyDescent="0.25">
      <c r="A1965" s="12" t="s">
        <v>24</v>
      </c>
      <c r="B1965" s="35" t="s">
        <v>21</v>
      </c>
      <c r="C1965" s="35" t="s">
        <v>21</v>
      </c>
      <c r="D1965" s="35" t="s">
        <v>21</v>
      </c>
      <c r="E1965" s="35" t="s">
        <v>21</v>
      </c>
      <c r="F1965" s="7" t="s">
        <v>21</v>
      </c>
      <c r="G1965" s="13" t="s">
        <v>20</v>
      </c>
      <c r="H1965" s="13">
        <v>0</v>
      </c>
      <c r="J1965"/>
      <c r="K1965"/>
      <c r="L1965"/>
      <c r="M1965"/>
    </row>
    <row r="1966" spans="1:13" s="3" customFormat="1" x14ac:dyDescent="0.25">
      <c r="A1966" s="12" t="s">
        <v>351</v>
      </c>
      <c r="B1966" s="12" t="s">
        <v>26</v>
      </c>
      <c r="C1966" s="14">
        <v>375</v>
      </c>
      <c r="D1966" s="12" t="s">
        <v>428</v>
      </c>
      <c r="E1966" s="12" t="s">
        <v>435</v>
      </c>
      <c r="F1966" s="13">
        <v>1500.3</v>
      </c>
      <c r="G1966" s="7" t="s">
        <v>21</v>
      </c>
      <c r="H1966" s="13">
        <v>1500.3</v>
      </c>
      <c r="J1966"/>
      <c r="K1966"/>
      <c r="L1966"/>
      <c r="M1966"/>
    </row>
    <row r="1967" spans="1:13" s="3" customFormat="1" x14ac:dyDescent="0.25">
      <c r="A1967" s="12" t="s">
        <v>351</v>
      </c>
      <c r="B1967" s="12" t="s">
        <v>26</v>
      </c>
      <c r="C1967" s="14">
        <v>375</v>
      </c>
      <c r="D1967" s="12" t="s">
        <v>428</v>
      </c>
      <c r="E1967" s="12" t="s">
        <v>429</v>
      </c>
      <c r="F1967" s="13">
        <v>57.12</v>
      </c>
      <c r="G1967" s="7" t="s">
        <v>21</v>
      </c>
      <c r="H1967" s="13">
        <v>1557.42</v>
      </c>
      <c r="J1967"/>
      <c r="K1967"/>
      <c r="L1967"/>
      <c r="M1967"/>
    </row>
    <row r="1968" spans="1:13" s="3" customFormat="1" x14ac:dyDescent="0.25">
      <c r="A1968" s="12" t="s">
        <v>351</v>
      </c>
      <c r="B1968" s="12" t="s">
        <v>26</v>
      </c>
      <c r="C1968" s="14">
        <v>377</v>
      </c>
      <c r="D1968" s="12" t="s">
        <v>436</v>
      </c>
      <c r="E1968" s="12" t="s">
        <v>437</v>
      </c>
      <c r="F1968" s="13">
        <v>700</v>
      </c>
      <c r="G1968" s="7" t="s">
        <v>21</v>
      </c>
      <c r="H1968" s="13">
        <v>2257.42</v>
      </c>
      <c r="J1968"/>
      <c r="K1968"/>
      <c r="L1968"/>
      <c r="M1968"/>
    </row>
    <row r="1969" spans="1:13" s="3" customFormat="1" x14ac:dyDescent="0.25">
      <c r="A1969" s="12" t="s">
        <v>326</v>
      </c>
      <c r="B1969" s="12" t="s">
        <v>26</v>
      </c>
      <c r="C1969" s="14">
        <v>424</v>
      </c>
      <c r="D1969" s="12" t="s">
        <v>428</v>
      </c>
      <c r="E1969" s="12" t="s">
        <v>438</v>
      </c>
      <c r="F1969" s="13">
        <v>593.53</v>
      </c>
      <c r="G1969" s="7" t="s">
        <v>21</v>
      </c>
      <c r="H1969" s="13">
        <v>2850.95</v>
      </c>
      <c r="J1969"/>
      <c r="K1969"/>
      <c r="L1969"/>
      <c r="M1969"/>
    </row>
    <row r="1970" spans="1:13" s="3" customFormat="1" x14ac:dyDescent="0.25">
      <c r="A1970"/>
      <c r="B1970"/>
      <c r="C1970"/>
      <c r="D1970"/>
      <c r="E1970"/>
      <c r="J1970"/>
      <c r="K1970"/>
      <c r="L1970"/>
      <c r="M1970"/>
    </row>
    <row r="1971" spans="1:13" s="3" customFormat="1" x14ac:dyDescent="0.25">
      <c r="A1971" s="35"/>
      <c r="B1971" s="35"/>
      <c r="C1971" s="35"/>
      <c r="D1971" s="35"/>
      <c r="E1971" s="34" t="s">
        <v>67</v>
      </c>
      <c r="F1971" s="13">
        <v>2850.95</v>
      </c>
      <c r="G1971" s="13">
        <v>0</v>
      </c>
      <c r="H1971" s="13">
        <v>2850.95</v>
      </c>
      <c r="J1971"/>
      <c r="K1971"/>
      <c r="L1971"/>
      <c r="M1971"/>
    </row>
    <row r="1972" spans="1:13" s="3" customFormat="1" x14ac:dyDescent="0.25">
      <c r="A1972" s="35" t="s">
        <v>21</v>
      </c>
      <c r="B1972"/>
      <c r="C1972"/>
      <c r="D1972"/>
      <c r="E1972"/>
      <c r="J1972"/>
      <c r="K1972"/>
      <c r="L1972"/>
      <c r="M1972"/>
    </row>
    <row r="1973" spans="1:13" s="3" customFormat="1" x14ac:dyDescent="0.25">
      <c r="A1973" s="35"/>
      <c r="B1973" s="35"/>
      <c r="C1973" s="35"/>
      <c r="D1973" s="35"/>
      <c r="E1973" s="9" t="s">
        <v>439</v>
      </c>
      <c r="F1973" s="8">
        <v>2850.95</v>
      </c>
      <c r="G1973" s="8">
        <v>0</v>
      </c>
      <c r="H1973" s="8">
        <v>2850.95</v>
      </c>
      <c r="J1973"/>
      <c r="K1973"/>
      <c r="L1973"/>
      <c r="M1973"/>
    </row>
    <row r="1974" spans="1:13" s="3" customFormat="1" x14ac:dyDescent="0.25">
      <c r="A1974" s="35" t="s">
        <v>21</v>
      </c>
      <c r="B1974"/>
      <c r="C1974"/>
      <c r="D1974"/>
      <c r="E1974"/>
      <c r="J1974"/>
      <c r="K1974"/>
      <c r="L1974"/>
      <c r="M1974"/>
    </row>
    <row r="1975" spans="1:13" s="3" customFormat="1" x14ac:dyDescent="0.25">
      <c r="A1975" s="5" t="s">
        <v>440</v>
      </c>
      <c r="B1975" s="5" t="s">
        <v>393</v>
      </c>
      <c r="C1975" s="35"/>
      <c r="D1975" s="35"/>
      <c r="E1975" s="35"/>
      <c r="F1975" s="7"/>
      <c r="G1975" s="8" t="s">
        <v>20</v>
      </c>
      <c r="H1975" s="8">
        <v>14422.41</v>
      </c>
      <c r="J1975"/>
      <c r="K1975"/>
      <c r="L1975"/>
      <c r="M1975"/>
    </row>
    <row r="1976" spans="1:13" s="3" customFormat="1" x14ac:dyDescent="0.25">
      <c r="A1976" s="35" t="s">
        <v>21</v>
      </c>
      <c r="B1976"/>
      <c r="C1976"/>
      <c r="D1976"/>
      <c r="E1976"/>
      <c r="J1976"/>
      <c r="K1976"/>
      <c r="L1976"/>
      <c r="M1976"/>
    </row>
    <row r="1977" spans="1:13" s="3" customFormat="1" x14ac:dyDescent="0.25">
      <c r="A1977" s="12" t="s">
        <v>24</v>
      </c>
      <c r="B1977" s="35" t="s">
        <v>21</v>
      </c>
      <c r="C1977" s="35" t="s">
        <v>21</v>
      </c>
      <c r="D1977" s="35" t="s">
        <v>21</v>
      </c>
      <c r="E1977" s="35" t="s">
        <v>21</v>
      </c>
      <c r="F1977" s="7" t="s">
        <v>21</v>
      </c>
      <c r="G1977" s="13" t="s">
        <v>20</v>
      </c>
      <c r="H1977" s="13">
        <v>14422.41</v>
      </c>
      <c r="J1977"/>
      <c r="K1977"/>
      <c r="L1977"/>
      <c r="M1977"/>
    </row>
    <row r="1978" spans="1:13" s="3" customFormat="1" x14ac:dyDescent="0.25">
      <c r="A1978" s="12" t="s">
        <v>310</v>
      </c>
      <c r="B1978" s="12" t="s">
        <v>26</v>
      </c>
      <c r="C1978" s="14">
        <v>412</v>
      </c>
      <c r="D1978" s="12" t="s">
        <v>441</v>
      </c>
      <c r="E1978" s="12" t="s">
        <v>442</v>
      </c>
      <c r="F1978" s="13">
        <v>3450</v>
      </c>
      <c r="G1978" s="7" t="s">
        <v>21</v>
      </c>
      <c r="H1978" s="13">
        <v>17872.41</v>
      </c>
      <c r="J1978"/>
      <c r="K1978"/>
      <c r="L1978"/>
      <c r="M1978"/>
    </row>
    <row r="1979" spans="1:13" s="3" customFormat="1" x14ac:dyDescent="0.25">
      <c r="A1979" s="12" t="s">
        <v>326</v>
      </c>
      <c r="B1979" s="12" t="s">
        <v>26</v>
      </c>
      <c r="C1979" s="14">
        <v>423</v>
      </c>
      <c r="D1979" s="12" t="s">
        <v>443</v>
      </c>
      <c r="E1979" s="12" t="s">
        <v>444</v>
      </c>
      <c r="F1979" s="13">
        <v>2758.62</v>
      </c>
      <c r="G1979" s="7" t="s">
        <v>21</v>
      </c>
      <c r="H1979" s="13">
        <v>20631.03</v>
      </c>
      <c r="J1979"/>
      <c r="K1979"/>
      <c r="L1979"/>
      <c r="M1979"/>
    </row>
    <row r="1980" spans="1:13" s="3" customFormat="1" x14ac:dyDescent="0.25">
      <c r="A1980"/>
      <c r="B1980"/>
      <c r="C1980"/>
      <c r="D1980"/>
      <c r="E1980"/>
      <c r="J1980"/>
      <c r="K1980"/>
      <c r="L1980"/>
      <c r="M1980"/>
    </row>
    <row r="1981" spans="1:13" s="3" customFormat="1" x14ac:dyDescent="0.25">
      <c r="A1981" s="35"/>
      <c r="B1981" s="35"/>
      <c r="C1981" s="35"/>
      <c r="D1981" s="35"/>
      <c r="E1981" s="34" t="s">
        <v>67</v>
      </c>
      <c r="F1981" s="13">
        <v>6208.62</v>
      </c>
      <c r="G1981" s="13">
        <v>0</v>
      </c>
      <c r="H1981" s="13">
        <v>20631.03</v>
      </c>
      <c r="J1981"/>
      <c r="K1981"/>
      <c r="L1981"/>
      <c r="M1981"/>
    </row>
    <row r="1982" spans="1:13" s="3" customFormat="1" x14ac:dyDescent="0.25">
      <c r="A1982" s="35" t="s">
        <v>21</v>
      </c>
      <c r="B1982"/>
      <c r="C1982"/>
      <c r="D1982"/>
      <c r="E1982"/>
      <c r="J1982"/>
      <c r="K1982"/>
      <c r="L1982"/>
      <c r="M1982"/>
    </row>
    <row r="1983" spans="1:13" s="3" customFormat="1" x14ac:dyDescent="0.25">
      <c r="A1983" s="35"/>
      <c r="B1983" s="35"/>
      <c r="C1983" s="35"/>
      <c r="D1983" s="35"/>
      <c r="E1983" s="9" t="s">
        <v>398</v>
      </c>
      <c r="F1983" s="8">
        <v>6208.62</v>
      </c>
      <c r="G1983" s="8">
        <v>0</v>
      </c>
      <c r="H1983" s="8">
        <v>20631.03</v>
      </c>
      <c r="J1983"/>
      <c r="K1983"/>
      <c r="L1983"/>
      <c r="M1983"/>
    </row>
    <row r="1984" spans="1:13" s="3" customFormat="1" x14ac:dyDescent="0.25">
      <c r="A1984" s="35" t="s">
        <v>21</v>
      </c>
      <c r="B1984"/>
      <c r="C1984"/>
      <c r="D1984"/>
      <c r="E1984"/>
      <c r="J1984"/>
      <c r="K1984"/>
      <c r="L1984"/>
      <c r="M1984"/>
    </row>
    <row r="1985" spans="1:13" s="3" customFormat="1" x14ac:dyDescent="0.25">
      <c r="A1985" s="5" t="s">
        <v>445</v>
      </c>
      <c r="B1985" s="5" t="s">
        <v>400</v>
      </c>
      <c r="C1985" s="35"/>
      <c r="D1985" s="35"/>
      <c r="E1985" s="35"/>
      <c r="F1985" s="7"/>
      <c r="G1985" s="8" t="s">
        <v>20</v>
      </c>
      <c r="H1985" s="8">
        <v>0</v>
      </c>
      <c r="J1985"/>
      <c r="K1985"/>
      <c r="L1985"/>
      <c r="M1985"/>
    </row>
    <row r="1986" spans="1:13" s="3" customFormat="1" x14ac:dyDescent="0.25">
      <c r="A1986" s="35" t="s">
        <v>21</v>
      </c>
      <c r="B1986"/>
      <c r="C1986"/>
      <c r="D1986"/>
      <c r="E1986"/>
      <c r="J1986"/>
      <c r="K1986"/>
      <c r="L1986"/>
      <c r="M1986"/>
    </row>
    <row r="1987" spans="1:13" s="3" customFormat="1" x14ac:dyDescent="0.25">
      <c r="A1987" s="12" t="s">
        <v>24</v>
      </c>
      <c r="B1987" s="35" t="s">
        <v>21</v>
      </c>
      <c r="C1987" s="35" t="s">
        <v>21</v>
      </c>
      <c r="D1987" s="35" t="s">
        <v>21</v>
      </c>
      <c r="E1987" s="35" t="s">
        <v>21</v>
      </c>
      <c r="F1987" s="7" t="s">
        <v>21</v>
      </c>
      <c r="G1987" s="13" t="s">
        <v>20</v>
      </c>
      <c r="H1987" s="13">
        <v>0</v>
      </c>
      <c r="J1987"/>
      <c r="K1987"/>
      <c r="L1987"/>
      <c r="M1987"/>
    </row>
    <row r="1988" spans="1:13" s="3" customFormat="1" x14ac:dyDescent="0.25">
      <c r="A1988" s="12" t="s">
        <v>351</v>
      </c>
      <c r="B1988" s="12" t="s">
        <v>26</v>
      </c>
      <c r="C1988" s="14">
        <v>374</v>
      </c>
      <c r="D1988" s="12" t="s">
        <v>200</v>
      </c>
      <c r="E1988" s="12" t="s">
        <v>446</v>
      </c>
      <c r="F1988" s="13">
        <v>301.72000000000003</v>
      </c>
      <c r="G1988" s="7" t="s">
        <v>21</v>
      </c>
      <c r="H1988" s="13">
        <v>301.72000000000003</v>
      </c>
      <c r="J1988"/>
      <c r="K1988"/>
      <c r="L1988"/>
      <c r="M1988"/>
    </row>
    <row r="1989" spans="1:13" s="3" customFormat="1" x14ac:dyDescent="0.25">
      <c r="A1989" s="12" t="s">
        <v>351</v>
      </c>
      <c r="B1989" s="12" t="s">
        <v>26</v>
      </c>
      <c r="C1989" s="14">
        <v>374</v>
      </c>
      <c r="D1989" s="12" t="s">
        <v>200</v>
      </c>
      <c r="E1989" s="12" t="s">
        <v>447</v>
      </c>
      <c r="F1989" s="13">
        <v>2060.36</v>
      </c>
      <c r="G1989" s="7" t="s">
        <v>21</v>
      </c>
      <c r="H1989" s="13">
        <v>2362.08</v>
      </c>
      <c r="J1989"/>
      <c r="K1989"/>
      <c r="L1989"/>
      <c r="M1989"/>
    </row>
    <row r="1990" spans="1:13" s="3" customFormat="1" x14ac:dyDescent="0.25">
      <c r="A1990"/>
      <c r="B1990"/>
      <c r="C1990"/>
      <c r="D1990"/>
      <c r="E1990"/>
      <c r="J1990"/>
      <c r="K1990"/>
      <c r="L1990"/>
      <c r="M1990"/>
    </row>
    <row r="1991" spans="1:13" s="3" customFormat="1" x14ac:dyDescent="0.25">
      <c r="A1991" s="35"/>
      <c r="B1991" s="35"/>
      <c r="C1991" s="35"/>
      <c r="D1991" s="35"/>
      <c r="E1991" s="34" t="s">
        <v>67</v>
      </c>
      <c r="F1991" s="13">
        <v>2362.08</v>
      </c>
      <c r="G1991" s="13">
        <v>0</v>
      </c>
      <c r="H1991" s="13">
        <v>2362.08</v>
      </c>
      <c r="J1991"/>
      <c r="K1991"/>
      <c r="L1991"/>
      <c r="M1991"/>
    </row>
    <row r="1992" spans="1:13" s="3" customFormat="1" x14ac:dyDescent="0.25">
      <c r="A1992" s="35" t="s">
        <v>21</v>
      </c>
      <c r="B1992"/>
      <c r="C1992"/>
      <c r="D1992"/>
      <c r="E1992"/>
      <c r="J1992"/>
      <c r="K1992"/>
      <c r="L1992"/>
      <c r="M1992"/>
    </row>
    <row r="1993" spans="1:13" s="3" customFormat="1" x14ac:dyDescent="0.25">
      <c r="A1993" s="35"/>
      <c r="B1993" s="35"/>
      <c r="C1993" s="35"/>
      <c r="D1993" s="35"/>
      <c r="E1993" s="9" t="s">
        <v>401</v>
      </c>
      <c r="F1993" s="8">
        <v>2362.08</v>
      </c>
      <c r="G1993" s="8">
        <v>0</v>
      </c>
      <c r="H1993" s="8">
        <v>2362.08</v>
      </c>
      <c r="J1993"/>
      <c r="K1993"/>
      <c r="L1993"/>
      <c r="M1993"/>
    </row>
    <row r="1994" spans="1:13" s="3" customFormat="1" x14ac:dyDescent="0.25">
      <c r="A1994" s="35" t="s">
        <v>21</v>
      </c>
      <c r="B1994"/>
      <c r="C1994"/>
      <c r="D1994"/>
      <c r="E1994"/>
      <c r="J1994"/>
      <c r="K1994"/>
      <c r="L1994"/>
      <c r="M1994"/>
    </row>
    <row r="1995" spans="1:13" s="3" customFormat="1" x14ac:dyDescent="0.25">
      <c r="A1995" s="5" t="s">
        <v>448</v>
      </c>
      <c r="B1995" s="5" t="s">
        <v>403</v>
      </c>
      <c r="C1995" s="35"/>
      <c r="D1995" s="35"/>
      <c r="E1995" s="35"/>
      <c r="F1995" s="7"/>
      <c r="G1995" s="8" t="s">
        <v>20</v>
      </c>
      <c r="H1995" s="8">
        <v>0</v>
      </c>
      <c r="J1995"/>
      <c r="K1995"/>
      <c r="L1995"/>
      <c r="M1995"/>
    </row>
    <row r="1996" spans="1:13" s="3" customFormat="1" x14ac:dyDescent="0.25">
      <c r="A1996" s="35" t="s">
        <v>21</v>
      </c>
      <c r="B1996"/>
      <c r="C1996"/>
      <c r="D1996"/>
      <c r="E1996"/>
      <c r="J1996"/>
      <c r="K1996"/>
      <c r="L1996"/>
      <c r="M1996"/>
    </row>
    <row r="1997" spans="1:13" s="3" customFormat="1" x14ac:dyDescent="0.25">
      <c r="A1997" s="12" t="s">
        <v>24</v>
      </c>
      <c r="B1997" s="35" t="s">
        <v>21</v>
      </c>
      <c r="C1997" s="35" t="s">
        <v>21</v>
      </c>
      <c r="D1997" s="35" t="s">
        <v>21</v>
      </c>
      <c r="E1997" s="35" t="s">
        <v>21</v>
      </c>
      <c r="F1997" s="7" t="s">
        <v>21</v>
      </c>
      <c r="G1997" s="13" t="s">
        <v>20</v>
      </c>
      <c r="H1997" s="13">
        <v>0</v>
      </c>
      <c r="J1997"/>
      <c r="K1997"/>
      <c r="L1997"/>
      <c r="M1997"/>
    </row>
    <row r="1998" spans="1:13" s="3" customFormat="1" x14ac:dyDescent="0.25">
      <c r="A1998" s="12" t="s">
        <v>351</v>
      </c>
      <c r="B1998" s="12" t="s">
        <v>26</v>
      </c>
      <c r="C1998" s="14">
        <v>374</v>
      </c>
      <c r="D1998" s="12" t="s">
        <v>200</v>
      </c>
      <c r="E1998" s="12" t="s">
        <v>449</v>
      </c>
      <c r="F1998" s="13">
        <v>1508.62</v>
      </c>
      <c r="G1998" s="7" t="s">
        <v>21</v>
      </c>
      <c r="H1998" s="13">
        <v>1508.62</v>
      </c>
      <c r="J1998"/>
      <c r="K1998"/>
      <c r="L1998"/>
      <c r="M1998"/>
    </row>
    <row r="1999" spans="1:13" s="3" customFormat="1" x14ac:dyDescent="0.25">
      <c r="A1999" s="12" t="s">
        <v>351</v>
      </c>
      <c r="B1999" s="12" t="s">
        <v>26</v>
      </c>
      <c r="C1999" s="14">
        <v>375</v>
      </c>
      <c r="D1999" s="12" t="s">
        <v>428</v>
      </c>
      <c r="E1999" s="12" t="s">
        <v>450</v>
      </c>
      <c r="F1999" s="13">
        <v>864.7</v>
      </c>
      <c r="G1999" s="7" t="s">
        <v>21</v>
      </c>
      <c r="H1999" s="13">
        <v>2373.3200000000002</v>
      </c>
      <c r="J1999"/>
      <c r="K1999"/>
      <c r="L1999"/>
      <c r="M1999"/>
    </row>
    <row r="2000" spans="1:13" s="3" customFormat="1" x14ac:dyDescent="0.25">
      <c r="A2000"/>
      <c r="B2000"/>
      <c r="C2000"/>
      <c r="D2000"/>
      <c r="E2000"/>
      <c r="J2000"/>
      <c r="K2000"/>
      <c r="L2000"/>
      <c r="M2000"/>
    </row>
    <row r="2001" spans="1:13" s="3" customFormat="1" x14ac:dyDescent="0.25">
      <c r="A2001" s="35"/>
      <c r="B2001" s="35"/>
      <c r="C2001" s="35"/>
      <c r="D2001" s="35"/>
      <c r="E2001" s="34" t="s">
        <v>67</v>
      </c>
      <c r="F2001" s="13">
        <v>2373.3200000000002</v>
      </c>
      <c r="G2001" s="13">
        <v>0</v>
      </c>
      <c r="H2001" s="13">
        <v>2373.3200000000002</v>
      </c>
      <c r="J2001"/>
      <c r="K2001"/>
      <c r="L2001"/>
      <c r="M2001"/>
    </row>
    <row r="2002" spans="1:13" s="3" customFormat="1" x14ac:dyDescent="0.25">
      <c r="A2002" s="35" t="s">
        <v>21</v>
      </c>
      <c r="B2002"/>
      <c r="C2002"/>
      <c r="D2002"/>
      <c r="E2002"/>
      <c r="J2002"/>
      <c r="K2002"/>
      <c r="L2002"/>
      <c r="M2002"/>
    </row>
    <row r="2003" spans="1:13" s="3" customFormat="1" x14ac:dyDescent="0.25">
      <c r="A2003" s="35"/>
      <c r="B2003" s="35"/>
      <c r="C2003" s="35"/>
      <c r="D2003" s="35"/>
      <c r="E2003" s="9" t="s">
        <v>404</v>
      </c>
      <c r="F2003" s="8">
        <v>2373.3200000000002</v>
      </c>
      <c r="G2003" s="8">
        <v>0</v>
      </c>
      <c r="H2003" s="8">
        <v>2373.3200000000002</v>
      </c>
      <c r="J2003"/>
      <c r="K2003"/>
      <c r="L2003"/>
      <c r="M2003"/>
    </row>
    <row r="2004" spans="1:13" s="3" customFormat="1" x14ac:dyDescent="0.25">
      <c r="A2004" s="35" t="s">
        <v>21</v>
      </c>
      <c r="B2004"/>
      <c r="C2004"/>
      <c r="D2004"/>
      <c r="E2004"/>
      <c r="J2004"/>
      <c r="K2004"/>
      <c r="L2004"/>
      <c r="M2004"/>
    </row>
    <row r="2005" spans="1:13" s="3" customFormat="1" x14ac:dyDescent="0.25">
      <c r="A2005" s="5" t="s">
        <v>451</v>
      </c>
      <c r="B2005" s="5" t="s">
        <v>406</v>
      </c>
      <c r="C2005" s="35"/>
      <c r="D2005" s="35"/>
      <c r="E2005" s="35"/>
      <c r="F2005" s="7"/>
      <c r="G2005" s="8" t="s">
        <v>20</v>
      </c>
      <c r="H2005" s="8">
        <v>0</v>
      </c>
      <c r="J2005"/>
      <c r="K2005"/>
      <c r="L2005"/>
      <c r="M2005"/>
    </row>
    <row r="2006" spans="1:13" s="3" customFormat="1" x14ac:dyDescent="0.25">
      <c r="A2006" s="35" t="s">
        <v>21</v>
      </c>
      <c r="B2006"/>
      <c r="C2006"/>
      <c r="D2006"/>
      <c r="E2006"/>
      <c r="J2006"/>
      <c r="K2006"/>
      <c r="L2006"/>
      <c r="M2006"/>
    </row>
    <row r="2007" spans="1:13" s="3" customFormat="1" x14ac:dyDescent="0.25">
      <c r="A2007" s="12" t="s">
        <v>24</v>
      </c>
      <c r="B2007" s="35" t="s">
        <v>21</v>
      </c>
      <c r="C2007" s="35" t="s">
        <v>21</v>
      </c>
      <c r="D2007" s="35" t="s">
        <v>21</v>
      </c>
      <c r="E2007" s="35" t="s">
        <v>21</v>
      </c>
      <c r="F2007" s="7" t="s">
        <v>21</v>
      </c>
      <c r="G2007" s="13" t="s">
        <v>20</v>
      </c>
      <c r="H2007" s="13">
        <v>0</v>
      </c>
      <c r="J2007"/>
      <c r="K2007"/>
      <c r="L2007"/>
      <c r="M2007"/>
    </row>
    <row r="2008" spans="1:13" s="3" customFormat="1" x14ac:dyDescent="0.25">
      <c r="A2008" s="12" t="s">
        <v>351</v>
      </c>
      <c r="B2008" s="12" t="s">
        <v>26</v>
      </c>
      <c r="C2008" s="14">
        <v>375</v>
      </c>
      <c r="D2008" s="12" t="s">
        <v>428</v>
      </c>
      <c r="E2008" s="12" t="s">
        <v>452</v>
      </c>
      <c r="F2008" s="13">
        <v>228.75</v>
      </c>
      <c r="G2008" s="7" t="s">
        <v>21</v>
      </c>
      <c r="H2008" s="13">
        <v>228.75</v>
      </c>
      <c r="J2008"/>
      <c r="K2008"/>
      <c r="L2008"/>
      <c r="M2008"/>
    </row>
    <row r="2009" spans="1:13" s="3" customFormat="1" x14ac:dyDescent="0.25">
      <c r="A2009"/>
      <c r="B2009"/>
      <c r="C2009"/>
      <c r="D2009"/>
      <c r="E2009"/>
      <c r="J2009"/>
      <c r="K2009"/>
      <c r="L2009"/>
      <c r="M2009"/>
    </row>
    <row r="2010" spans="1:13" s="3" customFormat="1" x14ac:dyDescent="0.25">
      <c r="A2010" s="35"/>
      <c r="B2010" s="35"/>
      <c r="C2010" s="35"/>
      <c r="D2010" s="35"/>
      <c r="E2010" s="34" t="s">
        <v>67</v>
      </c>
      <c r="F2010" s="13">
        <v>228.75</v>
      </c>
      <c r="G2010" s="13">
        <v>0</v>
      </c>
      <c r="H2010" s="13">
        <v>228.75</v>
      </c>
      <c r="J2010"/>
      <c r="K2010"/>
      <c r="L2010"/>
      <c r="M2010"/>
    </row>
    <row r="2011" spans="1:13" s="3" customFormat="1" x14ac:dyDescent="0.25">
      <c r="A2011" s="35" t="s">
        <v>21</v>
      </c>
      <c r="B2011"/>
      <c r="C2011"/>
      <c r="D2011"/>
      <c r="E2011"/>
      <c r="J2011"/>
      <c r="K2011"/>
      <c r="L2011"/>
      <c r="M2011"/>
    </row>
    <row r="2012" spans="1:13" s="3" customFormat="1" x14ac:dyDescent="0.25">
      <c r="A2012" s="35"/>
      <c r="B2012" s="35"/>
      <c r="C2012" s="35"/>
      <c r="D2012" s="35"/>
      <c r="E2012" s="9" t="s">
        <v>407</v>
      </c>
      <c r="F2012" s="8">
        <v>228.75</v>
      </c>
      <c r="G2012" s="8">
        <v>0</v>
      </c>
      <c r="H2012" s="8">
        <v>228.75</v>
      </c>
      <c r="J2012"/>
      <c r="K2012"/>
      <c r="L2012"/>
      <c r="M2012"/>
    </row>
    <row r="2013" spans="1:13" s="3" customFormat="1" x14ac:dyDescent="0.25">
      <c r="A2013" s="35" t="s">
        <v>21</v>
      </c>
      <c r="B2013"/>
      <c r="C2013"/>
      <c r="D2013"/>
      <c r="E2013"/>
      <c r="J2013"/>
      <c r="K2013"/>
      <c r="L2013"/>
      <c r="M2013"/>
    </row>
    <row r="2014" spans="1:13" s="3" customFormat="1" x14ac:dyDescent="0.25">
      <c r="A2014" s="5" t="s">
        <v>155</v>
      </c>
      <c r="B2014" s="5" t="s">
        <v>156</v>
      </c>
      <c r="C2014" s="35"/>
      <c r="D2014" s="35"/>
      <c r="E2014" s="35"/>
      <c r="F2014" s="7"/>
      <c r="G2014" s="8" t="s">
        <v>20</v>
      </c>
      <c r="H2014" s="8">
        <v>1690.88</v>
      </c>
      <c r="J2014"/>
      <c r="K2014"/>
      <c r="L2014"/>
      <c r="M2014"/>
    </row>
    <row r="2015" spans="1:13" s="3" customFormat="1" x14ac:dyDescent="0.25">
      <c r="A2015" s="35" t="s">
        <v>21</v>
      </c>
      <c r="B2015"/>
      <c r="C2015"/>
      <c r="D2015"/>
      <c r="E2015"/>
      <c r="J2015"/>
      <c r="K2015"/>
      <c r="L2015"/>
      <c r="M2015"/>
    </row>
    <row r="2016" spans="1:13" s="3" customFormat="1" x14ac:dyDescent="0.25">
      <c r="A2016" s="12" t="s">
        <v>24</v>
      </c>
      <c r="B2016" s="35" t="s">
        <v>21</v>
      </c>
      <c r="C2016" s="35" t="s">
        <v>21</v>
      </c>
      <c r="D2016" s="35" t="s">
        <v>21</v>
      </c>
      <c r="E2016" s="35" t="s">
        <v>21</v>
      </c>
      <c r="F2016" s="7" t="s">
        <v>21</v>
      </c>
      <c r="G2016" s="13" t="s">
        <v>20</v>
      </c>
      <c r="H2016" s="13">
        <v>1690.88</v>
      </c>
      <c r="J2016"/>
      <c r="K2016"/>
      <c r="L2016"/>
      <c r="M2016"/>
    </row>
    <row r="2017" spans="1:13" s="3" customFormat="1" x14ac:dyDescent="0.25">
      <c r="A2017" s="12" t="s">
        <v>297</v>
      </c>
      <c r="B2017" s="12" t="s">
        <v>26</v>
      </c>
      <c r="C2017" s="14">
        <v>363</v>
      </c>
      <c r="D2017" s="12" t="s">
        <v>298</v>
      </c>
      <c r="E2017" s="35"/>
      <c r="F2017" s="13">
        <v>1742.52</v>
      </c>
      <c r="G2017" s="7" t="s">
        <v>21</v>
      </c>
      <c r="H2017" s="13">
        <v>3433.4</v>
      </c>
      <c r="J2017"/>
      <c r="K2017"/>
      <c r="L2017"/>
      <c r="M2017"/>
    </row>
    <row r="2018" spans="1:13" s="3" customFormat="1" x14ac:dyDescent="0.25">
      <c r="A2018" s="12" t="s">
        <v>297</v>
      </c>
      <c r="B2018" s="12" t="s">
        <v>26</v>
      </c>
      <c r="C2018" s="14">
        <v>363</v>
      </c>
      <c r="D2018" s="12" t="s">
        <v>298</v>
      </c>
      <c r="E2018" s="35"/>
      <c r="F2018" s="13">
        <v>367.35</v>
      </c>
      <c r="G2018" s="7" t="s">
        <v>21</v>
      </c>
      <c r="H2018" s="13">
        <v>3800.75</v>
      </c>
      <c r="J2018"/>
      <c r="K2018"/>
      <c r="L2018"/>
      <c r="M2018"/>
    </row>
    <row r="2019" spans="1:13" s="3" customFormat="1" x14ac:dyDescent="0.25">
      <c r="A2019" s="12" t="s">
        <v>301</v>
      </c>
      <c r="B2019" s="12" t="s">
        <v>26</v>
      </c>
      <c r="C2019" s="14">
        <v>416</v>
      </c>
      <c r="D2019" s="12" t="s">
        <v>302</v>
      </c>
      <c r="E2019" s="35"/>
      <c r="F2019" s="13">
        <v>418.87</v>
      </c>
      <c r="G2019" s="7" t="s">
        <v>21</v>
      </c>
      <c r="H2019" s="13">
        <v>4219.62</v>
      </c>
      <c r="J2019"/>
      <c r="K2019"/>
      <c r="L2019"/>
      <c r="M2019"/>
    </row>
    <row r="2020" spans="1:13" s="3" customFormat="1" x14ac:dyDescent="0.25">
      <c r="A2020"/>
      <c r="B2020"/>
      <c r="C2020"/>
      <c r="D2020"/>
      <c r="E2020"/>
      <c r="J2020"/>
      <c r="K2020"/>
      <c r="L2020"/>
      <c r="M2020"/>
    </row>
    <row r="2021" spans="1:13" s="3" customFormat="1" x14ac:dyDescent="0.25">
      <c r="A2021" s="35"/>
      <c r="B2021" s="35"/>
      <c r="C2021" s="35"/>
      <c r="D2021" s="35"/>
      <c r="E2021" s="34" t="s">
        <v>67</v>
      </c>
      <c r="F2021" s="13">
        <v>2528.7399999999998</v>
      </c>
      <c r="G2021" s="13">
        <v>0</v>
      </c>
      <c r="H2021" s="13">
        <v>4219.62</v>
      </c>
      <c r="J2021"/>
      <c r="K2021"/>
      <c r="L2021"/>
      <c r="M2021"/>
    </row>
    <row r="2022" spans="1:13" s="3" customFormat="1" x14ac:dyDescent="0.25">
      <c r="A2022" s="35" t="s">
        <v>21</v>
      </c>
      <c r="B2022"/>
      <c r="C2022"/>
      <c r="D2022"/>
      <c r="E2022"/>
      <c r="J2022"/>
      <c r="K2022"/>
      <c r="L2022"/>
      <c r="M2022"/>
    </row>
    <row r="2023" spans="1:13" s="3" customFormat="1" x14ac:dyDescent="0.25">
      <c r="A2023" s="35"/>
      <c r="B2023" s="35"/>
      <c r="C2023" s="35"/>
      <c r="D2023" s="35"/>
      <c r="E2023" s="9" t="s">
        <v>157</v>
      </c>
      <c r="F2023" s="8">
        <v>2528.7399999999998</v>
      </c>
      <c r="G2023" s="8">
        <v>0</v>
      </c>
      <c r="H2023" s="8">
        <v>4219.62</v>
      </c>
      <c r="J2023"/>
      <c r="K2023"/>
      <c r="L2023"/>
      <c r="M2023"/>
    </row>
    <row r="2024" spans="1:13" s="3" customFormat="1" x14ac:dyDescent="0.25">
      <c r="A2024" s="35" t="s">
        <v>21</v>
      </c>
      <c r="B2024"/>
      <c r="C2024"/>
      <c r="D2024"/>
      <c r="E2024"/>
      <c r="J2024"/>
      <c r="K2024"/>
      <c r="L2024"/>
      <c r="M2024"/>
    </row>
    <row r="2025" spans="1:13" s="3" customFormat="1" x14ac:dyDescent="0.25">
      <c r="A2025" s="5" t="s">
        <v>453</v>
      </c>
      <c r="B2025" s="5" t="s">
        <v>454</v>
      </c>
      <c r="C2025" s="35"/>
      <c r="D2025" s="35"/>
      <c r="E2025" s="35"/>
      <c r="F2025" s="7"/>
      <c r="G2025" s="8" t="s">
        <v>20</v>
      </c>
      <c r="H2025" s="8">
        <v>0</v>
      </c>
      <c r="J2025"/>
      <c r="K2025"/>
      <c r="L2025"/>
      <c r="M2025"/>
    </row>
    <row r="2026" spans="1:13" s="3" customFormat="1" x14ac:dyDescent="0.25">
      <c r="A2026" s="35" t="s">
        <v>21</v>
      </c>
      <c r="B2026"/>
      <c r="C2026"/>
      <c r="D2026"/>
      <c r="E2026"/>
      <c r="J2026"/>
      <c r="K2026"/>
      <c r="L2026"/>
      <c r="M2026"/>
    </row>
    <row r="2027" spans="1:13" s="3" customFormat="1" x14ac:dyDescent="0.25">
      <c r="A2027" s="12" t="s">
        <v>24</v>
      </c>
      <c r="B2027" s="35" t="s">
        <v>21</v>
      </c>
      <c r="C2027" s="35" t="s">
        <v>21</v>
      </c>
      <c r="D2027" s="35" t="s">
        <v>21</v>
      </c>
      <c r="E2027" s="35" t="s">
        <v>21</v>
      </c>
      <c r="F2027" s="7" t="s">
        <v>21</v>
      </c>
      <c r="G2027" s="13" t="s">
        <v>20</v>
      </c>
      <c r="H2027" s="13">
        <v>0</v>
      </c>
      <c r="J2027"/>
      <c r="K2027"/>
      <c r="L2027"/>
      <c r="M2027"/>
    </row>
    <row r="2028" spans="1:13" s="3" customFormat="1" x14ac:dyDescent="0.25">
      <c r="A2028" s="12" t="s">
        <v>303</v>
      </c>
      <c r="B2028" s="12" t="s">
        <v>41</v>
      </c>
      <c r="C2028" s="14">
        <v>36</v>
      </c>
      <c r="D2028" s="12" t="s">
        <v>455</v>
      </c>
      <c r="E2028" s="12" t="s">
        <v>456</v>
      </c>
      <c r="F2028" s="13">
        <v>2553.33</v>
      </c>
      <c r="G2028" s="7" t="s">
        <v>21</v>
      </c>
      <c r="H2028" s="13">
        <v>2553.33</v>
      </c>
      <c r="J2028"/>
      <c r="K2028"/>
      <c r="L2028"/>
      <c r="M2028"/>
    </row>
    <row r="2029" spans="1:13" s="3" customFormat="1" x14ac:dyDescent="0.25">
      <c r="A2029"/>
      <c r="B2029"/>
      <c r="C2029"/>
      <c r="D2029"/>
      <c r="E2029"/>
      <c r="J2029"/>
      <c r="K2029"/>
      <c r="L2029"/>
      <c r="M2029"/>
    </row>
    <row r="2030" spans="1:13" s="3" customFormat="1" x14ac:dyDescent="0.25">
      <c r="A2030" s="35"/>
      <c r="B2030" s="35"/>
      <c r="C2030" s="35"/>
      <c r="D2030" s="35"/>
      <c r="E2030" s="34" t="s">
        <v>67</v>
      </c>
      <c r="F2030" s="13">
        <v>2553.33</v>
      </c>
      <c r="G2030" s="13">
        <v>0</v>
      </c>
      <c r="H2030" s="13">
        <v>2553.33</v>
      </c>
      <c r="J2030"/>
      <c r="K2030"/>
      <c r="L2030"/>
      <c r="M2030"/>
    </row>
    <row r="2031" spans="1:13" s="3" customFormat="1" x14ac:dyDescent="0.25">
      <c r="A2031" s="35" t="s">
        <v>21</v>
      </c>
      <c r="B2031"/>
      <c r="C2031"/>
      <c r="D2031"/>
      <c r="E2031"/>
      <c r="J2031"/>
      <c r="K2031"/>
      <c r="L2031"/>
      <c r="M2031"/>
    </row>
    <row r="2032" spans="1:13" s="3" customFormat="1" x14ac:dyDescent="0.25">
      <c r="A2032" s="35"/>
      <c r="B2032" s="35"/>
      <c r="C2032" s="35"/>
      <c r="D2032" s="35"/>
      <c r="E2032" s="9" t="s">
        <v>457</v>
      </c>
      <c r="F2032" s="8">
        <v>2553.33</v>
      </c>
      <c r="G2032" s="8">
        <v>0</v>
      </c>
      <c r="H2032" s="8">
        <v>2553.33</v>
      </c>
      <c r="J2032"/>
      <c r="K2032"/>
      <c r="L2032"/>
      <c r="M2032"/>
    </row>
    <row r="2033" spans="1:13" s="3" customFormat="1" x14ac:dyDescent="0.25">
      <c r="A2033" s="35" t="s">
        <v>21</v>
      </c>
      <c r="B2033"/>
      <c r="C2033"/>
      <c r="D2033"/>
      <c r="E2033"/>
      <c r="J2033"/>
      <c r="K2033"/>
      <c r="L2033"/>
      <c r="M2033"/>
    </row>
    <row r="2034" spans="1:13" s="3" customFormat="1" x14ac:dyDescent="0.25">
      <c r="A2034" s="5" t="s">
        <v>158</v>
      </c>
      <c r="B2034" s="5" t="s">
        <v>159</v>
      </c>
      <c r="C2034" s="35"/>
      <c r="D2034" s="35"/>
      <c r="E2034" s="35"/>
      <c r="F2034" s="7"/>
      <c r="G2034" s="8" t="s">
        <v>20</v>
      </c>
      <c r="H2034" s="8">
        <v>231005.01</v>
      </c>
      <c r="J2034"/>
      <c r="K2034"/>
      <c r="L2034"/>
      <c r="M2034"/>
    </row>
    <row r="2035" spans="1:13" s="3" customFormat="1" x14ac:dyDescent="0.25">
      <c r="A2035" s="35" t="s">
        <v>21</v>
      </c>
      <c r="B2035"/>
      <c r="C2035"/>
      <c r="D2035"/>
      <c r="E2035"/>
      <c r="J2035"/>
      <c r="K2035"/>
      <c r="L2035"/>
      <c r="M2035"/>
    </row>
    <row r="2036" spans="1:13" s="3" customFormat="1" x14ac:dyDescent="0.25">
      <c r="A2036" s="12" t="s">
        <v>24</v>
      </c>
      <c r="B2036" s="35" t="s">
        <v>21</v>
      </c>
      <c r="C2036" s="35" t="s">
        <v>21</v>
      </c>
      <c r="D2036" s="35" t="s">
        <v>21</v>
      </c>
      <c r="E2036" s="35" t="s">
        <v>21</v>
      </c>
      <c r="F2036" s="7" t="s">
        <v>21</v>
      </c>
      <c r="G2036" s="13" t="s">
        <v>20</v>
      </c>
      <c r="H2036" s="13">
        <v>231005.01</v>
      </c>
      <c r="J2036"/>
      <c r="K2036"/>
      <c r="L2036"/>
      <c r="M2036"/>
    </row>
    <row r="2037" spans="1:13" s="3" customFormat="1" x14ac:dyDescent="0.25">
      <c r="A2037" s="12" t="s">
        <v>303</v>
      </c>
      <c r="B2037" s="12" t="s">
        <v>41</v>
      </c>
      <c r="C2037" s="14">
        <v>30</v>
      </c>
      <c r="D2037" s="12" t="s">
        <v>160</v>
      </c>
      <c r="E2037" s="35"/>
      <c r="F2037" s="13">
        <v>107.74</v>
      </c>
      <c r="G2037" s="7" t="s">
        <v>21</v>
      </c>
      <c r="H2037" s="13">
        <v>231112.75</v>
      </c>
      <c r="J2037"/>
      <c r="K2037"/>
      <c r="L2037"/>
      <c r="M2037"/>
    </row>
    <row r="2038" spans="1:13" s="3" customFormat="1" x14ac:dyDescent="0.25">
      <c r="A2038" s="12" t="s">
        <v>303</v>
      </c>
      <c r="B2038" s="12" t="s">
        <v>41</v>
      </c>
      <c r="C2038" s="14">
        <v>30</v>
      </c>
      <c r="D2038" s="12" t="s">
        <v>160</v>
      </c>
      <c r="E2038" s="35"/>
      <c r="F2038" s="13">
        <v>1020.8</v>
      </c>
      <c r="G2038" s="7" t="s">
        <v>21</v>
      </c>
      <c r="H2038" s="13">
        <v>232133.55</v>
      </c>
      <c r="J2038"/>
      <c r="K2038"/>
      <c r="L2038"/>
      <c r="M2038"/>
    </row>
    <row r="2039" spans="1:13" s="3" customFormat="1" x14ac:dyDescent="0.25">
      <c r="A2039" s="12" t="s">
        <v>303</v>
      </c>
      <c r="B2039" s="12" t="s">
        <v>41</v>
      </c>
      <c r="C2039" s="14">
        <v>30</v>
      </c>
      <c r="D2039" s="12" t="s">
        <v>160</v>
      </c>
      <c r="E2039" s="35"/>
      <c r="F2039" s="13">
        <v>1526.82</v>
      </c>
      <c r="G2039" s="7" t="s">
        <v>21</v>
      </c>
      <c r="H2039" s="13">
        <v>233660.37</v>
      </c>
      <c r="J2039"/>
      <c r="K2039"/>
      <c r="L2039"/>
      <c r="M2039"/>
    </row>
    <row r="2040" spans="1:13" s="3" customFormat="1" x14ac:dyDescent="0.25">
      <c r="A2040" s="12" t="s">
        <v>303</v>
      </c>
      <c r="B2040" s="12" t="s">
        <v>41</v>
      </c>
      <c r="C2040" s="14">
        <v>30</v>
      </c>
      <c r="D2040" s="12" t="s">
        <v>160</v>
      </c>
      <c r="E2040" s="35"/>
      <c r="F2040" s="13">
        <v>2699.95</v>
      </c>
      <c r="G2040" s="7" t="s">
        <v>21</v>
      </c>
      <c r="H2040" s="13">
        <v>236360.32000000001</v>
      </c>
      <c r="J2040"/>
      <c r="K2040"/>
      <c r="L2040"/>
      <c r="M2040"/>
    </row>
    <row r="2041" spans="1:13" s="3" customFormat="1" x14ac:dyDescent="0.25">
      <c r="A2041" s="12" t="s">
        <v>303</v>
      </c>
      <c r="B2041" s="12" t="s">
        <v>41</v>
      </c>
      <c r="C2041" s="14">
        <v>30</v>
      </c>
      <c r="D2041" s="12" t="s">
        <v>160</v>
      </c>
      <c r="E2041" s="35"/>
      <c r="F2041" s="13">
        <v>2978.33</v>
      </c>
      <c r="G2041" s="7" t="s">
        <v>21</v>
      </c>
      <c r="H2041" s="13">
        <v>239338.65</v>
      </c>
      <c r="J2041"/>
      <c r="K2041"/>
      <c r="L2041"/>
      <c r="M2041"/>
    </row>
    <row r="2042" spans="1:13" s="3" customFormat="1" x14ac:dyDescent="0.25">
      <c r="A2042" s="12" t="s">
        <v>303</v>
      </c>
      <c r="B2042" s="12" t="s">
        <v>41</v>
      </c>
      <c r="C2042" s="14">
        <v>30</v>
      </c>
      <c r="D2042" s="12" t="s">
        <v>160</v>
      </c>
      <c r="E2042" s="35"/>
      <c r="F2042" s="13">
        <v>16699.29</v>
      </c>
      <c r="G2042" s="7" t="s">
        <v>21</v>
      </c>
      <c r="H2042" s="13">
        <v>256037.94</v>
      </c>
      <c r="J2042"/>
      <c r="K2042"/>
      <c r="L2042"/>
      <c r="M2042"/>
    </row>
    <row r="2043" spans="1:13" s="3" customFormat="1" x14ac:dyDescent="0.25">
      <c r="A2043" s="12" t="s">
        <v>303</v>
      </c>
      <c r="B2043" s="12" t="s">
        <v>41</v>
      </c>
      <c r="C2043" s="14">
        <v>30</v>
      </c>
      <c r="D2043" s="12" t="s">
        <v>160</v>
      </c>
      <c r="E2043" s="35"/>
      <c r="F2043" s="13">
        <v>833.33</v>
      </c>
      <c r="G2043" s="7" t="s">
        <v>21</v>
      </c>
      <c r="H2043" s="13">
        <v>256871.27</v>
      </c>
      <c r="J2043"/>
      <c r="K2043"/>
      <c r="L2043"/>
      <c r="M2043"/>
    </row>
    <row r="2044" spans="1:13" s="3" customFormat="1" x14ac:dyDescent="0.25">
      <c r="A2044" s="12" t="s">
        <v>303</v>
      </c>
      <c r="B2044" s="12" t="s">
        <v>41</v>
      </c>
      <c r="C2044" s="14">
        <v>30</v>
      </c>
      <c r="D2044" s="12" t="s">
        <v>160</v>
      </c>
      <c r="E2044" s="35"/>
      <c r="F2044" s="13">
        <v>18058.71</v>
      </c>
      <c r="G2044" s="7" t="s">
        <v>21</v>
      </c>
      <c r="H2044" s="13">
        <v>274929.98</v>
      </c>
      <c r="J2044"/>
      <c r="K2044"/>
      <c r="L2044"/>
      <c r="M2044"/>
    </row>
    <row r="2045" spans="1:13" s="3" customFormat="1" x14ac:dyDescent="0.25">
      <c r="A2045" s="12" t="s">
        <v>303</v>
      </c>
      <c r="B2045" s="12" t="s">
        <v>41</v>
      </c>
      <c r="C2045" s="14">
        <v>30</v>
      </c>
      <c r="D2045" s="12" t="s">
        <v>160</v>
      </c>
      <c r="E2045" s="35"/>
      <c r="F2045" s="13">
        <v>7169.92</v>
      </c>
      <c r="G2045" s="7" t="s">
        <v>21</v>
      </c>
      <c r="H2045" s="13">
        <v>282099.90000000002</v>
      </c>
      <c r="J2045"/>
      <c r="K2045"/>
      <c r="L2045"/>
      <c r="M2045"/>
    </row>
    <row r="2046" spans="1:13" s="3" customFormat="1" x14ac:dyDescent="0.25">
      <c r="A2046" s="12" t="s">
        <v>303</v>
      </c>
      <c r="B2046" s="12" t="s">
        <v>41</v>
      </c>
      <c r="C2046" s="14">
        <v>30</v>
      </c>
      <c r="D2046" s="12" t="s">
        <v>160</v>
      </c>
      <c r="E2046" s="35"/>
      <c r="F2046" s="13">
        <v>95.98</v>
      </c>
      <c r="G2046" s="7" t="s">
        <v>21</v>
      </c>
      <c r="H2046" s="13">
        <v>282195.88</v>
      </c>
      <c r="J2046"/>
      <c r="K2046"/>
      <c r="L2046"/>
      <c r="M2046"/>
    </row>
    <row r="2047" spans="1:13" s="3" customFormat="1" x14ac:dyDescent="0.25">
      <c r="A2047" s="12" t="s">
        <v>303</v>
      </c>
      <c r="B2047" s="12" t="s">
        <v>41</v>
      </c>
      <c r="C2047" s="14">
        <v>53</v>
      </c>
      <c r="D2047" s="12" t="s">
        <v>306</v>
      </c>
      <c r="E2047" s="35"/>
      <c r="F2047" s="7" t="s">
        <v>21</v>
      </c>
      <c r="G2047" s="13">
        <v>0</v>
      </c>
      <c r="H2047" s="13">
        <v>282195.88</v>
      </c>
      <c r="J2047"/>
      <c r="K2047"/>
      <c r="L2047"/>
      <c r="M2047"/>
    </row>
    <row r="2048" spans="1:13" s="3" customFormat="1" x14ac:dyDescent="0.25">
      <c r="A2048" s="12" t="s">
        <v>303</v>
      </c>
      <c r="B2048" s="12" t="s">
        <v>41</v>
      </c>
      <c r="C2048" s="14">
        <v>55</v>
      </c>
      <c r="D2048" s="12" t="s">
        <v>307</v>
      </c>
      <c r="E2048" s="35"/>
      <c r="F2048" s="7" t="s">
        <v>21</v>
      </c>
      <c r="G2048" s="13">
        <v>0</v>
      </c>
      <c r="H2048" s="13">
        <v>282195.88</v>
      </c>
      <c r="J2048"/>
      <c r="K2048"/>
      <c r="L2048"/>
      <c r="M2048"/>
    </row>
    <row r="2049" spans="1:13" s="3" customFormat="1" x14ac:dyDescent="0.25">
      <c r="A2049"/>
      <c r="B2049"/>
      <c r="C2049"/>
      <c r="D2049"/>
      <c r="E2049"/>
      <c r="J2049"/>
      <c r="K2049"/>
      <c r="L2049"/>
      <c r="M2049"/>
    </row>
    <row r="2050" spans="1:13" s="3" customFormat="1" x14ac:dyDescent="0.25">
      <c r="A2050" s="35"/>
      <c r="B2050" s="35"/>
      <c r="C2050" s="35"/>
      <c r="D2050" s="35"/>
      <c r="E2050" s="34" t="s">
        <v>67</v>
      </c>
      <c r="F2050" s="13">
        <v>51190.87</v>
      </c>
      <c r="G2050" s="13">
        <v>0</v>
      </c>
      <c r="H2050" s="13">
        <v>282195.88</v>
      </c>
      <c r="J2050"/>
      <c r="K2050"/>
      <c r="L2050"/>
      <c r="M2050"/>
    </row>
    <row r="2051" spans="1:13" s="3" customFormat="1" x14ac:dyDescent="0.25">
      <c r="A2051" s="35" t="s">
        <v>21</v>
      </c>
      <c r="B2051"/>
      <c r="C2051"/>
      <c r="D2051"/>
      <c r="E2051"/>
      <c r="J2051"/>
      <c r="K2051"/>
      <c r="L2051"/>
      <c r="M2051"/>
    </row>
    <row r="2052" spans="1:13" s="3" customFormat="1" x14ac:dyDescent="0.25">
      <c r="A2052" s="35"/>
      <c r="B2052" s="35"/>
      <c r="C2052" s="35"/>
      <c r="D2052" s="35"/>
      <c r="E2052" s="9" t="s">
        <v>161</v>
      </c>
      <c r="F2052" s="8">
        <v>51190.87</v>
      </c>
      <c r="G2052" s="8">
        <v>0</v>
      </c>
      <c r="H2052" s="8">
        <v>282195.88</v>
      </c>
      <c r="J2052"/>
      <c r="K2052"/>
      <c r="L2052"/>
      <c r="M2052"/>
    </row>
    <row r="2053" spans="1:13" s="3" customFormat="1" x14ac:dyDescent="0.25">
      <c r="A2053" s="35" t="s">
        <v>21</v>
      </c>
      <c r="B2053"/>
      <c r="C2053"/>
      <c r="D2053"/>
      <c r="E2053"/>
      <c r="J2053"/>
      <c r="K2053"/>
      <c r="L2053"/>
      <c r="M2053"/>
    </row>
    <row r="2054" spans="1:13" s="3" customFormat="1" x14ac:dyDescent="0.25">
      <c r="A2054" s="5" t="s">
        <v>204</v>
      </c>
      <c r="B2054" s="5" t="s">
        <v>205</v>
      </c>
      <c r="C2054" s="35"/>
      <c r="D2054" s="35"/>
      <c r="E2054" s="35"/>
      <c r="F2054" s="7"/>
      <c r="G2054" s="8" t="s">
        <v>20</v>
      </c>
      <c r="H2054" s="8">
        <v>46202</v>
      </c>
      <c r="J2054"/>
      <c r="K2054"/>
      <c r="L2054"/>
      <c r="M2054"/>
    </row>
    <row r="2055" spans="1:13" s="3" customFormat="1" x14ac:dyDescent="0.25">
      <c r="A2055" s="35" t="s">
        <v>21</v>
      </c>
      <c r="B2055"/>
      <c r="C2055"/>
      <c r="D2055"/>
      <c r="E2055"/>
      <c r="J2055"/>
      <c r="K2055"/>
      <c r="L2055"/>
      <c r="M2055"/>
    </row>
    <row r="2056" spans="1:13" s="3" customFormat="1" x14ac:dyDescent="0.25">
      <c r="A2056" s="12" t="s">
        <v>24</v>
      </c>
      <c r="B2056" s="35" t="s">
        <v>21</v>
      </c>
      <c r="C2056" s="35" t="s">
        <v>21</v>
      </c>
      <c r="D2056" s="35" t="s">
        <v>21</v>
      </c>
      <c r="E2056" s="35" t="s">
        <v>21</v>
      </c>
      <c r="F2056" s="7" t="s">
        <v>21</v>
      </c>
      <c r="G2056" s="13" t="s">
        <v>20</v>
      </c>
      <c r="H2056" s="13">
        <v>46202</v>
      </c>
      <c r="J2056"/>
      <c r="K2056"/>
      <c r="L2056"/>
      <c r="M2056"/>
    </row>
    <row r="2057" spans="1:13" s="3" customFormat="1" x14ac:dyDescent="0.25">
      <c r="A2057" s="35" t="s">
        <v>21</v>
      </c>
      <c r="B2057"/>
      <c r="C2057"/>
      <c r="D2057"/>
      <c r="E2057"/>
      <c r="J2057"/>
      <c r="K2057"/>
      <c r="L2057"/>
      <c r="M2057"/>
    </row>
    <row r="2058" spans="1:13" s="3" customFormat="1" x14ac:dyDescent="0.25">
      <c r="A2058" s="35"/>
      <c r="B2058" s="35"/>
      <c r="C2058" s="35"/>
      <c r="D2058" s="35"/>
      <c r="E2058" s="9" t="s">
        <v>206</v>
      </c>
      <c r="F2058" s="8">
        <v>0</v>
      </c>
      <c r="G2058" s="8">
        <v>0</v>
      </c>
      <c r="H2058" s="8">
        <v>46202</v>
      </c>
      <c r="J2058"/>
      <c r="K2058"/>
      <c r="L2058"/>
      <c r="M2058"/>
    </row>
    <row r="2059" spans="1:13" s="3" customFormat="1" x14ac:dyDescent="0.25">
      <c r="A2059" s="35" t="s">
        <v>21</v>
      </c>
      <c r="B2059"/>
      <c r="C2059"/>
      <c r="D2059"/>
      <c r="E2059"/>
      <c r="J2059"/>
      <c r="K2059"/>
      <c r="L2059"/>
      <c r="M2059"/>
    </row>
    <row r="2060" spans="1:13" s="3" customFormat="1" x14ac:dyDescent="0.25">
      <c r="A2060" s="5" t="s">
        <v>263</v>
      </c>
      <c r="B2060" s="5" t="s">
        <v>264</v>
      </c>
      <c r="C2060" s="35"/>
      <c r="D2060" s="35"/>
      <c r="E2060" s="35"/>
      <c r="F2060" s="7"/>
      <c r="G2060" s="8" t="s">
        <v>20</v>
      </c>
      <c r="H2060" s="8">
        <v>1147.4100000000001</v>
      </c>
      <c r="J2060"/>
      <c r="K2060"/>
      <c r="L2060"/>
      <c r="M2060"/>
    </row>
    <row r="2061" spans="1:13" s="3" customFormat="1" x14ac:dyDescent="0.25">
      <c r="A2061" s="35" t="s">
        <v>21</v>
      </c>
      <c r="B2061"/>
      <c r="C2061"/>
      <c r="D2061"/>
      <c r="E2061"/>
      <c r="J2061"/>
      <c r="K2061"/>
      <c r="L2061"/>
      <c r="M2061"/>
    </row>
    <row r="2062" spans="1:13" s="3" customFormat="1" x14ac:dyDescent="0.25">
      <c r="A2062" s="12" t="s">
        <v>24</v>
      </c>
      <c r="B2062" s="35" t="s">
        <v>21</v>
      </c>
      <c r="C2062" s="35" t="s">
        <v>21</v>
      </c>
      <c r="D2062" s="35" t="s">
        <v>21</v>
      </c>
      <c r="E2062" s="35" t="s">
        <v>21</v>
      </c>
      <c r="F2062" s="7" t="s">
        <v>21</v>
      </c>
      <c r="G2062" s="13" t="s">
        <v>20</v>
      </c>
      <c r="H2062" s="13">
        <v>1147.4100000000001</v>
      </c>
      <c r="J2062"/>
      <c r="K2062"/>
      <c r="L2062"/>
      <c r="M2062"/>
    </row>
    <row r="2063" spans="1:13" s="3" customFormat="1" x14ac:dyDescent="0.25">
      <c r="A2063" s="35" t="s">
        <v>21</v>
      </c>
      <c r="B2063"/>
      <c r="C2063"/>
      <c r="D2063"/>
      <c r="E2063"/>
      <c r="J2063"/>
      <c r="K2063"/>
      <c r="L2063"/>
      <c r="M2063"/>
    </row>
    <row r="2064" spans="1:13" s="3" customFormat="1" x14ac:dyDescent="0.25">
      <c r="A2064" s="35"/>
      <c r="B2064" s="35"/>
      <c r="C2064" s="35"/>
      <c r="D2064" s="35"/>
      <c r="E2064" s="9" t="s">
        <v>267</v>
      </c>
      <c r="F2064" s="8">
        <v>0</v>
      </c>
      <c r="G2064" s="8">
        <v>0</v>
      </c>
      <c r="H2064" s="8">
        <v>1147.4100000000001</v>
      </c>
      <c r="J2064"/>
      <c r="K2064"/>
      <c r="L2064"/>
      <c r="M2064"/>
    </row>
    <row r="2065" spans="1:13" s="3" customFormat="1" x14ac:dyDescent="0.25">
      <c r="A2065" s="35" t="s">
        <v>21</v>
      </c>
      <c r="B2065"/>
      <c r="C2065"/>
      <c r="D2065"/>
      <c r="E2065"/>
      <c r="J2065"/>
      <c r="K2065"/>
      <c r="L2065"/>
      <c r="M2065"/>
    </row>
    <row r="2066" spans="1:13" s="3" customFormat="1" x14ac:dyDescent="0.25">
      <c r="A2066"/>
      <c r="B2066"/>
      <c r="C2066"/>
      <c r="D2066"/>
      <c r="E2066"/>
      <c r="J2066"/>
      <c r="K2066"/>
      <c r="L2066"/>
      <c r="M2066"/>
    </row>
    <row r="2067" spans="1:13" x14ac:dyDescent="0.25">
      <c r="A2067" s="35"/>
      <c r="B2067" s="35"/>
      <c r="C2067" s="35"/>
      <c r="D2067" s="35"/>
      <c r="E2067" s="9" t="s">
        <v>162</v>
      </c>
      <c r="F2067" s="8">
        <f>848433.1-3816.6</f>
        <v>844616.5</v>
      </c>
      <c r="G2067" s="8">
        <v>0</v>
      </c>
      <c r="H2067" s="8">
        <v>3987565.39</v>
      </c>
    </row>
    <row r="2068" spans="1:13" x14ac:dyDescent="0.25">
      <c r="A2068" s="35" t="s">
        <v>21</v>
      </c>
      <c r="E2068"/>
    </row>
    <row r="2069" spans="1:13" x14ac:dyDescent="0.25">
      <c r="A2069" s="35" t="s">
        <v>21</v>
      </c>
      <c r="E2069"/>
    </row>
    <row r="2070" spans="1:13" x14ac:dyDescent="0.25">
      <c r="E2070"/>
    </row>
    <row r="2071" spans="1:13" x14ac:dyDescent="0.25">
      <c r="A2071" s="35"/>
      <c r="B2071" s="35"/>
      <c r="C2071" s="35"/>
      <c r="D2071" s="35"/>
      <c r="E2071" s="9" t="s">
        <v>163</v>
      </c>
      <c r="F2071" s="8">
        <v>844616.5</v>
      </c>
      <c r="G2071" s="8">
        <v>0</v>
      </c>
      <c r="H2071" s="7"/>
    </row>
    <row r="2074" spans="1:13" x14ac:dyDescent="0.25">
      <c r="A2074" s="27" t="s">
        <v>458</v>
      </c>
      <c r="B2074" s="27"/>
      <c r="C2074" s="27"/>
      <c r="D2074" s="27"/>
      <c r="E2074" s="28" t="s">
        <v>459</v>
      </c>
      <c r="F2074" s="15"/>
      <c r="I2074"/>
    </row>
    <row r="2075" spans="1:13" x14ac:dyDescent="0.25">
      <c r="A2075" s="2" t="s">
        <v>6</v>
      </c>
      <c r="E2075"/>
      <c r="I2075"/>
    </row>
    <row r="2076" spans="1:13" x14ac:dyDescent="0.25">
      <c r="E2076"/>
      <c r="I2076"/>
    </row>
    <row r="2077" spans="1:13" x14ac:dyDescent="0.25">
      <c r="A2077" s="5" t="s">
        <v>7</v>
      </c>
      <c r="B2077" s="5" t="s">
        <v>8</v>
      </c>
      <c r="C2077" s="35"/>
      <c r="D2077" s="35"/>
      <c r="E2077" s="35"/>
      <c r="F2077" s="7"/>
      <c r="G2077" s="7"/>
      <c r="H2077" s="8" t="s">
        <v>9</v>
      </c>
      <c r="I2077"/>
    </row>
    <row r="2078" spans="1:13" x14ac:dyDescent="0.25">
      <c r="A2078" s="5" t="s">
        <v>10</v>
      </c>
      <c r="B2078" s="5" t="s">
        <v>11</v>
      </c>
      <c r="C2078" s="9" t="s">
        <v>12</v>
      </c>
      <c r="D2078" s="10" t="s">
        <v>13</v>
      </c>
      <c r="E2078" s="5" t="s">
        <v>14</v>
      </c>
      <c r="F2078" s="8" t="s">
        <v>15</v>
      </c>
      <c r="G2078" s="8" t="s">
        <v>16</v>
      </c>
      <c r="H2078" s="8" t="s">
        <v>17</v>
      </c>
      <c r="I2078"/>
    </row>
    <row r="2079" spans="1:13" x14ac:dyDescent="0.25">
      <c r="E2079"/>
      <c r="I2079"/>
    </row>
    <row r="2080" spans="1:13" x14ac:dyDescent="0.25">
      <c r="A2080" s="5" t="s">
        <v>18</v>
      </c>
      <c r="B2080" s="5" t="s">
        <v>19</v>
      </c>
      <c r="C2080" s="35"/>
      <c r="D2080" s="35"/>
      <c r="E2080" s="35"/>
      <c r="F2080" s="7"/>
      <c r="G2080" s="8" t="s">
        <v>20</v>
      </c>
      <c r="H2080" s="8">
        <v>3142266.46</v>
      </c>
      <c r="I2080"/>
    </row>
    <row r="2081" spans="1:9" x14ac:dyDescent="0.25">
      <c r="A2081" s="35" t="s">
        <v>21</v>
      </c>
      <c r="E2081"/>
      <c r="I2081"/>
    </row>
    <row r="2082" spans="1:9" x14ac:dyDescent="0.25">
      <c r="A2082" s="5" t="s">
        <v>22</v>
      </c>
      <c r="B2082" s="5" t="s">
        <v>23</v>
      </c>
      <c r="C2082" s="35"/>
      <c r="D2082" s="35"/>
      <c r="E2082" s="35"/>
      <c r="F2082" s="7"/>
      <c r="G2082" s="8" t="s">
        <v>20</v>
      </c>
      <c r="H2082" s="8">
        <v>677207.1</v>
      </c>
      <c r="I2082"/>
    </row>
    <row r="2083" spans="1:9" x14ac:dyDescent="0.25">
      <c r="A2083" s="35" t="s">
        <v>21</v>
      </c>
      <c r="E2083"/>
      <c r="I2083"/>
    </row>
    <row r="2084" spans="1:9" x14ac:dyDescent="0.25">
      <c r="A2084" s="12" t="s">
        <v>24</v>
      </c>
      <c r="B2084" s="35" t="s">
        <v>21</v>
      </c>
      <c r="C2084" s="35" t="s">
        <v>21</v>
      </c>
      <c r="D2084" s="35" t="s">
        <v>21</v>
      </c>
      <c r="E2084" s="35" t="s">
        <v>21</v>
      </c>
      <c r="F2084" s="7" t="s">
        <v>21</v>
      </c>
      <c r="G2084" s="13" t="s">
        <v>20</v>
      </c>
      <c r="H2084" s="13">
        <v>677207.1</v>
      </c>
      <c r="I2084"/>
    </row>
    <row r="2085" spans="1:9" x14ac:dyDescent="0.25">
      <c r="A2085" s="12" t="s">
        <v>460</v>
      </c>
      <c r="B2085" s="12" t="s">
        <v>26</v>
      </c>
      <c r="C2085" s="14">
        <v>322</v>
      </c>
      <c r="D2085" s="12" t="s">
        <v>461</v>
      </c>
      <c r="E2085" s="35"/>
      <c r="F2085" s="13">
        <v>135646.25</v>
      </c>
      <c r="G2085" s="7" t="s">
        <v>21</v>
      </c>
      <c r="H2085" s="13">
        <v>812853.35</v>
      </c>
      <c r="I2085"/>
    </row>
    <row r="2086" spans="1:9" x14ac:dyDescent="0.25">
      <c r="A2086" s="12" t="s">
        <v>462</v>
      </c>
      <c r="B2086" s="12" t="s">
        <v>26</v>
      </c>
      <c r="C2086" s="14">
        <v>350</v>
      </c>
      <c r="D2086" s="12" t="s">
        <v>463</v>
      </c>
      <c r="E2086" s="35"/>
      <c r="F2086" s="13">
        <v>132607.14000000001</v>
      </c>
      <c r="G2086" s="7" t="s">
        <v>21</v>
      </c>
      <c r="H2086" s="13">
        <v>945460.49</v>
      </c>
      <c r="I2086"/>
    </row>
    <row r="2087" spans="1:9" x14ac:dyDescent="0.25">
      <c r="A2087" s="12" t="s">
        <v>464</v>
      </c>
      <c r="B2087" s="12" t="s">
        <v>26</v>
      </c>
      <c r="C2087" s="14">
        <v>355</v>
      </c>
      <c r="D2087" s="12" t="s">
        <v>465</v>
      </c>
      <c r="E2087" s="35"/>
      <c r="F2087" s="13">
        <v>18860.88</v>
      </c>
      <c r="G2087" s="7" t="s">
        <v>21</v>
      </c>
      <c r="H2087" s="13">
        <v>964321.37</v>
      </c>
      <c r="I2087"/>
    </row>
    <row r="2088" spans="1:9" x14ac:dyDescent="0.25">
      <c r="A2088" s="12" t="s">
        <v>466</v>
      </c>
      <c r="B2088" s="12" t="s">
        <v>26</v>
      </c>
      <c r="C2088" s="14">
        <v>377</v>
      </c>
      <c r="D2088" s="12" t="s">
        <v>467</v>
      </c>
      <c r="E2088" s="35"/>
      <c r="F2088" s="13">
        <v>131668.48000000001</v>
      </c>
      <c r="G2088" s="7" t="s">
        <v>21</v>
      </c>
      <c r="H2088" s="13">
        <v>1095989.8500000001</v>
      </c>
      <c r="I2088"/>
    </row>
    <row r="2089" spans="1:9" x14ac:dyDescent="0.25">
      <c r="A2089" s="12" t="s">
        <v>468</v>
      </c>
      <c r="B2089" s="12" t="s">
        <v>26</v>
      </c>
      <c r="C2089" s="14">
        <v>405</v>
      </c>
      <c r="D2089" s="12" t="s">
        <v>469</v>
      </c>
      <c r="E2089" s="35"/>
      <c r="F2089" s="13">
        <v>132931.57999999999</v>
      </c>
      <c r="G2089" s="7" t="s">
        <v>21</v>
      </c>
      <c r="H2089" s="13">
        <v>1228921.43</v>
      </c>
      <c r="I2089"/>
    </row>
    <row r="2090" spans="1:9" x14ac:dyDescent="0.25">
      <c r="A2090" s="12" t="s">
        <v>468</v>
      </c>
      <c r="B2090" s="12" t="s">
        <v>26</v>
      </c>
      <c r="C2090" s="14">
        <v>410</v>
      </c>
      <c r="D2090" s="12" t="s">
        <v>470</v>
      </c>
      <c r="E2090" s="35"/>
      <c r="F2090" s="13">
        <v>18860.52</v>
      </c>
      <c r="G2090" s="7" t="s">
        <v>21</v>
      </c>
      <c r="H2090" s="13">
        <v>1247781.95</v>
      </c>
      <c r="I2090"/>
    </row>
    <row r="2091" spans="1:9" x14ac:dyDescent="0.25">
      <c r="E2091"/>
      <c r="I2091"/>
    </row>
    <row r="2092" spans="1:9" x14ac:dyDescent="0.25">
      <c r="A2092" s="35"/>
      <c r="B2092" s="35"/>
      <c r="C2092" s="35"/>
      <c r="D2092" s="35"/>
      <c r="E2092" s="34" t="s">
        <v>67</v>
      </c>
      <c r="F2092" s="13">
        <v>570574.85</v>
      </c>
      <c r="G2092" s="13">
        <v>0</v>
      </c>
      <c r="H2092" s="13">
        <v>1247781.95</v>
      </c>
      <c r="I2092"/>
    </row>
    <row r="2093" spans="1:9" x14ac:dyDescent="0.25">
      <c r="A2093" s="35" t="s">
        <v>21</v>
      </c>
      <c r="E2093"/>
      <c r="I2093"/>
    </row>
    <row r="2094" spans="1:9" x14ac:dyDescent="0.25">
      <c r="A2094" s="35"/>
      <c r="B2094" s="35"/>
      <c r="C2094" s="35"/>
      <c r="D2094" s="35"/>
      <c r="E2094" s="9" t="s">
        <v>68</v>
      </c>
      <c r="F2094" s="8">
        <v>570574.85</v>
      </c>
      <c r="G2094" s="8">
        <v>0</v>
      </c>
      <c r="H2094" s="8">
        <v>1247781.95</v>
      </c>
      <c r="I2094"/>
    </row>
    <row r="2095" spans="1:9" x14ac:dyDescent="0.25">
      <c r="A2095" s="35" t="s">
        <v>21</v>
      </c>
      <c r="E2095"/>
      <c r="I2095"/>
    </row>
    <row r="2096" spans="1:9" x14ac:dyDescent="0.25">
      <c r="A2096" s="5" t="s">
        <v>69</v>
      </c>
      <c r="B2096" s="5" t="s">
        <v>70</v>
      </c>
      <c r="C2096" s="35"/>
      <c r="D2096" s="35"/>
      <c r="E2096" s="35"/>
      <c r="F2096" s="7"/>
      <c r="G2096" s="8" t="s">
        <v>20</v>
      </c>
      <c r="H2096" s="8">
        <v>233213.65</v>
      </c>
      <c r="I2096"/>
    </row>
    <row r="2097" spans="1:9" x14ac:dyDescent="0.25">
      <c r="A2097" s="35" t="s">
        <v>21</v>
      </c>
      <c r="E2097"/>
      <c r="I2097"/>
    </row>
    <row r="2098" spans="1:9" x14ac:dyDescent="0.25">
      <c r="A2098" s="12" t="s">
        <v>24</v>
      </c>
      <c r="B2098" s="35" t="s">
        <v>21</v>
      </c>
      <c r="C2098" s="35" t="s">
        <v>21</v>
      </c>
      <c r="D2098" s="35" t="s">
        <v>21</v>
      </c>
      <c r="E2098" s="35" t="s">
        <v>21</v>
      </c>
      <c r="F2098" s="7" t="s">
        <v>21</v>
      </c>
      <c r="G2098" s="13" t="s">
        <v>20</v>
      </c>
      <c r="H2098" s="13">
        <v>233213.65</v>
      </c>
      <c r="I2098"/>
    </row>
    <row r="2099" spans="1:9" x14ac:dyDescent="0.25">
      <c r="A2099" s="12" t="s">
        <v>460</v>
      </c>
      <c r="B2099" s="12" t="s">
        <v>26</v>
      </c>
      <c r="C2099" s="14">
        <v>322</v>
      </c>
      <c r="D2099" s="12" t="s">
        <v>461</v>
      </c>
      <c r="E2099" s="35"/>
      <c r="F2099" s="13">
        <v>22609.91</v>
      </c>
      <c r="G2099" s="7" t="s">
        <v>21</v>
      </c>
      <c r="H2099" s="13">
        <v>255823.56</v>
      </c>
      <c r="I2099"/>
    </row>
    <row r="2100" spans="1:9" x14ac:dyDescent="0.25">
      <c r="A2100" s="12" t="s">
        <v>462</v>
      </c>
      <c r="B2100" s="12" t="s">
        <v>26</v>
      </c>
      <c r="C2100" s="14">
        <v>350</v>
      </c>
      <c r="D2100" s="12" t="s">
        <v>463</v>
      </c>
      <c r="E2100" s="35"/>
      <c r="F2100" s="13">
        <v>22100.38</v>
      </c>
      <c r="G2100" s="7" t="s">
        <v>21</v>
      </c>
      <c r="H2100" s="13">
        <v>277923.94</v>
      </c>
      <c r="I2100"/>
    </row>
    <row r="2101" spans="1:9" x14ac:dyDescent="0.25">
      <c r="A2101" s="12" t="s">
        <v>466</v>
      </c>
      <c r="B2101" s="12" t="s">
        <v>26</v>
      </c>
      <c r="C2101" s="14">
        <v>377</v>
      </c>
      <c r="D2101" s="12" t="s">
        <v>467</v>
      </c>
      <c r="E2101" s="35"/>
      <c r="F2101" s="13">
        <v>21945.35</v>
      </c>
      <c r="G2101" s="7" t="s">
        <v>21</v>
      </c>
      <c r="H2101" s="13">
        <v>299869.28999999998</v>
      </c>
      <c r="I2101"/>
    </row>
    <row r="2102" spans="1:9" x14ac:dyDescent="0.25">
      <c r="A2102" s="12" t="s">
        <v>468</v>
      </c>
      <c r="B2102" s="12" t="s">
        <v>26</v>
      </c>
      <c r="C2102" s="14">
        <v>405</v>
      </c>
      <c r="D2102" s="12" t="s">
        <v>469</v>
      </c>
      <c r="E2102" s="35"/>
      <c r="F2102" s="13">
        <v>22154.42</v>
      </c>
      <c r="G2102" s="7" t="s">
        <v>21</v>
      </c>
      <c r="H2102" s="13">
        <v>322023.71000000002</v>
      </c>
      <c r="I2102"/>
    </row>
    <row r="2103" spans="1:9" x14ac:dyDescent="0.25">
      <c r="E2103"/>
      <c r="I2103"/>
    </row>
    <row r="2104" spans="1:9" x14ac:dyDescent="0.25">
      <c r="A2104" s="35"/>
      <c r="B2104" s="35"/>
      <c r="C2104" s="35"/>
      <c r="D2104" s="35"/>
      <c r="E2104" s="34" t="s">
        <v>67</v>
      </c>
      <c r="F2104" s="13">
        <v>88810.06</v>
      </c>
      <c r="G2104" s="13">
        <v>0</v>
      </c>
      <c r="H2104" s="13">
        <v>322023.71000000002</v>
      </c>
      <c r="I2104"/>
    </row>
    <row r="2105" spans="1:9" x14ac:dyDescent="0.25">
      <c r="A2105" s="35" t="s">
        <v>21</v>
      </c>
      <c r="E2105"/>
      <c r="I2105"/>
    </row>
    <row r="2106" spans="1:9" x14ac:dyDescent="0.25">
      <c r="A2106" s="35"/>
      <c r="B2106" s="35"/>
      <c r="C2106" s="35"/>
      <c r="D2106" s="35"/>
      <c r="E2106" s="9" t="s">
        <v>71</v>
      </c>
      <c r="F2106" s="8">
        <v>88810.06</v>
      </c>
      <c r="G2106" s="8">
        <v>0</v>
      </c>
      <c r="H2106" s="8">
        <v>322023.71000000002</v>
      </c>
      <c r="I2106"/>
    </row>
    <row r="2107" spans="1:9" x14ac:dyDescent="0.25">
      <c r="A2107" s="35" t="s">
        <v>21</v>
      </c>
      <c r="E2107"/>
      <c r="I2107"/>
    </row>
    <row r="2108" spans="1:9" x14ac:dyDescent="0.25">
      <c r="A2108" s="5" t="s">
        <v>72</v>
      </c>
      <c r="B2108" s="5" t="s">
        <v>73</v>
      </c>
      <c r="C2108" s="35"/>
      <c r="D2108" s="35"/>
      <c r="E2108" s="35"/>
      <c r="F2108" s="7"/>
      <c r="G2108" s="8" t="s">
        <v>20</v>
      </c>
      <c r="H2108" s="8">
        <v>80180.17</v>
      </c>
      <c r="I2108"/>
    </row>
    <row r="2109" spans="1:9" x14ac:dyDescent="0.25">
      <c r="A2109" s="35" t="s">
        <v>21</v>
      </c>
      <c r="E2109"/>
      <c r="I2109"/>
    </row>
    <row r="2110" spans="1:9" x14ac:dyDescent="0.25">
      <c r="A2110" s="12" t="s">
        <v>24</v>
      </c>
      <c r="B2110" s="35" t="s">
        <v>21</v>
      </c>
      <c r="C2110" s="35" t="s">
        <v>21</v>
      </c>
      <c r="D2110" s="35" t="s">
        <v>21</v>
      </c>
      <c r="E2110" s="35" t="s">
        <v>21</v>
      </c>
      <c r="F2110" s="7" t="s">
        <v>21</v>
      </c>
      <c r="G2110" s="13" t="s">
        <v>20</v>
      </c>
      <c r="H2110" s="13">
        <v>80180.17</v>
      </c>
      <c r="I2110"/>
    </row>
    <row r="2111" spans="1:9" x14ac:dyDescent="0.25">
      <c r="A2111" s="12" t="s">
        <v>460</v>
      </c>
      <c r="B2111" s="12" t="s">
        <v>26</v>
      </c>
      <c r="C2111" s="14">
        <v>322</v>
      </c>
      <c r="D2111" s="12" t="s">
        <v>461</v>
      </c>
      <c r="E2111" s="35"/>
      <c r="F2111" s="13">
        <v>491.16</v>
      </c>
      <c r="G2111" s="7" t="s">
        <v>21</v>
      </c>
      <c r="H2111" s="13">
        <v>80671.33</v>
      </c>
      <c r="I2111"/>
    </row>
    <row r="2112" spans="1:9" x14ac:dyDescent="0.25">
      <c r="A2112" s="12" t="s">
        <v>462</v>
      </c>
      <c r="B2112" s="12" t="s">
        <v>26</v>
      </c>
      <c r="C2112" s="14">
        <v>350</v>
      </c>
      <c r="D2112" s="12" t="s">
        <v>463</v>
      </c>
      <c r="E2112" s="35"/>
      <c r="F2112" s="13">
        <v>2492.58</v>
      </c>
      <c r="G2112" s="7" t="s">
        <v>21</v>
      </c>
      <c r="H2112" s="13">
        <v>83163.91</v>
      </c>
      <c r="I2112"/>
    </row>
    <row r="2113" spans="1:9" x14ac:dyDescent="0.25">
      <c r="A2113" s="12" t="s">
        <v>466</v>
      </c>
      <c r="B2113" s="12" t="s">
        <v>26</v>
      </c>
      <c r="C2113" s="14">
        <v>377</v>
      </c>
      <c r="D2113" s="12" t="s">
        <v>467</v>
      </c>
      <c r="E2113" s="35"/>
      <c r="F2113" s="13">
        <v>2257.1</v>
      </c>
      <c r="G2113" s="7" t="s">
        <v>21</v>
      </c>
      <c r="H2113" s="13">
        <v>85421.01</v>
      </c>
      <c r="I2113"/>
    </row>
    <row r="2114" spans="1:9" x14ac:dyDescent="0.25">
      <c r="A2114" s="12" t="s">
        <v>468</v>
      </c>
      <c r="B2114" s="12" t="s">
        <v>26</v>
      </c>
      <c r="C2114" s="14">
        <v>405</v>
      </c>
      <c r="D2114" s="12" t="s">
        <v>469</v>
      </c>
      <c r="E2114" s="35"/>
      <c r="F2114" s="13">
        <v>4966.13</v>
      </c>
      <c r="G2114" s="7" t="s">
        <v>21</v>
      </c>
      <c r="H2114" s="13">
        <v>90387.14</v>
      </c>
      <c r="I2114"/>
    </row>
    <row r="2115" spans="1:9" x14ac:dyDescent="0.25">
      <c r="E2115"/>
      <c r="I2115"/>
    </row>
    <row r="2116" spans="1:9" x14ac:dyDescent="0.25">
      <c r="A2116" s="35"/>
      <c r="B2116" s="35"/>
      <c r="C2116" s="35"/>
      <c r="D2116" s="35"/>
      <c r="E2116" s="34" t="s">
        <v>67</v>
      </c>
      <c r="F2116" s="13">
        <v>10206.969999999999</v>
      </c>
      <c r="G2116" s="13">
        <v>0</v>
      </c>
      <c r="H2116" s="13">
        <v>90387.14</v>
      </c>
      <c r="I2116"/>
    </row>
    <row r="2117" spans="1:9" x14ac:dyDescent="0.25">
      <c r="A2117" s="35" t="s">
        <v>21</v>
      </c>
      <c r="E2117"/>
      <c r="I2117"/>
    </row>
    <row r="2118" spans="1:9" x14ac:dyDescent="0.25">
      <c r="A2118" s="35"/>
      <c r="B2118" s="35"/>
      <c r="C2118" s="35"/>
      <c r="D2118" s="35"/>
      <c r="E2118" s="9" t="s">
        <v>74</v>
      </c>
      <c r="F2118" s="8">
        <v>10206.969999999999</v>
      </c>
      <c r="G2118" s="8">
        <v>0</v>
      </c>
      <c r="H2118" s="8">
        <v>90387.14</v>
      </c>
      <c r="I2118"/>
    </row>
    <row r="2119" spans="1:9" x14ac:dyDescent="0.25">
      <c r="A2119" s="35" t="s">
        <v>21</v>
      </c>
      <c r="E2119"/>
      <c r="I2119"/>
    </row>
    <row r="2120" spans="1:9" x14ac:dyDescent="0.25">
      <c r="A2120" s="5" t="s">
        <v>75</v>
      </c>
      <c r="B2120" s="5" t="s">
        <v>76</v>
      </c>
      <c r="C2120" s="35"/>
      <c r="D2120" s="35"/>
      <c r="E2120" s="35"/>
      <c r="F2120" s="7"/>
      <c r="G2120" s="8" t="s">
        <v>20</v>
      </c>
      <c r="H2120" s="8">
        <v>50921.83</v>
      </c>
      <c r="I2120"/>
    </row>
    <row r="2121" spans="1:9" x14ac:dyDescent="0.25">
      <c r="A2121" s="35" t="s">
        <v>21</v>
      </c>
      <c r="E2121"/>
      <c r="I2121"/>
    </row>
    <row r="2122" spans="1:9" x14ac:dyDescent="0.25">
      <c r="A2122" s="12" t="s">
        <v>24</v>
      </c>
      <c r="B2122" s="35" t="s">
        <v>21</v>
      </c>
      <c r="C2122" s="35" t="s">
        <v>21</v>
      </c>
      <c r="D2122" s="35" t="s">
        <v>21</v>
      </c>
      <c r="E2122" s="35" t="s">
        <v>21</v>
      </c>
      <c r="F2122" s="7" t="s">
        <v>21</v>
      </c>
      <c r="G2122" s="13" t="s">
        <v>20</v>
      </c>
      <c r="H2122" s="13">
        <v>50921.83</v>
      </c>
      <c r="I2122"/>
    </row>
    <row r="2123" spans="1:9" x14ac:dyDescent="0.25">
      <c r="A2123" s="12" t="s">
        <v>460</v>
      </c>
      <c r="B2123" s="12" t="s">
        <v>26</v>
      </c>
      <c r="C2123" s="14">
        <v>322</v>
      </c>
      <c r="D2123" s="12" t="s">
        <v>461</v>
      </c>
      <c r="E2123" s="35"/>
      <c r="F2123" s="13">
        <v>3532</v>
      </c>
      <c r="G2123" s="7" t="s">
        <v>21</v>
      </c>
      <c r="H2123" s="13">
        <v>54453.83</v>
      </c>
      <c r="I2123"/>
    </row>
    <row r="2124" spans="1:9" x14ac:dyDescent="0.25">
      <c r="A2124" s="12" t="s">
        <v>462</v>
      </c>
      <c r="B2124" s="12" t="s">
        <v>26</v>
      </c>
      <c r="C2124" s="14">
        <v>350</v>
      </c>
      <c r="D2124" s="12" t="s">
        <v>463</v>
      </c>
      <c r="E2124" s="35"/>
      <c r="F2124" s="13">
        <v>3414.68</v>
      </c>
      <c r="G2124" s="7" t="s">
        <v>21</v>
      </c>
      <c r="H2124" s="13">
        <v>57868.51</v>
      </c>
      <c r="I2124"/>
    </row>
    <row r="2125" spans="1:9" x14ac:dyDescent="0.25">
      <c r="A2125" s="12" t="s">
        <v>466</v>
      </c>
      <c r="B2125" s="12" t="s">
        <v>26</v>
      </c>
      <c r="C2125" s="14">
        <v>377</v>
      </c>
      <c r="D2125" s="12" t="s">
        <v>467</v>
      </c>
      <c r="E2125" s="35"/>
      <c r="F2125" s="13">
        <v>3437.26</v>
      </c>
      <c r="G2125" s="7" t="s">
        <v>21</v>
      </c>
      <c r="H2125" s="13">
        <v>61305.77</v>
      </c>
      <c r="I2125"/>
    </row>
    <row r="2126" spans="1:9" x14ac:dyDescent="0.25">
      <c r="A2126" s="12" t="s">
        <v>468</v>
      </c>
      <c r="B2126" s="12" t="s">
        <v>26</v>
      </c>
      <c r="C2126" s="14">
        <v>405</v>
      </c>
      <c r="D2126" s="12" t="s">
        <v>469</v>
      </c>
      <c r="E2126" s="35"/>
      <c r="F2126" s="13">
        <v>3324.85</v>
      </c>
      <c r="G2126" s="7" t="s">
        <v>21</v>
      </c>
      <c r="H2126" s="13">
        <v>64630.62</v>
      </c>
      <c r="I2126"/>
    </row>
    <row r="2127" spans="1:9" x14ac:dyDescent="0.25">
      <c r="E2127"/>
      <c r="I2127"/>
    </row>
    <row r="2128" spans="1:9" x14ac:dyDescent="0.25">
      <c r="A2128" s="35"/>
      <c r="B2128" s="35"/>
      <c r="C2128" s="35"/>
      <c r="D2128" s="35"/>
      <c r="E2128" s="34" t="s">
        <v>67</v>
      </c>
      <c r="F2128" s="13">
        <v>13708.79</v>
      </c>
      <c r="G2128" s="13">
        <v>0</v>
      </c>
      <c r="H2128" s="13">
        <v>64630.62</v>
      </c>
      <c r="I2128"/>
    </row>
    <row r="2129" spans="1:9" x14ac:dyDescent="0.25">
      <c r="A2129" s="35" t="s">
        <v>21</v>
      </c>
      <c r="E2129"/>
      <c r="I2129"/>
    </row>
    <row r="2130" spans="1:9" x14ac:dyDescent="0.25">
      <c r="A2130" s="35"/>
      <c r="B2130" s="35"/>
      <c r="C2130" s="35"/>
      <c r="D2130" s="35"/>
      <c r="E2130" s="9" t="s">
        <v>77</v>
      </c>
      <c r="F2130" s="8">
        <v>13708.79</v>
      </c>
      <c r="G2130" s="8">
        <v>0</v>
      </c>
      <c r="H2130" s="8">
        <v>64630.62</v>
      </c>
      <c r="I2130"/>
    </row>
    <row r="2131" spans="1:9" x14ac:dyDescent="0.25">
      <c r="A2131" s="35" t="s">
        <v>21</v>
      </c>
      <c r="E2131"/>
      <c r="I2131"/>
    </row>
    <row r="2132" spans="1:9" x14ac:dyDescent="0.25">
      <c r="A2132" s="5" t="s">
        <v>78</v>
      </c>
      <c r="B2132" s="5" t="s">
        <v>79</v>
      </c>
      <c r="C2132" s="35"/>
      <c r="D2132" s="35"/>
      <c r="E2132" s="35"/>
      <c r="F2132" s="7"/>
      <c r="G2132" s="8" t="s">
        <v>20</v>
      </c>
      <c r="H2132" s="8">
        <v>165279.38</v>
      </c>
      <c r="I2132"/>
    </row>
    <row r="2133" spans="1:9" x14ac:dyDescent="0.25">
      <c r="A2133" s="35" t="s">
        <v>21</v>
      </c>
      <c r="E2133"/>
      <c r="I2133"/>
    </row>
    <row r="2134" spans="1:9" x14ac:dyDescent="0.25">
      <c r="A2134" s="12" t="s">
        <v>24</v>
      </c>
      <c r="B2134" s="35" t="s">
        <v>21</v>
      </c>
      <c r="C2134" s="35" t="s">
        <v>21</v>
      </c>
      <c r="D2134" s="35" t="s">
        <v>21</v>
      </c>
      <c r="E2134" s="35" t="s">
        <v>21</v>
      </c>
      <c r="F2134" s="7" t="s">
        <v>21</v>
      </c>
      <c r="G2134" s="13" t="s">
        <v>20</v>
      </c>
      <c r="H2134" s="13">
        <v>165279.38</v>
      </c>
      <c r="I2134"/>
    </row>
    <row r="2135" spans="1:9" x14ac:dyDescent="0.25">
      <c r="A2135" s="12" t="s">
        <v>460</v>
      </c>
      <c r="B2135" s="12" t="s">
        <v>26</v>
      </c>
      <c r="C2135" s="14">
        <v>322</v>
      </c>
      <c r="D2135" s="12" t="s">
        <v>461</v>
      </c>
      <c r="E2135" s="35"/>
      <c r="F2135" s="13">
        <v>6914.64</v>
      </c>
      <c r="G2135" s="7" t="s">
        <v>21</v>
      </c>
      <c r="H2135" s="13">
        <v>172194.02</v>
      </c>
      <c r="I2135"/>
    </row>
    <row r="2136" spans="1:9" x14ac:dyDescent="0.25">
      <c r="A2136" s="12" t="s">
        <v>462</v>
      </c>
      <c r="B2136" s="12" t="s">
        <v>26</v>
      </c>
      <c r="C2136" s="14">
        <v>350</v>
      </c>
      <c r="D2136" s="12" t="s">
        <v>463</v>
      </c>
      <c r="E2136" s="35"/>
      <c r="F2136" s="13">
        <v>5805.26</v>
      </c>
      <c r="G2136" s="7" t="s">
        <v>21</v>
      </c>
      <c r="H2136" s="13">
        <v>177999.28</v>
      </c>
      <c r="I2136"/>
    </row>
    <row r="2137" spans="1:9" x14ac:dyDescent="0.25">
      <c r="A2137" s="12" t="s">
        <v>466</v>
      </c>
      <c r="B2137" s="12" t="s">
        <v>26</v>
      </c>
      <c r="C2137" s="14">
        <v>377</v>
      </c>
      <c r="D2137" s="12" t="s">
        <v>467</v>
      </c>
      <c r="E2137" s="35"/>
      <c r="F2137" s="13">
        <v>25613.3</v>
      </c>
      <c r="G2137" s="7" t="s">
        <v>21</v>
      </c>
      <c r="H2137" s="13">
        <v>203612.58</v>
      </c>
      <c r="I2137"/>
    </row>
    <row r="2138" spans="1:9" x14ac:dyDescent="0.25">
      <c r="A2138" s="12" t="s">
        <v>468</v>
      </c>
      <c r="B2138" s="12" t="s">
        <v>26</v>
      </c>
      <c r="C2138" s="14">
        <v>405</v>
      </c>
      <c r="D2138" s="12" t="s">
        <v>469</v>
      </c>
      <c r="E2138" s="35"/>
      <c r="F2138" s="13">
        <v>7332.04</v>
      </c>
      <c r="G2138" s="7" t="s">
        <v>21</v>
      </c>
      <c r="H2138" s="13">
        <v>210944.62</v>
      </c>
      <c r="I2138"/>
    </row>
    <row r="2139" spans="1:9" x14ac:dyDescent="0.25">
      <c r="E2139"/>
      <c r="I2139"/>
    </row>
    <row r="2140" spans="1:9" x14ac:dyDescent="0.25">
      <c r="A2140" s="35"/>
      <c r="B2140" s="35"/>
      <c r="C2140" s="35"/>
      <c r="D2140" s="35"/>
      <c r="E2140" s="34" t="s">
        <v>67</v>
      </c>
      <c r="F2140" s="13">
        <v>45665.24</v>
      </c>
      <c r="G2140" s="13">
        <v>0</v>
      </c>
      <c r="H2140" s="13">
        <v>210944.62</v>
      </c>
      <c r="I2140"/>
    </row>
    <row r="2141" spans="1:9" x14ac:dyDescent="0.25">
      <c r="A2141" s="35" t="s">
        <v>21</v>
      </c>
      <c r="E2141"/>
      <c r="I2141"/>
    </row>
    <row r="2142" spans="1:9" x14ac:dyDescent="0.25">
      <c r="A2142" s="35"/>
      <c r="B2142" s="35"/>
      <c r="C2142" s="35"/>
      <c r="D2142" s="35"/>
      <c r="E2142" s="9" t="s">
        <v>80</v>
      </c>
      <c r="F2142" s="8">
        <v>45665.24</v>
      </c>
      <c r="G2142" s="8">
        <v>0</v>
      </c>
      <c r="H2142" s="8">
        <v>210944.62</v>
      </c>
      <c r="I2142"/>
    </row>
    <row r="2143" spans="1:9" x14ac:dyDescent="0.25">
      <c r="A2143" s="35" t="s">
        <v>21</v>
      </c>
      <c r="E2143"/>
      <c r="I2143"/>
    </row>
    <row r="2144" spans="1:9" x14ac:dyDescent="0.25">
      <c r="A2144" s="5" t="s">
        <v>81</v>
      </c>
      <c r="B2144" s="5" t="s">
        <v>82</v>
      </c>
      <c r="C2144" s="35"/>
      <c r="D2144" s="35"/>
      <c r="E2144" s="35"/>
      <c r="F2144" s="7"/>
      <c r="G2144" s="8" t="s">
        <v>20</v>
      </c>
      <c r="H2144" s="8">
        <v>128359.22</v>
      </c>
      <c r="I2144"/>
    </row>
    <row r="2145" spans="1:9" x14ac:dyDescent="0.25">
      <c r="A2145" s="35" t="s">
        <v>21</v>
      </c>
      <c r="E2145"/>
      <c r="I2145"/>
    </row>
    <row r="2146" spans="1:9" x14ac:dyDescent="0.25">
      <c r="A2146" s="12" t="s">
        <v>24</v>
      </c>
      <c r="B2146" s="35" t="s">
        <v>21</v>
      </c>
      <c r="C2146" s="35" t="s">
        <v>21</v>
      </c>
      <c r="D2146" s="35" t="s">
        <v>21</v>
      </c>
      <c r="E2146" s="35" t="s">
        <v>21</v>
      </c>
      <c r="F2146" s="7" t="s">
        <v>21</v>
      </c>
      <c r="G2146" s="13" t="s">
        <v>20</v>
      </c>
      <c r="H2146" s="13">
        <v>128359.22</v>
      </c>
      <c r="I2146"/>
    </row>
    <row r="2147" spans="1:9" x14ac:dyDescent="0.25">
      <c r="A2147" s="12" t="s">
        <v>460</v>
      </c>
      <c r="B2147" s="12" t="s">
        <v>26</v>
      </c>
      <c r="C2147" s="14">
        <v>322</v>
      </c>
      <c r="D2147" s="12" t="s">
        <v>461</v>
      </c>
      <c r="E2147" s="35"/>
      <c r="F2147" s="13">
        <v>15743.87</v>
      </c>
      <c r="G2147" s="7" t="s">
        <v>21</v>
      </c>
      <c r="H2147" s="13">
        <v>144103.09</v>
      </c>
      <c r="I2147"/>
    </row>
    <row r="2148" spans="1:9" x14ac:dyDescent="0.25">
      <c r="A2148" s="12" t="s">
        <v>462</v>
      </c>
      <c r="B2148" s="12" t="s">
        <v>26</v>
      </c>
      <c r="C2148" s="14">
        <v>350</v>
      </c>
      <c r="D2148" s="12" t="s">
        <v>463</v>
      </c>
      <c r="E2148" s="35"/>
      <c r="F2148" s="13">
        <v>8831.5499999999993</v>
      </c>
      <c r="G2148" s="7" t="s">
        <v>21</v>
      </c>
      <c r="H2148" s="13">
        <v>152934.64000000001</v>
      </c>
      <c r="I2148"/>
    </row>
    <row r="2149" spans="1:9" x14ac:dyDescent="0.25">
      <c r="A2149" s="12" t="s">
        <v>466</v>
      </c>
      <c r="B2149" s="12" t="s">
        <v>26</v>
      </c>
      <c r="C2149" s="14">
        <v>377</v>
      </c>
      <c r="D2149" s="12" t="s">
        <v>467</v>
      </c>
      <c r="E2149" s="35"/>
      <c r="F2149" s="13">
        <v>17609.240000000002</v>
      </c>
      <c r="G2149" s="7" t="s">
        <v>21</v>
      </c>
      <c r="H2149" s="13">
        <v>170543.88</v>
      </c>
      <c r="I2149"/>
    </row>
    <row r="2150" spans="1:9" x14ac:dyDescent="0.25">
      <c r="A2150" s="12" t="s">
        <v>468</v>
      </c>
      <c r="B2150" s="12" t="s">
        <v>26</v>
      </c>
      <c r="C2150" s="14">
        <v>405</v>
      </c>
      <c r="D2150" s="12" t="s">
        <v>469</v>
      </c>
      <c r="E2150" s="35"/>
      <c r="F2150" s="13">
        <v>14727.98</v>
      </c>
      <c r="G2150" s="7" t="s">
        <v>21</v>
      </c>
      <c r="H2150" s="13">
        <v>185271.86</v>
      </c>
      <c r="I2150"/>
    </row>
    <row r="2151" spans="1:9" x14ac:dyDescent="0.25">
      <c r="E2151"/>
      <c r="I2151"/>
    </row>
    <row r="2152" spans="1:9" x14ac:dyDescent="0.25">
      <c r="A2152" s="35"/>
      <c r="B2152" s="35"/>
      <c r="C2152" s="35"/>
      <c r="D2152" s="35"/>
      <c r="E2152" s="34" t="s">
        <v>67</v>
      </c>
      <c r="F2152" s="13">
        <v>56912.639999999999</v>
      </c>
      <c r="G2152" s="13">
        <v>0</v>
      </c>
      <c r="H2152" s="13">
        <v>185271.86</v>
      </c>
      <c r="I2152"/>
    </row>
    <row r="2153" spans="1:9" x14ac:dyDescent="0.25">
      <c r="A2153" s="35" t="s">
        <v>21</v>
      </c>
      <c r="E2153"/>
      <c r="I2153"/>
    </row>
    <row r="2154" spans="1:9" x14ac:dyDescent="0.25">
      <c r="A2154" s="35"/>
      <c r="B2154" s="35"/>
      <c r="C2154" s="35"/>
      <c r="D2154" s="35"/>
      <c r="E2154" s="9" t="s">
        <v>83</v>
      </c>
      <c r="F2154" s="8">
        <v>56912.639999999999</v>
      </c>
      <c r="G2154" s="8">
        <v>0</v>
      </c>
      <c r="H2154" s="8">
        <v>185271.86</v>
      </c>
      <c r="I2154"/>
    </row>
    <row r="2155" spans="1:9" x14ac:dyDescent="0.25">
      <c r="A2155" s="35" t="s">
        <v>21</v>
      </c>
      <c r="E2155"/>
      <c r="I2155"/>
    </row>
    <row r="2156" spans="1:9" x14ac:dyDescent="0.25">
      <c r="A2156" s="5" t="s">
        <v>84</v>
      </c>
      <c r="B2156" s="5" t="s">
        <v>85</v>
      </c>
      <c r="C2156" s="35"/>
      <c r="D2156" s="35"/>
      <c r="E2156" s="35"/>
      <c r="F2156" s="7"/>
      <c r="G2156" s="8" t="s">
        <v>20</v>
      </c>
      <c r="H2156" s="8">
        <v>94921.23</v>
      </c>
      <c r="I2156"/>
    </row>
    <row r="2157" spans="1:9" x14ac:dyDescent="0.25">
      <c r="A2157" s="35" t="s">
        <v>21</v>
      </c>
      <c r="E2157"/>
      <c r="I2157"/>
    </row>
    <row r="2158" spans="1:9" x14ac:dyDescent="0.25">
      <c r="A2158" s="12" t="s">
        <v>24</v>
      </c>
      <c r="B2158" s="35" t="s">
        <v>21</v>
      </c>
      <c r="C2158" s="35" t="s">
        <v>21</v>
      </c>
      <c r="D2158" s="35" t="s">
        <v>21</v>
      </c>
      <c r="E2158" s="35" t="s">
        <v>21</v>
      </c>
      <c r="F2158" s="7" t="s">
        <v>21</v>
      </c>
      <c r="G2158" s="13" t="s">
        <v>20</v>
      </c>
      <c r="H2158" s="13">
        <v>94921.23</v>
      </c>
      <c r="I2158"/>
    </row>
    <row r="2159" spans="1:9" x14ac:dyDescent="0.25">
      <c r="A2159" s="12" t="s">
        <v>460</v>
      </c>
      <c r="B2159" s="12" t="s">
        <v>26</v>
      </c>
      <c r="C2159" s="14">
        <v>322</v>
      </c>
      <c r="D2159" s="12" t="s">
        <v>461</v>
      </c>
      <c r="E2159" s="35"/>
      <c r="F2159" s="13">
        <v>5629.25</v>
      </c>
      <c r="G2159" s="7" t="s">
        <v>21</v>
      </c>
      <c r="H2159" s="13">
        <v>100550.48</v>
      </c>
      <c r="I2159"/>
    </row>
    <row r="2160" spans="1:9" x14ac:dyDescent="0.25">
      <c r="A2160" s="12" t="s">
        <v>462</v>
      </c>
      <c r="B2160" s="12" t="s">
        <v>26</v>
      </c>
      <c r="C2160" s="14">
        <v>350</v>
      </c>
      <c r="D2160" s="12" t="s">
        <v>463</v>
      </c>
      <c r="E2160" s="35"/>
      <c r="F2160" s="13">
        <v>5778.89</v>
      </c>
      <c r="G2160" s="7" t="s">
        <v>21</v>
      </c>
      <c r="H2160" s="13">
        <v>106329.37</v>
      </c>
      <c r="I2160"/>
    </row>
    <row r="2161" spans="1:9" x14ac:dyDescent="0.25">
      <c r="A2161" s="12" t="s">
        <v>466</v>
      </c>
      <c r="B2161" s="12" t="s">
        <v>26</v>
      </c>
      <c r="C2161" s="14">
        <v>377</v>
      </c>
      <c r="D2161" s="12" t="s">
        <v>467</v>
      </c>
      <c r="E2161" s="35"/>
      <c r="F2161" s="13">
        <v>9369.6</v>
      </c>
      <c r="G2161" s="7" t="s">
        <v>21</v>
      </c>
      <c r="H2161" s="13">
        <v>115698.97</v>
      </c>
      <c r="I2161"/>
    </row>
    <row r="2162" spans="1:9" x14ac:dyDescent="0.25">
      <c r="A2162" s="12" t="s">
        <v>468</v>
      </c>
      <c r="B2162" s="12" t="s">
        <v>26</v>
      </c>
      <c r="C2162" s="14">
        <v>405</v>
      </c>
      <c r="D2162" s="12" t="s">
        <v>469</v>
      </c>
      <c r="E2162" s="35"/>
      <c r="F2162" s="13">
        <v>6600.49</v>
      </c>
      <c r="G2162" s="7" t="s">
        <v>21</v>
      </c>
      <c r="H2162" s="13">
        <v>122299.46</v>
      </c>
      <c r="I2162"/>
    </row>
    <row r="2163" spans="1:9" x14ac:dyDescent="0.25">
      <c r="E2163"/>
      <c r="I2163"/>
    </row>
    <row r="2164" spans="1:9" x14ac:dyDescent="0.25">
      <c r="A2164" s="35"/>
      <c r="B2164" s="35"/>
      <c r="C2164" s="35"/>
      <c r="D2164" s="35"/>
      <c r="E2164" s="34" t="s">
        <v>67</v>
      </c>
      <c r="F2164" s="13">
        <v>27378.23</v>
      </c>
      <c r="G2164" s="13">
        <v>0</v>
      </c>
      <c r="H2164" s="13">
        <v>122299.46</v>
      </c>
      <c r="I2164"/>
    </row>
    <row r="2165" spans="1:9" x14ac:dyDescent="0.25">
      <c r="A2165" s="35" t="s">
        <v>21</v>
      </c>
      <c r="E2165"/>
      <c r="I2165"/>
    </row>
    <row r="2166" spans="1:9" x14ac:dyDescent="0.25">
      <c r="A2166" s="35"/>
      <c r="B2166" s="35"/>
      <c r="C2166" s="35"/>
      <c r="D2166" s="35"/>
      <c r="E2166" s="9" t="s">
        <v>86</v>
      </c>
      <c r="F2166" s="8">
        <v>27378.23</v>
      </c>
      <c r="G2166" s="8">
        <v>0</v>
      </c>
      <c r="H2166" s="8">
        <v>122299.46</v>
      </c>
      <c r="I2166"/>
    </row>
    <row r="2167" spans="1:9" x14ac:dyDescent="0.25">
      <c r="A2167" s="35" t="s">
        <v>21</v>
      </c>
      <c r="E2167"/>
      <c r="I2167"/>
    </row>
    <row r="2168" spans="1:9" x14ac:dyDescent="0.25">
      <c r="A2168" s="5" t="s">
        <v>87</v>
      </c>
      <c r="B2168" s="5" t="s">
        <v>88</v>
      </c>
      <c r="C2168" s="35"/>
      <c r="D2168" s="35"/>
      <c r="E2168" s="35"/>
      <c r="F2168" s="7"/>
      <c r="G2168" s="8" t="s">
        <v>20</v>
      </c>
      <c r="H2168" s="8">
        <v>15639.71</v>
      </c>
      <c r="I2168"/>
    </row>
    <row r="2169" spans="1:9" x14ac:dyDescent="0.25">
      <c r="A2169" s="35" t="s">
        <v>21</v>
      </c>
      <c r="E2169"/>
      <c r="I2169"/>
    </row>
    <row r="2170" spans="1:9" x14ac:dyDescent="0.25">
      <c r="A2170" s="12" t="s">
        <v>24</v>
      </c>
      <c r="B2170" s="35" t="s">
        <v>21</v>
      </c>
      <c r="C2170" s="35" t="s">
        <v>21</v>
      </c>
      <c r="D2170" s="35" t="s">
        <v>21</v>
      </c>
      <c r="E2170" s="35" t="s">
        <v>21</v>
      </c>
      <c r="F2170" s="7" t="s">
        <v>21</v>
      </c>
      <c r="G2170" s="13" t="s">
        <v>20</v>
      </c>
      <c r="H2170" s="13">
        <v>15639.71</v>
      </c>
      <c r="I2170"/>
    </row>
    <row r="2171" spans="1:9" x14ac:dyDescent="0.25">
      <c r="A2171" s="35" t="s">
        <v>21</v>
      </c>
      <c r="E2171"/>
      <c r="I2171"/>
    </row>
    <row r="2172" spans="1:9" x14ac:dyDescent="0.25">
      <c r="A2172" s="35"/>
      <c r="B2172" s="35"/>
      <c r="C2172" s="35"/>
      <c r="D2172" s="35"/>
      <c r="E2172" s="9" t="s">
        <v>89</v>
      </c>
      <c r="F2172" s="8">
        <v>0</v>
      </c>
      <c r="G2172" s="8">
        <v>0</v>
      </c>
      <c r="H2172" s="8">
        <v>15639.71</v>
      </c>
      <c r="I2172"/>
    </row>
    <row r="2173" spans="1:9" x14ac:dyDescent="0.25">
      <c r="A2173" s="35" t="s">
        <v>21</v>
      </c>
      <c r="E2173"/>
      <c r="I2173"/>
    </row>
    <row r="2174" spans="1:9" x14ac:dyDescent="0.25">
      <c r="A2174" s="5" t="s">
        <v>90</v>
      </c>
      <c r="B2174" s="5" t="s">
        <v>91</v>
      </c>
      <c r="C2174" s="35"/>
      <c r="D2174" s="35"/>
      <c r="E2174" s="35"/>
      <c r="F2174" s="7"/>
      <c r="G2174" s="8" t="s">
        <v>20</v>
      </c>
      <c r="H2174" s="8">
        <v>354368.76</v>
      </c>
      <c r="I2174"/>
    </row>
    <row r="2175" spans="1:9" x14ac:dyDescent="0.25">
      <c r="A2175" s="35" t="s">
        <v>21</v>
      </c>
      <c r="E2175"/>
      <c r="I2175"/>
    </row>
    <row r="2176" spans="1:9" x14ac:dyDescent="0.25">
      <c r="A2176" s="12" t="s">
        <v>24</v>
      </c>
      <c r="B2176" s="35" t="s">
        <v>21</v>
      </c>
      <c r="C2176" s="35" t="s">
        <v>21</v>
      </c>
      <c r="D2176" s="35" t="s">
        <v>21</v>
      </c>
      <c r="E2176" s="35" t="s">
        <v>21</v>
      </c>
      <c r="F2176" s="7" t="s">
        <v>21</v>
      </c>
      <c r="G2176" s="13" t="s">
        <v>20</v>
      </c>
      <c r="H2176" s="13">
        <v>354368.76</v>
      </c>
      <c r="I2176"/>
    </row>
    <row r="2177" spans="1:9" x14ac:dyDescent="0.25">
      <c r="A2177" s="12" t="s">
        <v>471</v>
      </c>
      <c r="B2177" s="12" t="s">
        <v>41</v>
      </c>
      <c r="C2177" s="14">
        <v>20</v>
      </c>
      <c r="D2177" s="12" t="s">
        <v>472</v>
      </c>
      <c r="E2177" s="35"/>
      <c r="F2177" s="13">
        <v>123244.78</v>
      </c>
      <c r="G2177" s="7" t="s">
        <v>21</v>
      </c>
      <c r="H2177" s="13">
        <v>477613.54</v>
      </c>
      <c r="I2177"/>
    </row>
    <row r="2178" spans="1:9" x14ac:dyDescent="0.25">
      <c r="E2178"/>
      <c r="I2178"/>
    </row>
    <row r="2179" spans="1:9" x14ac:dyDescent="0.25">
      <c r="A2179" s="35"/>
      <c r="B2179" s="35"/>
      <c r="C2179" s="35"/>
      <c r="D2179" s="35"/>
      <c r="E2179" s="34" t="s">
        <v>67</v>
      </c>
      <c r="F2179" s="13">
        <v>123244.78</v>
      </c>
      <c r="G2179" s="13">
        <v>0</v>
      </c>
      <c r="H2179" s="13">
        <v>477613.54</v>
      </c>
      <c r="I2179"/>
    </row>
    <row r="2180" spans="1:9" x14ac:dyDescent="0.25">
      <c r="A2180" s="35" t="s">
        <v>21</v>
      </c>
      <c r="E2180"/>
      <c r="I2180"/>
    </row>
    <row r="2181" spans="1:9" x14ac:dyDescent="0.25">
      <c r="A2181" s="35"/>
      <c r="B2181" s="35"/>
      <c r="C2181" s="35"/>
      <c r="D2181" s="35"/>
      <c r="E2181" s="9" t="s">
        <v>98</v>
      </c>
      <c r="F2181" s="8">
        <v>123244.78</v>
      </c>
      <c r="G2181" s="8">
        <v>0</v>
      </c>
      <c r="H2181" s="8">
        <v>477613.54</v>
      </c>
      <c r="I2181"/>
    </row>
    <row r="2182" spans="1:9" x14ac:dyDescent="0.25">
      <c r="A2182" s="35" t="s">
        <v>21</v>
      </c>
      <c r="E2182"/>
      <c r="I2182"/>
    </row>
    <row r="2183" spans="1:9" x14ac:dyDescent="0.25">
      <c r="A2183" s="5" t="s">
        <v>99</v>
      </c>
      <c r="B2183" s="5" t="s">
        <v>100</v>
      </c>
      <c r="C2183" s="35"/>
      <c r="D2183" s="35"/>
      <c r="E2183" s="35"/>
      <c r="F2183" s="7"/>
      <c r="G2183" s="8" t="s">
        <v>20</v>
      </c>
      <c r="H2183" s="8">
        <v>45501.73</v>
      </c>
      <c r="I2183"/>
    </row>
    <row r="2184" spans="1:9" x14ac:dyDescent="0.25">
      <c r="A2184" s="35" t="s">
        <v>21</v>
      </c>
      <c r="E2184"/>
      <c r="I2184"/>
    </row>
    <row r="2185" spans="1:9" x14ac:dyDescent="0.25">
      <c r="A2185" s="12" t="s">
        <v>24</v>
      </c>
      <c r="B2185" s="35" t="s">
        <v>21</v>
      </c>
      <c r="C2185" s="35" t="s">
        <v>21</v>
      </c>
      <c r="D2185" s="35" t="s">
        <v>21</v>
      </c>
      <c r="E2185" s="35" t="s">
        <v>21</v>
      </c>
      <c r="F2185" s="7" t="s">
        <v>21</v>
      </c>
      <c r="G2185" s="13" t="s">
        <v>20</v>
      </c>
      <c r="H2185" s="13">
        <v>45501.73</v>
      </c>
      <c r="I2185"/>
    </row>
    <row r="2186" spans="1:9" x14ac:dyDescent="0.25">
      <c r="A2186" s="12" t="s">
        <v>471</v>
      </c>
      <c r="B2186" s="12" t="s">
        <v>41</v>
      </c>
      <c r="C2186" s="14">
        <v>20</v>
      </c>
      <c r="D2186" s="12" t="s">
        <v>472</v>
      </c>
      <c r="E2186" s="35"/>
      <c r="F2186" s="13">
        <v>19845.849999999999</v>
      </c>
      <c r="G2186" s="7" t="s">
        <v>21</v>
      </c>
      <c r="H2186" s="13">
        <v>65347.58</v>
      </c>
      <c r="I2186"/>
    </row>
    <row r="2187" spans="1:9" x14ac:dyDescent="0.25">
      <c r="E2187"/>
      <c r="I2187"/>
    </row>
    <row r="2188" spans="1:9" x14ac:dyDescent="0.25">
      <c r="A2188" s="35"/>
      <c r="B2188" s="35"/>
      <c r="C2188" s="35"/>
      <c r="D2188" s="35"/>
      <c r="E2188" s="34" t="s">
        <v>67</v>
      </c>
      <c r="F2188" s="13">
        <v>19845.849999999999</v>
      </c>
      <c r="G2188" s="13">
        <v>0</v>
      </c>
      <c r="H2188" s="13">
        <v>65347.58</v>
      </c>
      <c r="I2188"/>
    </row>
    <row r="2189" spans="1:9" x14ac:dyDescent="0.25">
      <c r="A2189" s="35" t="s">
        <v>21</v>
      </c>
      <c r="E2189"/>
      <c r="I2189"/>
    </row>
    <row r="2190" spans="1:9" x14ac:dyDescent="0.25">
      <c r="A2190" s="35"/>
      <c r="B2190" s="35"/>
      <c r="C2190" s="35"/>
      <c r="D2190" s="35"/>
      <c r="E2190" s="9" t="s">
        <v>101</v>
      </c>
      <c r="F2190" s="8">
        <v>19845.849999999999</v>
      </c>
      <c r="G2190" s="8">
        <v>0</v>
      </c>
      <c r="H2190" s="8">
        <v>65347.58</v>
      </c>
      <c r="I2190"/>
    </row>
    <row r="2191" spans="1:9" x14ac:dyDescent="0.25">
      <c r="A2191" s="35" t="s">
        <v>21</v>
      </c>
      <c r="E2191"/>
      <c r="I2191"/>
    </row>
    <row r="2192" spans="1:9" x14ac:dyDescent="0.25">
      <c r="A2192" s="5" t="s">
        <v>102</v>
      </c>
      <c r="B2192" s="5" t="s">
        <v>103</v>
      </c>
      <c r="C2192" s="35"/>
      <c r="D2192" s="35"/>
      <c r="E2192" s="35"/>
      <c r="F2192" s="7"/>
      <c r="G2192" s="8" t="s">
        <v>20</v>
      </c>
      <c r="H2192" s="8">
        <v>113754.56</v>
      </c>
      <c r="I2192"/>
    </row>
    <row r="2193" spans="1:9" x14ac:dyDescent="0.25">
      <c r="A2193" s="35" t="s">
        <v>21</v>
      </c>
      <c r="E2193"/>
      <c r="I2193"/>
    </row>
    <row r="2194" spans="1:9" x14ac:dyDescent="0.25">
      <c r="A2194" s="12" t="s">
        <v>24</v>
      </c>
      <c r="B2194" s="35" t="s">
        <v>21</v>
      </c>
      <c r="C2194" s="35" t="s">
        <v>21</v>
      </c>
      <c r="D2194" s="35" t="s">
        <v>21</v>
      </c>
      <c r="E2194" s="35" t="s">
        <v>21</v>
      </c>
      <c r="F2194" s="7" t="s">
        <v>21</v>
      </c>
      <c r="G2194" s="13" t="s">
        <v>20</v>
      </c>
      <c r="H2194" s="13">
        <v>113754.56</v>
      </c>
      <c r="I2194"/>
    </row>
    <row r="2195" spans="1:9" x14ac:dyDescent="0.25">
      <c r="A2195" s="12" t="s">
        <v>471</v>
      </c>
      <c r="B2195" s="12" t="s">
        <v>41</v>
      </c>
      <c r="C2195" s="14">
        <v>20</v>
      </c>
      <c r="D2195" s="12" t="s">
        <v>472</v>
      </c>
      <c r="E2195" s="35"/>
      <c r="F2195" s="13">
        <v>49614.58</v>
      </c>
      <c r="G2195" s="7" t="s">
        <v>21</v>
      </c>
      <c r="H2195" s="13">
        <v>163369.14000000001</v>
      </c>
      <c r="I2195"/>
    </row>
    <row r="2196" spans="1:9" x14ac:dyDescent="0.25">
      <c r="E2196"/>
      <c r="I2196"/>
    </row>
    <row r="2197" spans="1:9" x14ac:dyDescent="0.25">
      <c r="A2197" s="35"/>
      <c r="B2197" s="35"/>
      <c r="C2197" s="35"/>
      <c r="D2197" s="35"/>
      <c r="E2197" s="34" t="s">
        <v>67</v>
      </c>
      <c r="F2197" s="13">
        <v>49614.58</v>
      </c>
      <c r="G2197" s="13">
        <v>0</v>
      </c>
      <c r="H2197" s="13">
        <v>163369.14000000001</v>
      </c>
      <c r="I2197"/>
    </row>
    <row r="2198" spans="1:9" x14ac:dyDescent="0.25">
      <c r="A2198" s="35" t="s">
        <v>21</v>
      </c>
      <c r="E2198"/>
      <c r="I2198"/>
    </row>
    <row r="2199" spans="1:9" x14ac:dyDescent="0.25">
      <c r="A2199" s="35"/>
      <c r="B2199" s="35"/>
      <c r="C2199" s="35"/>
      <c r="D2199" s="35"/>
      <c r="E2199" s="9" t="s">
        <v>104</v>
      </c>
      <c r="F2199" s="8">
        <v>49614.58</v>
      </c>
      <c r="G2199" s="8">
        <v>0</v>
      </c>
      <c r="H2199" s="8">
        <v>163369.14000000001</v>
      </c>
      <c r="I2199"/>
    </row>
    <row r="2200" spans="1:9" x14ac:dyDescent="0.25">
      <c r="A2200" s="35" t="s">
        <v>21</v>
      </c>
      <c r="E2200"/>
      <c r="I2200"/>
    </row>
    <row r="2201" spans="1:9" x14ac:dyDescent="0.25">
      <c r="A2201" s="5" t="s">
        <v>105</v>
      </c>
      <c r="B2201" s="5" t="s">
        <v>106</v>
      </c>
      <c r="C2201" s="35"/>
      <c r="D2201" s="35"/>
      <c r="E2201" s="35"/>
      <c r="F2201" s="7"/>
      <c r="G2201" s="8" t="s">
        <v>20</v>
      </c>
      <c r="H2201" s="8">
        <v>96213.63</v>
      </c>
      <c r="I2201"/>
    </row>
    <row r="2202" spans="1:9" x14ac:dyDescent="0.25">
      <c r="A2202" s="35" t="s">
        <v>21</v>
      </c>
      <c r="E2202"/>
      <c r="I2202"/>
    </row>
    <row r="2203" spans="1:9" x14ac:dyDescent="0.25">
      <c r="A2203" s="12" t="s">
        <v>24</v>
      </c>
      <c r="B2203" s="35" t="s">
        <v>21</v>
      </c>
      <c r="C2203" s="35" t="s">
        <v>21</v>
      </c>
      <c r="D2203" s="35" t="s">
        <v>21</v>
      </c>
      <c r="E2203" s="35" t="s">
        <v>21</v>
      </c>
      <c r="F2203" s="7" t="s">
        <v>21</v>
      </c>
      <c r="G2203" s="13" t="s">
        <v>20</v>
      </c>
      <c r="H2203" s="13">
        <v>96213.63</v>
      </c>
      <c r="I2203"/>
    </row>
    <row r="2204" spans="1:9" x14ac:dyDescent="0.25">
      <c r="A2204" s="12" t="s">
        <v>471</v>
      </c>
      <c r="B2204" s="12" t="s">
        <v>41</v>
      </c>
      <c r="C2204" s="14">
        <v>20</v>
      </c>
      <c r="D2204" s="12" t="s">
        <v>472</v>
      </c>
      <c r="E2204" s="35"/>
      <c r="F2204" s="13">
        <v>53104.160000000003</v>
      </c>
      <c r="G2204" s="7" t="s">
        <v>21</v>
      </c>
      <c r="H2204" s="13">
        <v>149317.79</v>
      </c>
      <c r="I2204"/>
    </row>
    <row r="2205" spans="1:9" x14ac:dyDescent="0.25">
      <c r="E2205"/>
      <c r="I2205"/>
    </row>
    <row r="2206" spans="1:9" x14ac:dyDescent="0.25">
      <c r="A2206" s="35"/>
      <c r="B2206" s="35"/>
      <c r="C2206" s="35"/>
      <c r="D2206" s="35"/>
      <c r="E2206" s="34" t="s">
        <v>67</v>
      </c>
      <c r="F2206" s="13">
        <v>53104.160000000003</v>
      </c>
      <c r="G2206" s="13">
        <v>0</v>
      </c>
      <c r="H2206" s="13">
        <v>149317.79</v>
      </c>
      <c r="I2206"/>
    </row>
    <row r="2207" spans="1:9" x14ac:dyDescent="0.25">
      <c r="A2207" s="35" t="s">
        <v>21</v>
      </c>
      <c r="E2207"/>
      <c r="I2207"/>
    </row>
    <row r="2208" spans="1:9" x14ac:dyDescent="0.25">
      <c r="A2208" s="35"/>
      <c r="B2208" s="35"/>
      <c r="C2208" s="35"/>
      <c r="D2208" s="35"/>
      <c r="E2208" s="9" t="s">
        <v>107</v>
      </c>
      <c r="F2208" s="8">
        <v>53104.160000000003</v>
      </c>
      <c r="G2208" s="8">
        <v>0</v>
      </c>
      <c r="H2208" s="8">
        <v>149317.79</v>
      </c>
      <c r="I2208"/>
    </row>
    <row r="2209" spans="1:9" x14ac:dyDescent="0.25">
      <c r="A2209" s="35" t="s">
        <v>21</v>
      </c>
      <c r="E2209"/>
      <c r="I2209"/>
    </row>
    <row r="2210" spans="1:9" x14ac:dyDescent="0.25">
      <c r="A2210" s="5" t="s">
        <v>108</v>
      </c>
      <c r="B2210" s="5" t="s">
        <v>109</v>
      </c>
      <c r="C2210" s="35"/>
      <c r="D2210" s="35"/>
      <c r="E2210" s="35"/>
      <c r="F2210" s="7"/>
      <c r="G2210" s="8" t="s">
        <v>20</v>
      </c>
      <c r="H2210" s="8">
        <v>82885.81</v>
      </c>
      <c r="I2210"/>
    </row>
    <row r="2211" spans="1:9" x14ac:dyDescent="0.25">
      <c r="A2211" s="35" t="s">
        <v>21</v>
      </c>
      <c r="E2211"/>
      <c r="I2211"/>
    </row>
    <row r="2212" spans="1:9" x14ac:dyDescent="0.25">
      <c r="A2212" s="12" t="s">
        <v>24</v>
      </c>
      <c r="B2212" s="35" t="s">
        <v>21</v>
      </c>
      <c r="C2212" s="35" t="s">
        <v>21</v>
      </c>
      <c r="D2212" s="35" t="s">
        <v>21</v>
      </c>
      <c r="E2212" s="35" t="s">
        <v>21</v>
      </c>
      <c r="F2212" s="7" t="s">
        <v>21</v>
      </c>
      <c r="G2212" s="13" t="s">
        <v>20</v>
      </c>
      <c r="H2212" s="13">
        <v>82885.81</v>
      </c>
      <c r="I2212"/>
    </row>
    <row r="2213" spans="1:9" x14ac:dyDescent="0.25">
      <c r="A2213" s="12" t="s">
        <v>471</v>
      </c>
      <c r="B2213" s="12" t="s">
        <v>41</v>
      </c>
      <c r="C2213" s="14">
        <v>20</v>
      </c>
      <c r="D2213" s="12" t="s">
        <v>472</v>
      </c>
      <c r="E2213" s="35"/>
      <c r="F2213" s="13">
        <v>25463.78</v>
      </c>
      <c r="G2213" s="7" t="s">
        <v>21</v>
      </c>
      <c r="H2213" s="13">
        <v>108349.59</v>
      </c>
      <c r="I2213"/>
    </row>
    <row r="2214" spans="1:9" x14ac:dyDescent="0.25">
      <c r="E2214"/>
      <c r="I2214"/>
    </row>
    <row r="2215" spans="1:9" x14ac:dyDescent="0.25">
      <c r="A2215" s="35"/>
      <c r="B2215" s="35"/>
      <c r="C2215" s="35"/>
      <c r="D2215" s="35"/>
      <c r="E2215" s="34" t="s">
        <v>67</v>
      </c>
      <c r="F2215" s="13">
        <v>25463.78</v>
      </c>
      <c r="G2215" s="13">
        <v>0</v>
      </c>
      <c r="H2215" s="13">
        <v>108349.59</v>
      </c>
      <c r="I2215"/>
    </row>
    <row r="2216" spans="1:9" x14ac:dyDescent="0.25">
      <c r="A2216" s="35" t="s">
        <v>21</v>
      </c>
      <c r="E2216"/>
      <c r="I2216"/>
    </row>
    <row r="2217" spans="1:9" x14ac:dyDescent="0.25">
      <c r="A2217" s="35"/>
      <c r="B2217" s="35"/>
      <c r="C2217" s="35"/>
      <c r="D2217" s="35"/>
      <c r="E2217" s="9" t="s">
        <v>110</v>
      </c>
      <c r="F2217" s="8">
        <v>25463.78</v>
      </c>
      <c r="G2217" s="8">
        <v>0</v>
      </c>
      <c r="H2217" s="8">
        <v>108349.59</v>
      </c>
      <c r="I2217"/>
    </row>
    <row r="2218" spans="1:9" x14ac:dyDescent="0.25">
      <c r="A2218" s="35" t="s">
        <v>21</v>
      </c>
      <c r="E2218"/>
      <c r="I2218"/>
    </row>
    <row r="2219" spans="1:9" x14ac:dyDescent="0.25">
      <c r="A2219" s="5" t="s">
        <v>111</v>
      </c>
      <c r="B2219" s="5" t="s">
        <v>112</v>
      </c>
      <c r="C2219" s="35"/>
      <c r="D2219" s="35"/>
      <c r="E2219" s="35"/>
      <c r="F2219" s="7"/>
      <c r="G2219" s="8" t="s">
        <v>20</v>
      </c>
      <c r="H2219" s="8">
        <v>87979.11</v>
      </c>
      <c r="I2219"/>
    </row>
    <row r="2220" spans="1:9" x14ac:dyDescent="0.25">
      <c r="A2220" s="35" t="s">
        <v>21</v>
      </c>
      <c r="E2220"/>
      <c r="I2220"/>
    </row>
    <row r="2221" spans="1:9" x14ac:dyDescent="0.25">
      <c r="A2221" s="12" t="s">
        <v>24</v>
      </c>
      <c r="B2221" s="35" t="s">
        <v>21</v>
      </c>
      <c r="C2221" s="35" t="s">
        <v>21</v>
      </c>
      <c r="D2221" s="35" t="s">
        <v>21</v>
      </c>
      <c r="E2221" s="35" t="s">
        <v>21</v>
      </c>
      <c r="F2221" s="7" t="s">
        <v>21</v>
      </c>
      <c r="G2221" s="13" t="s">
        <v>20</v>
      </c>
      <c r="H2221" s="13">
        <v>87979.11</v>
      </c>
      <c r="I2221"/>
    </row>
    <row r="2222" spans="1:9" x14ac:dyDescent="0.25">
      <c r="A2222" s="12" t="s">
        <v>468</v>
      </c>
      <c r="B2222" s="12" t="s">
        <v>26</v>
      </c>
      <c r="C2222" s="14">
        <v>405</v>
      </c>
      <c r="D2222" s="12" t="s">
        <v>469</v>
      </c>
      <c r="E2222" s="35"/>
      <c r="F2222" s="13">
        <v>2115</v>
      </c>
      <c r="G2222" s="7" t="s">
        <v>21</v>
      </c>
      <c r="H2222" s="13">
        <v>90094.11</v>
      </c>
      <c r="I2222"/>
    </row>
    <row r="2223" spans="1:9" x14ac:dyDescent="0.25">
      <c r="A2223" s="12" t="s">
        <v>471</v>
      </c>
      <c r="B2223" s="12" t="s">
        <v>41</v>
      </c>
      <c r="C2223" s="14">
        <v>23</v>
      </c>
      <c r="D2223" s="12" t="s">
        <v>113</v>
      </c>
      <c r="E2223" s="35"/>
      <c r="F2223" s="13">
        <v>36361.089999999997</v>
      </c>
      <c r="G2223" s="7" t="s">
        <v>21</v>
      </c>
      <c r="H2223" s="13">
        <v>126455.2</v>
      </c>
      <c r="I2223"/>
    </row>
    <row r="2224" spans="1:9" x14ac:dyDescent="0.25">
      <c r="E2224"/>
      <c r="I2224"/>
    </row>
    <row r="2225" spans="1:9" x14ac:dyDescent="0.25">
      <c r="A2225" s="35"/>
      <c r="B2225" s="35"/>
      <c r="C2225" s="35"/>
      <c r="D2225" s="35"/>
      <c r="E2225" s="34" t="s">
        <v>67</v>
      </c>
      <c r="F2225" s="13">
        <v>38476.089999999997</v>
      </c>
      <c r="G2225" s="13">
        <v>0</v>
      </c>
      <c r="H2225" s="13">
        <v>126455.2</v>
      </c>
      <c r="I2225"/>
    </row>
    <row r="2226" spans="1:9" x14ac:dyDescent="0.25">
      <c r="A2226" s="35" t="s">
        <v>21</v>
      </c>
      <c r="E2226"/>
      <c r="I2226"/>
    </row>
    <row r="2227" spans="1:9" x14ac:dyDescent="0.25">
      <c r="A2227" s="35"/>
      <c r="B2227" s="35"/>
      <c r="C2227" s="35"/>
      <c r="D2227" s="35"/>
      <c r="E2227" s="9" t="s">
        <v>114</v>
      </c>
      <c r="F2227" s="8">
        <v>38476.089999999997</v>
      </c>
      <c r="G2227" s="8">
        <v>0</v>
      </c>
      <c r="H2227" s="8">
        <v>126455.2</v>
      </c>
      <c r="I2227"/>
    </row>
    <row r="2228" spans="1:9" x14ac:dyDescent="0.25">
      <c r="A2228" s="35" t="s">
        <v>21</v>
      </c>
      <c r="E2228"/>
      <c r="I2228"/>
    </row>
    <row r="2229" spans="1:9" x14ac:dyDescent="0.25">
      <c r="A2229" s="5" t="s">
        <v>115</v>
      </c>
      <c r="B2229" s="5" t="s">
        <v>116</v>
      </c>
      <c r="C2229" s="35"/>
      <c r="D2229" s="35"/>
      <c r="E2229" s="35"/>
      <c r="F2229" s="7"/>
      <c r="G2229" s="8" t="s">
        <v>20</v>
      </c>
      <c r="H2229" s="8">
        <v>73525.78</v>
      </c>
      <c r="I2229"/>
    </row>
    <row r="2230" spans="1:9" x14ac:dyDescent="0.25">
      <c r="A2230" s="35" t="s">
        <v>21</v>
      </c>
      <c r="E2230"/>
      <c r="I2230"/>
    </row>
    <row r="2231" spans="1:9" x14ac:dyDescent="0.25">
      <c r="A2231" s="12" t="s">
        <v>24</v>
      </c>
      <c r="B2231" s="35" t="s">
        <v>21</v>
      </c>
      <c r="C2231" s="35" t="s">
        <v>21</v>
      </c>
      <c r="D2231" s="35" t="s">
        <v>21</v>
      </c>
      <c r="E2231" s="35" t="s">
        <v>21</v>
      </c>
      <c r="F2231" s="7" t="s">
        <v>21</v>
      </c>
      <c r="G2231" s="13" t="s">
        <v>20</v>
      </c>
      <c r="H2231" s="13">
        <v>73525.78</v>
      </c>
      <c r="I2231"/>
    </row>
    <row r="2232" spans="1:9" x14ac:dyDescent="0.25">
      <c r="A2232" s="12" t="s">
        <v>471</v>
      </c>
      <c r="B2232" s="12" t="s">
        <v>41</v>
      </c>
      <c r="C2232" s="14">
        <v>23</v>
      </c>
      <c r="D2232" s="12" t="s">
        <v>113</v>
      </c>
      <c r="E2232" s="35"/>
      <c r="F2232" s="13">
        <v>32360.57</v>
      </c>
      <c r="G2232" s="7" t="s">
        <v>21</v>
      </c>
      <c r="H2232" s="13">
        <v>105886.35</v>
      </c>
      <c r="I2232"/>
    </row>
    <row r="2233" spans="1:9" x14ac:dyDescent="0.25">
      <c r="E2233"/>
      <c r="I2233"/>
    </row>
    <row r="2234" spans="1:9" x14ac:dyDescent="0.25">
      <c r="A2234" s="35"/>
      <c r="B2234" s="35"/>
      <c r="C2234" s="35"/>
      <c r="D2234" s="35"/>
      <c r="E2234" s="34" t="s">
        <v>67</v>
      </c>
      <c r="F2234" s="13">
        <v>32360.57</v>
      </c>
      <c r="G2234" s="13">
        <v>0</v>
      </c>
      <c r="H2234" s="13">
        <v>105886.35</v>
      </c>
      <c r="I2234"/>
    </row>
    <row r="2235" spans="1:9" x14ac:dyDescent="0.25">
      <c r="A2235" s="35" t="s">
        <v>21</v>
      </c>
      <c r="E2235"/>
      <c r="I2235"/>
    </row>
    <row r="2236" spans="1:9" x14ac:dyDescent="0.25">
      <c r="A2236" s="35"/>
      <c r="B2236" s="35"/>
      <c r="C2236" s="35"/>
      <c r="D2236" s="35"/>
      <c r="E2236" s="9" t="s">
        <v>117</v>
      </c>
      <c r="F2236" s="8">
        <v>32360.57</v>
      </c>
      <c r="G2236" s="8">
        <v>0</v>
      </c>
      <c r="H2236" s="8">
        <v>105886.35</v>
      </c>
      <c r="I2236"/>
    </row>
    <row r="2237" spans="1:9" x14ac:dyDescent="0.25">
      <c r="A2237" s="35" t="s">
        <v>21</v>
      </c>
      <c r="E2237"/>
      <c r="I2237"/>
    </row>
    <row r="2238" spans="1:9" x14ac:dyDescent="0.25">
      <c r="A2238" s="5" t="s">
        <v>118</v>
      </c>
      <c r="B2238" s="5" t="s">
        <v>119</v>
      </c>
      <c r="C2238" s="35"/>
      <c r="D2238" s="35"/>
      <c r="E2238" s="35"/>
      <c r="F2238" s="7"/>
      <c r="G2238" s="8" t="s">
        <v>20</v>
      </c>
      <c r="H2238" s="8">
        <v>209154.73</v>
      </c>
      <c r="I2238"/>
    </row>
    <row r="2239" spans="1:9" x14ac:dyDescent="0.25">
      <c r="A2239" s="35" t="s">
        <v>21</v>
      </c>
      <c r="E2239"/>
      <c r="I2239"/>
    </row>
    <row r="2240" spans="1:9" x14ac:dyDescent="0.25">
      <c r="A2240" s="12" t="s">
        <v>24</v>
      </c>
      <c r="B2240" s="35" t="s">
        <v>21</v>
      </c>
      <c r="C2240" s="35" t="s">
        <v>21</v>
      </c>
      <c r="D2240" s="35" t="s">
        <v>21</v>
      </c>
      <c r="E2240" s="35" t="s">
        <v>21</v>
      </c>
      <c r="F2240" s="7" t="s">
        <v>21</v>
      </c>
      <c r="G2240" s="13" t="s">
        <v>20</v>
      </c>
      <c r="H2240" s="13">
        <v>209154.73</v>
      </c>
      <c r="I2240"/>
    </row>
    <row r="2241" spans="1:9" x14ac:dyDescent="0.25">
      <c r="A2241" s="12" t="s">
        <v>473</v>
      </c>
      <c r="B2241" s="12" t="s">
        <v>41</v>
      </c>
      <c r="C2241" s="14">
        <v>5</v>
      </c>
      <c r="D2241" s="12" t="s">
        <v>324</v>
      </c>
      <c r="E2241" s="12" t="s">
        <v>474</v>
      </c>
      <c r="F2241" s="13">
        <v>14284</v>
      </c>
      <c r="G2241" s="7" t="s">
        <v>21</v>
      </c>
      <c r="H2241" s="13">
        <v>223438.73</v>
      </c>
      <c r="I2241"/>
    </row>
    <row r="2242" spans="1:9" x14ac:dyDescent="0.25">
      <c r="A2242" s="12" t="s">
        <v>473</v>
      </c>
      <c r="B2242" s="12" t="s">
        <v>41</v>
      </c>
      <c r="C2242" s="14">
        <v>6</v>
      </c>
      <c r="D2242" s="12" t="s">
        <v>127</v>
      </c>
      <c r="E2242" s="12" t="s">
        <v>475</v>
      </c>
      <c r="F2242" s="13">
        <v>14935.98</v>
      </c>
      <c r="G2242" s="7" t="s">
        <v>21</v>
      </c>
      <c r="H2242" s="13">
        <v>238374.71</v>
      </c>
      <c r="I2242"/>
    </row>
    <row r="2243" spans="1:9" x14ac:dyDescent="0.25">
      <c r="E2243"/>
      <c r="I2243"/>
    </row>
    <row r="2244" spans="1:9" x14ac:dyDescent="0.25">
      <c r="A2244" s="35"/>
      <c r="B2244" s="35"/>
      <c r="C2244" s="35"/>
      <c r="D2244" s="35"/>
      <c r="E2244" s="34" t="s">
        <v>67</v>
      </c>
      <c r="F2244" s="13">
        <v>29219.98</v>
      </c>
      <c r="G2244" s="13">
        <v>0</v>
      </c>
      <c r="H2244" s="13">
        <v>238374.71</v>
      </c>
      <c r="I2244"/>
    </row>
    <row r="2245" spans="1:9" x14ac:dyDescent="0.25">
      <c r="A2245" s="35" t="s">
        <v>21</v>
      </c>
      <c r="E2245"/>
      <c r="I2245"/>
    </row>
    <row r="2246" spans="1:9" x14ac:dyDescent="0.25">
      <c r="A2246" s="35"/>
      <c r="B2246" s="35"/>
      <c r="C2246" s="35"/>
      <c r="D2246" s="35"/>
      <c r="E2246" s="9" t="s">
        <v>129</v>
      </c>
      <c r="F2246" s="8">
        <v>29219.98</v>
      </c>
      <c r="G2246" s="8">
        <v>0</v>
      </c>
      <c r="H2246" s="8">
        <v>238374.71</v>
      </c>
      <c r="I2246"/>
    </row>
    <row r="2247" spans="1:9" x14ac:dyDescent="0.25">
      <c r="A2247" s="35" t="s">
        <v>21</v>
      </c>
      <c r="E2247"/>
      <c r="I2247"/>
    </row>
    <row r="2248" spans="1:9" x14ac:dyDescent="0.25">
      <c r="A2248" s="5" t="s">
        <v>349</v>
      </c>
      <c r="B2248" s="5" t="s">
        <v>350</v>
      </c>
      <c r="C2248" s="35"/>
      <c r="D2248" s="35"/>
      <c r="E2248" s="35"/>
      <c r="F2248" s="7"/>
      <c r="G2248" s="8" t="s">
        <v>20</v>
      </c>
      <c r="H2248" s="8">
        <v>9026.2900000000009</v>
      </c>
      <c r="I2248"/>
    </row>
    <row r="2249" spans="1:9" x14ac:dyDescent="0.25">
      <c r="A2249" s="35" t="s">
        <v>21</v>
      </c>
      <c r="E2249"/>
      <c r="I2249"/>
    </row>
    <row r="2250" spans="1:9" x14ac:dyDescent="0.25">
      <c r="A2250" s="12" t="s">
        <v>24</v>
      </c>
      <c r="B2250" s="35" t="s">
        <v>21</v>
      </c>
      <c r="C2250" s="35" t="s">
        <v>21</v>
      </c>
      <c r="D2250" s="35" t="s">
        <v>21</v>
      </c>
      <c r="E2250" s="35" t="s">
        <v>21</v>
      </c>
      <c r="F2250" s="7" t="s">
        <v>21</v>
      </c>
      <c r="G2250" s="13" t="s">
        <v>20</v>
      </c>
      <c r="H2250" s="13">
        <v>9026.2900000000009</v>
      </c>
      <c r="I2250"/>
    </row>
    <row r="2251" spans="1:9" x14ac:dyDescent="0.25">
      <c r="A2251" s="35" t="s">
        <v>21</v>
      </c>
      <c r="E2251"/>
      <c r="I2251"/>
    </row>
    <row r="2252" spans="1:9" x14ac:dyDescent="0.25">
      <c r="A2252" s="35"/>
      <c r="B2252" s="35"/>
      <c r="C2252" s="35"/>
      <c r="D2252" s="35"/>
      <c r="E2252" s="9" t="s">
        <v>356</v>
      </c>
      <c r="F2252" s="8">
        <v>0</v>
      </c>
      <c r="G2252" s="8">
        <v>0</v>
      </c>
      <c r="H2252" s="8">
        <v>9026.2900000000009</v>
      </c>
      <c r="I2252"/>
    </row>
    <row r="2253" spans="1:9" x14ac:dyDescent="0.25">
      <c r="A2253" s="35" t="s">
        <v>21</v>
      </c>
      <c r="E2253"/>
      <c r="I2253"/>
    </row>
    <row r="2254" spans="1:9" x14ac:dyDescent="0.25">
      <c r="A2254" s="5" t="s">
        <v>357</v>
      </c>
      <c r="B2254" s="5" t="s">
        <v>358</v>
      </c>
      <c r="C2254" s="35"/>
      <c r="D2254" s="35"/>
      <c r="E2254" s="35"/>
      <c r="F2254" s="7"/>
      <c r="G2254" s="8" t="s">
        <v>20</v>
      </c>
      <c r="H2254" s="8">
        <v>46071.88</v>
      </c>
      <c r="I2254"/>
    </row>
    <row r="2255" spans="1:9" x14ac:dyDescent="0.25">
      <c r="A2255" s="35" t="s">
        <v>21</v>
      </c>
      <c r="E2255"/>
      <c r="I2255"/>
    </row>
    <row r="2256" spans="1:9" x14ac:dyDescent="0.25">
      <c r="A2256" s="12" t="s">
        <v>24</v>
      </c>
      <c r="B2256" s="35" t="s">
        <v>21</v>
      </c>
      <c r="C2256" s="35" t="s">
        <v>21</v>
      </c>
      <c r="D2256" s="35" t="s">
        <v>21</v>
      </c>
      <c r="E2256" s="35" t="s">
        <v>21</v>
      </c>
      <c r="F2256" s="7" t="s">
        <v>21</v>
      </c>
      <c r="G2256" s="13" t="s">
        <v>20</v>
      </c>
      <c r="H2256" s="13">
        <v>46071.88</v>
      </c>
      <c r="I2256"/>
    </row>
    <row r="2257" spans="1:9" x14ac:dyDescent="0.25">
      <c r="A2257" s="12" t="s">
        <v>476</v>
      </c>
      <c r="B2257" s="12" t="s">
        <v>26</v>
      </c>
      <c r="C2257" s="14">
        <v>306</v>
      </c>
      <c r="D2257" s="12" t="s">
        <v>359</v>
      </c>
      <c r="E2257" s="12" t="s">
        <v>477</v>
      </c>
      <c r="F2257" s="13">
        <v>1660.13</v>
      </c>
      <c r="G2257" s="7" t="s">
        <v>21</v>
      </c>
      <c r="H2257" s="13">
        <v>47732.01</v>
      </c>
      <c r="I2257"/>
    </row>
    <row r="2258" spans="1:9" x14ac:dyDescent="0.25">
      <c r="A2258" s="12" t="s">
        <v>478</v>
      </c>
      <c r="B2258" s="12" t="s">
        <v>26</v>
      </c>
      <c r="C2258" s="14">
        <v>339</v>
      </c>
      <c r="D2258" s="12" t="s">
        <v>359</v>
      </c>
      <c r="E2258" s="12" t="s">
        <v>479</v>
      </c>
      <c r="F2258" s="13">
        <v>1677.97</v>
      </c>
      <c r="G2258" s="7" t="s">
        <v>21</v>
      </c>
      <c r="H2258" s="13">
        <v>49409.98</v>
      </c>
      <c r="I2258"/>
    </row>
    <row r="2259" spans="1:9" x14ac:dyDescent="0.25">
      <c r="A2259" s="12" t="s">
        <v>473</v>
      </c>
      <c r="B2259" s="12" t="s">
        <v>41</v>
      </c>
      <c r="C2259" s="14">
        <v>5</v>
      </c>
      <c r="D2259" s="12" t="s">
        <v>133</v>
      </c>
      <c r="E2259" s="12" t="s">
        <v>480</v>
      </c>
      <c r="F2259" s="13">
        <v>4623.13</v>
      </c>
      <c r="G2259" s="7" t="s">
        <v>21</v>
      </c>
      <c r="H2259" s="13">
        <v>54033.11</v>
      </c>
      <c r="I2259"/>
    </row>
    <row r="2260" spans="1:9" x14ac:dyDescent="0.25">
      <c r="A2260" s="12" t="s">
        <v>473</v>
      </c>
      <c r="B2260" s="12" t="s">
        <v>41</v>
      </c>
      <c r="C2260" s="14">
        <v>5</v>
      </c>
      <c r="D2260" s="12" t="s">
        <v>133</v>
      </c>
      <c r="E2260" s="12" t="s">
        <v>480</v>
      </c>
      <c r="F2260" s="13">
        <v>4938.8500000000004</v>
      </c>
      <c r="G2260" s="7" t="s">
        <v>21</v>
      </c>
      <c r="H2260" s="13">
        <v>58971.96</v>
      </c>
      <c r="I2260"/>
    </row>
    <row r="2261" spans="1:9" x14ac:dyDescent="0.25">
      <c r="A2261" s="12" t="s">
        <v>473</v>
      </c>
      <c r="B2261" s="12" t="s">
        <v>41</v>
      </c>
      <c r="C2261" s="14">
        <v>5</v>
      </c>
      <c r="D2261" s="12" t="s">
        <v>133</v>
      </c>
      <c r="E2261" s="12" t="s">
        <v>480</v>
      </c>
      <c r="F2261" s="13">
        <v>403.48</v>
      </c>
      <c r="G2261" s="7" t="s">
        <v>21</v>
      </c>
      <c r="H2261" s="13">
        <v>59375.44</v>
      </c>
      <c r="I2261"/>
    </row>
    <row r="2262" spans="1:9" x14ac:dyDescent="0.25">
      <c r="A2262" s="12" t="s">
        <v>473</v>
      </c>
      <c r="B2262" s="12" t="s">
        <v>41</v>
      </c>
      <c r="C2262" s="14">
        <v>5</v>
      </c>
      <c r="D2262" s="12" t="s">
        <v>133</v>
      </c>
      <c r="E2262" s="12" t="s">
        <v>480</v>
      </c>
      <c r="F2262" s="13">
        <v>403.48</v>
      </c>
      <c r="G2262" s="7" t="s">
        <v>21</v>
      </c>
      <c r="H2262" s="13">
        <v>59778.92</v>
      </c>
      <c r="I2262"/>
    </row>
    <row r="2263" spans="1:9" x14ac:dyDescent="0.25">
      <c r="A2263" s="12" t="s">
        <v>473</v>
      </c>
      <c r="B2263" s="12" t="s">
        <v>41</v>
      </c>
      <c r="C2263" s="14">
        <v>5</v>
      </c>
      <c r="D2263" s="12" t="s">
        <v>133</v>
      </c>
      <c r="E2263" s="12" t="s">
        <v>480</v>
      </c>
      <c r="F2263" s="13">
        <v>403.48</v>
      </c>
      <c r="G2263" s="7" t="s">
        <v>21</v>
      </c>
      <c r="H2263" s="13">
        <v>60182.400000000001</v>
      </c>
      <c r="I2263"/>
    </row>
    <row r="2264" spans="1:9" x14ac:dyDescent="0.25">
      <c r="A2264" s="12" t="s">
        <v>473</v>
      </c>
      <c r="B2264" s="12" t="s">
        <v>41</v>
      </c>
      <c r="C2264" s="14">
        <v>5</v>
      </c>
      <c r="D2264" s="12" t="s">
        <v>133</v>
      </c>
      <c r="E2264" s="12" t="s">
        <v>480</v>
      </c>
      <c r="F2264" s="13">
        <v>891.21</v>
      </c>
      <c r="G2264" s="7" t="s">
        <v>21</v>
      </c>
      <c r="H2264" s="13">
        <v>61073.61</v>
      </c>
      <c r="I2264"/>
    </row>
    <row r="2265" spans="1:9" x14ac:dyDescent="0.25">
      <c r="A2265" s="12" t="s">
        <v>481</v>
      </c>
      <c r="B2265" s="12" t="s">
        <v>26</v>
      </c>
      <c r="C2265" s="14">
        <v>387</v>
      </c>
      <c r="D2265" s="12" t="s">
        <v>193</v>
      </c>
      <c r="E2265" s="12" t="s">
        <v>482</v>
      </c>
      <c r="F2265" s="13">
        <v>440.99</v>
      </c>
      <c r="G2265" s="7" t="s">
        <v>21</v>
      </c>
      <c r="H2265" s="13">
        <v>61514.6</v>
      </c>
      <c r="I2265"/>
    </row>
    <row r="2266" spans="1:9" x14ac:dyDescent="0.25">
      <c r="A2266" s="12" t="s">
        <v>468</v>
      </c>
      <c r="B2266" s="12" t="s">
        <v>26</v>
      </c>
      <c r="C2266" s="14">
        <v>419</v>
      </c>
      <c r="D2266" s="12" t="s">
        <v>359</v>
      </c>
      <c r="E2266" s="12" t="s">
        <v>483</v>
      </c>
      <c r="F2266" s="13">
        <v>1689.64</v>
      </c>
      <c r="G2266" s="7" t="s">
        <v>21</v>
      </c>
      <c r="H2266" s="13">
        <v>63204.24</v>
      </c>
      <c r="I2266"/>
    </row>
    <row r="2267" spans="1:9" x14ac:dyDescent="0.25">
      <c r="A2267" s="12" t="s">
        <v>471</v>
      </c>
      <c r="B2267" s="12" t="s">
        <v>41</v>
      </c>
      <c r="C2267" s="14">
        <v>4</v>
      </c>
      <c r="D2267" s="12" t="s">
        <v>133</v>
      </c>
      <c r="E2267" s="12" t="s">
        <v>484</v>
      </c>
      <c r="F2267" s="13">
        <v>3677.61</v>
      </c>
      <c r="G2267" s="7" t="s">
        <v>21</v>
      </c>
      <c r="H2267" s="13">
        <v>66881.850000000006</v>
      </c>
      <c r="I2267"/>
    </row>
    <row r="2268" spans="1:9" x14ac:dyDescent="0.25">
      <c r="A2268" s="12" t="s">
        <v>471</v>
      </c>
      <c r="B2268" s="12" t="s">
        <v>41</v>
      </c>
      <c r="C2268" s="14">
        <v>4</v>
      </c>
      <c r="D2268" s="12" t="s">
        <v>133</v>
      </c>
      <c r="E2268" s="12" t="s">
        <v>484</v>
      </c>
      <c r="F2268" s="13">
        <v>954.73</v>
      </c>
      <c r="G2268" s="7" t="s">
        <v>21</v>
      </c>
      <c r="H2268" s="13">
        <v>67836.58</v>
      </c>
      <c r="I2268"/>
    </row>
    <row r="2269" spans="1:9" x14ac:dyDescent="0.25">
      <c r="A2269" s="12" t="s">
        <v>471</v>
      </c>
      <c r="B2269" s="12" t="s">
        <v>41</v>
      </c>
      <c r="C2269" s="14">
        <v>4</v>
      </c>
      <c r="D2269" s="12" t="s">
        <v>133</v>
      </c>
      <c r="E2269" s="12" t="s">
        <v>484</v>
      </c>
      <c r="F2269" s="13">
        <v>3870.09</v>
      </c>
      <c r="G2269" s="7" t="s">
        <v>21</v>
      </c>
      <c r="H2269" s="13">
        <v>71706.67</v>
      </c>
      <c r="I2269"/>
    </row>
    <row r="2270" spans="1:9" x14ac:dyDescent="0.25">
      <c r="A2270" s="12" t="s">
        <v>471</v>
      </c>
      <c r="B2270" s="12" t="s">
        <v>41</v>
      </c>
      <c r="C2270" s="14">
        <v>4</v>
      </c>
      <c r="D2270" s="12" t="s">
        <v>133</v>
      </c>
      <c r="E2270" s="12" t="s">
        <v>485</v>
      </c>
      <c r="F2270" s="13">
        <v>2755.22</v>
      </c>
      <c r="G2270" s="7" t="s">
        <v>21</v>
      </c>
      <c r="H2270" s="13">
        <v>74461.89</v>
      </c>
      <c r="I2270"/>
    </row>
    <row r="2271" spans="1:9" x14ac:dyDescent="0.25">
      <c r="A2271" s="12" t="s">
        <v>471</v>
      </c>
      <c r="B2271" s="12" t="s">
        <v>41</v>
      </c>
      <c r="C2271" s="14">
        <v>4</v>
      </c>
      <c r="D2271" s="12" t="s">
        <v>133</v>
      </c>
      <c r="E2271" s="12" t="s">
        <v>485</v>
      </c>
      <c r="F2271" s="13">
        <v>771.13</v>
      </c>
      <c r="G2271" s="7" t="s">
        <v>21</v>
      </c>
      <c r="H2271" s="13">
        <v>75233.02</v>
      </c>
      <c r="I2271"/>
    </row>
    <row r="2272" spans="1:9" x14ac:dyDescent="0.25">
      <c r="A2272" s="12" t="s">
        <v>471</v>
      </c>
      <c r="B2272" s="12" t="s">
        <v>41</v>
      </c>
      <c r="C2272" s="14">
        <v>4</v>
      </c>
      <c r="D2272" s="12" t="s">
        <v>133</v>
      </c>
      <c r="E2272" s="12" t="s">
        <v>485</v>
      </c>
      <c r="F2272" s="13">
        <v>2237.6799999999998</v>
      </c>
      <c r="G2272" s="7" t="s">
        <v>21</v>
      </c>
      <c r="H2272" s="13">
        <v>77470.7</v>
      </c>
      <c r="I2272"/>
    </row>
    <row r="2273" spans="1:9" x14ac:dyDescent="0.25">
      <c r="A2273" s="12" t="s">
        <v>471</v>
      </c>
      <c r="B2273" s="12" t="s">
        <v>41</v>
      </c>
      <c r="C2273" s="14">
        <v>4</v>
      </c>
      <c r="D2273" s="12" t="s">
        <v>133</v>
      </c>
      <c r="E2273" s="12" t="s">
        <v>485</v>
      </c>
      <c r="F2273" s="13">
        <v>582.5</v>
      </c>
      <c r="G2273" s="7" t="s">
        <v>21</v>
      </c>
      <c r="H2273" s="13">
        <v>78053.2</v>
      </c>
      <c r="I2273"/>
    </row>
    <row r="2274" spans="1:9" x14ac:dyDescent="0.25">
      <c r="A2274" s="12" t="s">
        <v>471</v>
      </c>
      <c r="B2274" s="12" t="s">
        <v>41</v>
      </c>
      <c r="C2274" s="14">
        <v>25</v>
      </c>
      <c r="D2274" s="12" t="s">
        <v>133</v>
      </c>
      <c r="E2274" s="12" t="s">
        <v>486</v>
      </c>
      <c r="F2274" s="13">
        <v>1455</v>
      </c>
      <c r="G2274" s="7" t="s">
        <v>21</v>
      </c>
      <c r="H2274" s="13">
        <v>79508.2</v>
      </c>
      <c r="I2274"/>
    </row>
    <row r="2275" spans="1:9" x14ac:dyDescent="0.25">
      <c r="A2275" s="12" t="s">
        <v>471</v>
      </c>
      <c r="B2275" s="12" t="s">
        <v>41</v>
      </c>
      <c r="C2275" s="14">
        <v>25</v>
      </c>
      <c r="D2275" s="12" t="s">
        <v>133</v>
      </c>
      <c r="E2275" s="12" t="s">
        <v>486</v>
      </c>
      <c r="F2275" s="13">
        <v>969.85</v>
      </c>
      <c r="G2275" s="7" t="s">
        <v>21</v>
      </c>
      <c r="H2275" s="13">
        <v>80478.05</v>
      </c>
      <c r="I2275"/>
    </row>
    <row r="2276" spans="1:9" x14ac:dyDescent="0.25">
      <c r="A2276" s="12" t="s">
        <v>471</v>
      </c>
      <c r="B2276" s="12" t="s">
        <v>41</v>
      </c>
      <c r="C2276" s="14">
        <v>25</v>
      </c>
      <c r="D2276" s="12" t="s">
        <v>133</v>
      </c>
      <c r="E2276" s="12" t="s">
        <v>486</v>
      </c>
      <c r="F2276" s="13">
        <v>771.13</v>
      </c>
      <c r="G2276" s="7" t="s">
        <v>21</v>
      </c>
      <c r="H2276" s="13">
        <v>81249.179999999993</v>
      </c>
      <c r="I2276"/>
    </row>
    <row r="2277" spans="1:9" x14ac:dyDescent="0.25">
      <c r="A2277" s="12" t="s">
        <v>471</v>
      </c>
      <c r="B2277" s="12" t="s">
        <v>41</v>
      </c>
      <c r="C2277" s="14">
        <v>25</v>
      </c>
      <c r="D2277" s="12" t="s">
        <v>133</v>
      </c>
      <c r="E2277" s="12" t="s">
        <v>486</v>
      </c>
      <c r="F2277" s="13">
        <v>3370.92</v>
      </c>
      <c r="G2277" s="7" t="s">
        <v>21</v>
      </c>
      <c r="H2277" s="13">
        <v>84620.1</v>
      </c>
      <c r="I2277"/>
    </row>
    <row r="2278" spans="1:9" x14ac:dyDescent="0.25">
      <c r="A2278" s="12" t="s">
        <v>471</v>
      </c>
      <c r="B2278" s="12" t="s">
        <v>41</v>
      </c>
      <c r="C2278" s="14">
        <v>25</v>
      </c>
      <c r="D2278" s="12" t="s">
        <v>133</v>
      </c>
      <c r="E2278" s="12" t="s">
        <v>486</v>
      </c>
      <c r="F2278" s="13">
        <v>497.84</v>
      </c>
      <c r="G2278" s="7" t="s">
        <v>21</v>
      </c>
      <c r="H2278" s="13">
        <v>85117.94</v>
      </c>
      <c r="I2278"/>
    </row>
    <row r="2279" spans="1:9" x14ac:dyDescent="0.25">
      <c r="E2279"/>
      <c r="I2279"/>
    </row>
    <row r="2280" spans="1:9" x14ac:dyDescent="0.25">
      <c r="A2280" s="35"/>
      <c r="B2280" s="35"/>
      <c r="C2280" s="35"/>
      <c r="D2280" s="35"/>
      <c r="E2280" s="34" t="s">
        <v>67</v>
      </c>
      <c r="F2280" s="13">
        <v>39046.06</v>
      </c>
      <c r="G2280" s="13">
        <v>0</v>
      </c>
      <c r="H2280" s="13">
        <v>85117.94</v>
      </c>
      <c r="I2280"/>
    </row>
    <row r="2281" spans="1:9" x14ac:dyDescent="0.25">
      <c r="A2281" s="35" t="s">
        <v>21</v>
      </c>
      <c r="E2281"/>
      <c r="I2281"/>
    </row>
    <row r="2282" spans="1:9" x14ac:dyDescent="0.25">
      <c r="A2282" s="35"/>
      <c r="B2282" s="35"/>
      <c r="C2282" s="35"/>
      <c r="D2282" s="35"/>
      <c r="E2282" s="9" t="s">
        <v>361</v>
      </c>
      <c r="F2282" s="8">
        <v>39046.06</v>
      </c>
      <c r="G2282" s="8">
        <v>0</v>
      </c>
      <c r="H2282" s="8">
        <v>85117.94</v>
      </c>
      <c r="I2282"/>
    </row>
    <row r="2283" spans="1:9" x14ac:dyDescent="0.25">
      <c r="A2283" s="35" t="s">
        <v>21</v>
      </c>
      <c r="E2283"/>
      <c r="I2283"/>
    </row>
    <row r="2284" spans="1:9" x14ac:dyDescent="0.25">
      <c r="A2284" s="5" t="s">
        <v>362</v>
      </c>
      <c r="B2284" s="5" t="s">
        <v>363</v>
      </c>
      <c r="C2284" s="35"/>
      <c r="D2284" s="35"/>
      <c r="E2284" s="35"/>
      <c r="F2284" s="7"/>
      <c r="G2284" s="8" t="s">
        <v>20</v>
      </c>
      <c r="H2284" s="8">
        <v>2242.4899999999998</v>
      </c>
      <c r="I2284"/>
    </row>
    <row r="2285" spans="1:9" x14ac:dyDescent="0.25">
      <c r="A2285" s="35" t="s">
        <v>21</v>
      </c>
      <c r="E2285"/>
      <c r="I2285"/>
    </row>
    <row r="2286" spans="1:9" x14ac:dyDescent="0.25">
      <c r="A2286" s="12" t="s">
        <v>24</v>
      </c>
      <c r="B2286" s="35" t="s">
        <v>21</v>
      </c>
      <c r="C2286" s="35" t="s">
        <v>21</v>
      </c>
      <c r="D2286" s="35" t="s">
        <v>21</v>
      </c>
      <c r="E2286" s="35" t="s">
        <v>21</v>
      </c>
      <c r="F2286" s="7" t="s">
        <v>21</v>
      </c>
      <c r="G2286" s="13" t="s">
        <v>20</v>
      </c>
      <c r="H2286" s="13">
        <v>2242.4899999999998</v>
      </c>
      <c r="I2286"/>
    </row>
    <row r="2287" spans="1:9" x14ac:dyDescent="0.25">
      <c r="A2287" s="12" t="s">
        <v>473</v>
      </c>
      <c r="B2287" s="12" t="s">
        <v>41</v>
      </c>
      <c r="C2287" s="14">
        <v>5</v>
      </c>
      <c r="D2287" s="12" t="s">
        <v>133</v>
      </c>
      <c r="E2287" s="12" t="s">
        <v>480</v>
      </c>
      <c r="F2287" s="13">
        <v>914.97</v>
      </c>
      <c r="G2287" s="7" t="s">
        <v>21</v>
      </c>
      <c r="H2287" s="13">
        <v>3157.46</v>
      </c>
      <c r="I2287"/>
    </row>
    <row r="2288" spans="1:9" x14ac:dyDescent="0.25">
      <c r="A2288" s="12" t="s">
        <v>471</v>
      </c>
      <c r="B2288" s="12" t="s">
        <v>41</v>
      </c>
      <c r="C2288" s="14">
        <v>4</v>
      </c>
      <c r="D2288" s="12" t="s">
        <v>133</v>
      </c>
      <c r="E2288" s="12" t="s">
        <v>484</v>
      </c>
      <c r="F2288" s="13">
        <v>696.48</v>
      </c>
      <c r="G2288" s="7" t="s">
        <v>21</v>
      </c>
      <c r="H2288" s="13">
        <v>3853.94</v>
      </c>
      <c r="I2288"/>
    </row>
    <row r="2289" spans="1:9" x14ac:dyDescent="0.25">
      <c r="A2289" s="12" t="s">
        <v>471</v>
      </c>
      <c r="B2289" s="12" t="s">
        <v>41</v>
      </c>
      <c r="C2289" s="14">
        <v>4</v>
      </c>
      <c r="D2289" s="12" t="s">
        <v>133</v>
      </c>
      <c r="E2289" s="12" t="s">
        <v>485</v>
      </c>
      <c r="F2289" s="13">
        <v>747.06</v>
      </c>
      <c r="G2289" s="7" t="s">
        <v>21</v>
      </c>
      <c r="H2289" s="13">
        <v>4601</v>
      </c>
      <c r="I2289"/>
    </row>
    <row r="2290" spans="1:9" x14ac:dyDescent="0.25">
      <c r="E2290"/>
      <c r="I2290"/>
    </row>
    <row r="2291" spans="1:9" x14ac:dyDescent="0.25">
      <c r="A2291" s="35"/>
      <c r="B2291" s="35"/>
      <c r="C2291" s="35"/>
      <c r="D2291" s="35"/>
      <c r="E2291" s="34" t="s">
        <v>67</v>
      </c>
      <c r="F2291" s="13">
        <v>2358.5100000000002</v>
      </c>
      <c r="G2291" s="13">
        <v>0</v>
      </c>
      <c r="H2291" s="13">
        <v>4601</v>
      </c>
      <c r="I2291"/>
    </row>
    <row r="2292" spans="1:9" x14ac:dyDescent="0.25">
      <c r="A2292" s="35" t="s">
        <v>21</v>
      </c>
      <c r="E2292"/>
      <c r="I2292"/>
    </row>
    <row r="2293" spans="1:9" x14ac:dyDescent="0.25">
      <c r="A2293" s="35"/>
      <c r="B2293" s="35"/>
      <c r="C2293" s="35"/>
      <c r="D2293" s="35"/>
      <c r="E2293" s="9" t="s">
        <v>364</v>
      </c>
      <c r="F2293" s="8">
        <v>2358.5100000000002</v>
      </c>
      <c r="G2293" s="8">
        <v>0</v>
      </c>
      <c r="H2293" s="8">
        <v>4601</v>
      </c>
      <c r="I2293"/>
    </row>
    <row r="2294" spans="1:9" x14ac:dyDescent="0.25">
      <c r="A2294" s="35" t="s">
        <v>21</v>
      </c>
      <c r="E2294"/>
      <c r="I2294"/>
    </row>
    <row r="2295" spans="1:9" x14ac:dyDescent="0.25">
      <c r="A2295" s="5" t="s">
        <v>365</v>
      </c>
      <c r="B2295" s="5" t="s">
        <v>366</v>
      </c>
      <c r="C2295" s="35"/>
      <c r="D2295" s="35"/>
      <c r="E2295" s="35"/>
      <c r="F2295" s="7"/>
      <c r="G2295" s="8" t="s">
        <v>20</v>
      </c>
      <c r="H2295" s="8">
        <v>6546.68</v>
      </c>
      <c r="I2295"/>
    </row>
    <row r="2296" spans="1:9" x14ac:dyDescent="0.25">
      <c r="A2296" s="35" t="s">
        <v>21</v>
      </c>
      <c r="E2296"/>
      <c r="I2296"/>
    </row>
    <row r="2297" spans="1:9" x14ac:dyDescent="0.25">
      <c r="A2297" s="12" t="s">
        <v>24</v>
      </c>
      <c r="B2297" s="35" t="s">
        <v>21</v>
      </c>
      <c r="C2297" s="35" t="s">
        <v>21</v>
      </c>
      <c r="D2297" s="35" t="s">
        <v>21</v>
      </c>
      <c r="E2297" s="35" t="s">
        <v>21</v>
      </c>
      <c r="F2297" s="7" t="s">
        <v>21</v>
      </c>
      <c r="G2297" s="13" t="s">
        <v>20</v>
      </c>
      <c r="H2297" s="13">
        <v>6546.68</v>
      </c>
      <c r="I2297"/>
    </row>
    <row r="2298" spans="1:9" x14ac:dyDescent="0.25">
      <c r="A2298" s="12" t="s">
        <v>473</v>
      </c>
      <c r="B2298" s="12" t="s">
        <v>41</v>
      </c>
      <c r="C2298" s="14">
        <v>5</v>
      </c>
      <c r="D2298" s="12" t="s">
        <v>133</v>
      </c>
      <c r="E2298" s="12" t="s">
        <v>480</v>
      </c>
      <c r="F2298" s="13">
        <v>3589.86</v>
      </c>
      <c r="G2298" s="7" t="s">
        <v>21</v>
      </c>
      <c r="H2298" s="13">
        <v>10136.540000000001</v>
      </c>
      <c r="I2298"/>
    </row>
    <row r="2299" spans="1:9" x14ac:dyDescent="0.25">
      <c r="A2299" s="12" t="s">
        <v>471</v>
      </c>
      <c r="B2299" s="12" t="s">
        <v>41</v>
      </c>
      <c r="C2299" s="14">
        <v>4</v>
      </c>
      <c r="D2299" s="12" t="s">
        <v>133</v>
      </c>
      <c r="E2299" s="12" t="s">
        <v>484</v>
      </c>
      <c r="F2299" s="13">
        <v>1327.68</v>
      </c>
      <c r="G2299" s="7" t="s">
        <v>21</v>
      </c>
      <c r="H2299" s="13">
        <v>11464.22</v>
      </c>
      <c r="I2299"/>
    </row>
    <row r="2300" spans="1:9" x14ac:dyDescent="0.25">
      <c r="A2300" s="12" t="s">
        <v>471</v>
      </c>
      <c r="B2300" s="12" t="s">
        <v>41</v>
      </c>
      <c r="C2300" s="14">
        <v>4</v>
      </c>
      <c r="D2300" s="12" t="s">
        <v>133</v>
      </c>
      <c r="E2300" s="12" t="s">
        <v>485</v>
      </c>
      <c r="F2300" s="13">
        <v>1346.91</v>
      </c>
      <c r="G2300" s="7" t="s">
        <v>21</v>
      </c>
      <c r="H2300" s="13">
        <v>12811.13</v>
      </c>
      <c r="I2300"/>
    </row>
    <row r="2301" spans="1:9" x14ac:dyDescent="0.25">
      <c r="E2301"/>
      <c r="I2301"/>
    </row>
    <row r="2302" spans="1:9" x14ac:dyDescent="0.25">
      <c r="A2302" s="35"/>
      <c r="B2302" s="35"/>
      <c r="C2302" s="35"/>
      <c r="D2302" s="35"/>
      <c r="E2302" s="34" t="s">
        <v>67</v>
      </c>
      <c r="F2302" s="13">
        <v>6264.45</v>
      </c>
      <c r="G2302" s="13">
        <v>0</v>
      </c>
      <c r="H2302" s="13">
        <v>12811.13</v>
      </c>
      <c r="I2302"/>
    </row>
    <row r="2303" spans="1:9" x14ac:dyDescent="0.25">
      <c r="A2303" s="35" t="s">
        <v>21</v>
      </c>
      <c r="E2303"/>
      <c r="I2303"/>
    </row>
    <row r="2304" spans="1:9" x14ac:dyDescent="0.25">
      <c r="A2304" s="35"/>
      <c r="B2304" s="35"/>
      <c r="C2304" s="35"/>
      <c r="D2304" s="35"/>
      <c r="E2304" s="9" t="s">
        <v>367</v>
      </c>
      <c r="F2304" s="8">
        <v>6264.45</v>
      </c>
      <c r="G2304" s="8">
        <v>0</v>
      </c>
      <c r="H2304" s="8">
        <v>12811.13</v>
      </c>
      <c r="I2304"/>
    </row>
    <row r="2305" spans="1:9" x14ac:dyDescent="0.25">
      <c r="A2305" s="35" t="s">
        <v>21</v>
      </c>
      <c r="E2305"/>
      <c r="I2305"/>
    </row>
    <row r="2306" spans="1:9" x14ac:dyDescent="0.25">
      <c r="A2306" s="5" t="s">
        <v>368</v>
      </c>
      <c r="B2306" s="5" t="s">
        <v>369</v>
      </c>
      <c r="C2306" s="35"/>
      <c r="D2306" s="35"/>
      <c r="E2306" s="35"/>
      <c r="F2306" s="7"/>
      <c r="G2306" s="8" t="s">
        <v>20</v>
      </c>
      <c r="H2306" s="8">
        <v>1869.4</v>
      </c>
      <c r="I2306"/>
    </row>
    <row r="2307" spans="1:9" x14ac:dyDescent="0.25">
      <c r="A2307" s="35" t="s">
        <v>21</v>
      </c>
      <c r="E2307"/>
      <c r="I2307"/>
    </row>
    <row r="2308" spans="1:9" x14ac:dyDescent="0.25">
      <c r="A2308" s="12" t="s">
        <v>24</v>
      </c>
      <c r="B2308" s="35" t="s">
        <v>21</v>
      </c>
      <c r="C2308" s="35" t="s">
        <v>21</v>
      </c>
      <c r="D2308" s="35" t="s">
        <v>21</v>
      </c>
      <c r="E2308" s="35" t="s">
        <v>21</v>
      </c>
      <c r="F2308" s="7" t="s">
        <v>21</v>
      </c>
      <c r="G2308" s="13" t="s">
        <v>20</v>
      </c>
      <c r="H2308" s="13">
        <v>1869.4</v>
      </c>
      <c r="I2308"/>
    </row>
    <row r="2309" spans="1:9" x14ac:dyDescent="0.25">
      <c r="A2309" s="35" t="s">
        <v>21</v>
      </c>
      <c r="E2309"/>
      <c r="I2309"/>
    </row>
    <row r="2310" spans="1:9" x14ac:dyDescent="0.25">
      <c r="A2310" s="35"/>
      <c r="B2310" s="35"/>
      <c r="C2310" s="35"/>
      <c r="D2310" s="35"/>
      <c r="E2310" s="9" t="s">
        <v>370</v>
      </c>
      <c r="F2310" s="8">
        <v>0</v>
      </c>
      <c r="G2310" s="8">
        <v>0</v>
      </c>
      <c r="H2310" s="8">
        <v>1869.4</v>
      </c>
      <c r="I2310"/>
    </row>
    <row r="2311" spans="1:9" x14ac:dyDescent="0.25">
      <c r="A2311" s="35" t="s">
        <v>21</v>
      </c>
      <c r="E2311"/>
      <c r="I2311"/>
    </row>
    <row r="2312" spans="1:9" x14ac:dyDescent="0.25">
      <c r="A2312" s="5" t="s">
        <v>371</v>
      </c>
      <c r="B2312" s="5" t="s">
        <v>372</v>
      </c>
      <c r="C2312" s="35"/>
      <c r="D2312" s="35"/>
      <c r="E2312" s="35"/>
      <c r="F2312" s="7"/>
      <c r="G2312" s="8" t="s">
        <v>20</v>
      </c>
      <c r="H2312" s="8">
        <v>452.04</v>
      </c>
      <c r="I2312"/>
    </row>
    <row r="2313" spans="1:9" x14ac:dyDescent="0.25">
      <c r="A2313" s="35" t="s">
        <v>21</v>
      </c>
      <c r="E2313"/>
      <c r="I2313"/>
    </row>
    <row r="2314" spans="1:9" x14ac:dyDescent="0.25">
      <c r="A2314" s="12" t="s">
        <v>24</v>
      </c>
      <c r="B2314" s="35" t="s">
        <v>21</v>
      </c>
      <c r="C2314" s="35" t="s">
        <v>21</v>
      </c>
      <c r="D2314" s="35" t="s">
        <v>21</v>
      </c>
      <c r="E2314" s="35" t="s">
        <v>21</v>
      </c>
      <c r="F2314" s="7" t="s">
        <v>21</v>
      </c>
      <c r="G2314" s="13" t="s">
        <v>20</v>
      </c>
      <c r="H2314" s="13">
        <v>452.04</v>
      </c>
      <c r="I2314"/>
    </row>
    <row r="2315" spans="1:9" x14ac:dyDescent="0.25">
      <c r="A2315" s="35" t="s">
        <v>21</v>
      </c>
      <c r="E2315"/>
      <c r="I2315"/>
    </row>
    <row r="2316" spans="1:9" x14ac:dyDescent="0.25">
      <c r="A2316" s="35"/>
      <c r="B2316" s="35"/>
      <c r="C2316" s="35"/>
      <c r="D2316" s="35"/>
      <c r="E2316" s="9" t="s">
        <v>373</v>
      </c>
      <c r="F2316" s="8">
        <v>0</v>
      </c>
      <c r="G2316" s="8">
        <v>0</v>
      </c>
      <c r="H2316" s="8">
        <v>452.04</v>
      </c>
      <c r="I2316"/>
    </row>
    <row r="2317" spans="1:9" x14ac:dyDescent="0.25">
      <c r="A2317" s="35" t="s">
        <v>21</v>
      </c>
      <c r="E2317"/>
      <c r="I2317"/>
    </row>
    <row r="2318" spans="1:9" x14ac:dyDescent="0.25">
      <c r="A2318" s="5" t="s">
        <v>374</v>
      </c>
      <c r="B2318" s="5" t="s">
        <v>375</v>
      </c>
      <c r="C2318" s="35"/>
      <c r="D2318" s="35"/>
      <c r="E2318" s="35"/>
      <c r="F2318" s="7"/>
      <c r="G2318" s="8" t="s">
        <v>20</v>
      </c>
      <c r="H2318" s="8">
        <v>11100.12</v>
      </c>
      <c r="I2318"/>
    </row>
    <row r="2319" spans="1:9" x14ac:dyDescent="0.25">
      <c r="A2319" s="35" t="s">
        <v>21</v>
      </c>
      <c r="E2319"/>
      <c r="I2319"/>
    </row>
    <row r="2320" spans="1:9" x14ac:dyDescent="0.25">
      <c r="A2320" s="12" t="s">
        <v>24</v>
      </c>
      <c r="B2320" s="35" t="s">
        <v>21</v>
      </c>
      <c r="C2320" s="35" t="s">
        <v>21</v>
      </c>
      <c r="D2320" s="35" t="s">
        <v>21</v>
      </c>
      <c r="E2320" s="35" t="s">
        <v>21</v>
      </c>
      <c r="F2320" s="7" t="s">
        <v>21</v>
      </c>
      <c r="G2320" s="13" t="s">
        <v>20</v>
      </c>
      <c r="H2320" s="13">
        <v>11100.12</v>
      </c>
      <c r="I2320"/>
    </row>
    <row r="2321" spans="1:9" x14ac:dyDescent="0.25">
      <c r="A2321" s="12" t="s">
        <v>476</v>
      </c>
      <c r="B2321" s="12" t="s">
        <v>26</v>
      </c>
      <c r="C2321" s="14">
        <v>301</v>
      </c>
      <c r="D2321" s="12" t="s">
        <v>193</v>
      </c>
      <c r="E2321" s="12" t="s">
        <v>487</v>
      </c>
      <c r="F2321" s="13">
        <v>1375.08</v>
      </c>
      <c r="G2321" s="7" t="s">
        <v>21</v>
      </c>
      <c r="H2321" s="13">
        <v>12475.2</v>
      </c>
      <c r="I2321"/>
    </row>
    <row r="2322" spans="1:9" x14ac:dyDescent="0.25">
      <c r="A2322" s="12" t="s">
        <v>473</v>
      </c>
      <c r="B2322" s="12" t="s">
        <v>41</v>
      </c>
      <c r="C2322" s="14">
        <v>5</v>
      </c>
      <c r="D2322" s="12" t="s">
        <v>133</v>
      </c>
      <c r="E2322" s="12" t="s">
        <v>480</v>
      </c>
      <c r="F2322" s="13">
        <v>1344.42</v>
      </c>
      <c r="G2322" s="7" t="s">
        <v>21</v>
      </c>
      <c r="H2322" s="13">
        <v>13819.62</v>
      </c>
      <c r="I2322"/>
    </row>
    <row r="2323" spans="1:9" x14ac:dyDescent="0.25">
      <c r="A2323" s="12" t="s">
        <v>471</v>
      </c>
      <c r="B2323" s="12" t="s">
        <v>41</v>
      </c>
      <c r="C2323" s="14">
        <v>4</v>
      </c>
      <c r="D2323" s="12" t="s">
        <v>133</v>
      </c>
      <c r="E2323" s="12" t="s">
        <v>484</v>
      </c>
      <c r="F2323" s="13">
        <v>2058.52</v>
      </c>
      <c r="G2323" s="7" t="s">
        <v>21</v>
      </c>
      <c r="H2323" s="13">
        <v>15878.14</v>
      </c>
      <c r="I2323"/>
    </row>
    <row r="2324" spans="1:9" x14ac:dyDescent="0.25">
      <c r="A2324" s="12" t="s">
        <v>471</v>
      </c>
      <c r="B2324" s="12" t="s">
        <v>41</v>
      </c>
      <c r="C2324" s="14">
        <v>4</v>
      </c>
      <c r="D2324" s="12" t="s">
        <v>133</v>
      </c>
      <c r="E2324" s="12" t="s">
        <v>485</v>
      </c>
      <c r="F2324" s="13">
        <v>2412.9699999999998</v>
      </c>
      <c r="G2324" s="7" t="s">
        <v>21</v>
      </c>
      <c r="H2324" s="13">
        <v>18291.11</v>
      </c>
      <c r="I2324"/>
    </row>
    <row r="2325" spans="1:9" x14ac:dyDescent="0.25">
      <c r="A2325" s="12" t="s">
        <v>471</v>
      </c>
      <c r="B2325" s="12" t="s">
        <v>41</v>
      </c>
      <c r="C2325" s="14">
        <v>25</v>
      </c>
      <c r="D2325" s="12" t="s">
        <v>133</v>
      </c>
      <c r="E2325" s="12" t="s">
        <v>486</v>
      </c>
      <c r="F2325" s="13">
        <v>1301.3900000000001</v>
      </c>
      <c r="G2325" s="7" t="s">
        <v>21</v>
      </c>
      <c r="H2325" s="13">
        <v>19592.5</v>
      </c>
      <c r="I2325"/>
    </row>
    <row r="2326" spans="1:9" x14ac:dyDescent="0.25">
      <c r="E2326"/>
      <c r="I2326"/>
    </row>
    <row r="2327" spans="1:9" x14ac:dyDescent="0.25">
      <c r="A2327" s="35"/>
      <c r="B2327" s="35"/>
      <c r="C2327" s="35"/>
      <c r="D2327" s="35"/>
      <c r="E2327" s="34" t="s">
        <v>67</v>
      </c>
      <c r="F2327" s="13">
        <v>8492.3799999999992</v>
      </c>
      <c r="G2327" s="13">
        <v>0</v>
      </c>
      <c r="H2327" s="13">
        <v>19592.5</v>
      </c>
      <c r="I2327"/>
    </row>
    <row r="2328" spans="1:9" x14ac:dyDescent="0.25">
      <c r="A2328" s="35" t="s">
        <v>21</v>
      </c>
      <c r="E2328"/>
      <c r="I2328"/>
    </row>
    <row r="2329" spans="1:9" x14ac:dyDescent="0.25">
      <c r="A2329" s="35"/>
      <c r="B2329" s="35"/>
      <c r="C2329" s="35"/>
      <c r="D2329" s="35"/>
      <c r="E2329" s="9" t="s">
        <v>376</v>
      </c>
      <c r="F2329" s="8">
        <v>8492.3799999999992</v>
      </c>
      <c r="G2329" s="8">
        <v>0</v>
      </c>
      <c r="H2329" s="8">
        <v>19592.5</v>
      </c>
      <c r="I2329"/>
    </row>
    <row r="2330" spans="1:9" x14ac:dyDescent="0.25">
      <c r="A2330" s="35" t="s">
        <v>21</v>
      </c>
      <c r="E2330"/>
      <c r="I2330"/>
    </row>
    <row r="2331" spans="1:9" x14ac:dyDescent="0.25">
      <c r="A2331" s="5" t="s">
        <v>377</v>
      </c>
      <c r="B2331" s="5" t="s">
        <v>378</v>
      </c>
      <c r="C2331" s="35"/>
      <c r="D2331" s="35"/>
      <c r="E2331" s="35"/>
      <c r="F2331" s="7"/>
      <c r="G2331" s="8" t="s">
        <v>20</v>
      </c>
      <c r="H2331" s="8">
        <v>3474.23</v>
      </c>
      <c r="I2331"/>
    </row>
    <row r="2332" spans="1:9" x14ac:dyDescent="0.25">
      <c r="A2332" s="35" t="s">
        <v>21</v>
      </c>
      <c r="E2332"/>
      <c r="I2332"/>
    </row>
    <row r="2333" spans="1:9" x14ac:dyDescent="0.25">
      <c r="A2333" s="12" t="s">
        <v>24</v>
      </c>
      <c r="B2333" s="35" t="s">
        <v>21</v>
      </c>
      <c r="C2333" s="35" t="s">
        <v>21</v>
      </c>
      <c r="D2333" s="35" t="s">
        <v>21</v>
      </c>
      <c r="E2333" s="35" t="s">
        <v>21</v>
      </c>
      <c r="F2333" s="7" t="s">
        <v>21</v>
      </c>
      <c r="G2333" s="13" t="s">
        <v>20</v>
      </c>
      <c r="H2333" s="13">
        <v>3474.23</v>
      </c>
      <c r="I2333"/>
    </row>
    <row r="2334" spans="1:9" x14ac:dyDescent="0.25">
      <c r="A2334" s="12" t="s">
        <v>473</v>
      </c>
      <c r="B2334" s="12" t="s">
        <v>41</v>
      </c>
      <c r="C2334" s="14">
        <v>5</v>
      </c>
      <c r="D2334" s="12" t="s">
        <v>133</v>
      </c>
      <c r="E2334" s="12" t="s">
        <v>480</v>
      </c>
      <c r="F2334" s="13">
        <v>835.46</v>
      </c>
      <c r="G2334" s="7" t="s">
        <v>21</v>
      </c>
      <c r="H2334" s="13">
        <v>4309.6899999999996</v>
      </c>
      <c r="I2334"/>
    </row>
    <row r="2335" spans="1:9" x14ac:dyDescent="0.25">
      <c r="A2335" s="12" t="s">
        <v>471</v>
      </c>
      <c r="B2335" s="12" t="s">
        <v>41</v>
      </c>
      <c r="C2335" s="14">
        <v>25</v>
      </c>
      <c r="D2335" s="12" t="s">
        <v>133</v>
      </c>
      <c r="E2335" s="12" t="s">
        <v>486</v>
      </c>
      <c r="F2335" s="13">
        <v>825.45</v>
      </c>
      <c r="G2335" s="7" t="s">
        <v>21</v>
      </c>
      <c r="H2335" s="13">
        <v>5135.1400000000003</v>
      </c>
      <c r="I2335"/>
    </row>
    <row r="2336" spans="1:9" x14ac:dyDescent="0.25">
      <c r="E2336"/>
      <c r="I2336"/>
    </row>
    <row r="2337" spans="1:9" x14ac:dyDescent="0.25">
      <c r="A2337" s="35"/>
      <c r="B2337" s="35"/>
      <c r="C2337" s="35"/>
      <c r="D2337" s="35"/>
      <c r="E2337" s="34" t="s">
        <v>67</v>
      </c>
      <c r="F2337" s="13">
        <v>1660.91</v>
      </c>
      <c r="G2337" s="13">
        <v>0</v>
      </c>
      <c r="H2337" s="13">
        <v>5135.1400000000003</v>
      </c>
      <c r="I2337"/>
    </row>
    <row r="2338" spans="1:9" x14ac:dyDescent="0.25">
      <c r="A2338" s="35" t="s">
        <v>21</v>
      </c>
      <c r="E2338"/>
      <c r="I2338"/>
    </row>
    <row r="2339" spans="1:9" x14ac:dyDescent="0.25">
      <c r="A2339" s="35"/>
      <c r="B2339" s="35"/>
      <c r="C2339" s="35"/>
      <c r="D2339" s="35"/>
      <c r="E2339" s="9" t="s">
        <v>379</v>
      </c>
      <c r="F2339" s="8">
        <v>1660.91</v>
      </c>
      <c r="G2339" s="8">
        <v>0</v>
      </c>
      <c r="H2339" s="8">
        <v>5135.1400000000003</v>
      </c>
      <c r="I2339"/>
    </row>
    <row r="2340" spans="1:9" x14ac:dyDescent="0.25">
      <c r="A2340" s="35" t="s">
        <v>21</v>
      </c>
      <c r="E2340"/>
      <c r="I2340"/>
    </row>
    <row r="2341" spans="1:9" x14ac:dyDescent="0.25">
      <c r="A2341" s="5" t="s">
        <v>380</v>
      </c>
      <c r="B2341" s="5" t="s">
        <v>381</v>
      </c>
      <c r="C2341" s="35"/>
      <c r="D2341" s="35"/>
      <c r="E2341" s="35"/>
      <c r="F2341" s="7"/>
      <c r="G2341" s="8" t="s">
        <v>20</v>
      </c>
      <c r="H2341" s="8">
        <v>5178.25</v>
      </c>
      <c r="I2341"/>
    </row>
    <row r="2342" spans="1:9" x14ac:dyDescent="0.25">
      <c r="A2342" s="35" t="s">
        <v>21</v>
      </c>
      <c r="E2342"/>
      <c r="I2342"/>
    </row>
    <row r="2343" spans="1:9" x14ac:dyDescent="0.25">
      <c r="A2343" s="12" t="s">
        <v>24</v>
      </c>
      <c r="B2343" s="35" t="s">
        <v>21</v>
      </c>
      <c r="C2343" s="35" t="s">
        <v>21</v>
      </c>
      <c r="D2343" s="35" t="s">
        <v>21</v>
      </c>
      <c r="E2343" s="35" t="s">
        <v>21</v>
      </c>
      <c r="F2343" s="7" t="s">
        <v>21</v>
      </c>
      <c r="G2343" s="13" t="s">
        <v>20</v>
      </c>
      <c r="H2343" s="13">
        <v>5178.25</v>
      </c>
      <c r="I2343"/>
    </row>
    <row r="2344" spans="1:9" x14ac:dyDescent="0.25">
      <c r="A2344" s="12" t="s">
        <v>473</v>
      </c>
      <c r="B2344" s="12" t="s">
        <v>41</v>
      </c>
      <c r="C2344" s="14">
        <v>5</v>
      </c>
      <c r="D2344" s="12" t="s">
        <v>133</v>
      </c>
      <c r="E2344" s="12" t="s">
        <v>480</v>
      </c>
      <c r="F2344" s="13">
        <v>2177.27</v>
      </c>
      <c r="G2344" s="7" t="s">
        <v>21</v>
      </c>
      <c r="H2344" s="13">
        <v>7355.52</v>
      </c>
      <c r="I2344"/>
    </row>
    <row r="2345" spans="1:9" x14ac:dyDescent="0.25">
      <c r="A2345" s="12" t="s">
        <v>471</v>
      </c>
      <c r="B2345" s="12" t="s">
        <v>41</v>
      </c>
      <c r="C2345" s="14">
        <v>4</v>
      </c>
      <c r="D2345" s="12" t="s">
        <v>133</v>
      </c>
      <c r="E2345" s="12" t="s">
        <v>484</v>
      </c>
      <c r="F2345" s="13">
        <v>1030.67</v>
      </c>
      <c r="G2345" s="7" t="s">
        <v>21</v>
      </c>
      <c r="H2345" s="13">
        <v>8386.19</v>
      </c>
      <c r="I2345"/>
    </row>
    <row r="2346" spans="1:9" x14ac:dyDescent="0.25">
      <c r="A2346" s="12" t="s">
        <v>471</v>
      </c>
      <c r="B2346" s="12" t="s">
        <v>41</v>
      </c>
      <c r="C2346" s="14">
        <v>4</v>
      </c>
      <c r="D2346" s="12" t="s">
        <v>133</v>
      </c>
      <c r="E2346" s="12" t="s">
        <v>485</v>
      </c>
      <c r="F2346" s="13">
        <v>1240.48</v>
      </c>
      <c r="G2346" s="7" t="s">
        <v>21</v>
      </c>
      <c r="H2346" s="13">
        <v>9626.67</v>
      </c>
      <c r="I2346"/>
    </row>
    <row r="2347" spans="1:9" x14ac:dyDescent="0.25">
      <c r="A2347" s="12" t="s">
        <v>471</v>
      </c>
      <c r="B2347" s="12" t="s">
        <v>41</v>
      </c>
      <c r="C2347" s="14">
        <v>25</v>
      </c>
      <c r="D2347" s="12" t="s">
        <v>133</v>
      </c>
      <c r="E2347" s="12" t="s">
        <v>486</v>
      </c>
      <c r="F2347" s="13">
        <v>1035.51</v>
      </c>
      <c r="G2347" s="7" t="s">
        <v>21</v>
      </c>
      <c r="H2347" s="13">
        <v>10662.18</v>
      </c>
      <c r="I2347"/>
    </row>
    <row r="2348" spans="1:9" x14ac:dyDescent="0.25">
      <c r="E2348"/>
      <c r="I2348"/>
    </row>
    <row r="2349" spans="1:9" x14ac:dyDescent="0.25">
      <c r="A2349" s="35"/>
      <c r="B2349" s="35"/>
      <c r="C2349" s="35"/>
      <c r="D2349" s="35"/>
      <c r="E2349" s="34" t="s">
        <v>67</v>
      </c>
      <c r="F2349" s="13">
        <v>5483.93</v>
      </c>
      <c r="G2349" s="13">
        <v>0</v>
      </c>
      <c r="H2349" s="13">
        <v>10662.18</v>
      </c>
      <c r="I2349"/>
    </row>
    <row r="2350" spans="1:9" x14ac:dyDescent="0.25">
      <c r="A2350" s="35" t="s">
        <v>21</v>
      </c>
      <c r="E2350"/>
      <c r="I2350"/>
    </row>
    <row r="2351" spans="1:9" x14ac:dyDescent="0.25">
      <c r="A2351" s="35"/>
      <c r="B2351" s="35"/>
      <c r="C2351" s="35"/>
      <c r="D2351" s="35"/>
      <c r="E2351" s="9" t="s">
        <v>382</v>
      </c>
      <c r="F2351" s="8">
        <v>5483.93</v>
      </c>
      <c r="G2351" s="8">
        <v>0</v>
      </c>
      <c r="H2351" s="8">
        <v>10662.18</v>
      </c>
      <c r="I2351"/>
    </row>
    <row r="2352" spans="1:9" x14ac:dyDescent="0.25">
      <c r="A2352" s="35" t="s">
        <v>21</v>
      </c>
      <c r="E2352"/>
      <c r="I2352"/>
    </row>
    <row r="2353" spans="1:9" x14ac:dyDescent="0.25">
      <c r="A2353" s="5" t="s">
        <v>383</v>
      </c>
      <c r="B2353" s="5" t="s">
        <v>384</v>
      </c>
      <c r="C2353" s="35"/>
      <c r="D2353" s="35"/>
      <c r="E2353" s="35"/>
      <c r="F2353" s="7"/>
      <c r="G2353" s="8" t="s">
        <v>20</v>
      </c>
      <c r="H2353" s="8">
        <v>5906.94</v>
      </c>
      <c r="I2353"/>
    </row>
    <row r="2354" spans="1:9" x14ac:dyDescent="0.25">
      <c r="A2354" s="35" t="s">
        <v>21</v>
      </c>
      <c r="E2354"/>
      <c r="I2354"/>
    </row>
    <row r="2355" spans="1:9" x14ac:dyDescent="0.25">
      <c r="A2355" s="12" t="s">
        <v>24</v>
      </c>
      <c r="B2355" s="35" t="s">
        <v>21</v>
      </c>
      <c r="C2355" s="35" t="s">
        <v>21</v>
      </c>
      <c r="D2355" s="35" t="s">
        <v>21</v>
      </c>
      <c r="E2355" s="35" t="s">
        <v>21</v>
      </c>
      <c r="F2355" s="7" t="s">
        <v>21</v>
      </c>
      <c r="G2355" s="13" t="s">
        <v>20</v>
      </c>
      <c r="H2355" s="13">
        <v>5906.94</v>
      </c>
      <c r="I2355"/>
    </row>
    <row r="2356" spans="1:9" x14ac:dyDescent="0.25">
      <c r="A2356" s="12" t="s">
        <v>473</v>
      </c>
      <c r="B2356" s="12" t="s">
        <v>41</v>
      </c>
      <c r="C2356" s="14">
        <v>5</v>
      </c>
      <c r="D2356" s="12" t="s">
        <v>133</v>
      </c>
      <c r="E2356" s="12" t="s">
        <v>480</v>
      </c>
      <c r="F2356" s="13">
        <v>3213.82</v>
      </c>
      <c r="G2356" s="7" t="s">
        <v>21</v>
      </c>
      <c r="H2356" s="13">
        <v>9120.76</v>
      </c>
      <c r="I2356"/>
    </row>
    <row r="2357" spans="1:9" x14ac:dyDescent="0.25">
      <c r="A2357" s="12" t="s">
        <v>471</v>
      </c>
      <c r="B2357" s="12" t="s">
        <v>41</v>
      </c>
      <c r="C2357" s="14">
        <v>4</v>
      </c>
      <c r="D2357" s="12" t="s">
        <v>133</v>
      </c>
      <c r="E2357" s="12" t="s">
        <v>484</v>
      </c>
      <c r="F2357" s="13">
        <v>2083.62</v>
      </c>
      <c r="G2357" s="7" t="s">
        <v>21</v>
      </c>
      <c r="H2357" s="13">
        <v>11204.38</v>
      </c>
      <c r="I2357"/>
    </row>
    <row r="2358" spans="1:9" x14ac:dyDescent="0.25">
      <c r="A2358" s="12" t="s">
        <v>471</v>
      </c>
      <c r="B2358" s="12" t="s">
        <v>41</v>
      </c>
      <c r="C2358" s="14">
        <v>4</v>
      </c>
      <c r="D2358" s="12" t="s">
        <v>133</v>
      </c>
      <c r="E2358" s="12" t="s">
        <v>485</v>
      </c>
      <c r="F2358" s="13">
        <v>994.31</v>
      </c>
      <c r="G2358" s="7" t="s">
        <v>21</v>
      </c>
      <c r="H2358" s="13">
        <v>12198.69</v>
      </c>
      <c r="I2358"/>
    </row>
    <row r="2359" spans="1:9" x14ac:dyDescent="0.25">
      <c r="A2359" s="12" t="s">
        <v>471</v>
      </c>
      <c r="B2359" s="12" t="s">
        <v>41</v>
      </c>
      <c r="C2359" s="14">
        <v>25</v>
      </c>
      <c r="D2359" s="12" t="s">
        <v>133</v>
      </c>
      <c r="E2359" s="12" t="s">
        <v>486</v>
      </c>
      <c r="F2359" s="13">
        <v>1046.71</v>
      </c>
      <c r="G2359" s="7" t="s">
        <v>21</v>
      </c>
      <c r="H2359" s="13">
        <v>13245.4</v>
      </c>
      <c r="I2359"/>
    </row>
    <row r="2360" spans="1:9" x14ac:dyDescent="0.25">
      <c r="E2360"/>
      <c r="I2360"/>
    </row>
    <row r="2361" spans="1:9" x14ac:dyDescent="0.25">
      <c r="A2361" s="35"/>
      <c r="B2361" s="35"/>
      <c r="C2361" s="35"/>
      <c r="D2361" s="35"/>
      <c r="E2361" s="34" t="s">
        <v>67</v>
      </c>
      <c r="F2361" s="13">
        <v>7338.46</v>
      </c>
      <c r="G2361" s="13">
        <v>0</v>
      </c>
      <c r="H2361" s="13">
        <v>13245.4</v>
      </c>
      <c r="I2361"/>
    </row>
    <row r="2362" spans="1:9" x14ac:dyDescent="0.25">
      <c r="A2362" s="35" t="s">
        <v>21</v>
      </c>
      <c r="E2362"/>
      <c r="I2362"/>
    </row>
    <row r="2363" spans="1:9" x14ac:dyDescent="0.25">
      <c r="A2363" s="35"/>
      <c r="B2363" s="35"/>
      <c r="C2363" s="35"/>
      <c r="D2363" s="35"/>
      <c r="E2363" s="9" t="s">
        <v>385</v>
      </c>
      <c r="F2363" s="8">
        <v>7338.46</v>
      </c>
      <c r="G2363" s="8">
        <v>0</v>
      </c>
      <c r="H2363" s="8">
        <v>13245.4</v>
      </c>
      <c r="I2363"/>
    </row>
    <row r="2364" spans="1:9" x14ac:dyDescent="0.25">
      <c r="A2364" s="35" t="s">
        <v>21</v>
      </c>
      <c r="E2364"/>
      <c r="I2364"/>
    </row>
    <row r="2365" spans="1:9" x14ac:dyDescent="0.25">
      <c r="A2365" s="5" t="s">
        <v>386</v>
      </c>
      <c r="B2365" s="5" t="s">
        <v>387</v>
      </c>
      <c r="C2365" s="35"/>
      <c r="D2365" s="35"/>
      <c r="E2365" s="35"/>
      <c r="F2365" s="7"/>
      <c r="G2365" s="8" t="s">
        <v>20</v>
      </c>
      <c r="H2365" s="8">
        <v>2833.36</v>
      </c>
      <c r="I2365"/>
    </row>
    <row r="2366" spans="1:9" x14ac:dyDescent="0.25">
      <c r="A2366" s="35" t="s">
        <v>21</v>
      </c>
      <c r="E2366"/>
      <c r="I2366"/>
    </row>
    <row r="2367" spans="1:9" x14ac:dyDescent="0.25">
      <c r="A2367" s="12" t="s">
        <v>24</v>
      </c>
      <c r="B2367" s="35" t="s">
        <v>21</v>
      </c>
      <c r="C2367" s="35" t="s">
        <v>21</v>
      </c>
      <c r="D2367" s="35" t="s">
        <v>21</v>
      </c>
      <c r="E2367" s="35" t="s">
        <v>21</v>
      </c>
      <c r="F2367" s="7" t="s">
        <v>21</v>
      </c>
      <c r="G2367" s="13" t="s">
        <v>20</v>
      </c>
      <c r="H2367" s="13">
        <v>2833.36</v>
      </c>
      <c r="I2367"/>
    </row>
    <row r="2368" spans="1:9" x14ac:dyDescent="0.25">
      <c r="A2368" s="12" t="s">
        <v>473</v>
      </c>
      <c r="B2368" s="12" t="s">
        <v>41</v>
      </c>
      <c r="C2368" s="14">
        <v>5</v>
      </c>
      <c r="D2368" s="12" t="s">
        <v>133</v>
      </c>
      <c r="E2368" s="12" t="s">
        <v>480</v>
      </c>
      <c r="F2368" s="13">
        <v>1519.09</v>
      </c>
      <c r="G2368" s="7" t="s">
        <v>21</v>
      </c>
      <c r="H2368" s="13">
        <v>4352.45</v>
      </c>
      <c r="I2368"/>
    </row>
    <row r="2369" spans="1:9" x14ac:dyDescent="0.25">
      <c r="A2369" s="12" t="s">
        <v>471</v>
      </c>
      <c r="B2369" s="12" t="s">
        <v>41</v>
      </c>
      <c r="C2369" s="14">
        <v>4</v>
      </c>
      <c r="D2369" s="12" t="s">
        <v>133</v>
      </c>
      <c r="E2369" s="12" t="s">
        <v>484</v>
      </c>
      <c r="F2369" s="13">
        <v>646.09</v>
      </c>
      <c r="G2369" s="7" t="s">
        <v>21</v>
      </c>
      <c r="H2369" s="13">
        <v>4998.54</v>
      </c>
      <c r="I2369"/>
    </row>
    <row r="2370" spans="1:9" x14ac:dyDescent="0.25">
      <c r="A2370" s="12" t="s">
        <v>471</v>
      </c>
      <c r="B2370" s="12" t="s">
        <v>41</v>
      </c>
      <c r="C2370" s="14">
        <v>4</v>
      </c>
      <c r="D2370" s="12" t="s">
        <v>133</v>
      </c>
      <c r="E2370" s="12" t="s">
        <v>485</v>
      </c>
      <c r="F2370" s="13">
        <v>796.29</v>
      </c>
      <c r="G2370" s="7" t="s">
        <v>21</v>
      </c>
      <c r="H2370" s="13">
        <v>5794.83</v>
      </c>
      <c r="I2370"/>
    </row>
    <row r="2371" spans="1:9" x14ac:dyDescent="0.25">
      <c r="A2371" s="12" t="s">
        <v>471</v>
      </c>
      <c r="B2371" s="12" t="s">
        <v>41</v>
      </c>
      <c r="C2371" s="14">
        <v>25</v>
      </c>
      <c r="D2371" s="12" t="s">
        <v>133</v>
      </c>
      <c r="E2371" s="12" t="s">
        <v>486</v>
      </c>
      <c r="F2371" s="13">
        <v>813.22</v>
      </c>
      <c r="G2371" s="7" t="s">
        <v>21</v>
      </c>
      <c r="H2371" s="13">
        <v>6608.05</v>
      </c>
      <c r="I2371"/>
    </row>
    <row r="2372" spans="1:9" x14ac:dyDescent="0.25">
      <c r="E2372"/>
      <c r="I2372"/>
    </row>
    <row r="2373" spans="1:9" x14ac:dyDescent="0.25">
      <c r="A2373" s="35"/>
      <c r="B2373" s="35"/>
      <c r="C2373" s="35"/>
      <c r="D2373" s="35"/>
      <c r="E2373" s="34" t="s">
        <v>67</v>
      </c>
      <c r="F2373" s="13">
        <v>3774.69</v>
      </c>
      <c r="G2373" s="13">
        <v>0</v>
      </c>
      <c r="H2373" s="13">
        <v>6608.05</v>
      </c>
      <c r="I2373"/>
    </row>
    <row r="2374" spans="1:9" x14ac:dyDescent="0.25">
      <c r="A2374" s="35" t="s">
        <v>21</v>
      </c>
      <c r="E2374"/>
      <c r="I2374"/>
    </row>
    <row r="2375" spans="1:9" x14ac:dyDescent="0.25">
      <c r="A2375" s="35"/>
      <c r="B2375" s="35"/>
      <c r="C2375" s="35"/>
      <c r="D2375" s="35"/>
      <c r="E2375" s="9" t="s">
        <v>388</v>
      </c>
      <c r="F2375" s="8">
        <v>3774.69</v>
      </c>
      <c r="G2375" s="8">
        <v>0</v>
      </c>
      <c r="H2375" s="8">
        <v>6608.05</v>
      </c>
      <c r="I2375"/>
    </row>
    <row r="2376" spans="1:9" x14ac:dyDescent="0.25">
      <c r="A2376" s="35" t="s">
        <v>21</v>
      </c>
      <c r="E2376"/>
      <c r="I2376"/>
    </row>
    <row r="2377" spans="1:9" x14ac:dyDescent="0.25">
      <c r="A2377" s="5" t="s">
        <v>389</v>
      </c>
      <c r="B2377" s="5" t="s">
        <v>390</v>
      </c>
      <c r="C2377" s="35"/>
      <c r="D2377" s="35"/>
      <c r="E2377" s="35"/>
      <c r="F2377" s="7"/>
      <c r="G2377" s="8" t="s">
        <v>20</v>
      </c>
      <c r="H2377" s="8">
        <v>8750.8700000000008</v>
      </c>
      <c r="I2377"/>
    </row>
    <row r="2378" spans="1:9" x14ac:dyDescent="0.25">
      <c r="A2378" s="35" t="s">
        <v>21</v>
      </c>
      <c r="E2378"/>
      <c r="I2378"/>
    </row>
    <row r="2379" spans="1:9" x14ac:dyDescent="0.25">
      <c r="A2379" s="12" t="s">
        <v>24</v>
      </c>
      <c r="B2379" s="35" t="s">
        <v>21</v>
      </c>
      <c r="C2379" s="35" t="s">
        <v>21</v>
      </c>
      <c r="D2379" s="35" t="s">
        <v>21</v>
      </c>
      <c r="E2379" s="35" t="s">
        <v>21</v>
      </c>
      <c r="F2379" s="7" t="s">
        <v>21</v>
      </c>
      <c r="G2379" s="13" t="s">
        <v>20</v>
      </c>
      <c r="H2379" s="13">
        <v>8750.8700000000008</v>
      </c>
      <c r="I2379"/>
    </row>
    <row r="2380" spans="1:9" x14ac:dyDescent="0.25">
      <c r="A2380" s="12" t="s">
        <v>473</v>
      </c>
      <c r="B2380" s="12" t="s">
        <v>41</v>
      </c>
      <c r="C2380" s="14">
        <v>5</v>
      </c>
      <c r="D2380" s="12" t="s">
        <v>133</v>
      </c>
      <c r="E2380" s="12" t="s">
        <v>480</v>
      </c>
      <c r="F2380" s="13">
        <v>1703.32</v>
      </c>
      <c r="G2380" s="7" t="s">
        <v>21</v>
      </c>
      <c r="H2380" s="13">
        <v>10454.19</v>
      </c>
      <c r="I2380"/>
    </row>
    <row r="2381" spans="1:9" x14ac:dyDescent="0.25">
      <c r="A2381" s="12" t="s">
        <v>471</v>
      </c>
      <c r="B2381" s="12" t="s">
        <v>41</v>
      </c>
      <c r="C2381" s="14">
        <v>4</v>
      </c>
      <c r="D2381" s="12" t="s">
        <v>133</v>
      </c>
      <c r="E2381" s="12" t="s">
        <v>484</v>
      </c>
      <c r="F2381" s="13">
        <v>3097.64</v>
      </c>
      <c r="G2381" s="7" t="s">
        <v>21</v>
      </c>
      <c r="H2381" s="13">
        <v>13551.83</v>
      </c>
      <c r="I2381"/>
    </row>
    <row r="2382" spans="1:9" x14ac:dyDescent="0.25">
      <c r="A2382" s="12" t="s">
        <v>471</v>
      </c>
      <c r="B2382" s="12" t="s">
        <v>41</v>
      </c>
      <c r="C2382" s="14">
        <v>4</v>
      </c>
      <c r="D2382" s="12" t="s">
        <v>133</v>
      </c>
      <c r="E2382" s="12" t="s">
        <v>485</v>
      </c>
      <c r="F2382" s="13">
        <v>2377.7199999999998</v>
      </c>
      <c r="G2382" s="7" t="s">
        <v>21</v>
      </c>
      <c r="H2382" s="13">
        <v>15929.55</v>
      </c>
      <c r="I2382"/>
    </row>
    <row r="2383" spans="1:9" x14ac:dyDescent="0.25">
      <c r="A2383" s="12" t="s">
        <v>471</v>
      </c>
      <c r="B2383" s="12" t="s">
        <v>41</v>
      </c>
      <c r="C2383" s="14">
        <v>25</v>
      </c>
      <c r="D2383" s="12" t="s">
        <v>133</v>
      </c>
      <c r="E2383" s="12" t="s">
        <v>486</v>
      </c>
      <c r="F2383" s="13">
        <v>2000.2</v>
      </c>
      <c r="G2383" s="7" t="s">
        <v>21</v>
      </c>
      <c r="H2383" s="13">
        <v>17929.75</v>
      </c>
      <c r="I2383"/>
    </row>
    <row r="2384" spans="1:9" x14ac:dyDescent="0.25">
      <c r="E2384"/>
      <c r="I2384"/>
    </row>
    <row r="2385" spans="1:9" x14ac:dyDescent="0.25">
      <c r="A2385" s="35"/>
      <c r="B2385" s="35"/>
      <c r="C2385" s="35"/>
      <c r="D2385" s="35"/>
      <c r="E2385" s="34" t="s">
        <v>67</v>
      </c>
      <c r="F2385" s="13">
        <v>9178.8799999999992</v>
      </c>
      <c r="G2385" s="13">
        <v>0</v>
      </c>
      <c r="H2385" s="13">
        <v>17929.75</v>
      </c>
      <c r="I2385"/>
    </row>
    <row r="2386" spans="1:9" x14ac:dyDescent="0.25">
      <c r="A2386" s="35" t="s">
        <v>21</v>
      </c>
      <c r="E2386"/>
      <c r="I2386"/>
    </row>
    <row r="2387" spans="1:9" x14ac:dyDescent="0.25">
      <c r="A2387" s="35"/>
      <c r="B2387" s="35"/>
      <c r="C2387" s="35"/>
      <c r="D2387" s="35"/>
      <c r="E2387" s="9" t="s">
        <v>391</v>
      </c>
      <c r="F2387" s="8">
        <v>9178.8799999999992</v>
      </c>
      <c r="G2387" s="8">
        <v>0</v>
      </c>
      <c r="H2387" s="8">
        <v>17929.75</v>
      </c>
      <c r="I2387"/>
    </row>
    <row r="2388" spans="1:9" x14ac:dyDescent="0.25">
      <c r="A2388" s="35" t="s">
        <v>21</v>
      </c>
      <c r="E2388"/>
      <c r="I2388"/>
    </row>
    <row r="2389" spans="1:9" x14ac:dyDescent="0.25">
      <c r="A2389" s="5" t="s">
        <v>392</v>
      </c>
      <c r="B2389" s="5" t="s">
        <v>393</v>
      </c>
      <c r="C2389" s="35"/>
      <c r="D2389" s="35"/>
      <c r="E2389" s="35"/>
      <c r="F2389" s="7"/>
      <c r="G2389" s="8" t="s">
        <v>20</v>
      </c>
      <c r="H2389" s="8">
        <v>49087.41</v>
      </c>
      <c r="I2389"/>
    </row>
    <row r="2390" spans="1:9" x14ac:dyDescent="0.25">
      <c r="A2390" s="35" t="s">
        <v>21</v>
      </c>
      <c r="E2390"/>
      <c r="I2390"/>
    </row>
    <row r="2391" spans="1:9" x14ac:dyDescent="0.25">
      <c r="A2391" s="12" t="s">
        <v>24</v>
      </c>
      <c r="B2391" s="35" t="s">
        <v>21</v>
      </c>
      <c r="C2391" s="35" t="s">
        <v>21</v>
      </c>
      <c r="D2391" s="35" t="s">
        <v>21</v>
      </c>
      <c r="E2391" s="35" t="s">
        <v>21</v>
      </c>
      <c r="F2391" s="7" t="s">
        <v>21</v>
      </c>
      <c r="G2391" s="13" t="s">
        <v>20</v>
      </c>
      <c r="H2391" s="13">
        <v>49087.41</v>
      </c>
      <c r="I2391"/>
    </row>
    <row r="2392" spans="1:9" x14ac:dyDescent="0.25">
      <c r="A2392" s="12" t="s">
        <v>478</v>
      </c>
      <c r="B2392" s="12" t="s">
        <v>26</v>
      </c>
      <c r="C2392" s="14">
        <v>338</v>
      </c>
      <c r="D2392" s="12" t="s">
        <v>193</v>
      </c>
      <c r="E2392" s="12" t="s">
        <v>488</v>
      </c>
      <c r="F2392" s="13">
        <v>1297.1500000000001</v>
      </c>
      <c r="G2392" s="7" t="s">
        <v>21</v>
      </c>
      <c r="H2392" s="13">
        <v>50384.56</v>
      </c>
      <c r="I2392"/>
    </row>
    <row r="2393" spans="1:9" x14ac:dyDescent="0.25">
      <c r="A2393" s="12" t="s">
        <v>473</v>
      </c>
      <c r="B2393" s="12" t="s">
        <v>41</v>
      </c>
      <c r="C2393" s="14">
        <v>5</v>
      </c>
      <c r="D2393" s="12" t="s">
        <v>133</v>
      </c>
      <c r="E2393" s="12" t="s">
        <v>480</v>
      </c>
      <c r="F2393" s="13">
        <v>1297.6400000000001</v>
      </c>
      <c r="G2393" s="7" t="s">
        <v>21</v>
      </c>
      <c r="H2393" s="13">
        <v>51682.2</v>
      </c>
      <c r="I2393"/>
    </row>
    <row r="2394" spans="1:9" x14ac:dyDescent="0.25">
      <c r="A2394" s="12" t="s">
        <v>481</v>
      </c>
      <c r="B2394" s="12" t="s">
        <v>26</v>
      </c>
      <c r="C2394" s="14">
        <v>387</v>
      </c>
      <c r="D2394" s="12" t="s">
        <v>193</v>
      </c>
      <c r="E2394" s="12" t="s">
        <v>482</v>
      </c>
      <c r="F2394" s="13">
        <v>1299.26</v>
      </c>
      <c r="G2394" s="7" t="s">
        <v>21</v>
      </c>
      <c r="H2394" s="13">
        <v>52981.46</v>
      </c>
      <c r="I2394"/>
    </row>
    <row r="2395" spans="1:9" x14ac:dyDescent="0.25">
      <c r="A2395" s="12" t="s">
        <v>471</v>
      </c>
      <c r="B2395" s="12" t="s">
        <v>41</v>
      </c>
      <c r="C2395" s="14">
        <v>4</v>
      </c>
      <c r="D2395" s="12" t="s">
        <v>133</v>
      </c>
      <c r="E2395" s="12" t="s">
        <v>484</v>
      </c>
      <c r="F2395" s="13">
        <v>2593.31</v>
      </c>
      <c r="G2395" s="7" t="s">
        <v>21</v>
      </c>
      <c r="H2395" s="13">
        <v>55574.77</v>
      </c>
      <c r="I2395"/>
    </row>
    <row r="2396" spans="1:9" x14ac:dyDescent="0.25">
      <c r="A2396" s="12" t="s">
        <v>471</v>
      </c>
      <c r="B2396" s="12" t="s">
        <v>41</v>
      </c>
      <c r="C2396" s="14">
        <v>4</v>
      </c>
      <c r="D2396" s="12" t="s">
        <v>133</v>
      </c>
      <c r="E2396" s="12" t="s">
        <v>485</v>
      </c>
      <c r="F2396" s="13">
        <v>1325.74</v>
      </c>
      <c r="G2396" s="7" t="s">
        <v>21</v>
      </c>
      <c r="H2396" s="13">
        <v>56900.51</v>
      </c>
      <c r="I2396"/>
    </row>
    <row r="2397" spans="1:9" x14ac:dyDescent="0.25">
      <c r="A2397" s="12" t="s">
        <v>471</v>
      </c>
      <c r="B2397" s="12" t="s">
        <v>41</v>
      </c>
      <c r="C2397" s="14">
        <v>25</v>
      </c>
      <c r="D2397" s="12" t="s">
        <v>133</v>
      </c>
      <c r="E2397" s="12" t="s">
        <v>486</v>
      </c>
      <c r="F2397" s="13">
        <v>1206.57</v>
      </c>
      <c r="G2397" s="7" t="s">
        <v>21</v>
      </c>
      <c r="H2397" s="13">
        <v>58107.08</v>
      </c>
      <c r="I2397"/>
    </row>
    <row r="2398" spans="1:9" x14ac:dyDescent="0.25">
      <c r="E2398"/>
      <c r="I2398"/>
    </row>
    <row r="2399" spans="1:9" x14ac:dyDescent="0.25">
      <c r="A2399" s="35"/>
      <c r="B2399" s="35"/>
      <c r="C2399" s="35"/>
      <c r="D2399" s="35"/>
      <c r="E2399" s="34" t="s">
        <v>67</v>
      </c>
      <c r="F2399" s="13">
        <v>9019.67</v>
      </c>
      <c r="G2399" s="13">
        <v>0</v>
      </c>
      <c r="H2399" s="13">
        <v>58107.08</v>
      </c>
      <c r="I2399"/>
    </row>
    <row r="2400" spans="1:9" x14ac:dyDescent="0.25">
      <c r="A2400" s="35" t="s">
        <v>21</v>
      </c>
      <c r="E2400"/>
      <c r="I2400"/>
    </row>
    <row r="2401" spans="1:9" x14ac:dyDescent="0.25">
      <c r="A2401" s="35"/>
      <c r="B2401" s="35"/>
      <c r="C2401" s="35"/>
      <c r="D2401" s="35"/>
      <c r="E2401" s="9" t="s">
        <v>398</v>
      </c>
      <c r="F2401" s="8">
        <v>9019.67</v>
      </c>
      <c r="G2401" s="8">
        <v>0</v>
      </c>
      <c r="H2401" s="8">
        <v>58107.08</v>
      </c>
      <c r="I2401"/>
    </row>
    <row r="2402" spans="1:9" x14ac:dyDescent="0.25">
      <c r="A2402" s="35" t="s">
        <v>21</v>
      </c>
      <c r="E2402"/>
      <c r="I2402"/>
    </row>
    <row r="2403" spans="1:9" x14ac:dyDescent="0.25">
      <c r="A2403" s="5" t="s">
        <v>399</v>
      </c>
      <c r="B2403" s="5" t="s">
        <v>400</v>
      </c>
      <c r="C2403" s="35"/>
      <c r="D2403" s="35"/>
      <c r="E2403" s="35"/>
      <c r="F2403" s="7"/>
      <c r="G2403" s="8" t="s">
        <v>20</v>
      </c>
      <c r="H2403" s="8">
        <v>7647.94</v>
      </c>
      <c r="I2403"/>
    </row>
    <row r="2404" spans="1:9" x14ac:dyDescent="0.25">
      <c r="A2404" s="35" t="s">
        <v>21</v>
      </c>
      <c r="E2404"/>
      <c r="I2404"/>
    </row>
    <row r="2405" spans="1:9" x14ac:dyDescent="0.25">
      <c r="A2405" s="12" t="s">
        <v>24</v>
      </c>
      <c r="B2405" s="35" t="s">
        <v>21</v>
      </c>
      <c r="C2405" s="35" t="s">
        <v>21</v>
      </c>
      <c r="D2405" s="35" t="s">
        <v>21</v>
      </c>
      <c r="E2405" s="35" t="s">
        <v>21</v>
      </c>
      <c r="F2405" s="7" t="s">
        <v>21</v>
      </c>
      <c r="G2405" s="13" t="s">
        <v>20</v>
      </c>
      <c r="H2405" s="13">
        <v>7647.94</v>
      </c>
      <c r="I2405"/>
    </row>
    <row r="2406" spans="1:9" x14ac:dyDescent="0.25">
      <c r="A2406" s="12" t="s">
        <v>473</v>
      </c>
      <c r="B2406" s="12" t="s">
        <v>41</v>
      </c>
      <c r="C2406" s="14">
        <v>5</v>
      </c>
      <c r="D2406" s="12" t="s">
        <v>133</v>
      </c>
      <c r="E2406" s="12" t="s">
        <v>480</v>
      </c>
      <c r="F2406" s="13">
        <v>2835.41</v>
      </c>
      <c r="G2406" s="7" t="s">
        <v>21</v>
      </c>
      <c r="H2406" s="13">
        <v>10483.35</v>
      </c>
      <c r="I2406"/>
    </row>
    <row r="2407" spans="1:9" x14ac:dyDescent="0.25">
      <c r="A2407" s="12" t="s">
        <v>481</v>
      </c>
      <c r="B2407" s="12" t="s">
        <v>26</v>
      </c>
      <c r="C2407" s="14">
        <v>387</v>
      </c>
      <c r="D2407" s="12" t="s">
        <v>193</v>
      </c>
      <c r="E2407" s="12" t="s">
        <v>482</v>
      </c>
      <c r="F2407" s="13">
        <v>1261.02</v>
      </c>
      <c r="G2407" s="7" t="s">
        <v>21</v>
      </c>
      <c r="H2407" s="13">
        <v>11744.37</v>
      </c>
      <c r="I2407"/>
    </row>
    <row r="2408" spans="1:9" x14ac:dyDescent="0.25">
      <c r="A2408" s="12" t="s">
        <v>471</v>
      </c>
      <c r="B2408" s="12" t="s">
        <v>41</v>
      </c>
      <c r="C2408" s="14">
        <v>4</v>
      </c>
      <c r="D2408" s="12" t="s">
        <v>133</v>
      </c>
      <c r="E2408" s="12" t="s">
        <v>484</v>
      </c>
      <c r="F2408" s="13">
        <v>4899.5600000000004</v>
      </c>
      <c r="G2408" s="7" t="s">
        <v>21</v>
      </c>
      <c r="H2408" s="13">
        <v>16643.93</v>
      </c>
      <c r="I2408"/>
    </row>
    <row r="2409" spans="1:9" x14ac:dyDescent="0.25">
      <c r="A2409" s="12" t="s">
        <v>471</v>
      </c>
      <c r="B2409" s="12" t="s">
        <v>41</v>
      </c>
      <c r="C2409" s="14">
        <v>4</v>
      </c>
      <c r="D2409" s="12" t="s">
        <v>133</v>
      </c>
      <c r="E2409" s="12" t="s">
        <v>485</v>
      </c>
      <c r="F2409" s="13">
        <v>1195.99</v>
      </c>
      <c r="G2409" s="7" t="s">
        <v>21</v>
      </c>
      <c r="H2409" s="13">
        <v>17839.919999999998</v>
      </c>
      <c r="I2409"/>
    </row>
    <row r="2410" spans="1:9" x14ac:dyDescent="0.25">
      <c r="E2410"/>
      <c r="I2410"/>
    </row>
    <row r="2411" spans="1:9" x14ac:dyDescent="0.25">
      <c r="A2411" s="35"/>
      <c r="B2411" s="35"/>
      <c r="C2411" s="35"/>
      <c r="D2411" s="35"/>
      <c r="E2411" s="34" t="s">
        <v>67</v>
      </c>
      <c r="F2411" s="13">
        <v>10191.98</v>
      </c>
      <c r="G2411" s="13">
        <v>0</v>
      </c>
      <c r="H2411" s="13">
        <v>17839.919999999998</v>
      </c>
      <c r="I2411"/>
    </row>
    <row r="2412" spans="1:9" x14ac:dyDescent="0.25">
      <c r="A2412" s="35" t="s">
        <v>21</v>
      </c>
      <c r="E2412"/>
      <c r="I2412"/>
    </row>
    <row r="2413" spans="1:9" x14ac:dyDescent="0.25">
      <c r="A2413" s="35"/>
      <c r="B2413" s="35"/>
      <c r="C2413" s="35"/>
      <c r="D2413" s="35"/>
      <c r="E2413" s="9" t="s">
        <v>401</v>
      </c>
      <c r="F2413" s="8">
        <v>10191.98</v>
      </c>
      <c r="G2413" s="8">
        <v>0</v>
      </c>
      <c r="H2413" s="8">
        <v>17839.919999999998</v>
      </c>
      <c r="I2413"/>
    </row>
    <row r="2414" spans="1:9" x14ac:dyDescent="0.25">
      <c r="A2414" s="35" t="s">
        <v>21</v>
      </c>
      <c r="E2414"/>
      <c r="I2414"/>
    </row>
    <row r="2415" spans="1:9" x14ac:dyDescent="0.25">
      <c r="A2415" s="5" t="s">
        <v>402</v>
      </c>
      <c r="B2415" s="5" t="s">
        <v>403</v>
      </c>
      <c r="C2415" s="35"/>
      <c r="D2415" s="35"/>
      <c r="E2415" s="35"/>
      <c r="F2415" s="7"/>
      <c r="G2415" s="8" t="s">
        <v>20</v>
      </c>
      <c r="H2415" s="8">
        <v>14175.01</v>
      </c>
      <c r="I2415"/>
    </row>
    <row r="2416" spans="1:9" x14ac:dyDescent="0.25">
      <c r="A2416" s="35" t="s">
        <v>21</v>
      </c>
      <c r="E2416"/>
      <c r="I2416"/>
    </row>
    <row r="2417" spans="1:9" x14ac:dyDescent="0.25">
      <c r="A2417" s="12" t="s">
        <v>24</v>
      </c>
      <c r="B2417" s="35" t="s">
        <v>21</v>
      </c>
      <c r="C2417" s="35" t="s">
        <v>21</v>
      </c>
      <c r="D2417" s="35" t="s">
        <v>21</v>
      </c>
      <c r="E2417" s="35" t="s">
        <v>21</v>
      </c>
      <c r="F2417" s="7" t="s">
        <v>21</v>
      </c>
      <c r="G2417" s="13" t="s">
        <v>20</v>
      </c>
      <c r="H2417" s="13">
        <v>14175.01</v>
      </c>
      <c r="I2417"/>
    </row>
    <row r="2418" spans="1:9" x14ac:dyDescent="0.25">
      <c r="A2418" s="12" t="s">
        <v>473</v>
      </c>
      <c r="B2418" s="12" t="s">
        <v>41</v>
      </c>
      <c r="C2418" s="14">
        <v>5</v>
      </c>
      <c r="D2418" s="12" t="s">
        <v>133</v>
      </c>
      <c r="E2418" s="12" t="s">
        <v>480</v>
      </c>
      <c r="F2418" s="13">
        <v>4354.95</v>
      </c>
      <c r="G2418" s="7" t="s">
        <v>21</v>
      </c>
      <c r="H2418" s="13">
        <v>18529.96</v>
      </c>
      <c r="I2418"/>
    </row>
    <row r="2419" spans="1:9" x14ac:dyDescent="0.25">
      <c r="A2419" s="12" t="s">
        <v>471</v>
      </c>
      <c r="B2419" s="12" t="s">
        <v>41</v>
      </c>
      <c r="C2419" s="14">
        <v>4</v>
      </c>
      <c r="D2419" s="12" t="s">
        <v>133</v>
      </c>
      <c r="E2419" s="12" t="s">
        <v>484</v>
      </c>
      <c r="F2419" s="13">
        <v>3852.72</v>
      </c>
      <c r="G2419" s="7" t="s">
        <v>21</v>
      </c>
      <c r="H2419" s="13">
        <v>22382.68</v>
      </c>
      <c r="I2419"/>
    </row>
    <row r="2420" spans="1:9" x14ac:dyDescent="0.25">
      <c r="A2420" s="12" t="s">
        <v>471</v>
      </c>
      <c r="B2420" s="12" t="s">
        <v>41</v>
      </c>
      <c r="C2420" s="14">
        <v>4</v>
      </c>
      <c r="D2420" s="12" t="s">
        <v>133</v>
      </c>
      <c r="E2420" s="12" t="s">
        <v>485</v>
      </c>
      <c r="F2420" s="13">
        <v>1895.62</v>
      </c>
      <c r="G2420" s="7" t="s">
        <v>21</v>
      </c>
      <c r="H2420" s="13">
        <v>24278.3</v>
      </c>
      <c r="I2420"/>
    </row>
    <row r="2421" spans="1:9" x14ac:dyDescent="0.25">
      <c r="A2421" s="12" t="s">
        <v>471</v>
      </c>
      <c r="B2421" s="12" t="s">
        <v>41</v>
      </c>
      <c r="C2421" s="14">
        <v>25</v>
      </c>
      <c r="D2421" s="12" t="s">
        <v>133</v>
      </c>
      <c r="E2421" s="12" t="s">
        <v>486</v>
      </c>
      <c r="F2421" s="13">
        <v>1769</v>
      </c>
      <c r="G2421" s="7" t="s">
        <v>21</v>
      </c>
      <c r="H2421" s="13">
        <v>26047.3</v>
      </c>
      <c r="I2421"/>
    </row>
    <row r="2422" spans="1:9" x14ac:dyDescent="0.25">
      <c r="E2422"/>
      <c r="I2422"/>
    </row>
    <row r="2423" spans="1:9" x14ac:dyDescent="0.25">
      <c r="A2423" s="35"/>
      <c r="B2423" s="35"/>
      <c r="C2423" s="35"/>
      <c r="D2423" s="35"/>
      <c r="E2423" s="34" t="s">
        <v>67</v>
      </c>
      <c r="F2423" s="13">
        <v>11872.29</v>
      </c>
      <c r="G2423" s="13">
        <v>0</v>
      </c>
      <c r="H2423" s="13">
        <v>26047.3</v>
      </c>
      <c r="I2423"/>
    </row>
    <row r="2424" spans="1:9" x14ac:dyDescent="0.25">
      <c r="A2424" s="35" t="s">
        <v>21</v>
      </c>
      <c r="E2424"/>
      <c r="I2424"/>
    </row>
    <row r="2425" spans="1:9" x14ac:dyDescent="0.25">
      <c r="A2425" s="35"/>
      <c r="B2425" s="35"/>
      <c r="C2425" s="35"/>
      <c r="D2425" s="35"/>
      <c r="E2425" s="9" t="s">
        <v>404</v>
      </c>
      <c r="F2425" s="8">
        <v>11872.29</v>
      </c>
      <c r="G2425" s="8">
        <v>0</v>
      </c>
      <c r="H2425" s="8">
        <v>26047.3</v>
      </c>
      <c r="I2425"/>
    </row>
    <row r="2426" spans="1:9" x14ac:dyDescent="0.25">
      <c r="A2426" s="35" t="s">
        <v>21</v>
      </c>
      <c r="E2426"/>
      <c r="I2426"/>
    </row>
    <row r="2427" spans="1:9" x14ac:dyDescent="0.25">
      <c r="A2427" s="5" t="s">
        <v>405</v>
      </c>
      <c r="B2427" s="5" t="s">
        <v>406</v>
      </c>
      <c r="C2427" s="35"/>
      <c r="D2427" s="35"/>
      <c r="E2427" s="35"/>
      <c r="F2427" s="7"/>
      <c r="G2427" s="8" t="s">
        <v>20</v>
      </c>
      <c r="H2427" s="8">
        <v>4332.3500000000004</v>
      </c>
      <c r="I2427"/>
    </row>
    <row r="2428" spans="1:9" x14ac:dyDescent="0.25">
      <c r="A2428" s="35" t="s">
        <v>21</v>
      </c>
      <c r="E2428"/>
      <c r="I2428"/>
    </row>
    <row r="2429" spans="1:9" x14ac:dyDescent="0.25">
      <c r="A2429" s="12" t="s">
        <v>24</v>
      </c>
      <c r="B2429" s="35" t="s">
        <v>21</v>
      </c>
      <c r="C2429" s="35" t="s">
        <v>21</v>
      </c>
      <c r="D2429" s="35" t="s">
        <v>21</v>
      </c>
      <c r="E2429" s="35" t="s">
        <v>21</v>
      </c>
      <c r="F2429" s="7" t="s">
        <v>21</v>
      </c>
      <c r="G2429" s="13" t="s">
        <v>20</v>
      </c>
      <c r="H2429" s="13">
        <v>4332.3500000000004</v>
      </c>
      <c r="I2429"/>
    </row>
    <row r="2430" spans="1:9" x14ac:dyDescent="0.25">
      <c r="A2430" s="12" t="s">
        <v>471</v>
      </c>
      <c r="B2430" s="12" t="s">
        <v>41</v>
      </c>
      <c r="C2430" s="14">
        <v>4</v>
      </c>
      <c r="D2430" s="12" t="s">
        <v>133</v>
      </c>
      <c r="E2430" s="12" t="s">
        <v>485</v>
      </c>
      <c r="F2430" s="13">
        <v>1605.69</v>
      </c>
      <c r="G2430" s="7" t="s">
        <v>21</v>
      </c>
      <c r="H2430" s="13">
        <v>5938.04</v>
      </c>
      <c r="I2430"/>
    </row>
    <row r="2431" spans="1:9" x14ac:dyDescent="0.25">
      <c r="A2431" s="12" t="s">
        <v>471</v>
      </c>
      <c r="B2431" s="12" t="s">
        <v>41</v>
      </c>
      <c r="C2431" s="14">
        <v>25</v>
      </c>
      <c r="D2431" s="12" t="s">
        <v>133</v>
      </c>
      <c r="E2431" s="12" t="s">
        <v>486</v>
      </c>
      <c r="F2431" s="13">
        <v>1600.45</v>
      </c>
      <c r="G2431" s="7" t="s">
        <v>21</v>
      </c>
      <c r="H2431" s="13">
        <v>7538.49</v>
      </c>
      <c r="I2431"/>
    </row>
    <row r="2432" spans="1:9" x14ac:dyDescent="0.25">
      <c r="E2432"/>
      <c r="I2432"/>
    </row>
    <row r="2433" spans="1:9" x14ac:dyDescent="0.25">
      <c r="A2433" s="35"/>
      <c r="B2433" s="35"/>
      <c r="C2433" s="35"/>
      <c r="D2433" s="35"/>
      <c r="E2433" s="34" t="s">
        <v>67</v>
      </c>
      <c r="F2433" s="13">
        <v>3206.14</v>
      </c>
      <c r="G2433" s="13">
        <v>0</v>
      </c>
      <c r="H2433" s="13">
        <v>7538.49</v>
      </c>
      <c r="I2433"/>
    </row>
    <row r="2434" spans="1:9" x14ac:dyDescent="0.25">
      <c r="A2434" s="35" t="s">
        <v>21</v>
      </c>
      <c r="E2434"/>
      <c r="I2434"/>
    </row>
    <row r="2435" spans="1:9" x14ac:dyDescent="0.25">
      <c r="A2435" s="35"/>
      <c r="B2435" s="35"/>
      <c r="C2435" s="35"/>
      <c r="D2435" s="35"/>
      <c r="E2435" s="9" t="s">
        <v>407</v>
      </c>
      <c r="F2435" s="8">
        <v>3206.14</v>
      </c>
      <c r="G2435" s="8">
        <v>0</v>
      </c>
      <c r="H2435" s="8">
        <v>7538.49</v>
      </c>
      <c r="I2435"/>
    </row>
    <row r="2436" spans="1:9" x14ac:dyDescent="0.25">
      <c r="A2436" s="35" t="s">
        <v>21</v>
      </c>
      <c r="E2436"/>
      <c r="I2436"/>
    </row>
    <row r="2437" spans="1:9" x14ac:dyDescent="0.25">
      <c r="A2437" s="5" t="s">
        <v>146</v>
      </c>
      <c r="B2437" s="5" t="s">
        <v>147</v>
      </c>
      <c r="C2437" s="35"/>
      <c r="D2437" s="35"/>
      <c r="E2437" s="35"/>
      <c r="F2437" s="7"/>
      <c r="G2437" s="8" t="s">
        <v>20</v>
      </c>
      <c r="H2437" s="8">
        <v>11478.67</v>
      </c>
      <c r="I2437"/>
    </row>
    <row r="2438" spans="1:9" x14ac:dyDescent="0.25">
      <c r="A2438" s="35" t="s">
        <v>21</v>
      </c>
      <c r="E2438"/>
      <c r="I2438"/>
    </row>
    <row r="2439" spans="1:9" x14ac:dyDescent="0.25">
      <c r="A2439" s="12" t="s">
        <v>24</v>
      </c>
      <c r="B2439" s="35" t="s">
        <v>21</v>
      </c>
      <c r="C2439" s="35" t="s">
        <v>21</v>
      </c>
      <c r="D2439" s="35" t="s">
        <v>21</v>
      </c>
      <c r="E2439" s="35" t="s">
        <v>21</v>
      </c>
      <c r="F2439" s="7" t="s">
        <v>21</v>
      </c>
      <c r="G2439" s="13" t="s">
        <v>20</v>
      </c>
      <c r="H2439" s="13">
        <v>11478.67</v>
      </c>
      <c r="I2439"/>
    </row>
    <row r="2440" spans="1:9" x14ac:dyDescent="0.25">
      <c r="A2440" s="12" t="s">
        <v>471</v>
      </c>
      <c r="B2440" s="12" t="s">
        <v>41</v>
      </c>
      <c r="C2440" s="14">
        <v>4</v>
      </c>
      <c r="D2440" s="12" t="s">
        <v>133</v>
      </c>
      <c r="E2440" s="12" t="s">
        <v>484</v>
      </c>
      <c r="F2440" s="13">
        <v>1152.69</v>
      </c>
      <c r="G2440" s="7" t="s">
        <v>21</v>
      </c>
      <c r="H2440" s="13">
        <v>12631.36</v>
      </c>
      <c r="I2440"/>
    </row>
    <row r="2441" spans="1:9" x14ac:dyDescent="0.25">
      <c r="A2441" s="12" t="s">
        <v>471</v>
      </c>
      <c r="B2441" s="12" t="s">
        <v>41</v>
      </c>
      <c r="C2441" s="14">
        <v>4</v>
      </c>
      <c r="D2441" s="12" t="s">
        <v>133</v>
      </c>
      <c r="E2441" s="12" t="s">
        <v>484</v>
      </c>
      <c r="F2441" s="13">
        <v>840.13</v>
      </c>
      <c r="G2441" s="7" t="s">
        <v>21</v>
      </c>
      <c r="H2441" s="13">
        <v>13471.49</v>
      </c>
      <c r="I2441"/>
    </row>
    <row r="2442" spans="1:9" x14ac:dyDescent="0.25">
      <c r="E2442"/>
      <c r="I2442"/>
    </row>
    <row r="2443" spans="1:9" x14ac:dyDescent="0.25">
      <c r="A2443" s="35"/>
      <c r="B2443" s="35"/>
      <c r="C2443" s="35"/>
      <c r="D2443" s="35"/>
      <c r="E2443" s="34" t="s">
        <v>67</v>
      </c>
      <c r="F2443" s="13">
        <v>1992.82</v>
      </c>
      <c r="G2443" s="13">
        <v>0</v>
      </c>
      <c r="H2443" s="13">
        <v>13471.49</v>
      </c>
      <c r="I2443"/>
    </row>
    <row r="2444" spans="1:9" x14ac:dyDescent="0.25">
      <c r="A2444" s="35" t="s">
        <v>21</v>
      </c>
      <c r="E2444"/>
      <c r="I2444"/>
    </row>
    <row r="2445" spans="1:9" x14ac:dyDescent="0.25">
      <c r="A2445" s="35"/>
      <c r="B2445" s="35"/>
      <c r="C2445" s="35"/>
      <c r="D2445" s="35"/>
      <c r="E2445" s="9" t="s">
        <v>148</v>
      </c>
      <c r="F2445" s="8">
        <v>1992.82</v>
      </c>
      <c r="G2445" s="8">
        <v>0</v>
      </c>
      <c r="H2445" s="8">
        <v>13471.49</v>
      </c>
      <c r="I2445"/>
    </row>
    <row r="2446" spans="1:9" x14ac:dyDescent="0.25">
      <c r="A2446" s="35" t="s">
        <v>21</v>
      </c>
      <c r="E2446"/>
      <c r="I2446"/>
    </row>
    <row r="2447" spans="1:9" x14ac:dyDescent="0.25">
      <c r="A2447" s="5" t="s">
        <v>258</v>
      </c>
      <c r="B2447" s="5" t="s">
        <v>259</v>
      </c>
      <c r="C2447" s="35"/>
      <c r="D2447" s="35"/>
      <c r="E2447" s="35"/>
      <c r="F2447" s="7"/>
      <c r="G2447" s="8" t="s">
        <v>20</v>
      </c>
      <c r="H2447" s="8">
        <v>9023.83</v>
      </c>
      <c r="I2447"/>
    </row>
    <row r="2448" spans="1:9" x14ac:dyDescent="0.25">
      <c r="A2448" s="35" t="s">
        <v>21</v>
      </c>
      <c r="E2448"/>
      <c r="I2448"/>
    </row>
    <row r="2449" spans="1:9" x14ac:dyDescent="0.25">
      <c r="A2449" s="12" t="s">
        <v>24</v>
      </c>
      <c r="B2449" s="35" t="s">
        <v>21</v>
      </c>
      <c r="C2449" s="35" t="s">
        <v>21</v>
      </c>
      <c r="D2449" s="35" t="s">
        <v>21</v>
      </c>
      <c r="E2449" s="35" t="s">
        <v>21</v>
      </c>
      <c r="F2449" s="7" t="s">
        <v>21</v>
      </c>
      <c r="G2449" s="13" t="s">
        <v>20</v>
      </c>
      <c r="H2449" s="13">
        <v>9023.83</v>
      </c>
      <c r="I2449"/>
    </row>
    <row r="2450" spans="1:9" x14ac:dyDescent="0.25">
      <c r="A2450" s="12" t="s">
        <v>476</v>
      </c>
      <c r="B2450" s="12" t="s">
        <v>26</v>
      </c>
      <c r="C2450" s="14">
        <v>303</v>
      </c>
      <c r="D2450" s="12" t="s">
        <v>489</v>
      </c>
      <c r="E2450" s="12" t="s">
        <v>490</v>
      </c>
      <c r="F2450" s="13">
        <v>3600</v>
      </c>
      <c r="G2450" s="7" t="s">
        <v>21</v>
      </c>
      <c r="H2450" s="13">
        <v>12623.83</v>
      </c>
      <c r="I2450"/>
    </row>
    <row r="2451" spans="1:9" x14ac:dyDescent="0.25">
      <c r="A2451" s="12" t="s">
        <v>476</v>
      </c>
      <c r="B2451" s="12" t="s">
        <v>26</v>
      </c>
      <c r="C2451" s="14">
        <v>6780</v>
      </c>
      <c r="D2451" s="12" t="s">
        <v>491</v>
      </c>
      <c r="E2451" s="12" t="s">
        <v>492</v>
      </c>
      <c r="F2451" s="13">
        <v>775.38</v>
      </c>
      <c r="G2451" s="7" t="s">
        <v>21</v>
      </c>
      <c r="H2451" s="13">
        <v>13399.21</v>
      </c>
      <c r="I2451"/>
    </row>
    <row r="2452" spans="1:9" x14ac:dyDescent="0.25">
      <c r="A2452" s="12" t="s">
        <v>476</v>
      </c>
      <c r="B2452" s="12" t="s">
        <v>26</v>
      </c>
      <c r="C2452" s="14">
        <v>6780</v>
      </c>
      <c r="D2452" s="12" t="s">
        <v>493</v>
      </c>
      <c r="E2452" s="12" t="s">
        <v>494</v>
      </c>
      <c r="F2452" s="13">
        <v>400</v>
      </c>
      <c r="G2452" s="7" t="s">
        <v>21</v>
      </c>
      <c r="H2452" s="13">
        <v>13799.21</v>
      </c>
      <c r="I2452"/>
    </row>
    <row r="2453" spans="1:9" x14ac:dyDescent="0.25">
      <c r="A2453" s="12" t="s">
        <v>476</v>
      </c>
      <c r="B2453" s="12" t="s">
        <v>26</v>
      </c>
      <c r="C2453" s="14">
        <v>6780</v>
      </c>
      <c r="D2453" s="12" t="s">
        <v>495</v>
      </c>
      <c r="E2453" s="35"/>
      <c r="F2453" s="13">
        <v>270.77999999999997</v>
      </c>
      <c r="G2453" s="7" t="s">
        <v>21</v>
      </c>
      <c r="H2453" s="13">
        <v>14069.99</v>
      </c>
      <c r="I2453"/>
    </row>
    <row r="2454" spans="1:9" x14ac:dyDescent="0.25">
      <c r="A2454" s="12" t="s">
        <v>478</v>
      </c>
      <c r="B2454" s="12" t="s">
        <v>26</v>
      </c>
      <c r="C2454" s="14">
        <v>340</v>
      </c>
      <c r="D2454" s="12" t="s">
        <v>496</v>
      </c>
      <c r="E2454" s="12" t="s">
        <v>497</v>
      </c>
      <c r="F2454" s="13">
        <v>988</v>
      </c>
      <c r="G2454" s="7" t="s">
        <v>21</v>
      </c>
      <c r="H2454" s="13">
        <v>15057.99</v>
      </c>
      <c r="I2454"/>
    </row>
    <row r="2455" spans="1:9" x14ac:dyDescent="0.25">
      <c r="A2455" s="12" t="s">
        <v>498</v>
      </c>
      <c r="B2455" s="12" t="s">
        <v>26</v>
      </c>
      <c r="C2455" s="14">
        <v>6839</v>
      </c>
      <c r="D2455" s="12" t="s">
        <v>499</v>
      </c>
      <c r="E2455" s="12" t="s">
        <v>500</v>
      </c>
      <c r="F2455" s="13">
        <v>202.6</v>
      </c>
      <c r="G2455" s="7" t="s">
        <v>21</v>
      </c>
      <c r="H2455" s="13">
        <v>15260.59</v>
      </c>
      <c r="I2455"/>
    </row>
    <row r="2456" spans="1:9" x14ac:dyDescent="0.25">
      <c r="A2456" s="12" t="s">
        <v>501</v>
      </c>
      <c r="B2456" s="12" t="s">
        <v>26</v>
      </c>
      <c r="C2456" s="14">
        <v>393</v>
      </c>
      <c r="D2456" s="12" t="s">
        <v>502</v>
      </c>
      <c r="E2456" s="12" t="s">
        <v>503</v>
      </c>
      <c r="F2456" s="13">
        <v>471.25</v>
      </c>
      <c r="G2456" s="7" t="s">
        <v>21</v>
      </c>
      <c r="H2456" s="13">
        <v>15731.84</v>
      </c>
      <c r="I2456"/>
    </row>
    <row r="2457" spans="1:9" x14ac:dyDescent="0.25">
      <c r="A2457" s="12" t="s">
        <v>501</v>
      </c>
      <c r="B2457" s="12" t="s">
        <v>26</v>
      </c>
      <c r="C2457" s="14">
        <v>393</v>
      </c>
      <c r="D2457" s="12" t="s">
        <v>502</v>
      </c>
      <c r="E2457" s="12" t="s">
        <v>504</v>
      </c>
      <c r="F2457" s="13">
        <v>471.25</v>
      </c>
      <c r="G2457" s="7" t="s">
        <v>21</v>
      </c>
      <c r="H2457" s="13">
        <v>16203.09</v>
      </c>
      <c r="I2457"/>
    </row>
    <row r="2458" spans="1:9" x14ac:dyDescent="0.25">
      <c r="E2458"/>
      <c r="I2458"/>
    </row>
    <row r="2459" spans="1:9" x14ac:dyDescent="0.25">
      <c r="A2459" s="35"/>
      <c r="B2459" s="35"/>
      <c r="C2459" s="35"/>
      <c r="D2459" s="35"/>
      <c r="E2459" s="34" t="s">
        <v>67</v>
      </c>
      <c r="F2459" s="13">
        <v>7179.26</v>
      </c>
      <c r="G2459" s="13">
        <v>0</v>
      </c>
      <c r="H2459" s="13">
        <v>16203.09</v>
      </c>
      <c r="I2459"/>
    </row>
    <row r="2460" spans="1:9" x14ac:dyDescent="0.25">
      <c r="A2460" s="35" t="s">
        <v>21</v>
      </c>
      <c r="E2460"/>
      <c r="I2460"/>
    </row>
    <row r="2461" spans="1:9" x14ac:dyDescent="0.25">
      <c r="A2461" s="35"/>
      <c r="B2461" s="35"/>
      <c r="C2461" s="35"/>
      <c r="D2461" s="35"/>
      <c r="E2461" s="9" t="s">
        <v>262</v>
      </c>
      <c r="F2461" s="8">
        <v>7179.26</v>
      </c>
      <c r="G2461" s="8">
        <v>0</v>
      </c>
      <c r="H2461" s="8">
        <v>16203.09</v>
      </c>
      <c r="I2461"/>
    </row>
    <row r="2462" spans="1:9" x14ac:dyDescent="0.25">
      <c r="A2462" s="35" t="s">
        <v>21</v>
      </c>
      <c r="E2462"/>
      <c r="I2462"/>
    </row>
    <row r="2463" spans="1:9" x14ac:dyDescent="0.25">
      <c r="A2463" s="5" t="s">
        <v>412</v>
      </c>
      <c r="B2463" s="5" t="s">
        <v>413</v>
      </c>
      <c r="C2463" s="35"/>
      <c r="D2463" s="35"/>
      <c r="E2463" s="35"/>
      <c r="F2463" s="7"/>
      <c r="G2463" s="8" t="s">
        <v>20</v>
      </c>
      <c r="H2463" s="8">
        <v>1009.06</v>
      </c>
      <c r="I2463"/>
    </row>
    <row r="2464" spans="1:9" x14ac:dyDescent="0.25">
      <c r="A2464" s="35" t="s">
        <v>21</v>
      </c>
      <c r="E2464"/>
      <c r="I2464"/>
    </row>
    <row r="2465" spans="1:9" x14ac:dyDescent="0.25">
      <c r="A2465" s="12" t="s">
        <v>24</v>
      </c>
      <c r="B2465" s="35" t="s">
        <v>21</v>
      </c>
      <c r="C2465" s="35" t="s">
        <v>21</v>
      </c>
      <c r="D2465" s="35" t="s">
        <v>21</v>
      </c>
      <c r="E2465" s="35" t="s">
        <v>21</v>
      </c>
      <c r="F2465" s="7" t="s">
        <v>21</v>
      </c>
      <c r="G2465" s="13" t="s">
        <v>20</v>
      </c>
      <c r="H2465" s="13">
        <v>1009.06</v>
      </c>
      <c r="I2465"/>
    </row>
    <row r="2466" spans="1:9" x14ac:dyDescent="0.25">
      <c r="A2466" s="12" t="s">
        <v>471</v>
      </c>
      <c r="B2466" s="12" t="s">
        <v>41</v>
      </c>
      <c r="C2466" s="14">
        <v>14</v>
      </c>
      <c r="D2466" s="12" t="s">
        <v>410</v>
      </c>
      <c r="E2466" s="12" t="s">
        <v>505</v>
      </c>
      <c r="F2466" s="13">
        <v>6385</v>
      </c>
      <c r="G2466" s="7" t="s">
        <v>21</v>
      </c>
      <c r="H2466" s="13">
        <v>7394.06</v>
      </c>
      <c r="I2466"/>
    </row>
    <row r="2467" spans="1:9" x14ac:dyDescent="0.25">
      <c r="E2467"/>
      <c r="I2467"/>
    </row>
    <row r="2468" spans="1:9" x14ac:dyDescent="0.25">
      <c r="A2468" s="35"/>
      <c r="B2468" s="35"/>
      <c r="C2468" s="35"/>
      <c r="D2468" s="35"/>
      <c r="E2468" s="34" t="s">
        <v>67</v>
      </c>
      <c r="F2468" s="13">
        <v>6385</v>
      </c>
      <c r="G2468" s="13">
        <v>0</v>
      </c>
      <c r="H2468" s="13">
        <v>7394.06</v>
      </c>
      <c r="I2468"/>
    </row>
    <row r="2469" spans="1:9" x14ac:dyDescent="0.25">
      <c r="A2469" s="35" t="s">
        <v>21</v>
      </c>
      <c r="E2469"/>
      <c r="I2469"/>
    </row>
    <row r="2470" spans="1:9" x14ac:dyDescent="0.25">
      <c r="A2470" s="35"/>
      <c r="B2470" s="35"/>
      <c r="C2470" s="35"/>
      <c r="D2470" s="35"/>
      <c r="E2470" s="9" t="s">
        <v>416</v>
      </c>
      <c r="F2470" s="8">
        <v>6385</v>
      </c>
      <c r="G2470" s="8">
        <v>0</v>
      </c>
      <c r="H2470" s="8">
        <v>7394.06</v>
      </c>
      <c r="I2470"/>
    </row>
    <row r="2471" spans="1:9" x14ac:dyDescent="0.25">
      <c r="A2471" s="35" t="s">
        <v>21</v>
      </c>
      <c r="E2471"/>
      <c r="I2471"/>
    </row>
    <row r="2472" spans="1:9" x14ac:dyDescent="0.25">
      <c r="A2472" s="5" t="s">
        <v>417</v>
      </c>
      <c r="B2472" s="5" t="s">
        <v>418</v>
      </c>
      <c r="C2472" s="35"/>
      <c r="D2472" s="35"/>
      <c r="E2472" s="35"/>
      <c r="F2472" s="7"/>
      <c r="G2472" s="8" t="s">
        <v>20</v>
      </c>
      <c r="H2472" s="8">
        <v>2305.6</v>
      </c>
      <c r="I2472"/>
    </row>
    <row r="2473" spans="1:9" x14ac:dyDescent="0.25">
      <c r="A2473" s="35" t="s">
        <v>21</v>
      </c>
      <c r="E2473"/>
      <c r="I2473"/>
    </row>
    <row r="2474" spans="1:9" x14ac:dyDescent="0.25">
      <c r="A2474" s="12" t="s">
        <v>24</v>
      </c>
      <c r="B2474" s="35" t="s">
        <v>21</v>
      </c>
      <c r="C2474" s="35" t="s">
        <v>21</v>
      </c>
      <c r="D2474" s="35" t="s">
        <v>21</v>
      </c>
      <c r="E2474" s="35" t="s">
        <v>21</v>
      </c>
      <c r="F2474" s="7" t="s">
        <v>21</v>
      </c>
      <c r="G2474" s="13" t="s">
        <v>20</v>
      </c>
      <c r="H2474" s="13">
        <v>2305.6</v>
      </c>
      <c r="I2474"/>
    </row>
    <row r="2475" spans="1:9" x14ac:dyDescent="0.25">
      <c r="A2475" s="12" t="s">
        <v>476</v>
      </c>
      <c r="B2475" s="12" t="s">
        <v>26</v>
      </c>
      <c r="C2475" s="14">
        <v>300</v>
      </c>
      <c r="D2475" s="12" t="s">
        <v>506</v>
      </c>
      <c r="E2475" s="12" t="s">
        <v>507</v>
      </c>
      <c r="F2475" s="13">
        <v>1103</v>
      </c>
      <c r="G2475" s="7" t="s">
        <v>21</v>
      </c>
      <c r="H2475" s="13">
        <v>3408.6</v>
      </c>
      <c r="I2475"/>
    </row>
    <row r="2476" spans="1:9" x14ac:dyDescent="0.25">
      <c r="E2476"/>
      <c r="I2476"/>
    </row>
    <row r="2477" spans="1:9" x14ac:dyDescent="0.25">
      <c r="A2477" s="35"/>
      <c r="B2477" s="35"/>
      <c r="C2477" s="35"/>
      <c r="D2477" s="35"/>
      <c r="E2477" s="34" t="s">
        <v>67</v>
      </c>
      <c r="F2477" s="13">
        <v>1103</v>
      </c>
      <c r="G2477" s="13">
        <v>0</v>
      </c>
      <c r="H2477" s="13">
        <v>3408.6</v>
      </c>
      <c r="I2477"/>
    </row>
    <row r="2478" spans="1:9" x14ac:dyDescent="0.25">
      <c r="A2478" s="35" t="s">
        <v>21</v>
      </c>
      <c r="E2478"/>
      <c r="I2478"/>
    </row>
    <row r="2479" spans="1:9" x14ac:dyDescent="0.25">
      <c r="A2479" s="35"/>
      <c r="B2479" s="35"/>
      <c r="C2479" s="35"/>
      <c r="D2479" s="35"/>
      <c r="E2479" s="9" t="s">
        <v>422</v>
      </c>
      <c r="F2479" s="8">
        <v>1103</v>
      </c>
      <c r="G2479" s="8">
        <v>0</v>
      </c>
      <c r="H2479" s="8">
        <v>3408.6</v>
      </c>
      <c r="I2479"/>
    </row>
    <row r="2480" spans="1:9" x14ac:dyDescent="0.25">
      <c r="A2480" s="35" t="s">
        <v>21</v>
      </c>
      <c r="E2480"/>
      <c r="I2480"/>
    </row>
    <row r="2481" spans="1:9" x14ac:dyDescent="0.25">
      <c r="A2481" s="5" t="s">
        <v>149</v>
      </c>
      <c r="B2481" s="5" t="s">
        <v>150</v>
      </c>
      <c r="C2481" s="35"/>
      <c r="D2481" s="35"/>
      <c r="E2481" s="35"/>
      <c r="F2481" s="7"/>
      <c r="G2481" s="8" t="s">
        <v>20</v>
      </c>
      <c r="H2481" s="8">
        <v>91827.51</v>
      </c>
      <c r="I2481"/>
    </row>
    <row r="2482" spans="1:9" x14ac:dyDescent="0.25">
      <c r="A2482" s="35" t="s">
        <v>21</v>
      </c>
      <c r="E2482"/>
      <c r="I2482"/>
    </row>
    <row r="2483" spans="1:9" x14ac:dyDescent="0.25">
      <c r="A2483" s="12" t="s">
        <v>24</v>
      </c>
      <c r="B2483" s="35" t="s">
        <v>21</v>
      </c>
      <c r="C2483" s="35" t="s">
        <v>21</v>
      </c>
      <c r="D2483" s="35" t="s">
        <v>21</v>
      </c>
      <c r="E2483" s="35" t="s">
        <v>21</v>
      </c>
      <c r="F2483" s="7" t="s">
        <v>21</v>
      </c>
      <c r="G2483" s="13" t="s">
        <v>20</v>
      </c>
      <c r="H2483" s="13">
        <v>91827.51</v>
      </c>
      <c r="I2483"/>
    </row>
    <row r="2484" spans="1:9" x14ac:dyDescent="0.25">
      <c r="A2484" s="12" t="s">
        <v>460</v>
      </c>
      <c r="B2484" s="12" t="s">
        <v>26</v>
      </c>
      <c r="C2484" s="14">
        <v>322</v>
      </c>
      <c r="D2484" s="12" t="s">
        <v>461</v>
      </c>
      <c r="E2484" s="35"/>
      <c r="F2484" s="13">
        <v>10548</v>
      </c>
      <c r="G2484" s="7" t="s">
        <v>21</v>
      </c>
      <c r="H2484" s="13">
        <v>102375.51</v>
      </c>
      <c r="I2484"/>
    </row>
    <row r="2485" spans="1:9" x14ac:dyDescent="0.25">
      <c r="A2485" s="12" t="s">
        <v>462</v>
      </c>
      <c r="B2485" s="12" t="s">
        <v>26</v>
      </c>
      <c r="C2485" s="14">
        <v>350</v>
      </c>
      <c r="D2485" s="12" t="s">
        <v>463</v>
      </c>
      <c r="E2485" s="35"/>
      <c r="F2485" s="13">
        <v>13586.2</v>
      </c>
      <c r="G2485" s="7" t="s">
        <v>21</v>
      </c>
      <c r="H2485" s="13">
        <v>115961.71</v>
      </c>
      <c r="I2485"/>
    </row>
    <row r="2486" spans="1:9" x14ac:dyDescent="0.25">
      <c r="A2486" s="12" t="s">
        <v>468</v>
      </c>
      <c r="B2486" s="12" t="s">
        <v>26</v>
      </c>
      <c r="C2486" s="14">
        <v>405</v>
      </c>
      <c r="D2486" s="12" t="s">
        <v>469</v>
      </c>
      <c r="E2486" s="35"/>
      <c r="F2486" s="13">
        <v>679</v>
      </c>
      <c r="G2486" s="7" t="s">
        <v>21</v>
      </c>
      <c r="H2486" s="13">
        <v>116640.71</v>
      </c>
      <c r="I2486"/>
    </row>
    <row r="2487" spans="1:9" x14ac:dyDescent="0.25">
      <c r="E2487"/>
      <c r="I2487"/>
    </row>
    <row r="2488" spans="1:9" x14ac:dyDescent="0.25">
      <c r="A2488" s="35"/>
      <c r="B2488" s="35"/>
      <c r="C2488" s="35"/>
      <c r="D2488" s="35"/>
      <c r="E2488" s="34" t="s">
        <v>67</v>
      </c>
      <c r="F2488" s="13">
        <v>24813.200000000001</v>
      </c>
      <c r="G2488" s="13">
        <v>0</v>
      </c>
      <c r="H2488" s="13">
        <v>116640.71</v>
      </c>
      <c r="I2488"/>
    </row>
    <row r="2489" spans="1:9" x14ac:dyDescent="0.25">
      <c r="A2489" s="35" t="s">
        <v>21</v>
      </c>
      <c r="E2489"/>
      <c r="I2489"/>
    </row>
    <row r="2490" spans="1:9" x14ac:dyDescent="0.25">
      <c r="A2490" s="35"/>
      <c r="B2490" s="35"/>
      <c r="C2490" s="35"/>
      <c r="D2490" s="35"/>
      <c r="E2490" s="9" t="s">
        <v>151</v>
      </c>
      <c r="F2490" s="8">
        <v>24813.200000000001</v>
      </c>
      <c r="G2490" s="8">
        <v>0</v>
      </c>
      <c r="H2490" s="8">
        <v>116640.71</v>
      </c>
      <c r="I2490"/>
    </row>
    <row r="2491" spans="1:9" x14ac:dyDescent="0.25">
      <c r="A2491" s="35" t="s">
        <v>21</v>
      </c>
      <c r="E2491"/>
      <c r="I2491"/>
    </row>
    <row r="2492" spans="1:9" x14ac:dyDescent="0.25">
      <c r="A2492" s="5" t="s">
        <v>152</v>
      </c>
      <c r="B2492" s="5" t="s">
        <v>153</v>
      </c>
      <c r="C2492" s="35"/>
      <c r="D2492" s="35"/>
      <c r="E2492" s="35"/>
      <c r="F2492" s="7"/>
      <c r="G2492" s="8" t="s">
        <v>20</v>
      </c>
      <c r="H2492" s="8">
        <v>22487.41</v>
      </c>
      <c r="I2492"/>
    </row>
    <row r="2493" spans="1:9" x14ac:dyDescent="0.25">
      <c r="A2493" s="35" t="s">
        <v>21</v>
      </c>
      <c r="E2493"/>
      <c r="I2493"/>
    </row>
    <row r="2494" spans="1:9" x14ac:dyDescent="0.25">
      <c r="A2494" s="12" t="s">
        <v>24</v>
      </c>
      <c r="B2494" s="35" t="s">
        <v>21</v>
      </c>
      <c r="C2494" s="35" t="s">
        <v>21</v>
      </c>
      <c r="D2494" s="35" t="s">
        <v>21</v>
      </c>
      <c r="E2494" s="35" t="s">
        <v>21</v>
      </c>
      <c r="F2494" s="7" t="s">
        <v>21</v>
      </c>
      <c r="G2494" s="13" t="s">
        <v>20</v>
      </c>
      <c r="H2494" s="13">
        <v>22487.41</v>
      </c>
      <c r="I2494"/>
    </row>
    <row r="2495" spans="1:9" x14ac:dyDescent="0.25">
      <c r="A2495" s="12" t="s">
        <v>460</v>
      </c>
      <c r="B2495" s="12" t="s">
        <v>26</v>
      </c>
      <c r="C2495" s="14">
        <v>322</v>
      </c>
      <c r="D2495" s="12" t="s">
        <v>461</v>
      </c>
      <c r="E2495" s="35"/>
      <c r="F2495" s="13">
        <v>2774.67</v>
      </c>
      <c r="G2495" s="7" t="s">
        <v>21</v>
      </c>
      <c r="H2495" s="13">
        <v>25262.080000000002</v>
      </c>
      <c r="I2495"/>
    </row>
    <row r="2496" spans="1:9" x14ac:dyDescent="0.25">
      <c r="A2496" s="12" t="s">
        <v>462</v>
      </c>
      <c r="B2496" s="12" t="s">
        <v>26</v>
      </c>
      <c r="C2496" s="14">
        <v>350</v>
      </c>
      <c r="D2496" s="12" t="s">
        <v>463</v>
      </c>
      <c r="E2496" s="35"/>
      <c r="F2496" s="13">
        <v>3416.25</v>
      </c>
      <c r="G2496" s="7" t="s">
        <v>21</v>
      </c>
      <c r="H2496" s="13">
        <v>28678.33</v>
      </c>
      <c r="I2496"/>
    </row>
    <row r="2497" spans="1:9" x14ac:dyDescent="0.25">
      <c r="A2497" s="12" t="s">
        <v>468</v>
      </c>
      <c r="B2497" s="12" t="s">
        <v>26</v>
      </c>
      <c r="C2497" s="14">
        <v>405</v>
      </c>
      <c r="D2497" s="12" t="s">
        <v>469</v>
      </c>
      <c r="E2497" s="35"/>
      <c r="F2497" s="13">
        <v>171.63</v>
      </c>
      <c r="G2497" s="7" t="s">
        <v>21</v>
      </c>
      <c r="H2497" s="13">
        <v>28849.96</v>
      </c>
      <c r="I2497"/>
    </row>
    <row r="2498" spans="1:9" x14ac:dyDescent="0.25">
      <c r="E2498"/>
      <c r="I2498"/>
    </row>
    <row r="2499" spans="1:9" x14ac:dyDescent="0.25">
      <c r="A2499" s="35"/>
      <c r="B2499" s="35"/>
      <c r="C2499" s="35"/>
      <c r="D2499" s="35"/>
      <c r="E2499" s="34" t="s">
        <v>67</v>
      </c>
      <c r="F2499" s="13">
        <v>6362.55</v>
      </c>
      <c r="G2499" s="13">
        <v>0</v>
      </c>
      <c r="H2499" s="13">
        <v>28849.96</v>
      </c>
      <c r="I2499"/>
    </row>
    <row r="2500" spans="1:9" x14ac:dyDescent="0.25">
      <c r="A2500" s="35" t="s">
        <v>21</v>
      </c>
      <c r="E2500"/>
      <c r="I2500"/>
    </row>
    <row r="2501" spans="1:9" x14ac:dyDescent="0.25">
      <c r="A2501" s="35"/>
      <c r="B2501" s="35"/>
      <c r="C2501" s="35"/>
      <c r="D2501" s="35"/>
      <c r="E2501" s="9" t="s">
        <v>154</v>
      </c>
      <c r="F2501" s="8">
        <v>6362.55</v>
      </c>
      <c r="G2501" s="8">
        <v>0</v>
      </c>
      <c r="H2501" s="8">
        <v>28849.96</v>
      </c>
      <c r="I2501"/>
    </row>
    <row r="2502" spans="1:9" x14ac:dyDescent="0.25">
      <c r="A2502" s="35" t="s">
        <v>21</v>
      </c>
      <c r="E2502"/>
      <c r="I2502"/>
    </row>
    <row r="2503" spans="1:9" x14ac:dyDescent="0.25">
      <c r="A2503" s="5" t="s">
        <v>508</v>
      </c>
      <c r="B2503" s="5" t="s">
        <v>509</v>
      </c>
      <c r="C2503" s="35"/>
      <c r="D2503" s="35"/>
      <c r="E2503" s="35"/>
      <c r="F2503" s="7"/>
      <c r="G2503" s="8" t="s">
        <v>20</v>
      </c>
      <c r="H2503" s="8">
        <v>2352.67</v>
      </c>
      <c r="I2503"/>
    </row>
    <row r="2504" spans="1:9" x14ac:dyDescent="0.25">
      <c r="A2504" s="35" t="s">
        <v>21</v>
      </c>
      <c r="E2504"/>
      <c r="I2504"/>
    </row>
    <row r="2505" spans="1:9" x14ac:dyDescent="0.25">
      <c r="A2505" s="12" t="s">
        <v>24</v>
      </c>
      <c r="B2505" s="35" t="s">
        <v>21</v>
      </c>
      <c r="C2505" s="35" t="s">
        <v>21</v>
      </c>
      <c r="D2505" s="35" t="s">
        <v>21</v>
      </c>
      <c r="E2505" s="35" t="s">
        <v>21</v>
      </c>
      <c r="F2505" s="7" t="s">
        <v>21</v>
      </c>
      <c r="G2505" s="13" t="s">
        <v>20</v>
      </c>
      <c r="H2505" s="13">
        <v>2352.67</v>
      </c>
      <c r="I2505"/>
    </row>
    <row r="2506" spans="1:9" x14ac:dyDescent="0.25">
      <c r="A2506" s="12" t="s">
        <v>464</v>
      </c>
      <c r="B2506" s="12" t="s">
        <v>26</v>
      </c>
      <c r="C2506" s="14">
        <v>368</v>
      </c>
      <c r="D2506" s="12" t="s">
        <v>510</v>
      </c>
      <c r="E2506" s="12" t="s">
        <v>511</v>
      </c>
      <c r="F2506" s="13">
        <v>9580</v>
      </c>
      <c r="G2506" s="7" t="s">
        <v>21</v>
      </c>
      <c r="H2506" s="13">
        <v>11932.67</v>
      </c>
      <c r="I2506"/>
    </row>
    <row r="2507" spans="1:9" x14ac:dyDescent="0.25">
      <c r="A2507" s="12" t="s">
        <v>512</v>
      </c>
      <c r="B2507" s="12" t="s">
        <v>26</v>
      </c>
      <c r="C2507" s="14">
        <v>6847</v>
      </c>
      <c r="D2507" s="12" t="s">
        <v>513</v>
      </c>
      <c r="E2507" s="12" t="s">
        <v>514</v>
      </c>
      <c r="F2507" s="13">
        <v>1263.79</v>
      </c>
      <c r="G2507" s="7" t="s">
        <v>21</v>
      </c>
      <c r="H2507" s="13">
        <v>13196.46</v>
      </c>
      <c r="I2507"/>
    </row>
    <row r="2508" spans="1:9" x14ac:dyDescent="0.25">
      <c r="A2508" s="12" t="s">
        <v>512</v>
      </c>
      <c r="B2508" s="12" t="s">
        <v>41</v>
      </c>
      <c r="C2508" s="14">
        <v>9</v>
      </c>
      <c r="D2508" s="12" t="s">
        <v>428</v>
      </c>
      <c r="E2508" s="12" t="s">
        <v>515</v>
      </c>
      <c r="F2508" s="13">
        <v>3033.88</v>
      </c>
      <c r="G2508" s="7" t="s">
        <v>21</v>
      </c>
      <c r="H2508" s="13">
        <v>16230.34</v>
      </c>
      <c r="I2508"/>
    </row>
    <row r="2509" spans="1:9" x14ac:dyDescent="0.25">
      <c r="E2509"/>
      <c r="I2509"/>
    </row>
    <row r="2510" spans="1:9" x14ac:dyDescent="0.25">
      <c r="A2510" s="35"/>
      <c r="B2510" s="35"/>
      <c r="C2510" s="35"/>
      <c r="D2510" s="35"/>
      <c r="E2510" s="34" t="s">
        <v>67</v>
      </c>
      <c r="F2510" s="13">
        <v>13877.67</v>
      </c>
      <c r="G2510" s="13">
        <v>0</v>
      </c>
      <c r="H2510" s="13">
        <v>16230.34</v>
      </c>
      <c r="I2510"/>
    </row>
    <row r="2511" spans="1:9" x14ac:dyDescent="0.25">
      <c r="A2511" s="35" t="s">
        <v>21</v>
      </c>
      <c r="E2511"/>
      <c r="I2511"/>
    </row>
    <row r="2512" spans="1:9" x14ac:dyDescent="0.25">
      <c r="A2512" s="35"/>
      <c r="B2512" s="35"/>
      <c r="C2512" s="35"/>
      <c r="D2512" s="35"/>
      <c r="E2512" s="9" t="s">
        <v>516</v>
      </c>
      <c r="F2512" s="8">
        <v>13877.67</v>
      </c>
      <c r="G2512" s="8">
        <v>0</v>
      </c>
      <c r="H2512" s="8">
        <v>16230.34</v>
      </c>
      <c r="I2512"/>
    </row>
    <row r="2513" spans="1:9" x14ac:dyDescent="0.25">
      <c r="A2513" s="35" t="s">
        <v>21</v>
      </c>
      <c r="E2513"/>
      <c r="I2513"/>
    </row>
    <row r="2514" spans="1:9" x14ac:dyDescent="0.25">
      <c r="A2514" s="5" t="s">
        <v>517</v>
      </c>
      <c r="B2514" s="5" t="s">
        <v>518</v>
      </c>
      <c r="C2514" s="35"/>
      <c r="D2514" s="35"/>
      <c r="E2514" s="35"/>
      <c r="F2514" s="7"/>
      <c r="G2514" s="8" t="s">
        <v>20</v>
      </c>
      <c r="H2514" s="8">
        <v>0</v>
      </c>
      <c r="I2514"/>
    </row>
    <row r="2515" spans="1:9" x14ac:dyDescent="0.25">
      <c r="A2515" s="35" t="s">
        <v>21</v>
      </c>
      <c r="E2515"/>
      <c r="I2515"/>
    </row>
    <row r="2516" spans="1:9" x14ac:dyDescent="0.25">
      <c r="A2516" s="12" t="s">
        <v>24</v>
      </c>
      <c r="B2516" s="35" t="s">
        <v>21</v>
      </c>
      <c r="C2516" s="35" t="s">
        <v>21</v>
      </c>
      <c r="D2516" s="35" t="s">
        <v>21</v>
      </c>
      <c r="E2516" s="35" t="s">
        <v>21</v>
      </c>
      <c r="F2516" s="7" t="s">
        <v>21</v>
      </c>
      <c r="G2516" s="13" t="s">
        <v>20</v>
      </c>
      <c r="H2516" s="13">
        <v>0</v>
      </c>
      <c r="I2516"/>
    </row>
    <row r="2517" spans="1:9" x14ac:dyDescent="0.25">
      <c r="A2517" s="12" t="s">
        <v>464</v>
      </c>
      <c r="B2517" s="12" t="s">
        <v>26</v>
      </c>
      <c r="C2517" s="14">
        <v>349</v>
      </c>
      <c r="D2517" s="12" t="s">
        <v>200</v>
      </c>
      <c r="E2517" s="12" t="s">
        <v>519</v>
      </c>
      <c r="F2517" s="13">
        <v>3336.2</v>
      </c>
      <c r="G2517" s="7" t="s">
        <v>21</v>
      </c>
      <c r="H2517" s="13">
        <v>3336.2</v>
      </c>
      <c r="I2517"/>
    </row>
    <row r="2518" spans="1:9" x14ac:dyDescent="0.25">
      <c r="A2518" s="12" t="s">
        <v>498</v>
      </c>
      <c r="B2518" s="12" t="s">
        <v>26</v>
      </c>
      <c r="C2518" s="14">
        <v>6839</v>
      </c>
      <c r="D2518" s="12" t="s">
        <v>520</v>
      </c>
      <c r="E2518" s="12" t="s">
        <v>521</v>
      </c>
      <c r="F2518" s="13">
        <v>663.79</v>
      </c>
      <c r="G2518" s="7" t="s">
        <v>21</v>
      </c>
      <c r="H2518" s="13">
        <v>3999.99</v>
      </c>
      <c r="I2518"/>
    </row>
    <row r="2519" spans="1:9" x14ac:dyDescent="0.25">
      <c r="E2519"/>
      <c r="I2519"/>
    </row>
    <row r="2520" spans="1:9" x14ac:dyDescent="0.25">
      <c r="A2520" s="35"/>
      <c r="B2520" s="35"/>
      <c r="C2520" s="35"/>
      <c r="D2520" s="35"/>
      <c r="E2520" s="34" t="s">
        <v>67</v>
      </c>
      <c r="F2520" s="13">
        <v>3999.99</v>
      </c>
      <c r="G2520" s="13">
        <v>0</v>
      </c>
      <c r="H2520" s="13">
        <v>3999.99</v>
      </c>
      <c r="I2520"/>
    </row>
    <row r="2521" spans="1:9" x14ac:dyDescent="0.25">
      <c r="A2521" s="35" t="s">
        <v>21</v>
      </c>
      <c r="E2521"/>
      <c r="I2521"/>
    </row>
    <row r="2522" spans="1:9" x14ac:dyDescent="0.25">
      <c r="A2522" s="35"/>
      <c r="B2522" s="35"/>
      <c r="C2522" s="35"/>
      <c r="D2522" s="35"/>
      <c r="E2522" s="9" t="s">
        <v>522</v>
      </c>
      <c r="F2522" s="8">
        <v>3999.99</v>
      </c>
      <c r="G2522" s="8">
        <v>0</v>
      </c>
      <c r="H2522" s="8">
        <v>3999.99</v>
      </c>
      <c r="I2522"/>
    </row>
    <row r="2523" spans="1:9" x14ac:dyDescent="0.25">
      <c r="A2523" s="35" t="s">
        <v>21</v>
      </c>
      <c r="E2523"/>
      <c r="I2523"/>
    </row>
    <row r="2524" spans="1:9" x14ac:dyDescent="0.25">
      <c r="A2524" s="5" t="s">
        <v>523</v>
      </c>
      <c r="B2524" s="5" t="s">
        <v>363</v>
      </c>
      <c r="C2524" s="35"/>
      <c r="D2524" s="35"/>
      <c r="E2524" s="35"/>
      <c r="F2524" s="7"/>
      <c r="G2524" s="8" t="s">
        <v>20</v>
      </c>
      <c r="H2524" s="8">
        <v>0</v>
      </c>
      <c r="I2524"/>
    </row>
    <row r="2525" spans="1:9" x14ac:dyDescent="0.25">
      <c r="A2525" s="35" t="s">
        <v>21</v>
      </c>
      <c r="E2525"/>
      <c r="I2525"/>
    </row>
    <row r="2526" spans="1:9" x14ac:dyDescent="0.25">
      <c r="A2526" s="12" t="s">
        <v>24</v>
      </c>
      <c r="B2526" s="35" t="s">
        <v>21</v>
      </c>
      <c r="C2526" s="35" t="s">
        <v>21</v>
      </c>
      <c r="D2526" s="35" t="s">
        <v>21</v>
      </c>
      <c r="E2526" s="35" t="s">
        <v>21</v>
      </c>
      <c r="F2526" s="7" t="s">
        <v>21</v>
      </c>
      <c r="G2526" s="13" t="s">
        <v>20</v>
      </c>
      <c r="H2526" s="13">
        <v>0</v>
      </c>
      <c r="I2526"/>
    </row>
    <row r="2527" spans="1:9" x14ac:dyDescent="0.25">
      <c r="A2527" s="12" t="s">
        <v>464</v>
      </c>
      <c r="B2527" s="12" t="s">
        <v>26</v>
      </c>
      <c r="C2527" s="14">
        <v>349</v>
      </c>
      <c r="D2527" s="12" t="s">
        <v>200</v>
      </c>
      <c r="E2527" s="12" t="s">
        <v>524</v>
      </c>
      <c r="F2527" s="13">
        <v>1948.29</v>
      </c>
      <c r="G2527" s="7" t="s">
        <v>21</v>
      </c>
      <c r="H2527" s="13">
        <v>1948.29</v>
      </c>
      <c r="I2527"/>
    </row>
    <row r="2528" spans="1:9" x14ac:dyDescent="0.25">
      <c r="E2528"/>
      <c r="I2528"/>
    </row>
    <row r="2529" spans="1:9" x14ac:dyDescent="0.25">
      <c r="A2529" s="35"/>
      <c r="B2529" s="35"/>
      <c r="C2529" s="35"/>
      <c r="D2529" s="35"/>
      <c r="E2529" s="34" t="s">
        <v>67</v>
      </c>
      <c r="F2529" s="13">
        <v>1948.29</v>
      </c>
      <c r="G2529" s="13">
        <v>0</v>
      </c>
      <c r="H2529" s="13">
        <v>1948.29</v>
      </c>
      <c r="I2529"/>
    </row>
    <row r="2530" spans="1:9" x14ac:dyDescent="0.25">
      <c r="A2530" s="35" t="s">
        <v>21</v>
      </c>
      <c r="E2530"/>
      <c r="I2530"/>
    </row>
    <row r="2531" spans="1:9" x14ac:dyDescent="0.25">
      <c r="A2531" s="35"/>
      <c r="B2531" s="35"/>
      <c r="C2531" s="35"/>
      <c r="D2531" s="35"/>
      <c r="E2531" s="9" t="s">
        <v>364</v>
      </c>
      <c r="F2531" s="8">
        <v>1948.29</v>
      </c>
      <c r="G2531" s="8">
        <v>0</v>
      </c>
      <c r="H2531" s="8">
        <v>1948.29</v>
      </c>
      <c r="I2531"/>
    </row>
    <row r="2532" spans="1:9" x14ac:dyDescent="0.25">
      <c r="A2532" s="35" t="s">
        <v>21</v>
      </c>
      <c r="E2532"/>
      <c r="I2532"/>
    </row>
    <row r="2533" spans="1:9" x14ac:dyDescent="0.25">
      <c r="A2533" s="5" t="s">
        <v>525</v>
      </c>
      <c r="B2533" s="5" t="s">
        <v>526</v>
      </c>
      <c r="C2533" s="35"/>
      <c r="D2533" s="35"/>
      <c r="E2533" s="35"/>
      <c r="F2533" s="7"/>
      <c r="G2533" s="8" t="s">
        <v>20</v>
      </c>
      <c r="H2533" s="8">
        <v>0</v>
      </c>
      <c r="I2533"/>
    </row>
    <row r="2534" spans="1:9" x14ac:dyDescent="0.25">
      <c r="A2534" s="35" t="s">
        <v>21</v>
      </c>
      <c r="E2534"/>
      <c r="I2534"/>
    </row>
    <row r="2535" spans="1:9" x14ac:dyDescent="0.25">
      <c r="A2535" s="12" t="s">
        <v>24</v>
      </c>
      <c r="B2535" s="35" t="s">
        <v>21</v>
      </c>
      <c r="C2535" s="35" t="s">
        <v>21</v>
      </c>
      <c r="D2535" s="35" t="s">
        <v>21</v>
      </c>
      <c r="E2535" s="35" t="s">
        <v>21</v>
      </c>
      <c r="F2535" s="7" t="s">
        <v>21</v>
      </c>
      <c r="G2535" s="13" t="s">
        <v>20</v>
      </c>
      <c r="H2535" s="13">
        <v>0</v>
      </c>
      <c r="I2535"/>
    </row>
    <row r="2536" spans="1:9" x14ac:dyDescent="0.25">
      <c r="A2536" s="12" t="s">
        <v>464</v>
      </c>
      <c r="B2536" s="12" t="s">
        <v>26</v>
      </c>
      <c r="C2536" s="14">
        <v>349</v>
      </c>
      <c r="D2536" s="12" t="s">
        <v>200</v>
      </c>
      <c r="E2536" s="12" t="s">
        <v>527</v>
      </c>
      <c r="F2536" s="13">
        <v>948.27</v>
      </c>
      <c r="G2536" s="7" t="s">
        <v>21</v>
      </c>
      <c r="H2536" s="13">
        <v>948.27</v>
      </c>
      <c r="I2536"/>
    </row>
    <row r="2537" spans="1:9" x14ac:dyDescent="0.25">
      <c r="A2537" s="12" t="s">
        <v>464</v>
      </c>
      <c r="B2537" s="12" t="s">
        <v>26</v>
      </c>
      <c r="C2537" s="14">
        <v>359</v>
      </c>
      <c r="D2537" s="12" t="s">
        <v>528</v>
      </c>
      <c r="E2537" s="35"/>
      <c r="F2537" s="13">
        <v>2155.17</v>
      </c>
      <c r="G2537" s="7" t="s">
        <v>21</v>
      </c>
      <c r="H2537" s="13">
        <v>3103.44</v>
      </c>
      <c r="I2537"/>
    </row>
    <row r="2538" spans="1:9" x14ac:dyDescent="0.25">
      <c r="E2538"/>
      <c r="I2538"/>
    </row>
    <row r="2539" spans="1:9" x14ac:dyDescent="0.25">
      <c r="A2539" s="35"/>
      <c r="B2539" s="35"/>
      <c r="C2539" s="35"/>
      <c r="D2539" s="35"/>
      <c r="E2539" s="34" t="s">
        <v>67</v>
      </c>
      <c r="F2539" s="13">
        <v>3103.44</v>
      </c>
      <c r="G2539" s="13">
        <v>0</v>
      </c>
      <c r="H2539" s="13">
        <v>3103.44</v>
      </c>
      <c r="I2539"/>
    </row>
    <row r="2540" spans="1:9" x14ac:dyDescent="0.25">
      <c r="A2540" s="35" t="s">
        <v>21</v>
      </c>
      <c r="E2540"/>
      <c r="I2540"/>
    </row>
    <row r="2541" spans="1:9" x14ac:dyDescent="0.25">
      <c r="A2541" s="35"/>
      <c r="B2541" s="35"/>
      <c r="C2541" s="35"/>
      <c r="D2541" s="35"/>
      <c r="E2541" s="9" t="s">
        <v>529</v>
      </c>
      <c r="F2541" s="8">
        <v>3103.44</v>
      </c>
      <c r="G2541" s="8">
        <v>0</v>
      </c>
      <c r="H2541" s="8">
        <v>3103.44</v>
      </c>
      <c r="I2541"/>
    </row>
    <row r="2542" spans="1:9" x14ac:dyDescent="0.25">
      <c r="A2542" s="35" t="s">
        <v>21</v>
      </c>
      <c r="E2542"/>
      <c r="I2542"/>
    </row>
    <row r="2543" spans="1:9" x14ac:dyDescent="0.25">
      <c r="A2543" s="5" t="s">
        <v>530</v>
      </c>
      <c r="B2543" s="5" t="s">
        <v>366</v>
      </c>
      <c r="C2543" s="35"/>
      <c r="D2543" s="35"/>
      <c r="E2543" s="35"/>
      <c r="F2543" s="7"/>
      <c r="G2543" s="8" t="s">
        <v>20</v>
      </c>
      <c r="H2543" s="8">
        <v>0</v>
      </c>
      <c r="I2543"/>
    </row>
    <row r="2544" spans="1:9" x14ac:dyDescent="0.25">
      <c r="A2544" s="35" t="s">
        <v>21</v>
      </c>
      <c r="E2544"/>
      <c r="I2544"/>
    </row>
    <row r="2545" spans="1:9" x14ac:dyDescent="0.25">
      <c r="A2545" s="12" t="s">
        <v>24</v>
      </c>
      <c r="B2545" s="35" t="s">
        <v>21</v>
      </c>
      <c r="C2545" s="35" t="s">
        <v>21</v>
      </c>
      <c r="D2545" s="35" t="s">
        <v>21</v>
      </c>
      <c r="E2545" s="35" t="s">
        <v>21</v>
      </c>
      <c r="F2545" s="7" t="s">
        <v>21</v>
      </c>
      <c r="G2545" s="13" t="s">
        <v>20</v>
      </c>
      <c r="H2545" s="13">
        <v>0</v>
      </c>
      <c r="I2545"/>
    </row>
    <row r="2546" spans="1:9" x14ac:dyDescent="0.25">
      <c r="A2546" s="12" t="s">
        <v>476</v>
      </c>
      <c r="B2546" s="12" t="s">
        <v>26</v>
      </c>
      <c r="C2546" s="14">
        <v>307</v>
      </c>
      <c r="D2546" s="12" t="s">
        <v>200</v>
      </c>
      <c r="E2546" s="12" t="s">
        <v>531</v>
      </c>
      <c r="F2546" s="13">
        <v>5250</v>
      </c>
      <c r="G2546" s="7" t="s">
        <v>21</v>
      </c>
      <c r="H2546" s="13">
        <v>5250</v>
      </c>
      <c r="I2546"/>
    </row>
    <row r="2547" spans="1:9" x14ac:dyDescent="0.25">
      <c r="A2547" s="12" t="s">
        <v>478</v>
      </c>
      <c r="B2547" s="12" t="s">
        <v>26</v>
      </c>
      <c r="C2547" s="14">
        <v>337</v>
      </c>
      <c r="D2547" s="12" t="s">
        <v>426</v>
      </c>
      <c r="E2547" s="12" t="s">
        <v>532</v>
      </c>
      <c r="F2547" s="13">
        <v>1430</v>
      </c>
      <c r="G2547" s="7" t="s">
        <v>21</v>
      </c>
      <c r="H2547" s="13">
        <v>6680</v>
      </c>
      <c r="I2547"/>
    </row>
    <row r="2548" spans="1:9" x14ac:dyDescent="0.25">
      <c r="E2548"/>
      <c r="I2548"/>
    </row>
    <row r="2549" spans="1:9" x14ac:dyDescent="0.25">
      <c r="A2549" s="35"/>
      <c r="B2549" s="35"/>
      <c r="C2549" s="35"/>
      <c r="D2549" s="35"/>
      <c r="E2549" s="34" t="s">
        <v>67</v>
      </c>
      <c r="F2549" s="13">
        <v>6680</v>
      </c>
      <c r="G2549" s="13">
        <v>0</v>
      </c>
      <c r="H2549" s="13">
        <v>6680</v>
      </c>
      <c r="I2549"/>
    </row>
    <row r="2550" spans="1:9" x14ac:dyDescent="0.25">
      <c r="A2550" s="35" t="s">
        <v>21</v>
      </c>
      <c r="E2550"/>
      <c r="I2550"/>
    </row>
    <row r="2551" spans="1:9" x14ac:dyDescent="0.25">
      <c r="A2551" s="35"/>
      <c r="B2551" s="35"/>
      <c r="C2551" s="35"/>
      <c r="D2551" s="35"/>
      <c r="E2551" s="9" t="s">
        <v>367</v>
      </c>
      <c r="F2551" s="8">
        <v>6680</v>
      </c>
      <c r="G2551" s="8">
        <v>0</v>
      </c>
      <c r="H2551" s="8">
        <v>6680</v>
      </c>
      <c r="I2551"/>
    </row>
    <row r="2552" spans="1:9" x14ac:dyDescent="0.25">
      <c r="A2552" s="35" t="s">
        <v>21</v>
      </c>
      <c r="E2552"/>
      <c r="I2552"/>
    </row>
    <row r="2553" spans="1:9" x14ac:dyDescent="0.25">
      <c r="A2553" s="5" t="s">
        <v>533</v>
      </c>
      <c r="B2553" s="5" t="s">
        <v>369</v>
      </c>
      <c r="C2553" s="35"/>
      <c r="D2553" s="35"/>
      <c r="E2553" s="35"/>
      <c r="F2553" s="7"/>
      <c r="G2553" s="8" t="s">
        <v>20</v>
      </c>
      <c r="H2553" s="8">
        <v>0</v>
      </c>
      <c r="I2553"/>
    </row>
    <row r="2554" spans="1:9" x14ac:dyDescent="0.25">
      <c r="A2554" s="35" t="s">
        <v>21</v>
      </c>
      <c r="E2554"/>
      <c r="I2554"/>
    </row>
    <row r="2555" spans="1:9" x14ac:dyDescent="0.25">
      <c r="A2555" s="12" t="s">
        <v>24</v>
      </c>
      <c r="B2555" s="35" t="s">
        <v>21</v>
      </c>
      <c r="C2555" s="35" t="s">
        <v>21</v>
      </c>
      <c r="D2555" s="35" t="s">
        <v>21</v>
      </c>
      <c r="E2555" s="35" t="s">
        <v>21</v>
      </c>
      <c r="F2555" s="7" t="s">
        <v>21</v>
      </c>
      <c r="G2555" s="13" t="s">
        <v>20</v>
      </c>
      <c r="H2555" s="13">
        <v>0</v>
      </c>
      <c r="I2555"/>
    </row>
    <row r="2556" spans="1:9" x14ac:dyDescent="0.25">
      <c r="A2556" s="12" t="s">
        <v>464</v>
      </c>
      <c r="B2556" s="12" t="s">
        <v>26</v>
      </c>
      <c r="C2556" s="14">
        <v>349</v>
      </c>
      <c r="D2556" s="12" t="s">
        <v>200</v>
      </c>
      <c r="E2556" s="12" t="s">
        <v>534</v>
      </c>
      <c r="F2556" s="13">
        <v>3568.96</v>
      </c>
      <c r="G2556" s="7" t="s">
        <v>21</v>
      </c>
      <c r="H2556" s="13">
        <v>3568.96</v>
      </c>
      <c r="I2556"/>
    </row>
    <row r="2557" spans="1:9" x14ac:dyDescent="0.25">
      <c r="E2557"/>
      <c r="I2557"/>
    </row>
    <row r="2558" spans="1:9" x14ac:dyDescent="0.25">
      <c r="A2558" s="35"/>
      <c r="B2558" s="35"/>
      <c r="C2558" s="35"/>
      <c r="D2558" s="35"/>
      <c r="E2558" s="34" t="s">
        <v>67</v>
      </c>
      <c r="F2558" s="13">
        <v>3568.96</v>
      </c>
      <c r="G2558" s="13">
        <v>0</v>
      </c>
      <c r="H2558" s="13">
        <v>3568.96</v>
      </c>
      <c r="I2558"/>
    </row>
    <row r="2559" spans="1:9" x14ac:dyDescent="0.25">
      <c r="A2559" s="35" t="s">
        <v>21</v>
      </c>
      <c r="E2559"/>
      <c r="I2559"/>
    </row>
    <row r="2560" spans="1:9" x14ac:dyDescent="0.25">
      <c r="A2560" s="35"/>
      <c r="B2560" s="35"/>
      <c r="C2560" s="35"/>
      <c r="D2560" s="35"/>
      <c r="E2560" s="9" t="s">
        <v>370</v>
      </c>
      <c r="F2560" s="8">
        <v>3568.96</v>
      </c>
      <c r="G2560" s="8">
        <v>0</v>
      </c>
      <c r="H2560" s="8">
        <v>3568.96</v>
      </c>
      <c r="I2560"/>
    </row>
    <row r="2561" spans="1:9" x14ac:dyDescent="0.25">
      <c r="A2561" s="35" t="s">
        <v>21</v>
      </c>
      <c r="E2561"/>
      <c r="I2561"/>
    </row>
    <row r="2562" spans="1:9" x14ac:dyDescent="0.25">
      <c r="A2562" s="5" t="s">
        <v>535</v>
      </c>
      <c r="B2562" s="5" t="s">
        <v>378</v>
      </c>
      <c r="C2562" s="35"/>
      <c r="D2562" s="35"/>
      <c r="E2562" s="35"/>
      <c r="F2562" s="7"/>
      <c r="G2562" s="8" t="s">
        <v>20</v>
      </c>
      <c r="H2562" s="8">
        <v>0</v>
      </c>
      <c r="I2562"/>
    </row>
    <row r="2563" spans="1:9" x14ac:dyDescent="0.25">
      <c r="A2563" s="35" t="s">
        <v>21</v>
      </c>
      <c r="E2563"/>
      <c r="I2563"/>
    </row>
    <row r="2564" spans="1:9" x14ac:dyDescent="0.25">
      <c r="A2564" s="12" t="s">
        <v>24</v>
      </c>
      <c r="B2564" s="35" t="s">
        <v>21</v>
      </c>
      <c r="C2564" s="35" t="s">
        <v>21</v>
      </c>
      <c r="D2564" s="35" t="s">
        <v>21</v>
      </c>
      <c r="E2564" s="35" t="s">
        <v>21</v>
      </c>
      <c r="F2564" s="7" t="s">
        <v>21</v>
      </c>
      <c r="G2564" s="13" t="s">
        <v>20</v>
      </c>
      <c r="H2564" s="13">
        <v>0</v>
      </c>
      <c r="I2564"/>
    </row>
    <row r="2565" spans="1:9" x14ac:dyDescent="0.25">
      <c r="A2565" s="12" t="s">
        <v>476</v>
      </c>
      <c r="B2565" s="12" t="s">
        <v>26</v>
      </c>
      <c r="C2565" s="14">
        <v>307</v>
      </c>
      <c r="D2565" s="12" t="s">
        <v>200</v>
      </c>
      <c r="E2565" s="12" t="s">
        <v>536</v>
      </c>
      <c r="F2565" s="13">
        <v>818.97</v>
      </c>
      <c r="G2565" s="7" t="s">
        <v>21</v>
      </c>
      <c r="H2565" s="13">
        <v>818.97</v>
      </c>
      <c r="I2565"/>
    </row>
    <row r="2566" spans="1:9" x14ac:dyDescent="0.25">
      <c r="A2566" s="12" t="s">
        <v>512</v>
      </c>
      <c r="B2566" s="12" t="s">
        <v>41</v>
      </c>
      <c r="C2566" s="14">
        <v>9</v>
      </c>
      <c r="D2566" s="12" t="s">
        <v>537</v>
      </c>
      <c r="E2566" s="12" t="s">
        <v>538</v>
      </c>
      <c r="F2566" s="13">
        <v>100.12</v>
      </c>
      <c r="G2566" s="7" t="s">
        <v>21</v>
      </c>
      <c r="H2566" s="13">
        <v>919.09</v>
      </c>
      <c r="I2566"/>
    </row>
    <row r="2567" spans="1:9" x14ac:dyDescent="0.25">
      <c r="A2567" s="12" t="s">
        <v>468</v>
      </c>
      <c r="B2567" s="12" t="s">
        <v>26</v>
      </c>
      <c r="C2567" s="14">
        <v>418</v>
      </c>
      <c r="D2567" s="12" t="s">
        <v>200</v>
      </c>
      <c r="E2567" s="12" t="s">
        <v>539</v>
      </c>
      <c r="F2567" s="13">
        <v>387.93</v>
      </c>
      <c r="G2567" s="7" t="s">
        <v>21</v>
      </c>
      <c r="H2567" s="13">
        <v>1307.02</v>
      </c>
      <c r="I2567"/>
    </row>
    <row r="2568" spans="1:9" x14ac:dyDescent="0.25">
      <c r="E2568"/>
      <c r="I2568"/>
    </row>
    <row r="2569" spans="1:9" x14ac:dyDescent="0.25">
      <c r="A2569" s="35"/>
      <c r="B2569" s="35"/>
      <c r="C2569" s="35"/>
      <c r="D2569" s="35"/>
      <c r="E2569" s="34" t="s">
        <v>67</v>
      </c>
      <c r="F2569" s="13">
        <v>1307.02</v>
      </c>
      <c r="G2569" s="13">
        <v>0</v>
      </c>
      <c r="H2569" s="13">
        <v>1307.02</v>
      </c>
      <c r="I2569"/>
    </row>
    <row r="2570" spans="1:9" x14ac:dyDescent="0.25">
      <c r="A2570" s="35" t="s">
        <v>21</v>
      </c>
      <c r="E2570"/>
      <c r="I2570"/>
    </row>
    <row r="2571" spans="1:9" x14ac:dyDescent="0.25">
      <c r="A2571" s="35"/>
      <c r="B2571" s="35"/>
      <c r="C2571" s="35"/>
      <c r="D2571" s="35"/>
      <c r="E2571" s="9" t="s">
        <v>379</v>
      </c>
      <c r="F2571" s="8">
        <v>1307.02</v>
      </c>
      <c r="G2571" s="8">
        <v>0</v>
      </c>
      <c r="H2571" s="8">
        <v>1307.02</v>
      </c>
      <c r="I2571"/>
    </row>
    <row r="2572" spans="1:9" x14ac:dyDescent="0.25">
      <c r="A2572" s="35" t="s">
        <v>21</v>
      </c>
      <c r="E2572"/>
      <c r="I2572"/>
    </row>
    <row r="2573" spans="1:9" x14ac:dyDescent="0.25">
      <c r="A2573" s="5" t="s">
        <v>424</v>
      </c>
      <c r="B2573" s="5" t="s">
        <v>425</v>
      </c>
      <c r="C2573" s="35"/>
      <c r="D2573" s="35"/>
      <c r="E2573" s="35"/>
      <c r="F2573" s="7"/>
      <c r="G2573" s="8" t="s">
        <v>20</v>
      </c>
      <c r="H2573" s="8">
        <v>21331.43</v>
      </c>
      <c r="I2573"/>
    </row>
    <row r="2574" spans="1:9" x14ac:dyDescent="0.25">
      <c r="A2574" s="35" t="s">
        <v>21</v>
      </c>
      <c r="E2574"/>
      <c r="I2574"/>
    </row>
    <row r="2575" spans="1:9" x14ac:dyDescent="0.25">
      <c r="A2575" s="12" t="s">
        <v>24</v>
      </c>
      <c r="B2575" s="35" t="s">
        <v>21</v>
      </c>
      <c r="C2575" s="35" t="s">
        <v>21</v>
      </c>
      <c r="D2575" s="35" t="s">
        <v>21</v>
      </c>
      <c r="E2575" s="35" t="s">
        <v>21</v>
      </c>
      <c r="F2575" s="7" t="s">
        <v>21</v>
      </c>
      <c r="G2575" s="13" t="s">
        <v>20</v>
      </c>
      <c r="H2575" s="13">
        <v>21331.43</v>
      </c>
      <c r="I2575"/>
    </row>
    <row r="2576" spans="1:9" x14ac:dyDescent="0.25">
      <c r="A2576" s="35" t="s">
        <v>21</v>
      </c>
      <c r="E2576"/>
      <c r="I2576"/>
    </row>
    <row r="2577" spans="1:9" x14ac:dyDescent="0.25">
      <c r="A2577" s="35"/>
      <c r="B2577" s="35"/>
      <c r="C2577" s="35"/>
      <c r="D2577" s="35"/>
      <c r="E2577" s="9" t="s">
        <v>432</v>
      </c>
      <c r="F2577" s="8">
        <v>0</v>
      </c>
      <c r="G2577" s="8">
        <v>0</v>
      </c>
      <c r="H2577" s="8">
        <v>21331.43</v>
      </c>
      <c r="I2577"/>
    </row>
    <row r="2578" spans="1:9" x14ac:dyDescent="0.25">
      <c r="A2578" s="35" t="s">
        <v>21</v>
      </c>
      <c r="E2578"/>
      <c r="I2578"/>
    </row>
    <row r="2579" spans="1:9" x14ac:dyDescent="0.25">
      <c r="A2579" s="5" t="s">
        <v>433</v>
      </c>
      <c r="B2579" s="5" t="s">
        <v>434</v>
      </c>
      <c r="C2579" s="35"/>
      <c r="D2579" s="35"/>
      <c r="E2579" s="35"/>
      <c r="F2579" s="7"/>
      <c r="G2579" s="8" t="s">
        <v>20</v>
      </c>
      <c r="H2579" s="8">
        <v>2850.95</v>
      </c>
      <c r="I2579"/>
    </row>
    <row r="2580" spans="1:9" x14ac:dyDescent="0.25">
      <c r="A2580" s="35" t="s">
        <v>21</v>
      </c>
      <c r="E2580"/>
      <c r="I2580"/>
    </row>
    <row r="2581" spans="1:9" x14ac:dyDescent="0.25">
      <c r="A2581" s="12" t="s">
        <v>24</v>
      </c>
      <c r="B2581" s="35" t="s">
        <v>21</v>
      </c>
      <c r="C2581" s="35" t="s">
        <v>21</v>
      </c>
      <c r="D2581" s="35" t="s">
        <v>21</v>
      </c>
      <c r="E2581" s="35" t="s">
        <v>21</v>
      </c>
      <c r="F2581" s="7" t="s">
        <v>21</v>
      </c>
      <c r="G2581" s="13" t="s">
        <v>20</v>
      </c>
      <c r="H2581" s="13">
        <v>2850.95</v>
      </c>
      <c r="I2581"/>
    </row>
    <row r="2582" spans="1:9" x14ac:dyDescent="0.25">
      <c r="A2582" s="12" t="s">
        <v>512</v>
      </c>
      <c r="B2582" s="12" t="s">
        <v>41</v>
      </c>
      <c r="C2582" s="14">
        <v>9</v>
      </c>
      <c r="D2582" s="12" t="s">
        <v>428</v>
      </c>
      <c r="E2582" s="12" t="s">
        <v>540</v>
      </c>
      <c r="F2582" s="13">
        <v>573.47</v>
      </c>
      <c r="G2582" s="7" t="s">
        <v>21</v>
      </c>
      <c r="H2582" s="13">
        <v>3424.42</v>
      </c>
      <c r="I2582"/>
    </row>
    <row r="2583" spans="1:9" x14ac:dyDescent="0.25">
      <c r="A2583" s="12" t="s">
        <v>471</v>
      </c>
      <c r="B2583" s="12" t="s">
        <v>41</v>
      </c>
      <c r="C2583" s="14">
        <v>24</v>
      </c>
      <c r="D2583" s="12" t="s">
        <v>200</v>
      </c>
      <c r="E2583" s="12" t="s">
        <v>541</v>
      </c>
      <c r="F2583" s="13">
        <v>9788.7999999999993</v>
      </c>
      <c r="G2583" s="7" t="s">
        <v>21</v>
      </c>
      <c r="H2583" s="13">
        <v>13213.22</v>
      </c>
      <c r="I2583"/>
    </row>
    <row r="2584" spans="1:9" x14ac:dyDescent="0.25">
      <c r="E2584"/>
      <c r="I2584"/>
    </row>
    <row r="2585" spans="1:9" x14ac:dyDescent="0.25">
      <c r="A2585" s="35"/>
      <c r="B2585" s="35"/>
      <c r="C2585" s="35"/>
      <c r="D2585" s="35"/>
      <c r="E2585" s="34" t="s">
        <v>67</v>
      </c>
      <c r="F2585" s="13">
        <v>10362.27</v>
      </c>
      <c r="G2585" s="13">
        <v>0</v>
      </c>
      <c r="H2585" s="13">
        <v>13213.22</v>
      </c>
      <c r="I2585"/>
    </row>
    <row r="2586" spans="1:9" x14ac:dyDescent="0.25">
      <c r="A2586" s="35" t="s">
        <v>21</v>
      </c>
      <c r="E2586"/>
      <c r="I2586"/>
    </row>
    <row r="2587" spans="1:9" x14ac:dyDescent="0.25">
      <c r="A2587" s="35"/>
      <c r="B2587" s="35"/>
      <c r="C2587" s="35"/>
      <c r="D2587" s="35"/>
      <c r="E2587" s="9" t="s">
        <v>439</v>
      </c>
      <c r="F2587" s="8">
        <v>10362.27</v>
      </c>
      <c r="G2587" s="8">
        <v>0</v>
      </c>
      <c r="H2587" s="8">
        <v>13213.22</v>
      </c>
      <c r="I2587"/>
    </row>
    <row r="2588" spans="1:9" x14ac:dyDescent="0.25">
      <c r="A2588" s="35" t="s">
        <v>21</v>
      </c>
      <c r="E2588"/>
      <c r="I2588"/>
    </row>
    <row r="2589" spans="1:9" x14ac:dyDescent="0.25">
      <c r="A2589" s="5" t="s">
        <v>542</v>
      </c>
      <c r="B2589" s="5" t="s">
        <v>387</v>
      </c>
      <c r="C2589" s="35"/>
      <c r="D2589" s="35"/>
      <c r="E2589" s="35"/>
      <c r="F2589" s="7"/>
      <c r="G2589" s="8" t="s">
        <v>20</v>
      </c>
      <c r="H2589" s="8">
        <v>0</v>
      </c>
      <c r="I2589"/>
    </row>
    <row r="2590" spans="1:9" x14ac:dyDescent="0.25">
      <c r="A2590" s="35" t="s">
        <v>21</v>
      </c>
      <c r="E2590"/>
      <c r="I2590"/>
    </row>
    <row r="2591" spans="1:9" x14ac:dyDescent="0.25">
      <c r="A2591" s="12" t="s">
        <v>24</v>
      </c>
      <c r="B2591" s="35" t="s">
        <v>21</v>
      </c>
      <c r="C2591" s="35" t="s">
        <v>21</v>
      </c>
      <c r="D2591" s="35" t="s">
        <v>21</v>
      </c>
      <c r="E2591" s="35" t="s">
        <v>21</v>
      </c>
      <c r="F2591" s="7" t="s">
        <v>21</v>
      </c>
      <c r="G2591" s="13" t="s">
        <v>20</v>
      </c>
      <c r="H2591" s="13">
        <v>0</v>
      </c>
      <c r="I2591"/>
    </row>
    <row r="2592" spans="1:9" x14ac:dyDescent="0.25">
      <c r="A2592" s="12" t="s">
        <v>476</v>
      </c>
      <c r="B2592" s="12" t="s">
        <v>26</v>
      </c>
      <c r="C2592" s="14">
        <v>307</v>
      </c>
      <c r="D2592" s="12" t="s">
        <v>200</v>
      </c>
      <c r="E2592" s="12" t="s">
        <v>543</v>
      </c>
      <c r="F2592" s="13">
        <v>1922.41</v>
      </c>
      <c r="G2592" s="7" t="s">
        <v>21</v>
      </c>
      <c r="H2592" s="13">
        <v>1922.41</v>
      </c>
      <c r="I2592"/>
    </row>
    <row r="2593" spans="1:9" x14ac:dyDescent="0.25">
      <c r="E2593"/>
      <c r="I2593"/>
    </row>
    <row r="2594" spans="1:9" x14ac:dyDescent="0.25">
      <c r="A2594" s="35"/>
      <c r="B2594" s="35"/>
      <c r="C2594" s="35"/>
      <c r="D2594" s="35"/>
      <c r="E2594" s="34" t="s">
        <v>67</v>
      </c>
      <c r="F2594" s="13">
        <v>1922.41</v>
      </c>
      <c r="G2594" s="13">
        <v>0</v>
      </c>
      <c r="H2594" s="13">
        <v>1922.41</v>
      </c>
      <c r="I2594"/>
    </row>
    <row r="2595" spans="1:9" x14ac:dyDescent="0.25">
      <c r="A2595" s="35" t="s">
        <v>21</v>
      </c>
      <c r="E2595"/>
      <c r="I2595"/>
    </row>
    <row r="2596" spans="1:9" x14ac:dyDescent="0.25">
      <c r="A2596" s="35"/>
      <c r="B2596" s="35"/>
      <c r="C2596" s="35"/>
      <c r="D2596" s="35"/>
      <c r="E2596" s="9" t="s">
        <v>388</v>
      </c>
      <c r="F2596" s="8">
        <v>1922.41</v>
      </c>
      <c r="G2596" s="8">
        <v>0</v>
      </c>
      <c r="H2596" s="8">
        <v>1922.41</v>
      </c>
      <c r="I2596"/>
    </row>
    <row r="2597" spans="1:9" x14ac:dyDescent="0.25">
      <c r="A2597" s="35" t="s">
        <v>21</v>
      </c>
      <c r="E2597"/>
      <c r="I2597"/>
    </row>
    <row r="2598" spans="1:9" x14ac:dyDescent="0.25">
      <c r="A2598" s="5" t="s">
        <v>440</v>
      </c>
      <c r="B2598" s="5" t="s">
        <v>393</v>
      </c>
      <c r="C2598" s="35"/>
      <c r="D2598" s="35"/>
      <c r="E2598" s="35"/>
      <c r="F2598" s="7"/>
      <c r="G2598" s="8" t="s">
        <v>20</v>
      </c>
      <c r="H2598" s="8">
        <v>9210.0499999999993</v>
      </c>
      <c r="I2598"/>
    </row>
    <row r="2599" spans="1:9" x14ac:dyDescent="0.25">
      <c r="A2599" s="35" t="s">
        <v>21</v>
      </c>
      <c r="E2599"/>
      <c r="I2599"/>
    </row>
    <row r="2600" spans="1:9" x14ac:dyDescent="0.25">
      <c r="A2600" s="12" t="s">
        <v>24</v>
      </c>
      <c r="B2600" s="35" t="s">
        <v>21</v>
      </c>
      <c r="C2600" s="35" t="s">
        <v>21</v>
      </c>
      <c r="D2600" s="35" t="s">
        <v>21</v>
      </c>
      <c r="E2600" s="35" t="s">
        <v>21</v>
      </c>
      <c r="F2600" s="7" t="s">
        <v>21</v>
      </c>
      <c r="G2600" s="13" t="s">
        <v>20</v>
      </c>
      <c r="H2600" s="13">
        <v>9210.0499999999993</v>
      </c>
      <c r="I2600"/>
    </row>
    <row r="2601" spans="1:9" x14ac:dyDescent="0.25">
      <c r="A2601" s="12" t="s">
        <v>476</v>
      </c>
      <c r="B2601" s="12" t="s">
        <v>26</v>
      </c>
      <c r="C2601" s="14">
        <v>307</v>
      </c>
      <c r="D2601" s="12" t="s">
        <v>200</v>
      </c>
      <c r="E2601" s="12" t="s">
        <v>544</v>
      </c>
      <c r="F2601" s="13">
        <v>15327.6</v>
      </c>
      <c r="G2601" s="7" t="s">
        <v>21</v>
      </c>
      <c r="H2601" s="13">
        <v>24537.65</v>
      </c>
      <c r="I2601"/>
    </row>
    <row r="2602" spans="1:9" x14ac:dyDescent="0.25">
      <c r="E2602"/>
      <c r="I2602"/>
    </row>
    <row r="2603" spans="1:9" x14ac:dyDescent="0.25">
      <c r="A2603" s="35"/>
      <c r="B2603" s="35"/>
      <c r="C2603" s="35"/>
      <c r="D2603" s="35"/>
      <c r="E2603" s="34" t="s">
        <v>67</v>
      </c>
      <c r="F2603" s="13">
        <v>15327.6</v>
      </c>
      <c r="G2603" s="13">
        <v>0</v>
      </c>
      <c r="H2603" s="13">
        <v>24537.65</v>
      </c>
      <c r="I2603"/>
    </row>
    <row r="2604" spans="1:9" x14ac:dyDescent="0.25">
      <c r="A2604" s="35" t="s">
        <v>21</v>
      </c>
      <c r="E2604"/>
      <c r="I2604"/>
    </row>
    <row r="2605" spans="1:9" x14ac:dyDescent="0.25">
      <c r="A2605" s="35"/>
      <c r="B2605" s="35"/>
      <c r="C2605" s="35"/>
      <c r="D2605" s="35"/>
      <c r="E2605" s="9" t="s">
        <v>398</v>
      </c>
      <c r="F2605" s="8">
        <v>15327.6</v>
      </c>
      <c r="G2605" s="8">
        <v>0</v>
      </c>
      <c r="H2605" s="8">
        <v>24537.65</v>
      </c>
      <c r="I2605"/>
    </row>
    <row r="2606" spans="1:9" x14ac:dyDescent="0.25">
      <c r="A2606" s="35" t="s">
        <v>21</v>
      </c>
      <c r="E2606"/>
      <c r="I2606"/>
    </row>
    <row r="2607" spans="1:9" x14ac:dyDescent="0.25">
      <c r="A2607" s="5" t="s">
        <v>445</v>
      </c>
      <c r="B2607" s="5" t="s">
        <v>400</v>
      </c>
      <c r="C2607" s="35"/>
      <c r="D2607" s="35"/>
      <c r="E2607" s="35"/>
      <c r="F2607" s="7"/>
      <c r="G2607" s="8" t="s">
        <v>20</v>
      </c>
      <c r="H2607" s="8">
        <v>2362.08</v>
      </c>
      <c r="I2607"/>
    </row>
    <row r="2608" spans="1:9" x14ac:dyDescent="0.25">
      <c r="A2608" s="35" t="s">
        <v>21</v>
      </c>
      <c r="E2608"/>
      <c r="I2608"/>
    </row>
    <row r="2609" spans="1:9" x14ac:dyDescent="0.25">
      <c r="A2609" s="12" t="s">
        <v>24</v>
      </c>
      <c r="B2609" s="35" t="s">
        <v>21</v>
      </c>
      <c r="C2609" s="35" t="s">
        <v>21</v>
      </c>
      <c r="D2609" s="35" t="s">
        <v>21</v>
      </c>
      <c r="E2609" s="35" t="s">
        <v>21</v>
      </c>
      <c r="F2609" s="7" t="s">
        <v>21</v>
      </c>
      <c r="G2609" s="13" t="s">
        <v>20</v>
      </c>
      <c r="H2609" s="13">
        <v>2362.08</v>
      </c>
      <c r="I2609"/>
    </row>
    <row r="2610" spans="1:9" x14ac:dyDescent="0.25">
      <c r="A2610" s="12" t="s">
        <v>498</v>
      </c>
      <c r="B2610" s="12" t="s">
        <v>26</v>
      </c>
      <c r="C2610" s="14">
        <v>6839</v>
      </c>
      <c r="D2610" s="12" t="s">
        <v>545</v>
      </c>
      <c r="E2610" s="12" t="s">
        <v>546</v>
      </c>
      <c r="F2610" s="13">
        <v>180.17</v>
      </c>
      <c r="G2610" s="7" t="s">
        <v>21</v>
      </c>
      <c r="H2610" s="13">
        <v>2542.25</v>
      </c>
      <c r="I2610"/>
    </row>
    <row r="2611" spans="1:9" x14ac:dyDescent="0.25">
      <c r="E2611"/>
      <c r="I2611"/>
    </row>
    <row r="2612" spans="1:9" x14ac:dyDescent="0.25">
      <c r="A2612" s="35"/>
      <c r="B2612" s="35"/>
      <c r="C2612" s="35"/>
      <c r="D2612" s="35"/>
      <c r="E2612" s="34" t="s">
        <v>67</v>
      </c>
      <c r="F2612" s="13">
        <v>180.17</v>
      </c>
      <c r="G2612" s="13">
        <v>0</v>
      </c>
      <c r="H2612" s="13">
        <v>2542.25</v>
      </c>
      <c r="I2612"/>
    </row>
    <row r="2613" spans="1:9" x14ac:dyDescent="0.25">
      <c r="A2613" s="35" t="s">
        <v>21</v>
      </c>
      <c r="E2613"/>
      <c r="I2613"/>
    </row>
    <row r="2614" spans="1:9" x14ac:dyDescent="0.25">
      <c r="A2614" s="35"/>
      <c r="B2614" s="35"/>
      <c r="C2614" s="35"/>
      <c r="D2614" s="35"/>
      <c r="E2614" s="9" t="s">
        <v>401</v>
      </c>
      <c r="F2614" s="8">
        <v>180.17</v>
      </c>
      <c r="G2614" s="8">
        <v>0</v>
      </c>
      <c r="H2614" s="8">
        <v>2542.25</v>
      </c>
      <c r="I2614"/>
    </row>
    <row r="2615" spans="1:9" x14ac:dyDescent="0.25">
      <c r="A2615" s="35" t="s">
        <v>21</v>
      </c>
      <c r="E2615"/>
      <c r="I2615"/>
    </row>
    <row r="2616" spans="1:9" x14ac:dyDescent="0.25">
      <c r="A2616" s="5" t="s">
        <v>448</v>
      </c>
      <c r="B2616" s="5" t="s">
        <v>403</v>
      </c>
      <c r="C2616" s="35"/>
      <c r="D2616" s="35"/>
      <c r="E2616" s="35"/>
      <c r="F2616" s="7"/>
      <c r="G2616" s="8" t="s">
        <v>20</v>
      </c>
      <c r="H2616" s="8">
        <v>2373.3200000000002</v>
      </c>
      <c r="I2616"/>
    </row>
    <row r="2617" spans="1:9" x14ac:dyDescent="0.25">
      <c r="A2617" s="35" t="s">
        <v>21</v>
      </c>
      <c r="E2617"/>
      <c r="I2617"/>
    </row>
    <row r="2618" spans="1:9" x14ac:dyDescent="0.25">
      <c r="A2618" s="12" t="s">
        <v>24</v>
      </c>
      <c r="B2618" s="35" t="s">
        <v>21</v>
      </c>
      <c r="C2618" s="35" t="s">
        <v>21</v>
      </c>
      <c r="D2618" s="35" t="s">
        <v>21</v>
      </c>
      <c r="E2618" s="35" t="s">
        <v>21</v>
      </c>
      <c r="F2618" s="7" t="s">
        <v>21</v>
      </c>
      <c r="G2618" s="13" t="s">
        <v>20</v>
      </c>
      <c r="H2618" s="13">
        <v>2373.3200000000002</v>
      </c>
      <c r="I2618"/>
    </row>
    <row r="2619" spans="1:9" x14ac:dyDescent="0.25">
      <c r="A2619" s="12" t="s">
        <v>464</v>
      </c>
      <c r="B2619" s="12" t="s">
        <v>26</v>
      </c>
      <c r="C2619" s="14">
        <v>361</v>
      </c>
      <c r="D2619" s="12" t="s">
        <v>547</v>
      </c>
      <c r="E2619" s="12" t="s">
        <v>548</v>
      </c>
      <c r="F2619" s="13">
        <v>14430</v>
      </c>
      <c r="G2619" s="7" t="s">
        <v>21</v>
      </c>
      <c r="H2619" s="13">
        <v>16803.32</v>
      </c>
      <c r="I2619"/>
    </row>
    <row r="2620" spans="1:9" x14ac:dyDescent="0.25">
      <c r="E2620"/>
      <c r="I2620"/>
    </row>
    <row r="2621" spans="1:9" x14ac:dyDescent="0.25">
      <c r="A2621" s="35"/>
      <c r="B2621" s="35"/>
      <c r="C2621" s="35"/>
      <c r="D2621" s="35"/>
      <c r="E2621" s="34" t="s">
        <v>67</v>
      </c>
      <c r="F2621" s="13">
        <v>14430</v>
      </c>
      <c r="G2621" s="13">
        <v>0</v>
      </c>
      <c r="H2621" s="13">
        <v>16803.32</v>
      </c>
      <c r="I2621"/>
    </row>
    <row r="2622" spans="1:9" x14ac:dyDescent="0.25">
      <c r="A2622" s="35" t="s">
        <v>21</v>
      </c>
      <c r="E2622"/>
      <c r="I2622"/>
    </row>
    <row r="2623" spans="1:9" x14ac:dyDescent="0.25">
      <c r="A2623" s="35"/>
      <c r="B2623" s="35"/>
      <c r="C2623" s="35"/>
      <c r="D2623" s="35"/>
      <c r="E2623" s="9" t="s">
        <v>404</v>
      </c>
      <c r="F2623" s="8">
        <v>14430</v>
      </c>
      <c r="G2623" s="8">
        <v>0</v>
      </c>
      <c r="H2623" s="8">
        <v>16803.32</v>
      </c>
      <c r="I2623"/>
    </row>
    <row r="2624" spans="1:9" x14ac:dyDescent="0.25">
      <c r="A2624" s="35" t="s">
        <v>21</v>
      </c>
      <c r="E2624"/>
      <c r="I2624"/>
    </row>
    <row r="2625" spans="1:9" x14ac:dyDescent="0.25">
      <c r="A2625" s="5" t="s">
        <v>451</v>
      </c>
      <c r="B2625" s="5" t="s">
        <v>406</v>
      </c>
      <c r="C2625" s="35"/>
      <c r="D2625" s="35"/>
      <c r="E2625" s="35"/>
      <c r="F2625" s="7"/>
      <c r="G2625" s="8" t="s">
        <v>20</v>
      </c>
      <c r="H2625" s="8">
        <v>228.75</v>
      </c>
      <c r="I2625"/>
    </row>
    <row r="2626" spans="1:9" x14ac:dyDescent="0.25">
      <c r="A2626" s="35" t="s">
        <v>21</v>
      </c>
      <c r="E2626"/>
      <c r="I2626"/>
    </row>
    <row r="2627" spans="1:9" x14ac:dyDescent="0.25">
      <c r="A2627" s="12" t="s">
        <v>24</v>
      </c>
      <c r="B2627" s="35" t="s">
        <v>21</v>
      </c>
      <c r="C2627" s="35" t="s">
        <v>21</v>
      </c>
      <c r="D2627" s="35" t="s">
        <v>21</v>
      </c>
      <c r="E2627" s="35" t="s">
        <v>21</v>
      </c>
      <c r="F2627" s="7" t="s">
        <v>21</v>
      </c>
      <c r="G2627" s="13" t="s">
        <v>20</v>
      </c>
      <c r="H2627" s="13">
        <v>228.75</v>
      </c>
      <c r="I2627"/>
    </row>
    <row r="2628" spans="1:9" x14ac:dyDescent="0.25">
      <c r="A2628" s="35" t="s">
        <v>21</v>
      </c>
      <c r="E2628"/>
      <c r="I2628"/>
    </row>
    <row r="2629" spans="1:9" x14ac:dyDescent="0.25">
      <c r="A2629" s="35"/>
      <c r="B2629" s="35"/>
      <c r="C2629" s="35"/>
      <c r="D2629" s="35"/>
      <c r="E2629" s="9" t="s">
        <v>407</v>
      </c>
      <c r="F2629" s="8">
        <v>0</v>
      </c>
      <c r="G2629" s="8">
        <v>0</v>
      </c>
      <c r="H2629" s="8">
        <v>228.75</v>
      </c>
      <c r="I2629"/>
    </row>
    <row r="2630" spans="1:9" x14ac:dyDescent="0.25">
      <c r="A2630" s="35" t="s">
        <v>21</v>
      </c>
      <c r="E2630"/>
      <c r="I2630"/>
    </row>
    <row r="2631" spans="1:9" x14ac:dyDescent="0.25">
      <c r="A2631" s="5" t="s">
        <v>155</v>
      </c>
      <c r="B2631" s="5" t="s">
        <v>156</v>
      </c>
      <c r="C2631" s="35"/>
      <c r="D2631" s="35"/>
      <c r="E2631" s="35"/>
      <c r="F2631" s="7"/>
      <c r="G2631" s="8" t="s">
        <v>20</v>
      </c>
      <c r="H2631" s="8">
        <v>4219.62</v>
      </c>
      <c r="I2631"/>
    </row>
    <row r="2632" spans="1:9" x14ac:dyDescent="0.25">
      <c r="A2632" s="35" t="s">
        <v>21</v>
      </c>
      <c r="E2632"/>
      <c r="I2632"/>
    </row>
    <row r="2633" spans="1:9" x14ac:dyDescent="0.25">
      <c r="A2633" s="12" t="s">
        <v>24</v>
      </c>
      <c r="B2633" s="35" t="s">
        <v>21</v>
      </c>
      <c r="C2633" s="35" t="s">
        <v>21</v>
      </c>
      <c r="D2633" s="35" t="s">
        <v>21</v>
      </c>
      <c r="E2633" s="35" t="s">
        <v>21</v>
      </c>
      <c r="F2633" s="7" t="s">
        <v>21</v>
      </c>
      <c r="G2633" s="13" t="s">
        <v>20</v>
      </c>
      <c r="H2633" s="13">
        <v>4219.62</v>
      </c>
      <c r="I2633"/>
    </row>
    <row r="2634" spans="1:9" x14ac:dyDescent="0.25">
      <c r="A2634" s="12" t="s">
        <v>468</v>
      </c>
      <c r="B2634" s="12" t="s">
        <v>26</v>
      </c>
      <c r="C2634" s="14">
        <v>405</v>
      </c>
      <c r="D2634" s="12" t="s">
        <v>469</v>
      </c>
      <c r="E2634" s="35"/>
      <c r="F2634" s="13">
        <v>992.95</v>
      </c>
      <c r="G2634" s="7" t="s">
        <v>21</v>
      </c>
      <c r="H2634" s="13">
        <v>5212.57</v>
      </c>
      <c r="I2634"/>
    </row>
    <row r="2635" spans="1:9" x14ac:dyDescent="0.25">
      <c r="E2635"/>
      <c r="I2635"/>
    </row>
    <row r="2636" spans="1:9" x14ac:dyDescent="0.25">
      <c r="A2636" s="35"/>
      <c r="B2636" s="35"/>
      <c r="C2636" s="35"/>
      <c r="D2636" s="35"/>
      <c r="E2636" s="34" t="s">
        <v>67</v>
      </c>
      <c r="F2636" s="13">
        <v>992.95</v>
      </c>
      <c r="G2636" s="13">
        <v>0</v>
      </c>
      <c r="H2636" s="13">
        <v>5212.57</v>
      </c>
      <c r="I2636"/>
    </row>
    <row r="2637" spans="1:9" x14ac:dyDescent="0.25">
      <c r="A2637" s="35" t="s">
        <v>21</v>
      </c>
      <c r="E2637"/>
      <c r="I2637"/>
    </row>
    <row r="2638" spans="1:9" x14ac:dyDescent="0.25">
      <c r="A2638" s="35"/>
      <c r="B2638" s="35"/>
      <c r="C2638" s="35"/>
      <c r="D2638" s="35"/>
      <c r="E2638" s="9" t="s">
        <v>157</v>
      </c>
      <c r="F2638" s="8">
        <v>992.95</v>
      </c>
      <c r="G2638" s="8">
        <v>0</v>
      </c>
      <c r="H2638" s="8">
        <v>5212.57</v>
      </c>
      <c r="I2638"/>
    </row>
    <row r="2639" spans="1:9" x14ac:dyDescent="0.25">
      <c r="A2639" s="35" t="s">
        <v>21</v>
      </c>
      <c r="E2639"/>
      <c r="I2639"/>
    </row>
    <row r="2640" spans="1:9" x14ac:dyDescent="0.25">
      <c r="A2640" s="5" t="s">
        <v>453</v>
      </c>
      <c r="B2640" s="5" t="s">
        <v>454</v>
      </c>
      <c r="C2640" s="35"/>
      <c r="D2640" s="35"/>
      <c r="E2640" s="35"/>
      <c r="F2640" s="7"/>
      <c r="G2640" s="8" t="s">
        <v>20</v>
      </c>
      <c r="H2640" s="8">
        <v>2553.33</v>
      </c>
      <c r="I2640"/>
    </row>
    <row r="2641" spans="1:9" x14ac:dyDescent="0.25">
      <c r="A2641" s="35" t="s">
        <v>21</v>
      </c>
      <c r="E2641"/>
      <c r="I2641"/>
    </row>
    <row r="2642" spans="1:9" x14ac:dyDescent="0.25">
      <c r="A2642" s="12" t="s">
        <v>24</v>
      </c>
      <c r="B2642" s="35" t="s">
        <v>21</v>
      </c>
      <c r="C2642" s="35" t="s">
        <v>21</v>
      </c>
      <c r="D2642" s="35" t="s">
        <v>21</v>
      </c>
      <c r="E2642" s="35" t="s">
        <v>21</v>
      </c>
      <c r="F2642" s="7" t="s">
        <v>21</v>
      </c>
      <c r="G2642" s="13" t="s">
        <v>20</v>
      </c>
      <c r="H2642" s="13">
        <v>2553.33</v>
      </c>
      <c r="I2642"/>
    </row>
    <row r="2643" spans="1:9" x14ac:dyDescent="0.25">
      <c r="A2643" s="35" t="s">
        <v>21</v>
      </c>
      <c r="E2643"/>
      <c r="I2643"/>
    </row>
    <row r="2644" spans="1:9" x14ac:dyDescent="0.25">
      <c r="A2644" s="35"/>
      <c r="B2644" s="35"/>
      <c r="C2644" s="35"/>
      <c r="D2644" s="35"/>
      <c r="E2644" s="9" t="s">
        <v>457</v>
      </c>
      <c r="F2644" s="8">
        <v>0</v>
      </c>
      <c r="G2644" s="8">
        <v>0</v>
      </c>
      <c r="H2644" s="8">
        <v>2553.33</v>
      </c>
      <c r="I2644"/>
    </row>
    <row r="2645" spans="1:9" x14ac:dyDescent="0.25">
      <c r="A2645" s="35" t="s">
        <v>21</v>
      </c>
      <c r="E2645"/>
      <c r="I2645"/>
    </row>
    <row r="2646" spans="1:9" x14ac:dyDescent="0.25">
      <c r="A2646" s="5" t="s">
        <v>158</v>
      </c>
      <c r="B2646" s="5" t="s">
        <v>159</v>
      </c>
      <c r="C2646" s="35"/>
      <c r="D2646" s="35"/>
      <c r="E2646" s="35"/>
      <c r="F2646" s="7"/>
      <c r="G2646" s="8" t="s">
        <v>20</v>
      </c>
      <c r="H2646" s="8">
        <v>221501.11</v>
      </c>
      <c r="I2646"/>
    </row>
    <row r="2647" spans="1:9" x14ac:dyDescent="0.25">
      <c r="A2647" s="35" t="s">
        <v>21</v>
      </c>
      <c r="E2647"/>
      <c r="I2647"/>
    </row>
    <row r="2648" spans="1:9" x14ac:dyDescent="0.25">
      <c r="A2648" s="12" t="s">
        <v>24</v>
      </c>
      <c r="B2648" s="35" t="s">
        <v>21</v>
      </c>
      <c r="C2648" s="35" t="s">
        <v>21</v>
      </c>
      <c r="D2648" s="35" t="s">
        <v>21</v>
      </c>
      <c r="E2648" s="35" t="s">
        <v>21</v>
      </c>
      <c r="F2648" s="7" t="s">
        <v>21</v>
      </c>
      <c r="G2648" s="13" t="s">
        <v>20</v>
      </c>
      <c r="H2648" s="13">
        <v>221501.11</v>
      </c>
      <c r="I2648"/>
    </row>
    <row r="2649" spans="1:9" x14ac:dyDescent="0.25">
      <c r="A2649" s="12" t="s">
        <v>471</v>
      </c>
      <c r="B2649" s="12" t="s">
        <v>41</v>
      </c>
      <c r="C2649" s="14">
        <v>13</v>
      </c>
      <c r="D2649" s="12" t="s">
        <v>549</v>
      </c>
      <c r="E2649" s="35"/>
      <c r="F2649" s="13">
        <v>4263.0600000000004</v>
      </c>
      <c r="G2649" s="7" t="s">
        <v>21</v>
      </c>
      <c r="H2649" s="13">
        <v>225764.17</v>
      </c>
      <c r="I2649"/>
    </row>
    <row r="2650" spans="1:9" x14ac:dyDescent="0.25">
      <c r="A2650" s="12" t="s">
        <v>471</v>
      </c>
      <c r="B2650" s="12" t="s">
        <v>41</v>
      </c>
      <c r="C2650" s="14">
        <v>13</v>
      </c>
      <c r="D2650" s="12" t="s">
        <v>549</v>
      </c>
      <c r="E2650" s="35"/>
      <c r="F2650" s="13">
        <v>2542.46</v>
      </c>
      <c r="G2650" s="7" t="s">
        <v>21</v>
      </c>
      <c r="H2650" s="13">
        <v>228306.63</v>
      </c>
      <c r="I2650"/>
    </row>
    <row r="2651" spans="1:9" x14ac:dyDescent="0.25">
      <c r="A2651" s="12" t="s">
        <v>471</v>
      </c>
      <c r="B2651" s="12" t="s">
        <v>41</v>
      </c>
      <c r="C2651" s="14">
        <v>13</v>
      </c>
      <c r="D2651" s="12" t="s">
        <v>549</v>
      </c>
      <c r="E2651" s="35"/>
      <c r="F2651" s="13">
        <v>118.52</v>
      </c>
      <c r="G2651" s="7" t="s">
        <v>21</v>
      </c>
      <c r="H2651" s="13">
        <v>228425.15</v>
      </c>
      <c r="I2651"/>
    </row>
    <row r="2652" spans="1:9" x14ac:dyDescent="0.25">
      <c r="A2652" s="12" t="s">
        <v>471</v>
      </c>
      <c r="B2652" s="12" t="s">
        <v>41</v>
      </c>
      <c r="C2652" s="14">
        <v>13</v>
      </c>
      <c r="D2652" s="12" t="s">
        <v>549</v>
      </c>
      <c r="E2652" s="35"/>
      <c r="F2652" s="13">
        <v>82.6</v>
      </c>
      <c r="G2652" s="7" t="s">
        <v>21</v>
      </c>
      <c r="H2652" s="13">
        <v>228507.75</v>
      </c>
      <c r="I2652"/>
    </row>
    <row r="2653" spans="1:9" x14ac:dyDescent="0.25">
      <c r="A2653" s="12" t="s">
        <v>471</v>
      </c>
      <c r="B2653" s="12" t="s">
        <v>41</v>
      </c>
      <c r="C2653" s="14">
        <v>13</v>
      </c>
      <c r="D2653" s="12" t="s">
        <v>549</v>
      </c>
      <c r="E2653" s="35"/>
      <c r="F2653" s="13">
        <v>934.95</v>
      </c>
      <c r="G2653" s="7" t="s">
        <v>21</v>
      </c>
      <c r="H2653" s="13">
        <v>229442.7</v>
      </c>
      <c r="I2653"/>
    </row>
    <row r="2654" spans="1:9" x14ac:dyDescent="0.25">
      <c r="A2654" s="12" t="s">
        <v>471</v>
      </c>
      <c r="B2654" s="12" t="s">
        <v>41</v>
      </c>
      <c r="C2654" s="14">
        <v>13</v>
      </c>
      <c r="D2654" s="12" t="s">
        <v>549</v>
      </c>
      <c r="E2654" s="35"/>
      <c r="F2654" s="13">
        <v>304.10000000000002</v>
      </c>
      <c r="G2654" s="7" t="s">
        <v>21</v>
      </c>
      <c r="H2654" s="13">
        <v>229746.8</v>
      </c>
      <c r="I2654"/>
    </row>
    <row r="2655" spans="1:9" x14ac:dyDescent="0.25">
      <c r="A2655" s="12" t="s">
        <v>471</v>
      </c>
      <c r="B2655" s="12" t="s">
        <v>41</v>
      </c>
      <c r="C2655" s="14">
        <v>13</v>
      </c>
      <c r="D2655" s="12" t="s">
        <v>549</v>
      </c>
      <c r="E2655" s="35"/>
      <c r="F2655" s="13">
        <v>192.02</v>
      </c>
      <c r="G2655" s="7" t="s">
        <v>21</v>
      </c>
      <c r="H2655" s="13">
        <v>229938.82</v>
      </c>
      <c r="I2655"/>
    </row>
    <row r="2656" spans="1:9" x14ac:dyDescent="0.25">
      <c r="A2656" s="12" t="s">
        <v>471</v>
      </c>
      <c r="B2656" s="12" t="s">
        <v>41</v>
      </c>
      <c r="C2656" s="14">
        <v>13</v>
      </c>
      <c r="D2656" s="12" t="s">
        <v>549</v>
      </c>
      <c r="E2656" s="35"/>
      <c r="F2656" s="13">
        <v>510.29</v>
      </c>
      <c r="G2656" s="7" t="s">
        <v>21</v>
      </c>
      <c r="H2656" s="13">
        <v>230449.11</v>
      </c>
      <c r="I2656"/>
    </row>
    <row r="2657" spans="1:9" x14ac:dyDescent="0.25">
      <c r="A2657" s="12" t="s">
        <v>471</v>
      </c>
      <c r="B2657" s="12" t="s">
        <v>41</v>
      </c>
      <c r="C2657" s="14">
        <v>13</v>
      </c>
      <c r="D2657" s="12" t="s">
        <v>549</v>
      </c>
      <c r="E2657" s="35"/>
      <c r="F2657" s="13">
        <v>168.8</v>
      </c>
      <c r="G2657" s="7" t="s">
        <v>21</v>
      </c>
      <c r="H2657" s="13">
        <v>230617.91</v>
      </c>
      <c r="I2657"/>
    </row>
    <row r="2658" spans="1:9" x14ac:dyDescent="0.25">
      <c r="A2658" s="12" t="s">
        <v>471</v>
      </c>
      <c r="B2658" s="12" t="s">
        <v>41</v>
      </c>
      <c r="C2658" s="14">
        <v>13</v>
      </c>
      <c r="D2658" s="12" t="s">
        <v>549</v>
      </c>
      <c r="E2658" s="35"/>
      <c r="F2658" s="13">
        <v>1739.16</v>
      </c>
      <c r="G2658" s="7" t="s">
        <v>21</v>
      </c>
      <c r="H2658" s="13">
        <v>232357.07</v>
      </c>
      <c r="I2658"/>
    </row>
    <row r="2659" spans="1:9" x14ac:dyDescent="0.25">
      <c r="A2659" s="12" t="s">
        <v>471</v>
      </c>
      <c r="B2659" s="12" t="s">
        <v>41</v>
      </c>
      <c r="C2659" s="14">
        <v>13</v>
      </c>
      <c r="D2659" s="12" t="s">
        <v>549</v>
      </c>
      <c r="E2659" s="35"/>
      <c r="F2659" s="13">
        <v>254.92</v>
      </c>
      <c r="G2659" s="7" t="s">
        <v>21</v>
      </c>
      <c r="H2659" s="13">
        <v>232611.99</v>
      </c>
      <c r="I2659"/>
    </row>
    <row r="2660" spans="1:9" x14ac:dyDescent="0.25">
      <c r="A2660" s="12" t="s">
        <v>471</v>
      </c>
      <c r="B2660" s="12" t="s">
        <v>41</v>
      </c>
      <c r="C2660" s="14">
        <v>13</v>
      </c>
      <c r="D2660" s="12" t="s">
        <v>160</v>
      </c>
      <c r="E2660" s="35"/>
      <c r="F2660" s="13">
        <v>228.04</v>
      </c>
      <c r="G2660" s="7" t="s">
        <v>21</v>
      </c>
      <c r="H2660" s="13">
        <v>232840.03</v>
      </c>
      <c r="I2660"/>
    </row>
    <row r="2661" spans="1:9" x14ac:dyDescent="0.25">
      <c r="A2661" s="12" t="s">
        <v>471</v>
      </c>
      <c r="B2661" s="12" t="s">
        <v>41</v>
      </c>
      <c r="C2661" s="14">
        <v>13</v>
      </c>
      <c r="D2661" s="12" t="s">
        <v>160</v>
      </c>
      <c r="E2661" s="35"/>
      <c r="F2661" s="13">
        <v>6260.58</v>
      </c>
      <c r="G2661" s="7" t="s">
        <v>21</v>
      </c>
      <c r="H2661" s="13">
        <v>239100.61</v>
      </c>
      <c r="I2661"/>
    </row>
    <row r="2662" spans="1:9" x14ac:dyDescent="0.25">
      <c r="A2662" s="12" t="s">
        <v>471</v>
      </c>
      <c r="B2662" s="12" t="s">
        <v>41</v>
      </c>
      <c r="C2662" s="14">
        <v>13</v>
      </c>
      <c r="D2662" s="12" t="s">
        <v>160</v>
      </c>
      <c r="E2662" s="35"/>
      <c r="F2662" s="13">
        <v>6261.25</v>
      </c>
      <c r="G2662" s="7" t="s">
        <v>21</v>
      </c>
      <c r="H2662" s="13">
        <v>245361.86</v>
      </c>
      <c r="I2662"/>
    </row>
    <row r="2663" spans="1:9" x14ac:dyDescent="0.25">
      <c r="A2663" s="12" t="s">
        <v>471</v>
      </c>
      <c r="B2663" s="12" t="s">
        <v>41</v>
      </c>
      <c r="C2663" s="14">
        <v>13</v>
      </c>
      <c r="D2663" s="12" t="s">
        <v>160</v>
      </c>
      <c r="E2663" s="35"/>
      <c r="F2663" s="13">
        <v>215.52</v>
      </c>
      <c r="G2663" s="7" t="s">
        <v>21</v>
      </c>
      <c r="H2663" s="13">
        <v>245577.38</v>
      </c>
      <c r="I2663"/>
    </row>
    <row r="2664" spans="1:9" x14ac:dyDescent="0.25">
      <c r="A2664" s="12" t="s">
        <v>471</v>
      </c>
      <c r="B2664" s="12" t="s">
        <v>41</v>
      </c>
      <c r="C2664" s="14">
        <v>13</v>
      </c>
      <c r="D2664" s="12" t="s">
        <v>160</v>
      </c>
      <c r="E2664" s="35"/>
      <c r="F2664" s="13">
        <v>2592.4699999999998</v>
      </c>
      <c r="G2664" s="7" t="s">
        <v>21</v>
      </c>
      <c r="H2664" s="13">
        <v>248169.85</v>
      </c>
      <c r="I2664"/>
    </row>
    <row r="2665" spans="1:9" x14ac:dyDescent="0.25">
      <c r="A2665" s="12" t="s">
        <v>471</v>
      </c>
      <c r="B2665" s="12" t="s">
        <v>41</v>
      </c>
      <c r="C2665" s="14">
        <v>13</v>
      </c>
      <c r="D2665" s="12" t="s">
        <v>160</v>
      </c>
      <c r="E2665" s="35"/>
      <c r="F2665" s="13">
        <v>1424.23</v>
      </c>
      <c r="G2665" s="7" t="s">
        <v>21</v>
      </c>
      <c r="H2665" s="13">
        <v>249594.08</v>
      </c>
      <c r="I2665"/>
    </row>
    <row r="2666" spans="1:9" x14ac:dyDescent="0.25">
      <c r="A2666" s="12" t="s">
        <v>471</v>
      </c>
      <c r="B2666" s="12" t="s">
        <v>41</v>
      </c>
      <c r="C2666" s="14">
        <v>13</v>
      </c>
      <c r="D2666" s="12" t="s">
        <v>160</v>
      </c>
      <c r="E2666" s="35"/>
      <c r="F2666" s="13">
        <v>1735.97</v>
      </c>
      <c r="G2666" s="7" t="s">
        <v>21</v>
      </c>
      <c r="H2666" s="13">
        <v>251330.05</v>
      </c>
      <c r="I2666"/>
    </row>
    <row r="2667" spans="1:9" x14ac:dyDescent="0.25">
      <c r="A2667" s="12" t="s">
        <v>471</v>
      </c>
      <c r="B2667" s="12" t="s">
        <v>41</v>
      </c>
      <c r="C2667" s="14">
        <v>13</v>
      </c>
      <c r="D2667" s="12" t="s">
        <v>160</v>
      </c>
      <c r="E2667" s="35"/>
      <c r="F2667" s="13">
        <v>1429.27</v>
      </c>
      <c r="G2667" s="7" t="s">
        <v>21</v>
      </c>
      <c r="H2667" s="13">
        <v>252759.32</v>
      </c>
      <c r="I2667"/>
    </row>
    <row r="2668" spans="1:9" x14ac:dyDescent="0.25">
      <c r="A2668" s="12" t="s">
        <v>471</v>
      </c>
      <c r="B2668" s="12" t="s">
        <v>41</v>
      </c>
      <c r="C2668" s="14">
        <v>13</v>
      </c>
      <c r="D2668" s="12" t="s">
        <v>160</v>
      </c>
      <c r="E2668" s="35"/>
      <c r="F2668" s="13">
        <v>107.74</v>
      </c>
      <c r="G2668" s="7" t="s">
        <v>21</v>
      </c>
      <c r="H2668" s="13">
        <v>252867.06</v>
      </c>
      <c r="I2668"/>
    </row>
    <row r="2669" spans="1:9" x14ac:dyDescent="0.25">
      <c r="A2669" s="12" t="s">
        <v>471</v>
      </c>
      <c r="B2669" s="12" t="s">
        <v>41</v>
      </c>
      <c r="C2669" s="14">
        <v>13</v>
      </c>
      <c r="D2669" s="12" t="s">
        <v>160</v>
      </c>
      <c r="E2669" s="35"/>
      <c r="F2669" s="13">
        <v>1020.8</v>
      </c>
      <c r="G2669" s="7" t="s">
        <v>21</v>
      </c>
      <c r="H2669" s="13">
        <v>253887.86</v>
      </c>
      <c r="I2669"/>
    </row>
    <row r="2670" spans="1:9" x14ac:dyDescent="0.25">
      <c r="A2670" s="12" t="s">
        <v>471</v>
      </c>
      <c r="B2670" s="12" t="s">
        <v>41</v>
      </c>
      <c r="C2670" s="14">
        <v>13</v>
      </c>
      <c r="D2670" s="12" t="s">
        <v>160</v>
      </c>
      <c r="E2670" s="35"/>
      <c r="F2670" s="13">
        <v>1526.82</v>
      </c>
      <c r="G2670" s="7" t="s">
        <v>21</v>
      </c>
      <c r="H2670" s="13">
        <v>255414.68</v>
      </c>
      <c r="I2670"/>
    </row>
    <row r="2671" spans="1:9" x14ac:dyDescent="0.25">
      <c r="A2671" s="12" t="s">
        <v>471</v>
      </c>
      <c r="B2671" s="12" t="s">
        <v>41</v>
      </c>
      <c r="C2671" s="14">
        <v>13</v>
      </c>
      <c r="D2671" s="12" t="s">
        <v>160</v>
      </c>
      <c r="E2671" s="35"/>
      <c r="F2671" s="13">
        <v>2699.95</v>
      </c>
      <c r="G2671" s="7" t="s">
        <v>21</v>
      </c>
      <c r="H2671" s="13">
        <v>258114.63</v>
      </c>
      <c r="I2671"/>
    </row>
    <row r="2672" spans="1:9" x14ac:dyDescent="0.25">
      <c r="A2672" s="12" t="s">
        <v>471</v>
      </c>
      <c r="B2672" s="12" t="s">
        <v>41</v>
      </c>
      <c r="C2672" s="14">
        <v>13</v>
      </c>
      <c r="D2672" s="12" t="s">
        <v>549</v>
      </c>
      <c r="E2672" s="35"/>
      <c r="F2672" s="13">
        <v>593.95000000000005</v>
      </c>
      <c r="G2672" s="7" t="s">
        <v>21</v>
      </c>
      <c r="H2672" s="13">
        <v>258708.58</v>
      </c>
      <c r="I2672"/>
    </row>
    <row r="2673" spans="1:9" x14ac:dyDescent="0.25">
      <c r="A2673" s="12" t="s">
        <v>471</v>
      </c>
      <c r="B2673" s="12" t="s">
        <v>41</v>
      </c>
      <c r="C2673" s="14">
        <v>13</v>
      </c>
      <c r="D2673" s="12" t="s">
        <v>549</v>
      </c>
      <c r="E2673" s="35"/>
      <c r="F2673" s="13">
        <v>424.93</v>
      </c>
      <c r="G2673" s="7" t="s">
        <v>21</v>
      </c>
      <c r="H2673" s="13">
        <v>259133.51</v>
      </c>
      <c r="I2673"/>
    </row>
    <row r="2674" spans="1:9" x14ac:dyDescent="0.25">
      <c r="A2674" s="12" t="s">
        <v>471</v>
      </c>
      <c r="B2674" s="12" t="s">
        <v>41</v>
      </c>
      <c r="C2674" s="14">
        <v>13</v>
      </c>
      <c r="D2674" s="12" t="s">
        <v>549</v>
      </c>
      <c r="E2674" s="35"/>
      <c r="F2674" s="13">
        <v>224.5</v>
      </c>
      <c r="G2674" s="7" t="s">
        <v>21</v>
      </c>
      <c r="H2674" s="13">
        <v>259358.01</v>
      </c>
      <c r="I2674"/>
    </row>
    <row r="2675" spans="1:9" x14ac:dyDescent="0.25">
      <c r="A2675" s="12" t="s">
        <v>471</v>
      </c>
      <c r="B2675" s="12" t="s">
        <v>41</v>
      </c>
      <c r="C2675" s="14">
        <v>13</v>
      </c>
      <c r="D2675" s="12" t="s">
        <v>549</v>
      </c>
      <c r="E2675" s="35"/>
      <c r="F2675" s="13">
        <v>629.04</v>
      </c>
      <c r="G2675" s="7" t="s">
        <v>21</v>
      </c>
      <c r="H2675" s="13">
        <v>259987.05</v>
      </c>
      <c r="I2675"/>
    </row>
    <row r="2676" spans="1:9" x14ac:dyDescent="0.25">
      <c r="A2676" s="12" t="s">
        <v>471</v>
      </c>
      <c r="B2676" s="12" t="s">
        <v>41</v>
      </c>
      <c r="C2676" s="14">
        <v>13</v>
      </c>
      <c r="D2676" s="12" t="s">
        <v>549</v>
      </c>
      <c r="E2676" s="35"/>
      <c r="F2676" s="13">
        <v>520.83000000000004</v>
      </c>
      <c r="G2676" s="7" t="s">
        <v>21</v>
      </c>
      <c r="H2676" s="13">
        <v>260507.88</v>
      </c>
      <c r="I2676"/>
    </row>
    <row r="2677" spans="1:9" x14ac:dyDescent="0.25">
      <c r="A2677" s="12" t="s">
        <v>471</v>
      </c>
      <c r="B2677" s="12" t="s">
        <v>41</v>
      </c>
      <c r="C2677" s="14">
        <v>13</v>
      </c>
      <c r="D2677" s="12" t="s">
        <v>549</v>
      </c>
      <c r="E2677" s="35"/>
      <c r="F2677" s="13">
        <v>434.63</v>
      </c>
      <c r="G2677" s="7" t="s">
        <v>21</v>
      </c>
      <c r="H2677" s="13">
        <v>260942.51</v>
      </c>
      <c r="I2677"/>
    </row>
    <row r="2678" spans="1:9" x14ac:dyDescent="0.25">
      <c r="A2678" s="12" t="s">
        <v>471</v>
      </c>
      <c r="B2678" s="12" t="s">
        <v>41</v>
      </c>
      <c r="C2678" s="14">
        <v>13</v>
      </c>
      <c r="D2678" s="12" t="s">
        <v>549</v>
      </c>
      <c r="E2678" s="35"/>
      <c r="F2678" s="13">
        <v>416.67</v>
      </c>
      <c r="G2678" s="7" t="s">
        <v>21</v>
      </c>
      <c r="H2678" s="13">
        <v>261359.18</v>
      </c>
      <c r="I2678"/>
    </row>
    <row r="2679" spans="1:9" x14ac:dyDescent="0.25">
      <c r="A2679" s="12" t="s">
        <v>471</v>
      </c>
      <c r="B2679" s="12" t="s">
        <v>41</v>
      </c>
      <c r="C2679" s="14">
        <v>13</v>
      </c>
      <c r="D2679" s="12" t="s">
        <v>549</v>
      </c>
      <c r="E2679" s="35"/>
      <c r="F2679" s="13">
        <v>804.55</v>
      </c>
      <c r="G2679" s="7" t="s">
        <v>21</v>
      </c>
      <c r="H2679" s="13">
        <v>262163.73</v>
      </c>
      <c r="I2679"/>
    </row>
    <row r="2680" spans="1:9" x14ac:dyDescent="0.25">
      <c r="A2680" s="12" t="s">
        <v>471</v>
      </c>
      <c r="B2680" s="12" t="s">
        <v>41</v>
      </c>
      <c r="C2680" s="14">
        <v>13</v>
      </c>
      <c r="D2680" s="12" t="s">
        <v>160</v>
      </c>
      <c r="E2680" s="35"/>
      <c r="F2680" s="13">
        <v>73.64</v>
      </c>
      <c r="G2680" s="7" t="s">
        <v>21</v>
      </c>
      <c r="H2680" s="13">
        <v>262237.37</v>
      </c>
      <c r="I2680"/>
    </row>
    <row r="2681" spans="1:9" x14ac:dyDescent="0.25">
      <c r="A2681" s="12" t="s">
        <v>471</v>
      </c>
      <c r="B2681" s="12" t="s">
        <v>41</v>
      </c>
      <c r="C2681" s="14">
        <v>13</v>
      </c>
      <c r="D2681" s="12" t="s">
        <v>160</v>
      </c>
      <c r="E2681" s="35"/>
      <c r="F2681" s="13">
        <v>109.2</v>
      </c>
      <c r="G2681" s="7" t="s">
        <v>21</v>
      </c>
      <c r="H2681" s="13">
        <v>262346.57</v>
      </c>
      <c r="I2681"/>
    </row>
    <row r="2682" spans="1:9" x14ac:dyDescent="0.25">
      <c r="A2682" s="12" t="s">
        <v>471</v>
      </c>
      <c r="B2682" s="12" t="s">
        <v>41</v>
      </c>
      <c r="C2682" s="14">
        <v>13</v>
      </c>
      <c r="D2682" s="12" t="s">
        <v>160</v>
      </c>
      <c r="E2682" s="35"/>
      <c r="F2682" s="13">
        <v>379.72</v>
      </c>
      <c r="G2682" s="7" t="s">
        <v>21</v>
      </c>
      <c r="H2682" s="13">
        <v>262726.28999999998</v>
      </c>
      <c r="I2682"/>
    </row>
    <row r="2683" spans="1:9" x14ac:dyDescent="0.25">
      <c r="A2683" s="12" t="s">
        <v>471</v>
      </c>
      <c r="B2683" s="12" t="s">
        <v>41</v>
      </c>
      <c r="C2683" s="14">
        <v>13</v>
      </c>
      <c r="D2683" s="12" t="s">
        <v>160</v>
      </c>
      <c r="E2683" s="35"/>
      <c r="F2683" s="13">
        <v>27.03</v>
      </c>
      <c r="G2683" s="7" t="s">
        <v>21</v>
      </c>
      <c r="H2683" s="13">
        <v>262753.32</v>
      </c>
      <c r="I2683"/>
    </row>
    <row r="2684" spans="1:9" x14ac:dyDescent="0.25">
      <c r="A2684" s="12" t="s">
        <v>471</v>
      </c>
      <c r="B2684" s="12" t="s">
        <v>41</v>
      </c>
      <c r="C2684" s="14">
        <v>13</v>
      </c>
      <c r="D2684" s="12" t="s">
        <v>160</v>
      </c>
      <c r="E2684" s="35"/>
      <c r="F2684" s="13">
        <v>37.020000000000003</v>
      </c>
      <c r="G2684" s="7" t="s">
        <v>21</v>
      </c>
      <c r="H2684" s="13">
        <v>262790.34000000003</v>
      </c>
      <c r="I2684"/>
    </row>
    <row r="2685" spans="1:9" x14ac:dyDescent="0.25">
      <c r="A2685" s="12" t="s">
        <v>471</v>
      </c>
      <c r="B2685" s="12" t="s">
        <v>41</v>
      </c>
      <c r="C2685" s="14">
        <v>13</v>
      </c>
      <c r="D2685" s="12" t="s">
        <v>160</v>
      </c>
      <c r="E2685" s="35"/>
      <c r="F2685" s="13">
        <v>163.79</v>
      </c>
      <c r="G2685" s="7" t="s">
        <v>21</v>
      </c>
      <c r="H2685" s="13">
        <v>262954.13</v>
      </c>
      <c r="I2685"/>
    </row>
    <row r="2686" spans="1:9" x14ac:dyDescent="0.25">
      <c r="A2686" s="12" t="s">
        <v>471</v>
      </c>
      <c r="B2686" s="12" t="s">
        <v>41</v>
      </c>
      <c r="C2686" s="14">
        <v>13</v>
      </c>
      <c r="D2686" s="12" t="s">
        <v>160</v>
      </c>
      <c r="E2686" s="35"/>
      <c r="F2686" s="13">
        <v>58.84</v>
      </c>
      <c r="G2686" s="7" t="s">
        <v>21</v>
      </c>
      <c r="H2686" s="13">
        <v>263012.96999999997</v>
      </c>
      <c r="I2686"/>
    </row>
    <row r="2687" spans="1:9" x14ac:dyDescent="0.25">
      <c r="A2687" s="12" t="s">
        <v>471</v>
      </c>
      <c r="B2687" s="12" t="s">
        <v>41</v>
      </c>
      <c r="C2687" s="14">
        <v>13</v>
      </c>
      <c r="D2687" s="12" t="s">
        <v>160</v>
      </c>
      <c r="E2687" s="35"/>
      <c r="F2687" s="13">
        <v>266.67</v>
      </c>
      <c r="G2687" s="7" t="s">
        <v>21</v>
      </c>
      <c r="H2687" s="13">
        <v>263279.64</v>
      </c>
      <c r="I2687"/>
    </row>
    <row r="2688" spans="1:9" x14ac:dyDescent="0.25">
      <c r="A2688" s="12" t="s">
        <v>471</v>
      </c>
      <c r="B2688" s="12" t="s">
        <v>41</v>
      </c>
      <c r="C2688" s="14">
        <v>13</v>
      </c>
      <c r="D2688" s="12" t="s">
        <v>160</v>
      </c>
      <c r="E2688" s="35"/>
      <c r="F2688" s="13">
        <v>1240.03</v>
      </c>
      <c r="G2688" s="7" t="s">
        <v>21</v>
      </c>
      <c r="H2688" s="13">
        <v>264519.67</v>
      </c>
      <c r="I2688"/>
    </row>
    <row r="2689" spans="1:9" x14ac:dyDescent="0.25">
      <c r="A2689" s="12" t="s">
        <v>471</v>
      </c>
      <c r="B2689" s="12" t="s">
        <v>41</v>
      </c>
      <c r="C2689" s="14">
        <v>13</v>
      </c>
      <c r="D2689" s="12" t="s">
        <v>160</v>
      </c>
      <c r="E2689" s="35"/>
      <c r="F2689" s="13">
        <v>4949.18</v>
      </c>
      <c r="G2689" s="7" t="s">
        <v>21</v>
      </c>
      <c r="H2689" s="13">
        <v>269468.84999999998</v>
      </c>
      <c r="I2689"/>
    </row>
    <row r="2690" spans="1:9" x14ac:dyDescent="0.25">
      <c r="A2690" s="12" t="s">
        <v>471</v>
      </c>
      <c r="B2690" s="12" t="s">
        <v>41</v>
      </c>
      <c r="C2690" s="14">
        <v>13</v>
      </c>
      <c r="D2690" s="12" t="s">
        <v>160</v>
      </c>
      <c r="E2690" s="35"/>
      <c r="F2690" s="13">
        <v>3621.57</v>
      </c>
      <c r="G2690" s="7" t="s">
        <v>21</v>
      </c>
      <c r="H2690" s="13">
        <v>273090.42</v>
      </c>
      <c r="I2690"/>
    </row>
    <row r="2691" spans="1:9" x14ac:dyDescent="0.25">
      <c r="A2691" s="12" t="s">
        <v>471</v>
      </c>
      <c r="B2691" s="12" t="s">
        <v>41</v>
      </c>
      <c r="C2691" s="14">
        <v>13</v>
      </c>
      <c r="D2691" s="12" t="s">
        <v>160</v>
      </c>
      <c r="E2691" s="35"/>
      <c r="F2691" s="13">
        <v>2894.78</v>
      </c>
      <c r="G2691" s="7" t="s">
        <v>21</v>
      </c>
      <c r="H2691" s="13">
        <v>275985.2</v>
      </c>
      <c r="I2691"/>
    </row>
    <row r="2692" spans="1:9" x14ac:dyDescent="0.25">
      <c r="A2692" s="12" t="s">
        <v>471</v>
      </c>
      <c r="B2692" s="12" t="s">
        <v>41</v>
      </c>
      <c r="C2692" s="14">
        <v>13</v>
      </c>
      <c r="D2692" s="12" t="s">
        <v>160</v>
      </c>
      <c r="E2692" s="35"/>
      <c r="F2692" s="13">
        <v>359.46</v>
      </c>
      <c r="G2692" s="7" t="s">
        <v>21</v>
      </c>
      <c r="H2692" s="13">
        <v>276344.65999999997</v>
      </c>
      <c r="I2692"/>
    </row>
    <row r="2693" spans="1:9" x14ac:dyDescent="0.25">
      <c r="A2693" s="12" t="s">
        <v>471</v>
      </c>
      <c r="B2693" s="12" t="s">
        <v>41</v>
      </c>
      <c r="C2693" s="14">
        <v>13</v>
      </c>
      <c r="D2693" s="12" t="s">
        <v>160</v>
      </c>
      <c r="E2693" s="35"/>
      <c r="F2693" s="13">
        <v>3249.09</v>
      </c>
      <c r="G2693" s="7" t="s">
        <v>21</v>
      </c>
      <c r="H2693" s="13">
        <v>279593.75</v>
      </c>
      <c r="I2693"/>
    </row>
    <row r="2694" spans="1:9" x14ac:dyDescent="0.25">
      <c r="A2694" s="12" t="s">
        <v>471</v>
      </c>
      <c r="B2694" s="12" t="s">
        <v>41</v>
      </c>
      <c r="C2694" s="14">
        <v>13</v>
      </c>
      <c r="D2694" s="12" t="s">
        <v>160</v>
      </c>
      <c r="E2694" s="35"/>
      <c r="F2694" s="13">
        <v>3426.32</v>
      </c>
      <c r="G2694" s="7" t="s">
        <v>21</v>
      </c>
      <c r="H2694" s="13">
        <v>283020.07</v>
      </c>
      <c r="I2694"/>
    </row>
    <row r="2695" spans="1:9" x14ac:dyDescent="0.25">
      <c r="A2695" s="12" t="s">
        <v>471</v>
      </c>
      <c r="B2695" s="12" t="s">
        <v>41</v>
      </c>
      <c r="C2695" s="14">
        <v>13</v>
      </c>
      <c r="D2695" s="12" t="s">
        <v>160</v>
      </c>
      <c r="E2695" s="35"/>
      <c r="F2695" s="13">
        <v>156.85</v>
      </c>
      <c r="G2695" s="7" t="s">
        <v>21</v>
      </c>
      <c r="H2695" s="13">
        <v>283176.92</v>
      </c>
      <c r="I2695"/>
    </row>
    <row r="2696" spans="1:9" x14ac:dyDescent="0.25">
      <c r="A2696" s="12" t="s">
        <v>471</v>
      </c>
      <c r="B2696" s="12" t="s">
        <v>41</v>
      </c>
      <c r="C2696" s="14">
        <v>13</v>
      </c>
      <c r="D2696" s="12" t="s">
        <v>160</v>
      </c>
      <c r="E2696" s="35"/>
      <c r="F2696" s="13">
        <v>5849.89</v>
      </c>
      <c r="G2696" s="7" t="s">
        <v>21</v>
      </c>
      <c r="H2696" s="13">
        <v>289026.81</v>
      </c>
      <c r="I2696"/>
    </row>
    <row r="2697" spans="1:9" x14ac:dyDescent="0.25">
      <c r="A2697" s="12" t="s">
        <v>471</v>
      </c>
      <c r="B2697" s="12" t="s">
        <v>41</v>
      </c>
      <c r="C2697" s="14">
        <v>13</v>
      </c>
      <c r="D2697" s="12" t="s">
        <v>160</v>
      </c>
      <c r="E2697" s="35"/>
      <c r="F2697" s="13">
        <v>511.45</v>
      </c>
      <c r="G2697" s="7" t="s">
        <v>21</v>
      </c>
      <c r="H2697" s="13">
        <v>289538.26</v>
      </c>
      <c r="I2697"/>
    </row>
    <row r="2698" spans="1:9" x14ac:dyDescent="0.25">
      <c r="A2698" s="12" t="s">
        <v>471</v>
      </c>
      <c r="B2698" s="12" t="s">
        <v>41</v>
      </c>
      <c r="C2698" s="14">
        <v>13</v>
      </c>
      <c r="D2698" s="12" t="s">
        <v>160</v>
      </c>
      <c r="E2698" s="35"/>
      <c r="F2698" s="13">
        <v>5237.29</v>
      </c>
      <c r="G2698" s="7" t="s">
        <v>21</v>
      </c>
      <c r="H2698" s="13">
        <v>294775.55</v>
      </c>
      <c r="I2698"/>
    </row>
    <row r="2699" spans="1:9" x14ac:dyDescent="0.25">
      <c r="A2699" s="12" t="s">
        <v>471</v>
      </c>
      <c r="B2699" s="12" t="s">
        <v>41</v>
      </c>
      <c r="C2699" s="14">
        <v>13</v>
      </c>
      <c r="D2699" s="12" t="s">
        <v>160</v>
      </c>
      <c r="E2699" s="35"/>
      <c r="F2699" s="13">
        <v>12968.73</v>
      </c>
      <c r="G2699" s="7" t="s">
        <v>21</v>
      </c>
      <c r="H2699" s="13">
        <v>307744.28000000003</v>
      </c>
      <c r="I2699"/>
    </row>
    <row r="2700" spans="1:9" x14ac:dyDescent="0.25">
      <c r="A2700" s="12" t="s">
        <v>471</v>
      </c>
      <c r="B2700" s="12" t="s">
        <v>41</v>
      </c>
      <c r="C2700" s="14">
        <v>13</v>
      </c>
      <c r="D2700" s="12" t="s">
        <v>160</v>
      </c>
      <c r="E2700" s="35"/>
      <c r="F2700" s="13">
        <v>1461.2</v>
      </c>
      <c r="G2700" s="7" t="s">
        <v>21</v>
      </c>
      <c r="H2700" s="13">
        <v>309205.48</v>
      </c>
      <c r="I2700"/>
    </row>
    <row r="2701" spans="1:9" x14ac:dyDescent="0.25">
      <c r="A2701" s="12" t="s">
        <v>471</v>
      </c>
      <c r="B2701" s="12" t="s">
        <v>41</v>
      </c>
      <c r="C2701" s="14">
        <v>13</v>
      </c>
      <c r="D2701" s="12" t="s">
        <v>550</v>
      </c>
      <c r="E2701" s="35"/>
      <c r="F2701" s="13">
        <v>1274.92</v>
      </c>
      <c r="G2701" s="7" t="s">
        <v>21</v>
      </c>
      <c r="H2701" s="13">
        <v>310480.40000000002</v>
      </c>
      <c r="I2701"/>
    </row>
    <row r="2702" spans="1:9" x14ac:dyDescent="0.25">
      <c r="A2702" s="12" t="s">
        <v>471</v>
      </c>
      <c r="B2702" s="12" t="s">
        <v>41</v>
      </c>
      <c r="C2702" s="14">
        <v>13</v>
      </c>
      <c r="D2702" s="12" t="s">
        <v>550</v>
      </c>
      <c r="E2702" s="35"/>
      <c r="F2702" s="13">
        <v>1273.56</v>
      </c>
      <c r="G2702" s="7" t="s">
        <v>21</v>
      </c>
      <c r="H2702" s="13">
        <v>311753.96000000002</v>
      </c>
      <c r="I2702"/>
    </row>
    <row r="2703" spans="1:9" x14ac:dyDescent="0.25">
      <c r="A2703" s="12" t="s">
        <v>471</v>
      </c>
      <c r="B2703" s="12" t="s">
        <v>41</v>
      </c>
      <c r="C2703" s="14">
        <v>13</v>
      </c>
      <c r="D2703" s="12" t="s">
        <v>160</v>
      </c>
      <c r="E2703" s="35"/>
      <c r="F2703" s="13">
        <v>647.42999999999995</v>
      </c>
      <c r="G2703" s="7" t="s">
        <v>21</v>
      </c>
      <c r="H2703" s="13">
        <v>312401.39</v>
      </c>
      <c r="I2703"/>
    </row>
    <row r="2704" spans="1:9" x14ac:dyDescent="0.25">
      <c r="A2704" s="12" t="s">
        <v>471</v>
      </c>
      <c r="B2704" s="12" t="s">
        <v>41</v>
      </c>
      <c r="C2704" s="14">
        <v>13</v>
      </c>
      <c r="D2704" s="12" t="s">
        <v>160</v>
      </c>
      <c r="E2704" s="35"/>
      <c r="F2704" s="13">
        <v>4063.47</v>
      </c>
      <c r="G2704" s="7" t="s">
        <v>21</v>
      </c>
      <c r="H2704" s="13">
        <v>316464.86</v>
      </c>
      <c r="I2704"/>
    </row>
    <row r="2705" spans="1:9" x14ac:dyDescent="0.25">
      <c r="A2705" s="12" t="s">
        <v>471</v>
      </c>
      <c r="B2705" s="12" t="s">
        <v>41</v>
      </c>
      <c r="C2705" s="14">
        <v>13</v>
      </c>
      <c r="D2705" s="12" t="s">
        <v>160</v>
      </c>
      <c r="E2705" s="35"/>
      <c r="F2705" s="13">
        <v>5397.6</v>
      </c>
      <c r="G2705" s="7" t="s">
        <v>21</v>
      </c>
      <c r="H2705" s="13">
        <v>321862.46000000002</v>
      </c>
      <c r="I2705"/>
    </row>
    <row r="2706" spans="1:9" x14ac:dyDescent="0.25">
      <c r="A2706" s="12" t="s">
        <v>471</v>
      </c>
      <c r="B2706" s="12" t="s">
        <v>41</v>
      </c>
      <c r="C2706" s="14">
        <v>13</v>
      </c>
      <c r="D2706" s="12" t="s">
        <v>160</v>
      </c>
      <c r="E2706" s="35"/>
      <c r="F2706" s="13">
        <v>2776.37</v>
      </c>
      <c r="G2706" s="7" t="s">
        <v>21</v>
      </c>
      <c r="H2706" s="13">
        <v>324638.83</v>
      </c>
      <c r="I2706"/>
    </row>
    <row r="2707" spans="1:9" x14ac:dyDescent="0.25">
      <c r="A2707" s="12" t="s">
        <v>471</v>
      </c>
      <c r="B2707" s="12" t="s">
        <v>41</v>
      </c>
      <c r="C2707" s="14">
        <v>13</v>
      </c>
      <c r="D2707" s="12" t="s">
        <v>160</v>
      </c>
      <c r="E2707" s="35"/>
      <c r="F2707" s="13">
        <v>7250.4</v>
      </c>
      <c r="G2707" s="7" t="s">
        <v>21</v>
      </c>
      <c r="H2707" s="13">
        <v>331889.23</v>
      </c>
      <c r="I2707"/>
    </row>
    <row r="2708" spans="1:9" x14ac:dyDescent="0.25">
      <c r="A2708" s="12" t="s">
        <v>471</v>
      </c>
      <c r="B2708" s="12" t="s">
        <v>41</v>
      </c>
      <c r="C2708" s="14">
        <v>13</v>
      </c>
      <c r="D2708" s="12" t="s">
        <v>160</v>
      </c>
      <c r="E2708" s="35"/>
      <c r="F2708" s="13">
        <v>10049.719999999999</v>
      </c>
      <c r="G2708" s="7" t="s">
        <v>21</v>
      </c>
      <c r="H2708" s="13">
        <v>341938.95</v>
      </c>
      <c r="I2708"/>
    </row>
    <row r="2709" spans="1:9" x14ac:dyDescent="0.25">
      <c r="A2709" s="12" t="s">
        <v>471</v>
      </c>
      <c r="B2709" s="12" t="s">
        <v>41</v>
      </c>
      <c r="C2709" s="14">
        <v>13</v>
      </c>
      <c r="D2709" s="12" t="s">
        <v>160</v>
      </c>
      <c r="E2709" s="35"/>
      <c r="F2709" s="13">
        <v>6055.37</v>
      </c>
      <c r="G2709" s="7" t="s">
        <v>21</v>
      </c>
      <c r="H2709" s="13">
        <v>347994.32</v>
      </c>
      <c r="I2709"/>
    </row>
    <row r="2710" spans="1:9" x14ac:dyDescent="0.25">
      <c r="A2710" s="12" t="s">
        <v>471</v>
      </c>
      <c r="B2710" s="12" t="s">
        <v>41</v>
      </c>
      <c r="C2710" s="14">
        <v>13</v>
      </c>
      <c r="D2710" s="12" t="s">
        <v>160</v>
      </c>
      <c r="E2710" s="35"/>
      <c r="F2710" s="13">
        <v>8775.23</v>
      </c>
      <c r="G2710" s="7" t="s">
        <v>21</v>
      </c>
      <c r="H2710" s="13">
        <v>356769.55</v>
      </c>
      <c r="I2710"/>
    </row>
    <row r="2711" spans="1:9" x14ac:dyDescent="0.25">
      <c r="A2711" s="12" t="s">
        <v>471</v>
      </c>
      <c r="B2711" s="12" t="s">
        <v>41</v>
      </c>
      <c r="C2711" s="14">
        <v>13</v>
      </c>
      <c r="D2711" s="12" t="s">
        <v>160</v>
      </c>
      <c r="E2711" s="35"/>
      <c r="F2711" s="13">
        <v>584.1</v>
      </c>
      <c r="G2711" s="7" t="s">
        <v>21</v>
      </c>
      <c r="H2711" s="13">
        <v>357353.65</v>
      </c>
      <c r="I2711"/>
    </row>
    <row r="2712" spans="1:9" x14ac:dyDescent="0.25">
      <c r="A2712" s="12" t="s">
        <v>471</v>
      </c>
      <c r="B2712" s="12" t="s">
        <v>41</v>
      </c>
      <c r="C2712" s="14">
        <v>13</v>
      </c>
      <c r="D2712" s="12" t="s">
        <v>160</v>
      </c>
      <c r="E2712" s="35"/>
      <c r="F2712" s="13">
        <v>13158.94</v>
      </c>
      <c r="G2712" s="7" t="s">
        <v>21</v>
      </c>
      <c r="H2712" s="13">
        <v>370512.59</v>
      </c>
      <c r="I2712"/>
    </row>
    <row r="2713" spans="1:9" x14ac:dyDescent="0.25">
      <c r="A2713" s="12" t="s">
        <v>471</v>
      </c>
      <c r="B2713" s="12" t="s">
        <v>41</v>
      </c>
      <c r="C2713" s="14">
        <v>13</v>
      </c>
      <c r="D2713" s="12" t="s">
        <v>160</v>
      </c>
      <c r="E2713" s="35"/>
      <c r="F2713" s="13">
        <v>721.75</v>
      </c>
      <c r="G2713" s="7" t="s">
        <v>21</v>
      </c>
      <c r="H2713" s="13">
        <v>371234.34</v>
      </c>
      <c r="I2713"/>
    </row>
    <row r="2714" spans="1:9" x14ac:dyDescent="0.25">
      <c r="A2714" s="12" t="s">
        <v>471</v>
      </c>
      <c r="B2714" s="12" t="s">
        <v>41</v>
      </c>
      <c r="C2714" s="14">
        <v>13</v>
      </c>
      <c r="D2714" s="12" t="s">
        <v>160</v>
      </c>
      <c r="E2714" s="35"/>
      <c r="F2714" s="13">
        <v>1622.21</v>
      </c>
      <c r="G2714" s="7" t="s">
        <v>21</v>
      </c>
      <c r="H2714" s="13">
        <v>372856.55</v>
      </c>
      <c r="I2714"/>
    </row>
    <row r="2715" spans="1:9" x14ac:dyDescent="0.25">
      <c r="A2715" s="12" t="s">
        <v>471</v>
      </c>
      <c r="B2715" s="12" t="s">
        <v>41</v>
      </c>
      <c r="C2715" s="14">
        <v>13</v>
      </c>
      <c r="D2715" s="12" t="s">
        <v>160</v>
      </c>
      <c r="E2715" s="35"/>
      <c r="F2715" s="13">
        <v>3685.1</v>
      </c>
      <c r="G2715" s="7" t="s">
        <v>21</v>
      </c>
      <c r="H2715" s="13">
        <v>376541.65</v>
      </c>
      <c r="I2715"/>
    </row>
    <row r="2716" spans="1:9" x14ac:dyDescent="0.25">
      <c r="A2716" s="12" t="s">
        <v>471</v>
      </c>
      <c r="B2716" s="12" t="s">
        <v>41</v>
      </c>
      <c r="C2716" s="14">
        <v>13</v>
      </c>
      <c r="D2716" s="12" t="s">
        <v>160</v>
      </c>
      <c r="E2716" s="35"/>
      <c r="F2716" s="13">
        <v>8912.48</v>
      </c>
      <c r="G2716" s="7" t="s">
        <v>21</v>
      </c>
      <c r="H2716" s="13">
        <v>385454.13</v>
      </c>
      <c r="I2716"/>
    </row>
    <row r="2717" spans="1:9" x14ac:dyDescent="0.25">
      <c r="A2717" s="12" t="s">
        <v>471</v>
      </c>
      <c r="B2717" s="12" t="s">
        <v>41</v>
      </c>
      <c r="C2717" s="14">
        <v>13</v>
      </c>
      <c r="D2717" s="12" t="s">
        <v>160</v>
      </c>
      <c r="E2717" s="35"/>
      <c r="F2717" s="13">
        <v>474.71</v>
      </c>
      <c r="G2717" s="7" t="s">
        <v>21</v>
      </c>
      <c r="H2717" s="13">
        <v>385928.84</v>
      </c>
      <c r="I2717"/>
    </row>
    <row r="2718" spans="1:9" x14ac:dyDescent="0.25">
      <c r="A2718" s="12" t="s">
        <v>471</v>
      </c>
      <c r="B2718" s="12" t="s">
        <v>41</v>
      </c>
      <c r="C2718" s="14">
        <v>13</v>
      </c>
      <c r="D2718" s="12" t="s">
        <v>160</v>
      </c>
      <c r="E2718" s="35"/>
      <c r="F2718" s="13">
        <v>281.07</v>
      </c>
      <c r="G2718" s="7" t="s">
        <v>21</v>
      </c>
      <c r="H2718" s="13">
        <v>386209.91</v>
      </c>
      <c r="I2718"/>
    </row>
    <row r="2719" spans="1:9" x14ac:dyDescent="0.25">
      <c r="A2719" s="12" t="s">
        <v>471</v>
      </c>
      <c r="B2719" s="12" t="s">
        <v>41</v>
      </c>
      <c r="C2719" s="14">
        <v>13</v>
      </c>
      <c r="D2719" s="12" t="s">
        <v>160</v>
      </c>
      <c r="E2719" s="35"/>
      <c r="F2719" s="13">
        <v>255.19</v>
      </c>
      <c r="G2719" s="7" t="s">
        <v>21</v>
      </c>
      <c r="H2719" s="13">
        <v>386465.1</v>
      </c>
      <c r="I2719"/>
    </row>
    <row r="2720" spans="1:9" x14ac:dyDescent="0.25">
      <c r="A2720" s="12" t="s">
        <v>471</v>
      </c>
      <c r="B2720" s="12" t="s">
        <v>41</v>
      </c>
      <c r="C2720" s="14">
        <v>13</v>
      </c>
      <c r="D2720" s="12" t="s">
        <v>160</v>
      </c>
      <c r="E2720" s="35"/>
      <c r="F2720" s="13">
        <v>2978.33</v>
      </c>
      <c r="G2720" s="7" t="s">
        <v>21</v>
      </c>
      <c r="H2720" s="13">
        <v>389443.43</v>
      </c>
      <c r="I2720"/>
    </row>
    <row r="2721" spans="1:9" x14ac:dyDescent="0.25">
      <c r="A2721" s="12" t="s">
        <v>471</v>
      </c>
      <c r="B2721" s="12" t="s">
        <v>41</v>
      </c>
      <c r="C2721" s="14">
        <v>13</v>
      </c>
      <c r="D2721" s="12" t="s">
        <v>160</v>
      </c>
      <c r="E2721" s="35"/>
      <c r="F2721" s="13">
        <v>560.11</v>
      </c>
      <c r="G2721" s="7" t="s">
        <v>21</v>
      </c>
      <c r="H2721" s="13">
        <v>390003.54</v>
      </c>
      <c r="I2721"/>
    </row>
    <row r="2722" spans="1:9" x14ac:dyDescent="0.25">
      <c r="A2722" s="12" t="s">
        <v>471</v>
      </c>
      <c r="B2722" s="12" t="s">
        <v>41</v>
      </c>
      <c r="C2722" s="14">
        <v>13</v>
      </c>
      <c r="D2722" s="12" t="s">
        <v>160</v>
      </c>
      <c r="E2722" s="35"/>
      <c r="F2722" s="13">
        <v>16699.29</v>
      </c>
      <c r="G2722" s="7" t="s">
        <v>21</v>
      </c>
      <c r="H2722" s="13">
        <v>406702.83</v>
      </c>
      <c r="I2722"/>
    </row>
    <row r="2723" spans="1:9" x14ac:dyDescent="0.25">
      <c r="A2723" s="12" t="s">
        <v>471</v>
      </c>
      <c r="B2723" s="12" t="s">
        <v>41</v>
      </c>
      <c r="C2723" s="14">
        <v>13</v>
      </c>
      <c r="D2723" s="12" t="s">
        <v>160</v>
      </c>
      <c r="E2723" s="35"/>
      <c r="F2723" s="13">
        <v>833.33</v>
      </c>
      <c r="G2723" s="7" t="s">
        <v>21</v>
      </c>
      <c r="H2723" s="13">
        <v>407536.16</v>
      </c>
      <c r="I2723"/>
    </row>
    <row r="2724" spans="1:9" x14ac:dyDescent="0.25">
      <c r="A2724" s="12" t="s">
        <v>471</v>
      </c>
      <c r="B2724" s="12" t="s">
        <v>41</v>
      </c>
      <c r="C2724" s="14">
        <v>13</v>
      </c>
      <c r="D2724" s="12" t="s">
        <v>160</v>
      </c>
      <c r="E2724" s="35"/>
      <c r="F2724" s="13">
        <v>18058.71</v>
      </c>
      <c r="G2724" s="7" t="s">
        <v>21</v>
      </c>
      <c r="H2724" s="13">
        <v>425594.87</v>
      </c>
      <c r="I2724"/>
    </row>
    <row r="2725" spans="1:9" x14ac:dyDescent="0.25">
      <c r="A2725" s="12" t="s">
        <v>471</v>
      </c>
      <c r="B2725" s="12" t="s">
        <v>41</v>
      </c>
      <c r="C2725" s="14">
        <v>13</v>
      </c>
      <c r="D2725" s="12" t="s">
        <v>160</v>
      </c>
      <c r="E2725" s="35"/>
      <c r="F2725" s="13">
        <v>7169.92</v>
      </c>
      <c r="G2725" s="7" t="s">
        <v>21</v>
      </c>
      <c r="H2725" s="13">
        <v>432764.79</v>
      </c>
      <c r="I2725"/>
    </row>
    <row r="2726" spans="1:9" x14ac:dyDescent="0.25">
      <c r="A2726" s="12" t="s">
        <v>471</v>
      </c>
      <c r="B2726" s="12" t="s">
        <v>41</v>
      </c>
      <c r="C2726" s="14">
        <v>13</v>
      </c>
      <c r="D2726" s="12" t="s">
        <v>160</v>
      </c>
      <c r="E2726" s="35"/>
      <c r="F2726" s="13">
        <v>95.98</v>
      </c>
      <c r="G2726" s="7" t="s">
        <v>21</v>
      </c>
      <c r="H2726" s="13">
        <v>432860.77</v>
      </c>
      <c r="I2726"/>
    </row>
    <row r="2727" spans="1:9" x14ac:dyDescent="0.25">
      <c r="A2727" s="12" t="s">
        <v>471</v>
      </c>
      <c r="B2727" s="12" t="s">
        <v>41</v>
      </c>
      <c r="C2727" s="14">
        <v>13</v>
      </c>
      <c r="D2727" s="12" t="s">
        <v>160</v>
      </c>
      <c r="E2727" s="35"/>
      <c r="F2727" s="13">
        <v>2209.0500000000002</v>
      </c>
      <c r="G2727" s="7" t="s">
        <v>21</v>
      </c>
      <c r="H2727" s="13">
        <v>435069.82</v>
      </c>
      <c r="I2727"/>
    </row>
    <row r="2728" spans="1:9" x14ac:dyDescent="0.25">
      <c r="E2728"/>
      <c r="I2728"/>
    </row>
    <row r="2729" spans="1:9" x14ac:dyDescent="0.25">
      <c r="A2729" s="35"/>
      <c r="B2729" s="35"/>
      <c r="C2729" s="35"/>
      <c r="D2729" s="35"/>
      <c r="E2729" s="34" t="s">
        <v>67</v>
      </c>
      <c r="F2729" s="13">
        <v>213568.71</v>
      </c>
      <c r="G2729" s="13">
        <v>0</v>
      </c>
      <c r="H2729" s="13">
        <v>435069.82</v>
      </c>
      <c r="I2729"/>
    </row>
    <row r="2730" spans="1:9" x14ac:dyDescent="0.25">
      <c r="A2730" s="35" t="s">
        <v>21</v>
      </c>
      <c r="E2730"/>
      <c r="I2730"/>
    </row>
    <row r="2731" spans="1:9" x14ac:dyDescent="0.25">
      <c r="A2731" s="35"/>
      <c r="B2731" s="35"/>
      <c r="C2731" s="35"/>
      <c r="D2731" s="35"/>
      <c r="E2731" s="9" t="s">
        <v>161</v>
      </c>
      <c r="F2731" s="8">
        <v>213568.71</v>
      </c>
      <c r="G2731" s="8">
        <v>0</v>
      </c>
      <c r="H2731" s="8">
        <v>435069.82</v>
      </c>
      <c r="I2731"/>
    </row>
    <row r="2732" spans="1:9" x14ac:dyDescent="0.25">
      <c r="A2732" s="35" t="s">
        <v>21</v>
      </c>
      <c r="E2732"/>
      <c r="I2732"/>
    </row>
    <row r="2733" spans="1:9" x14ac:dyDescent="0.25">
      <c r="A2733" s="5" t="s">
        <v>204</v>
      </c>
      <c r="B2733" s="5" t="s">
        <v>205</v>
      </c>
      <c r="C2733" s="35"/>
      <c r="D2733" s="35"/>
      <c r="E2733" s="35"/>
      <c r="F2733" s="7"/>
      <c r="G2733" s="8" t="s">
        <v>20</v>
      </c>
      <c r="H2733" s="8">
        <v>46202</v>
      </c>
      <c r="I2733"/>
    </row>
    <row r="2734" spans="1:9" x14ac:dyDescent="0.25">
      <c r="A2734" s="35" t="s">
        <v>21</v>
      </c>
      <c r="E2734"/>
      <c r="I2734"/>
    </row>
    <row r="2735" spans="1:9" x14ac:dyDescent="0.25">
      <c r="A2735" s="12" t="s">
        <v>24</v>
      </c>
      <c r="B2735" s="35" t="s">
        <v>21</v>
      </c>
      <c r="C2735" s="35" t="s">
        <v>21</v>
      </c>
      <c r="D2735" s="35" t="s">
        <v>21</v>
      </c>
      <c r="E2735" s="35" t="s">
        <v>21</v>
      </c>
      <c r="F2735" s="7" t="s">
        <v>21</v>
      </c>
      <c r="G2735" s="13" t="s">
        <v>20</v>
      </c>
      <c r="H2735" s="13">
        <v>46202</v>
      </c>
      <c r="I2735"/>
    </row>
    <row r="2736" spans="1:9" x14ac:dyDescent="0.25">
      <c r="A2736" s="35" t="s">
        <v>21</v>
      </c>
      <c r="E2736"/>
      <c r="I2736"/>
    </row>
    <row r="2737" spans="1:9" x14ac:dyDescent="0.25">
      <c r="A2737" s="35"/>
      <c r="B2737" s="35"/>
      <c r="C2737" s="35"/>
      <c r="D2737" s="35"/>
      <c r="E2737" s="9" t="s">
        <v>206</v>
      </c>
      <c r="F2737" s="8">
        <v>0</v>
      </c>
      <c r="G2737" s="8">
        <v>0</v>
      </c>
      <c r="H2737" s="8">
        <v>46202</v>
      </c>
      <c r="I2737"/>
    </row>
    <row r="2738" spans="1:9" x14ac:dyDescent="0.25">
      <c r="A2738" s="35" t="s">
        <v>21</v>
      </c>
      <c r="E2738"/>
      <c r="I2738"/>
    </row>
    <row r="2739" spans="1:9" x14ac:dyDescent="0.25">
      <c r="A2739" s="5" t="s">
        <v>263</v>
      </c>
      <c r="B2739" s="5" t="s">
        <v>264</v>
      </c>
      <c r="C2739" s="35"/>
      <c r="D2739" s="35"/>
      <c r="E2739" s="35"/>
      <c r="F2739" s="7"/>
      <c r="G2739" s="8" t="s">
        <v>20</v>
      </c>
      <c r="H2739" s="8">
        <v>1147.4100000000001</v>
      </c>
      <c r="I2739"/>
    </row>
    <row r="2740" spans="1:9" x14ac:dyDescent="0.25">
      <c r="A2740" s="35" t="s">
        <v>21</v>
      </c>
      <c r="E2740"/>
      <c r="I2740"/>
    </row>
    <row r="2741" spans="1:9" x14ac:dyDescent="0.25">
      <c r="A2741" s="12" t="s">
        <v>24</v>
      </c>
      <c r="B2741" s="35" t="s">
        <v>21</v>
      </c>
      <c r="C2741" s="35" t="s">
        <v>21</v>
      </c>
      <c r="D2741" s="35" t="s">
        <v>21</v>
      </c>
      <c r="E2741" s="35" t="s">
        <v>21</v>
      </c>
      <c r="F2741" s="7" t="s">
        <v>21</v>
      </c>
      <c r="G2741" s="13" t="s">
        <v>20</v>
      </c>
      <c r="H2741" s="13">
        <v>1147.4100000000001</v>
      </c>
      <c r="I2741"/>
    </row>
    <row r="2742" spans="1:9" x14ac:dyDescent="0.25">
      <c r="A2742" s="12" t="s">
        <v>551</v>
      </c>
      <c r="B2742" s="12" t="s">
        <v>26</v>
      </c>
      <c r="C2742" s="14">
        <v>6828</v>
      </c>
      <c r="D2742" s="12" t="s">
        <v>552</v>
      </c>
      <c r="E2742" s="12" t="s">
        <v>553</v>
      </c>
      <c r="F2742" s="13">
        <v>1379.31</v>
      </c>
      <c r="G2742" s="7" t="s">
        <v>21</v>
      </c>
      <c r="H2742" s="13">
        <v>2526.7199999999998</v>
      </c>
      <c r="I2742"/>
    </row>
    <row r="2743" spans="1:9" x14ac:dyDescent="0.25">
      <c r="E2743"/>
      <c r="I2743"/>
    </row>
    <row r="2744" spans="1:9" x14ac:dyDescent="0.25">
      <c r="A2744" s="35"/>
      <c r="B2744" s="35"/>
      <c r="C2744" s="35"/>
      <c r="D2744" s="35"/>
      <c r="E2744" s="34" t="s">
        <v>67</v>
      </c>
      <c r="F2744" s="13">
        <v>1379.31</v>
      </c>
      <c r="G2744" s="13">
        <v>0</v>
      </c>
      <c r="H2744" s="13">
        <v>2526.7199999999998</v>
      </c>
      <c r="I2744"/>
    </row>
    <row r="2745" spans="1:9" x14ac:dyDescent="0.25">
      <c r="A2745" s="35" t="s">
        <v>21</v>
      </c>
      <c r="E2745"/>
      <c r="I2745"/>
    </row>
    <row r="2746" spans="1:9" x14ac:dyDescent="0.25">
      <c r="A2746" s="35"/>
      <c r="B2746" s="35"/>
      <c r="C2746" s="35"/>
      <c r="D2746" s="35"/>
      <c r="E2746" s="9" t="s">
        <v>267</v>
      </c>
      <c r="F2746" s="8">
        <v>1379.31</v>
      </c>
      <c r="G2746" s="8">
        <v>0</v>
      </c>
      <c r="H2746" s="8">
        <v>2526.7199999999998</v>
      </c>
      <c r="I2746"/>
    </row>
    <row r="2747" spans="1:9" x14ac:dyDescent="0.25">
      <c r="A2747" s="35" t="s">
        <v>21</v>
      </c>
      <c r="E2747"/>
      <c r="I2747"/>
    </row>
    <row r="2748" spans="1:9" x14ac:dyDescent="0.25">
      <c r="A2748" s="5" t="s">
        <v>554</v>
      </c>
      <c r="B2748" s="5" t="s">
        <v>555</v>
      </c>
      <c r="C2748" s="35"/>
      <c r="D2748" s="35"/>
      <c r="E2748" s="35"/>
      <c r="F2748" s="7"/>
      <c r="G2748" s="8" t="s">
        <v>20</v>
      </c>
      <c r="H2748" s="8">
        <v>0</v>
      </c>
      <c r="I2748"/>
    </row>
    <row r="2749" spans="1:9" x14ac:dyDescent="0.25">
      <c r="A2749" s="35" t="s">
        <v>21</v>
      </c>
      <c r="E2749"/>
      <c r="I2749"/>
    </row>
    <row r="2750" spans="1:9" x14ac:dyDescent="0.25">
      <c r="A2750" s="12" t="s">
        <v>24</v>
      </c>
      <c r="B2750" s="35" t="s">
        <v>21</v>
      </c>
      <c r="C2750" s="35" t="s">
        <v>21</v>
      </c>
      <c r="D2750" s="35" t="s">
        <v>21</v>
      </c>
      <c r="E2750" s="35" t="s">
        <v>21</v>
      </c>
      <c r="F2750" s="7" t="s">
        <v>21</v>
      </c>
      <c r="G2750" s="13" t="s">
        <v>20</v>
      </c>
      <c r="H2750" s="13">
        <v>0</v>
      </c>
      <c r="I2750"/>
    </row>
    <row r="2751" spans="1:9" x14ac:dyDescent="0.25">
      <c r="A2751" s="12" t="s">
        <v>460</v>
      </c>
      <c r="B2751" s="12" t="s">
        <v>26</v>
      </c>
      <c r="C2751" s="14">
        <v>322</v>
      </c>
      <c r="D2751" s="12" t="s">
        <v>461</v>
      </c>
      <c r="E2751" s="35"/>
      <c r="F2751" s="13">
        <v>14775.99</v>
      </c>
      <c r="G2751" s="7" t="s">
        <v>21</v>
      </c>
      <c r="H2751" s="13">
        <v>14775.99</v>
      </c>
      <c r="I2751"/>
    </row>
    <row r="2752" spans="1:9" x14ac:dyDescent="0.25">
      <c r="E2752"/>
      <c r="I2752"/>
    </row>
    <row r="2753" spans="1:9" x14ac:dyDescent="0.25">
      <c r="A2753" s="35"/>
      <c r="B2753" s="35"/>
      <c r="C2753" s="35"/>
      <c r="D2753" s="35"/>
      <c r="E2753" s="34" t="s">
        <v>67</v>
      </c>
      <c r="F2753" s="13">
        <v>14775.99</v>
      </c>
      <c r="G2753" s="13">
        <v>0</v>
      </c>
      <c r="H2753" s="13">
        <v>14775.99</v>
      </c>
      <c r="I2753"/>
    </row>
    <row r="2754" spans="1:9" x14ac:dyDescent="0.25">
      <c r="A2754" s="35" t="s">
        <v>21</v>
      </c>
      <c r="E2754"/>
      <c r="I2754"/>
    </row>
    <row r="2755" spans="1:9" x14ac:dyDescent="0.25">
      <c r="A2755" s="35"/>
      <c r="B2755" s="35"/>
      <c r="C2755" s="35"/>
      <c r="D2755" s="35"/>
      <c r="E2755" s="9" t="s">
        <v>556</v>
      </c>
      <c r="F2755" s="8">
        <v>14775.99</v>
      </c>
      <c r="G2755" s="8">
        <v>0</v>
      </c>
      <c r="H2755" s="8">
        <v>14775.99</v>
      </c>
      <c r="I2755"/>
    </row>
    <row r="2756" spans="1:9" x14ac:dyDescent="0.25">
      <c r="A2756" s="35" t="s">
        <v>21</v>
      </c>
      <c r="E2756"/>
      <c r="I2756"/>
    </row>
    <row r="2757" spans="1:9" x14ac:dyDescent="0.25">
      <c r="E2757"/>
      <c r="I2757"/>
    </row>
    <row r="2758" spans="1:9" x14ac:dyDescent="0.25">
      <c r="A2758" s="35"/>
      <c r="B2758" s="35"/>
      <c r="C2758" s="35"/>
      <c r="D2758" s="35"/>
      <c r="E2758" s="9" t="s">
        <v>162</v>
      </c>
      <c r="F2758" s="8">
        <v>1657735.53</v>
      </c>
      <c r="G2758" s="8">
        <v>0</v>
      </c>
      <c r="H2758" s="8">
        <v>4800001.99</v>
      </c>
      <c r="I2758"/>
    </row>
    <row r="2759" spans="1:9" x14ac:dyDescent="0.25">
      <c r="A2759" s="35" t="s">
        <v>21</v>
      </c>
      <c r="E2759"/>
      <c r="I2759"/>
    </row>
    <row r="2760" spans="1:9" x14ac:dyDescent="0.25">
      <c r="A2760" s="35" t="s">
        <v>21</v>
      </c>
      <c r="E2760"/>
      <c r="I2760"/>
    </row>
    <row r="2761" spans="1:9" x14ac:dyDescent="0.25">
      <c r="E2761"/>
      <c r="I2761"/>
    </row>
    <row r="2762" spans="1:9" x14ac:dyDescent="0.25">
      <c r="A2762" s="35"/>
      <c r="B2762" s="35"/>
      <c r="C2762" s="35"/>
      <c r="D2762" s="35"/>
      <c r="E2762" s="9" t="s">
        <v>163</v>
      </c>
      <c r="F2762" s="8">
        <v>1657735.53</v>
      </c>
      <c r="G2762" s="8">
        <v>0</v>
      </c>
      <c r="H2762" s="7"/>
      <c r="I2762"/>
    </row>
    <row r="2763" spans="1:9" x14ac:dyDescent="0.25">
      <c r="A2763" s="35" t="s">
        <v>21</v>
      </c>
      <c r="E2763"/>
      <c r="I2763"/>
    </row>
    <row r="2765" spans="1:9" x14ac:dyDescent="0.25">
      <c r="A2765" s="39"/>
      <c r="B2765" s="39"/>
      <c r="C2765" s="39"/>
      <c r="D2765" s="39"/>
    </row>
    <row r="2766" spans="1:9" x14ac:dyDescent="0.25">
      <c r="A2766" s="40" t="s">
        <v>557</v>
      </c>
      <c r="B2766" s="40"/>
      <c r="C2766" s="40"/>
      <c r="D2766" s="39"/>
      <c r="E2766"/>
    </row>
    <row r="2767" spans="1:9" x14ac:dyDescent="0.25">
      <c r="A2767" s="2" t="s">
        <v>6</v>
      </c>
      <c r="E2767"/>
    </row>
    <row r="2768" spans="1:9" x14ac:dyDescent="0.25">
      <c r="E2768"/>
    </row>
    <row r="2769" spans="1:13" x14ac:dyDescent="0.25">
      <c r="A2769" s="5" t="s">
        <v>7</v>
      </c>
      <c r="B2769" s="5" t="s">
        <v>8</v>
      </c>
      <c r="C2769" s="35"/>
      <c r="D2769" s="35"/>
      <c r="E2769" s="35"/>
      <c r="F2769" s="7"/>
      <c r="G2769" s="7"/>
      <c r="H2769" s="8" t="s">
        <v>9</v>
      </c>
    </row>
    <row r="2770" spans="1:13" x14ac:dyDescent="0.25">
      <c r="A2770" s="5" t="s">
        <v>10</v>
      </c>
      <c r="B2770" s="5" t="s">
        <v>11</v>
      </c>
      <c r="C2770" s="9" t="s">
        <v>12</v>
      </c>
      <c r="D2770" s="10" t="s">
        <v>13</v>
      </c>
      <c r="E2770" s="5" t="s">
        <v>14</v>
      </c>
      <c r="F2770" s="8" t="s">
        <v>15</v>
      </c>
      <c r="G2770" s="8" t="s">
        <v>16</v>
      </c>
      <c r="H2770" s="8" t="s">
        <v>17</v>
      </c>
    </row>
    <row r="2771" spans="1:13" s="3" customFormat="1" x14ac:dyDescent="0.25">
      <c r="A2771"/>
      <c r="B2771"/>
      <c r="C2771"/>
      <c r="D2771"/>
      <c r="E2771"/>
      <c r="J2771"/>
      <c r="K2771"/>
      <c r="L2771"/>
      <c r="M2771"/>
    </row>
    <row r="2772" spans="1:13" s="3" customFormat="1" x14ac:dyDescent="0.25">
      <c r="A2772" s="5" t="s">
        <v>18</v>
      </c>
      <c r="B2772" s="5" t="s">
        <v>19</v>
      </c>
      <c r="C2772" s="35"/>
      <c r="D2772" s="35"/>
      <c r="E2772" s="35"/>
      <c r="F2772" s="7"/>
      <c r="G2772" s="8" t="s">
        <v>20</v>
      </c>
      <c r="H2772" s="8">
        <v>2960345.46</v>
      </c>
      <c r="J2772"/>
      <c r="K2772"/>
      <c r="L2772"/>
      <c r="M2772"/>
    </row>
    <row r="2773" spans="1:13" s="3" customFormat="1" x14ac:dyDescent="0.25">
      <c r="A2773" s="35" t="s">
        <v>21</v>
      </c>
      <c r="B2773"/>
      <c r="C2773"/>
      <c r="D2773"/>
      <c r="E2773"/>
      <c r="J2773"/>
      <c r="K2773"/>
      <c r="L2773"/>
      <c r="M2773"/>
    </row>
    <row r="2774" spans="1:13" s="3" customFormat="1" x14ac:dyDescent="0.25">
      <c r="A2774" s="5" t="s">
        <v>22</v>
      </c>
      <c r="B2774" s="5" t="s">
        <v>23</v>
      </c>
      <c r="C2774" s="35"/>
      <c r="D2774" s="35"/>
      <c r="E2774" s="35"/>
      <c r="F2774" s="7"/>
      <c r="G2774" s="8" t="s">
        <v>20</v>
      </c>
      <c r="H2774" s="8">
        <v>657637.28</v>
      </c>
      <c r="J2774"/>
      <c r="K2774"/>
      <c r="L2774"/>
      <c r="M2774"/>
    </row>
    <row r="2775" spans="1:13" s="3" customFormat="1" x14ac:dyDescent="0.25">
      <c r="A2775" s="35" t="s">
        <v>21</v>
      </c>
      <c r="B2775"/>
      <c r="C2775"/>
      <c r="D2775"/>
      <c r="E2775"/>
      <c r="J2775"/>
      <c r="K2775"/>
      <c r="L2775"/>
      <c r="M2775"/>
    </row>
    <row r="2776" spans="1:13" s="3" customFormat="1" x14ac:dyDescent="0.25">
      <c r="A2776" s="12" t="s">
        <v>24</v>
      </c>
      <c r="B2776" s="35" t="s">
        <v>21</v>
      </c>
      <c r="C2776" s="35" t="s">
        <v>21</v>
      </c>
      <c r="D2776" s="35" t="s">
        <v>21</v>
      </c>
      <c r="E2776" s="35" t="s">
        <v>21</v>
      </c>
      <c r="F2776" s="7" t="s">
        <v>21</v>
      </c>
      <c r="G2776" s="13" t="s">
        <v>20</v>
      </c>
      <c r="H2776" s="13">
        <v>657637.28</v>
      </c>
      <c r="J2776"/>
      <c r="K2776"/>
      <c r="L2776"/>
      <c r="M2776"/>
    </row>
    <row r="2777" spans="1:13" s="3" customFormat="1" x14ac:dyDescent="0.25">
      <c r="A2777" s="12" t="s">
        <v>558</v>
      </c>
      <c r="B2777" s="12" t="s">
        <v>26</v>
      </c>
      <c r="C2777" s="14">
        <v>312</v>
      </c>
      <c r="D2777" s="12" t="s">
        <v>559</v>
      </c>
      <c r="E2777" s="35"/>
      <c r="F2777" s="23">
        <v>133621.60999999999</v>
      </c>
      <c r="G2777" s="7" t="s">
        <v>21</v>
      </c>
      <c r="H2777" s="13">
        <v>791258.89</v>
      </c>
      <c r="J2777"/>
      <c r="K2777"/>
      <c r="L2777"/>
      <c r="M2777"/>
    </row>
    <row r="2778" spans="1:13" s="3" customFormat="1" x14ac:dyDescent="0.25">
      <c r="A2778" s="12" t="s">
        <v>560</v>
      </c>
      <c r="B2778" s="12" t="s">
        <v>26</v>
      </c>
      <c r="C2778" s="14">
        <v>360</v>
      </c>
      <c r="D2778" s="12" t="s">
        <v>561</v>
      </c>
      <c r="E2778" s="35"/>
      <c r="F2778" s="23">
        <v>133657.13</v>
      </c>
      <c r="G2778" s="7" t="s">
        <v>21</v>
      </c>
      <c r="H2778" s="13">
        <v>924916.02</v>
      </c>
      <c r="J2778"/>
      <c r="K2778"/>
      <c r="L2778"/>
      <c r="M2778"/>
    </row>
    <row r="2779" spans="1:13" s="3" customFormat="1" x14ac:dyDescent="0.25">
      <c r="A2779" s="12" t="s">
        <v>562</v>
      </c>
      <c r="B2779" s="12" t="s">
        <v>26</v>
      </c>
      <c r="C2779" s="14">
        <v>357</v>
      </c>
      <c r="D2779" s="12" t="s">
        <v>563</v>
      </c>
      <c r="E2779" s="35"/>
      <c r="F2779" s="23">
        <v>106632.9</v>
      </c>
      <c r="G2779" s="7" t="s">
        <v>21</v>
      </c>
      <c r="H2779" s="13">
        <v>1031548.92</v>
      </c>
      <c r="J2779"/>
      <c r="K2779"/>
      <c r="L2779"/>
      <c r="M2779"/>
    </row>
    <row r="2780" spans="1:13" s="3" customFormat="1" x14ac:dyDescent="0.25">
      <c r="A2780" s="12" t="s">
        <v>562</v>
      </c>
      <c r="B2780" s="12" t="s">
        <v>26</v>
      </c>
      <c r="C2780" s="14">
        <v>357</v>
      </c>
      <c r="D2780" s="12" t="s">
        <v>563</v>
      </c>
      <c r="E2780" s="35"/>
      <c r="F2780" s="23">
        <v>18860.37</v>
      </c>
      <c r="G2780" s="7" t="s">
        <v>21</v>
      </c>
      <c r="H2780" s="13">
        <v>1050409.29</v>
      </c>
      <c r="J2780"/>
      <c r="K2780"/>
      <c r="L2780"/>
      <c r="M2780"/>
    </row>
    <row r="2781" spans="1:13" s="3" customFormat="1" x14ac:dyDescent="0.25">
      <c r="A2781" s="12" t="s">
        <v>564</v>
      </c>
      <c r="B2781" s="12" t="s">
        <v>26</v>
      </c>
      <c r="C2781" s="14">
        <v>367</v>
      </c>
      <c r="D2781" s="12" t="s">
        <v>565</v>
      </c>
      <c r="E2781" s="35"/>
      <c r="F2781" s="23">
        <v>124835.87</v>
      </c>
      <c r="G2781" s="7" t="s">
        <v>21</v>
      </c>
      <c r="H2781" s="13">
        <v>1175245.1599999999</v>
      </c>
      <c r="J2781"/>
      <c r="K2781"/>
      <c r="L2781"/>
      <c r="M2781"/>
    </row>
    <row r="2782" spans="1:13" s="3" customFormat="1" x14ac:dyDescent="0.25">
      <c r="A2782" s="12" t="s">
        <v>566</v>
      </c>
      <c r="B2782" s="12" t="s">
        <v>26</v>
      </c>
      <c r="C2782" s="14">
        <v>391</v>
      </c>
      <c r="D2782" s="12" t="s">
        <v>567</v>
      </c>
      <c r="E2782" s="35"/>
      <c r="F2782" s="23">
        <v>119474.83</v>
      </c>
      <c r="G2782" s="7" t="s">
        <v>21</v>
      </c>
      <c r="H2782" s="13">
        <v>1294719.99</v>
      </c>
      <c r="J2782"/>
      <c r="K2782"/>
      <c r="L2782"/>
      <c r="M2782"/>
    </row>
    <row r="2783" spans="1:13" s="3" customFormat="1" x14ac:dyDescent="0.25">
      <c r="A2783" s="12" t="s">
        <v>568</v>
      </c>
      <c r="B2783" s="12" t="s">
        <v>26</v>
      </c>
      <c r="C2783" s="14">
        <v>415</v>
      </c>
      <c r="D2783" s="12" t="s">
        <v>569</v>
      </c>
      <c r="E2783" s="35"/>
      <c r="F2783" s="23">
        <v>112461.69</v>
      </c>
      <c r="G2783" s="7" t="s">
        <v>21</v>
      </c>
      <c r="H2783" s="13">
        <v>1407181.68</v>
      </c>
      <c r="J2783"/>
      <c r="K2783"/>
      <c r="L2783"/>
      <c r="M2783"/>
    </row>
    <row r="2784" spans="1:13" s="3" customFormat="1" x14ac:dyDescent="0.25">
      <c r="A2784"/>
      <c r="B2784"/>
      <c r="C2784"/>
      <c r="D2784"/>
      <c r="E2784"/>
      <c r="J2784"/>
      <c r="K2784"/>
      <c r="L2784"/>
      <c r="M2784"/>
    </row>
    <row r="2785" spans="1:13" s="3" customFormat="1" x14ac:dyDescent="0.25">
      <c r="A2785" s="35"/>
      <c r="B2785" s="35"/>
      <c r="C2785" s="35"/>
      <c r="D2785" s="35"/>
      <c r="E2785" s="34" t="s">
        <v>67</v>
      </c>
      <c r="F2785" s="13">
        <v>749544.4</v>
      </c>
      <c r="G2785" s="13">
        <v>0</v>
      </c>
      <c r="H2785" s="13">
        <v>1407181.68</v>
      </c>
      <c r="J2785"/>
      <c r="K2785"/>
      <c r="L2785"/>
      <c r="M2785"/>
    </row>
    <row r="2786" spans="1:13" s="3" customFormat="1" x14ac:dyDescent="0.25">
      <c r="A2786" s="35" t="s">
        <v>21</v>
      </c>
      <c r="B2786"/>
      <c r="C2786"/>
      <c r="D2786"/>
      <c r="E2786"/>
      <c r="J2786"/>
      <c r="K2786"/>
      <c r="L2786"/>
      <c r="M2786"/>
    </row>
    <row r="2787" spans="1:13" s="3" customFormat="1" x14ac:dyDescent="0.25">
      <c r="A2787" s="35"/>
      <c r="B2787" s="35"/>
      <c r="C2787" s="35"/>
      <c r="D2787" s="35"/>
      <c r="E2787" s="9" t="s">
        <v>68</v>
      </c>
      <c r="F2787" s="8">
        <v>749544.4</v>
      </c>
      <c r="G2787" s="8">
        <v>0</v>
      </c>
      <c r="H2787" s="8">
        <v>1407181.68</v>
      </c>
      <c r="J2787"/>
      <c r="K2787"/>
      <c r="L2787"/>
      <c r="M2787"/>
    </row>
    <row r="2788" spans="1:13" s="3" customFormat="1" x14ac:dyDescent="0.25">
      <c r="A2788" s="35" t="s">
        <v>21</v>
      </c>
      <c r="B2788"/>
      <c r="C2788"/>
      <c r="D2788"/>
      <c r="E2788"/>
      <c r="J2788"/>
      <c r="K2788"/>
      <c r="L2788"/>
      <c r="M2788"/>
    </row>
    <row r="2789" spans="1:13" s="3" customFormat="1" x14ac:dyDescent="0.25">
      <c r="A2789" s="5" t="s">
        <v>69</v>
      </c>
      <c r="B2789" s="5" t="s">
        <v>70</v>
      </c>
      <c r="C2789" s="35"/>
      <c r="D2789" s="35"/>
      <c r="E2789" s="35"/>
      <c r="F2789" s="7"/>
      <c r="G2789" s="8" t="s">
        <v>20</v>
      </c>
      <c r="H2789" s="8">
        <v>200595.14</v>
      </c>
      <c r="J2789"/>
      <c r="K2789"/>
      <c r="L2789"/>
      <c r="M2789"/>
    </row>
    <row r="2790" spans="1:13" s="3" customFormat="1" x14ac:dyDescent="0.25">
      <c r="A2790" s="35" t="s">
        <v>21</v>
      </c>
      <c r="B2790"/>
      <c r="C2790"/>
      <c r="D2790"/>
      <c r="E2790"/>
      <c r="J2790"/>
      <c r="K2790"/>
      <c r="L2790"/>
      <c r="M2790"/>
    </row>
    <row r="2791" spans="1:13" s="3" customFormat="1" x14ac:dyDescent="0.25">
      <c r="A2791" s="12" t="s">
        <v>24</v>
      </c>
      <c r="B2791" s="35" t="s">
        <v>21</v>
      </c>
      <c r="C2791" s="35" t="s">
        <v>21</v>
      </c>
      <c r="D2791" s="35" t="s">
        <v>21</v>
      </c>
      <c r="E2791" s="35" t="s">
        <v>21</v>
      </c>
      <c r="F2791" s="7" t="s">
        <v>21</v>
      </c>
      <c r="G2791" s="13" t="s">
        <v>20</v>
      </c>
      <c r="H2791" s="13">
        <v>200595.14</v>
      </c>
      <c r="J2791"/>
      <c r="K2791"/>
      <c r="L2791"/>
      <c r="M2791"/>
    </row>
    <row r="2792" spans="1:13" s="3" customFormat="1" x14ac:dyDescent="0.25">
      <c r="A2792" s="12" t="s">
        <v>558</v>
      </c>
      <c r="B2792" s="12" t="s">
        <v>26</v>
      </c>
      <c r="C2792" s="14">
        <v>312</v>
      </c>
      <c r="D2792" s="12" t="s">
        <v>559</v>
      </c>
      <c r="E2792" s="35"/>
      <c r="F2792" s="23">
        <v>22268.89</v>
      </c>
      <c r="G2792" s="7" t="s">
        <v>21</v>
      </c>
      <c r="H2792" s="13">
        <v>222864.03</v>
      </c>
      <c r="J2792"/>
      <c r="K2792"/>
      <c r="L2792"/>
      <c r="M2792"/>
    </row>
    <row r="2793" spans="1:13" s="3" customFormat="1" x14ac:dyDescent="0.25">
      <c r="A2793" s="12" t="s">
        <v>560</v>
      </c>
      <c r="B2793" s="12" t="s">
        <v>26</v>
      </c>
      <c r="C2793" s="14">
        <v>360</v>
      </c>
      <c r="D2793" s="12" t="s">
        <v>561</v>
      </c>
      <c r="E2793" s="35"/>
      <c r="F2793" s="23">
        <v>22108.73</v>
      </c>
      <c r="G2793" s="7" t="s">
        <v>21</v>
      </c>
      <c r="H2793" s="13">
        <v>244972.76</v>
      </c>
      <c r="J2793"/>
      <c r="K2793"/>
      <c r="L2793"/>
      <c r="M2793"/>
    </row>
    <row r="2794" spans="1:13" s="3" customFormat="1" x14ac:dyDescent="0.25">
      <c r="A2794" s="12" t="s">
        <v>564</v>
      </c>
      <c r="B2794" s="12" t="s">
        <v>26</v>
      </c>
      <c r="C2794" s="14">
        <v>367</v>
      </c>
      <c r="D2794" s="12" t="s">
        <v>565</v>
      </c>
      <c r="E2794" s="35"/>
      <c r="F2794" s="23">
        <v>20803.78</v>
      </c>
      <c r="G2794" s="7" t="s">
        <v>21</v>
      </c>
      <c r="H2794" s="13">
        <v>265776.53999999998</v>
      </c>
      <c r="J2794"/>
      <c r="K2794"/>
      <c r="L2794"/>
      <c r="M2794"/>
    </row>
    <row r="2795" spans="1:13" s="3" customFormat="1" x14ac:dyDescent="0.25">
      <c r="A2795" s="12" t="s">
        <v>566</v>
      </c>
      <c r="B2795" s="12" t="s">
        <v>26</v>
      </c>
      <c r="C2795" s="14">
        <v>391</v>
      </c>
      <c r="D2795" s="12" t="s">
        <v>567</v>
      </c>
      <c r="E2795" s="35"/>
      <c r="F2795" s="23">
        <v>19911.52</v>
      </c>
      <c r="G2795" s="7" t="s">
        <v>21</v>
      </c>
      <c r="H2795" s="13">
        <v>285688.06</v>
      </c>
      <c r="J2795"/>
      <c r="K2795"/>
      <c r="L2795"/>
      <c r="M2795"/>
    </row>
    <row r="2796" spans="1:13" s="3" customFormat="1" x14ac:dyDescent="0.25">
      <c r="A2796"/>
      <c r="B2796"/>
      <c r="C2796"/>
      <c r="D2796"/>
      <c r="E2796"/>
      <c r="J2796"/>
      <c r="K2796"/>
      <c r="L2796"/>
      <c r="M2796"/>
    </row>
    <row r="2797" spans="1:13" s="3" customFormat="1" x14ac:dyDescent="0.25">
      <c r="A2797" s="35"/>
      <c r="B2797" s="35"/>
      <c r="C2797" s="35"/>
      <c r="D2797" s="35"/>
      <c r="E2797" s="34" t="s">
        <v>67</v>
      </c>
      <c r="F2797" s="13">
        <v>85092.92</v>
      </c>
      <c r="G2797" s="13">
        <v>0</v>
      </c>
      <c r="H2797" s="13">
        <v>285688.06</v>
      </c>
      <c r="J2797"/>
      <c r="K2797"/>
      <c r="L2797"/>
      <c r="M2797"/>
    </row>
    <row r="2798" spans="1:13" s="3" customFormat="1" x14ac:dyDescent="0.25">
      <c r="A2798" s="35" t="s">
        <v>21</v>
      </c>
      <c r="B2798"/>
      <c r="C2798"/>
      <c r="D2798"/>
      <c r="E2798"/>
      <c r="J2798"/>
      <c r="K2798"/>
      <c r="L2798"/>
      <c r="M2798"/>
    </row>
    <row r="2799" spans="1:13" s="3" customFormat="1" x14ac:dyDescent="0.25">
      <c r="A2799" s="35"/>
      <c r="B2799" s="35"/>
      <c r="C2799" s="35"/>
      <c r="D2799" s="35"/>
      <c r="E2799" s="9" t="s">
        <v>71</v>
      </c>
      <c r="F2799" s="8">
        <v>85092.92</v>
      </c>
      <c r="G2799" s="8">
        <v>0</v>
      </c>
      <c r="H2799" s="8">
        <v>285688.06</v>
      </c>
      <c r="J2799"/>
      <c r="K2799"/>
      <c r="L2799"/>
      <c r="M2799"/>
    </row>
    <row r="2800" spans="1:13" s="3" customFormat="1" x14ac:dyDescent="0.25">
      <c r="A2800" s="35" t="s">
        <v>21</v>
      </c>
      <c r="B2800"/>
      <c r="C2800"/>
      <c r="D2800"/>
      <c r="E2800"/>
      <c r="J2800"/>
      <c r="K2800"/>
      <c r="L2800"/>
      <c r="M2800"/>
    </row>
    <row r="2801" spans="1:13" s="3" customFormat="1" x14ac:dyDescent="0.25">
      <c r="A2801" s="5" t="s">
        <v>72</v>
      </c>
      <c r="B2801" s="5" t="s">
        <v>73</v>
      </c>
      <c r="C2801" s="35"/>
      <c r="D2801" s="35"/>
      <c r="E2801" s="35"/>
      <c r="F2801" s="7"/>
      <c r="G2801" s="8" t="s">
        <v>20</v>
      </c>
      <c r="H2801" s="8">
        <v>40392.019999999997</v>
      </c>
      <c r="J2801"/>
      <c r="K2801"/>
      <c r="L2801"/>
      <c r="M2801"/>
    </row>
    <row r="2802" spans="1:13" s="3" customFormat="1" x14ac:dyDescent="0.25">
      <c r="A2802" s="35" t="s">
        <v>21</v>
      </c>
      <c r="B2802"/>
      <c r="C2802"/>
      <c r="D2802"/>
      <c r="E2802"/>
      <c r="J2802"/>
      <c r="K2802"/>
      <c r="L2802"/>
      <c r="M2802"/>
    </row>
    <row r="2803" spans="1:13" s="3" customFormat="1" x14ac:dyDescent="0.25">
      <c r="A2803" s="12" t="s">
        <v>24</v>
      </c>
      <c r="B2803" s="35" t="s">
        <v>21</v>
      </c>
      <c r="C2803" s="35" t="s">
        <v>21</v>
      </c>
      <c r="D2803" s="35" t="s">
        <v>21</v>
      </c>
      <c r="E2803" s="35" t="s">
        <v>21</v>
      </c>
      <c r="F2803" s="7" t="s">
        <v>21</v>
      </c>
      <c r="G2803" s="13" t="s">
        <v>20</v>
      </c>
      <c r="H2803" s="13">
        <v>40392.019999999997</v>
      </c>
      <c r="J2803"/>
      <c r="K2803"/>
      <c r="L2803"/>
      <c r="M2803"/>
    </row>
    <row r="2804" spans="1:13" s="3" customFormat="1" x14ac:dyDescent="0.25">
      <c r="A2804" s="12" t="s">
        <v>558</v>
      </c>
      <c r="B2804" s="12" t="s">
        <v>26</v>
      </c>
      <c r="C2804" s="14">
        <v>312</v>
      </c>
      <c r="D2804" s="12" t="s">
        <v>559</v>
      </c>
      <c r="E2804" s="35"/>
      <c r="F2804" s="23">
        <v>3206.76</v>
      </c>
      <c r="G2804" s="7" t="s">
        <v>21</v>
      </c>
      <c r="H2804" s="13">
        <v>43598.78</v>
      </c>
      <c r="J2804"/>
      <c r="K2804"/>
      <c r="L2804"/>
      <c r="M2804"/>
    </row>
    <row r="2805" spans="1:13" s="3" customFormat="1" x14ac:dyDescent="0.25">
      <c r="A2805" s="12" t="s">
        <v>560</v>
      </c>
      <c r="B2805" s="12" t="s">
        <v>26</v>
      </c>
      <c r="C2805" s="14">
        <v>360</v>
      </c>
      <c r="D2805" s="12" t="s">
        <v>561</v>
      </c>
      <c r="E2805" s="35"/>
      <c r="F2805" s="23">
        <v>3581.93</v>
      </c>
      <c r="G2805" s="7" t="s">
        <v>21</v>
      </c>
      <c r="H2805" s="13">
        <v>47180.71</v>
      </c>
      <c r="J2805"/>
      <c r="K2805"/>
      <c r="L2805"/>
      <c r="M2805"/>
    </row>
    <row r="2806" spans="1:13" s="3" customFormat="1" x14ac:dyDescent="0.25">
      <c r="A2806" s="12" t="s">
        <v>562</v>
      </c>
      <c r="B2806" s="12" t="s">
        <v>26</v>
      </c>
      <c r="C2806" s="14">
        <v>357</v>
      </c>
      <c r="D2806" s="12" t="s">
        <v>563</v>
      </c>
      <c r="E2806" s="35"/>
      <c r="F2806" s="23">
        <v>1407.56</v>
      </c>
      <c r="G2806" s="7" t="s">
        <v>21</v>
      </c>
      <c r="H2806" s="13">
        <v>48588.27</v>
      </c>
      <c r="J2806"/>
      <c r="K2806"/>
      <c r="L2806"/>
      <c r="M2806"/>
    </row>
    <row r="2807" spans="1:13" s="3" customFormat="1" x14ac:dyDescent="0.25">
      <c r="A2807" s="12" t="s">
        <v>564</v>
      </c>
      <c r="B2807" s="12" t="s">
        <v>26</v>
      </c>
      <c r="C2807" s="14">
        <v>367</v>
      </c>
      <c r="D2807" s="12" t="s">
        <v>565</v>
      </c>
      <c r="E2807" s="35"/>
      <c r="F2807" s="23">
        <v>5989.71</v>
      </c>
      <c r="G2807" s="7" t="s">
        <v>21</v>
      </c>
      <c r="H2807" s="13">
        <v>54577.98</v>
      </c>
      <c r="J2807"/>
      <c r="K2807"/>
      <c r="L2807"/>
      <c r="M2807"/>
    </row>
    <row r="2808" spans="1:13" s="3" customFormat="1" x14ac:dyDescent="0.25">
      <c r="A2808" s="12" t="s">
        <v>566</v>
      </c>
      <c r="B2808" s="12" t="s">
        <v>26</v>
      </c>
      <c r="C2808" s="14">
        <v>391</v>
      </c>
      <c r="D2808" s="12" t="s">
        <v>567</v>
      </c>
      <c r="E2808" s="35"/>
      <c r="F2808" s="23">
        <v>5235.25</v>
      </c>
      <c r="G2808" s="7" t="s">
        <v>21</v>
      </c>
      <c r="H2808" s="13">
        <v>59813.23</v>
      </c>
      <c r="J2808"/>
      <c r="K2808"/>
      <c r="L2808"/>
      <c r="M2808"/>
    </row>
    <row r="2809" spans="1:13" s="3" customFormat="1" x14ac:dyDescent="0.25">
      <c r="A2809" s="12" t="s">
        <v>568</v>
      </c>
      <c r="B2809" s="12" t="s">
        <v>26</v>
      </c>
      <c r="C2809" s="14">
        <v>415</v>
      </c>
      <c r="D2809" s="12" t="s">
        <v>569</v>
      </c>
      <c r="E2809" s="35"/>
      <c r="F2809" s="23">
        <v>244.7</v>
      </c>
      <c r="G2809" s="7" t="s">
        <v>21</v>
      </c>
      <c r="H2809" s="13">
        <v>60057.93</v>
      </c>
      <c r="J2809"/>
      <c r="K2809"/>
      <c r="L2809"/>
      <c r="M2809"/>
    </row>
    <row r="2810" spans="1:13" s="3" customFormat="1" x14ac:dyDescent="0.25">
      <c r="A2810"/>
      <c r="B2810"/>
      <c r="C2810"/>
      <c r="D2810"/>
      <c r="E2810"/>
      <c r="J2810"/>
      <c r="K2810"/>
      <c r="L2810"/>
      <c r="M2810"/>
    </row>
    <row r="2811" spans="1:13" s="3" customFormat="1" x14ac:dyDescent="0.25">
      <c r="A2811" s="35"/>
      <c r="B2811" s="35"/>
      <c r="C2811" s="35"/>
      <c r="D2811" s="35"/>
      <c r="E2811" s="34" t="s">
        <v>67</v>
      </c>
      <c r="F2811" s="13">
        <v>19665.91</v>
      </c>
      <c r="G2811" s="13">
        <v>0</v>
      </c>
      <c r="H2811" s="13">
        <v>60057.93</v>
      </c>
      <c r="J2811"/>
      <c r="K2811"/>
      <c r="L2811"/>
      <c r="M2811"/>
    </row>
    <row r="2812" spans="1:13" s="3" customFormat="1" x14ac:dyDescent="0.25">
      <c r="A2812" s="35" t="s">
        <v>21</v>
      </c>
      <c r="B2812"/>
      <c r="C2812"/>
      <c r="D2812"/>
      <c r="E2812"/>
      <c r="J2812"/>
      <c r="K2812"/>
      <c r="L2812"/>
      <c r="M2812"/>
    </row>
    <row r="2813" spans="1:13" s="3" customFormat="1" x14ac:dyDescent="0.25">
      <c r="A2813" s="35"/>
      <c r="B2813" s="35"/>
      <c r="C2813" s="35"/>
      <c r="D2813" s="35"/>
      <c r="E2813" s="9" t="s">
        <v>74</v>
      </c>
      <c r="F2813" s="8">
        <v>19665.91</v>
      </c>
      <c r="G2813" s="8">
        <v>0</v>
      </c>
      <c r="H2813" s="8">
        <v>60057.93</v>
      </c>
      <c r="J2813"/>
      <c r="K2813"/>
      <c r="L2813"/>
      <c r="M2813"/>
    </row>
    <row r="2814" spans="1:13" s="3" customFormat="1" x14ac:dyDescent="0.25">
      <c r="A2814" s="35" t="s">
        <v>21</v>
      </c>
      <c r="B2814"/>
      <c r="C2814"/>
      <c r="D2814"/>
      <c r="E2814"/>
      <c r="J2814"/>
      <c r="K2814"/>
      <c r="L2814"/>
      <c r="M2814"/>
    </row>
    <row r="2815" spans="1:13" s="3" customFormat="1" x14ac:dyDescent="0.25">
      <c r="A2815" s="5" t="s">
        <v>75</v>
      </c>
      <c r="B2815" s="5" t="s">
        <v>76</v>
      </c>
      <c r="C2815" s="35"/>
      <c r="D2815" s="35"/>
      <c r="E2815" s="35"/>
      <c r="F2815" s="7"/>
      <c r="G2815" s="8" t="s">
        <v>20</v>
      </c>
      <c r="H2815" s="8">
        <v>34273.480000000003</v>
      </c>
      <c r="J2815"/>
      <c r="K2815"/>
      <c r="L2815"/>
      <c r="M2815"/>
    </row>
    <row r="2816" spans="1:13" s="3" customFormat="1" x14ac:dyDescent="0.25">
      <c r="A2816" s="35" t="s">
        <v>21</v>
      </c>
      <c r="B2816"/>
      <c r="C2816"/>
      <c r="D2816"/>
      <c r="E2816"/>
      <c r="J2816"/>
      <c r="K2816"/>
      <c r="L2816"/>
      <c r="M2816"/>
    </row>
    <row r="2817" spans="1:13" s="3" customFormat="1" x14ac:dyDescent="0.25">
      <c r="A2817" s="12" t="s">
        <v>24</v>
      </c>
      <c r="B2817" s="35" t="s">
        <v>21</v>
      </c>
      <c r="C2817" s="35" t="s">
        <v>21</v>
      </c>
      <c r="D2817" s="35" t="s">
        <v>21</v>
      </c>
      <c r="E2817" s="35" t="s">
        <v>21</v>
      </c>
      <c r="F2817" s="7" t="s">
        <v>21</v>
      </c>
      <c r="G2817" s="13" t="s">
        <v>20</v>
      </c>
      <c r="H2817" s="13">
        <v>34273.480000000003</v>
      </c>
      <c r="J2817"/>
      <c r="K2817"/>
      <c r="L2817"/>
      <c r="M2817"/>
    </row>
    <row r="2818" spans="1:13" s="3" customFormat="1" x14ac:dyDescent="0.25">
      <c r="A2818" s="12" t="s">
        <v>558</v>
      </c>
      <c r="B2818" s="12" t="s">
        <v>26</v>
      </c>
      <c r="C2818" s="14">
        <v>312</v>
      </c>
      <c r="D2818" s="12" t="s">
        <v>559</v>
      </c>
      <c r="E2818" s="35"/>
      <c r="F2818" s="23">
        <v>3080.74</v>
      </c>
      <c r="G2818" s="7" t="s">
        <v>21</v>
      </c>
      <c r="H2818" s="13">
        <v>37354.22</v>
      </c>
      <c r="J2818"/>
      <c r="K2818"/>
      <c r="L2818"/>
      <c r="M2818"/>
    </row>
    <row r="2819" spans="1:13" s="3" customFormat="1" x14ac:dyDescent="0.25">
      <c r="A2819" s="12" t="s">
        <v>560</v>
      </c>
      <c r="B2819" s="12" t="s">
        <v>26</v>
      </c>
      <c r="C2819" s="14">
        <v>360</v>
      </c>
      <c r="D2819" s="12" t="s">
        <v>561</v>
      </c>
      <c r="E2819" s="35"/>
      <c r="F2819" s="23">
        <v>3365.47</v>
      </c>
      <c r="G2819" s="7" t="s">
        <v>21</v>
      </c>
      <c r="H2819" s="13">
        <v>40719.69</v>
      </c>
      <c r="J2819"/>
      <c r="K2819"/>
      <c r="L2819"/>
      <c r="M2819"/>
    </row>
    <row r="2820" spans="1:13" s="3" customFormat="1" x14ac:dyDescent="0.25">
      <c r="A2820" s="12" t="s">
        <v>564</v>
      </c>
      <c r="B2820" s="12" t="s">
        <v>26</v>
      </c>
      <c r="C2820" s="14">
        <v>367</v>
      </c>
      <c r="D2820" s="12" t="s">
        <v>565</v>
      </c>
      <c r="E2820" s="35"/>
      <c r="F2820" s="23">
        <v>3063.06</v>
      </c>
      <c r="G2820" s="7" t="s">
        <v>21</v>
      </c>
      <c r="H2820" s="13">
        <v>43782.75</v>
      </c>
      <c r="J2820"/>
      <c r="K2820"/>
      <c r="L2820"/>
      <c r="M2820"/>
    </row>
    <row r="2821" spans="1:13" s="3" customFormat="1" x14ac:dyDescent="0.25">
      <c r="A2821" s="12" t="s">
        <v>566</v>
      </c>
      <c r="B2821" s="12" t="s">
        <v>26</v>
      </c>
      <c r="C2821" s="14">
        <v>391</v>
      </c>
      <c r="D2821" s="12" t="s">
        <v>567</v>
      </c>
      <c r="E2821" s="35"/>
      <c r="F2821" s="23">
        <v>2855.88</v>
      </c>
      <c r="G2821" s="7" t="s">
        <v>21</v>
      </c>
      <c r="H2821" s="13">
        <v>46638.63</v>
      </c>
      <c r="J2821"/>
      <c r="K2821"/>
      <c r="L2821"/>
      <c r="M2821"/>
    </row>
    <row r="2822" spans="1:13" s="3" customFormat="1" x14ac:dyDescent="0.25">
      <c r="A2822"/>
      <c r="B2822"/>
      <c r="C2822"/>
      <c r="D2822"/>
      <c r="E2822"/>
      <c r="J2822"/>
      <c r="K2822"/>
      <c r="L2822"/>
      <c r="M2822"/>
    </row>
    <row r="2823" spans="1:13" s="3" customFormat="1" x14ac:dyDescent="0.25">
      <c r="A2823" s="35"/>
      <c r="B2823" s="35"/>
      <c r="C2823" s="35"/>
      <c r="D2823" s="35"/>
      <c r="E2823" s="34" t="s">
        <v>67</v>
      </c>
      <c r="F2823" s="13">
        <v>12365.15</v>
      </c>
      <c r="G2823" s="13">
        <v>0</v>
      </c>
      <c r="H2823" s="13">
        <v>46638.63</v>
      </c>
      <c r="J2823"/>
      <c r="K2823"/>
      <c r="L2823"/>
      <c r="M2823"/>
    </row>
    <row r="2824" spans="1:13" s="3" customFormat="1" x14ac:dyDescent="0.25">
      <c r="A2824" s="35" t="s">
        <v>21</v>
      </c>
      <c r="B2824"/>
      <c r="C2824"/>
      <c r="D2824"/>
      <c r="E2824"/>
      <c r="J2824"/>
      <c r="K2824"/>
      <c r="L2824"/>
      <c r="M2824"/>
    </row>
    <row r="2825" spans="1:13" s="3" customFormat="1" x14ac:dyDescent="0.25">
      <c r="A2825" s="35"/>
      <c r="B2825" s="35"/>
      <c r="C2825" s="35"/>
      <c r="D2825" s="35"/>
      <c r="E2825" s="9" t="s">
        <v>77</v>
      </c>
      <c r="F2825" s="8">
        <v>12365.15</v>
      </c>
      <c r="G2825" s="8">
        <v>0</v>
      </c>
      <c r="H2825" s="8">
        <v>46638.63</v>
      </c>
      <c r="J2825"/>
      <c r="K2825"/>
      <c r="L2825"/>
      <c r="M2825"/>
    </row>
    <row r="2826" spans="1:13" s="3" customFormat="1" x14ac:dyDescent="0.25">
      <c r="A2826" s="35" t="s">
        <v>21</v>
      </c>
      <c r="B2826"/>
      <c r="C2826"/>
      <c r="D2826"/>
      <c r="E2826"/>
      <c r="J2826"/>
      <c r="K2826"/>
      <c r="L2826"/>
      <c r="M2826"/>
    </row>
    <row r="2827" spans="1:13" s="3" customFormat="1" x14ac:dyDescent="0.25">
      <c r="A2827" s="5" t="s">
        <v>78</v>
      </c>
      <c r="B2827" s="5" t="s">
        <v>79</v>
      </c>
      <c r="C2827" s="35"/>
      <c r="D2827" s="35"/>
      <c r="E2827" s="35"/>
      <c r="F2827" s="7"/>
      <c r="G2827" s="8" t="s">
        <v>20</v>
      </c>
      <c r="H2827" s="8">
        <v>186944.62</v>
      </c>
      <c r="J2827"/>
      <c r="K2827"/>
      <c r="L2827"/>
      <c r="M2827"/>
    </row>
    <row r="2828" spans="1:13" s="3" customFormat="1" x14ac:dyDescent="0.25">
      <c r="A2828" s="35" t="s">
        <v>21</v>
      </c>
      <c r="B2828"/>
      <c r="C2828"/>
      <c r="D2828"/>
      <c r="E2828"/>
      <c r="J2828"/>
      <c r="K2828"/>
      <c r="L2828"/>
      <c r="M2828"/>
    </row>
    <row r="2829" spans="1:13" s="3" customFormat="1" x14ac:dyDescent="0.25">
      <c r="A2829" s="12" t="s">
        <v>24</v>
      </c>
      <c r="B2829" s="35" t="s">
        <v>21</v>
      </c>
      <c r="C2829" s="35" t="s">
        <v>21</v>
      </c>
      <c r="D2829" s="35" t="s">
        <v>21</v>
      </c>
      <c r="E2829" s="35" t="s">
        <v>21</v>
      </c>
      <c r="F2829" s="7" t="s">
        <v>21</v>
      </c>
      <c r="G2829" s="13" t="s">
        <v>20</v>
      </c>
      <c r="H2829" s="13">
        <v>186944.62</v>
      </c>
      <c r="J2829"/>
      <c r="K2829"/>
      <c r="L2829"/>
      <c r="M2829"/>
    </row>
    <row r="2830" spans="1:13" s="3" customFormat="1" x14ac:dyDescent="0.25">
      <c r="A2830" s="12" t="s">
        <v>558</v>
      </c>
      <c r="B2830" s="12" t="s">
        <v>26</v>
      </c>
      <c r="C2830" s="14">
        <v>312</v>
      </c>
      <c r="D2830" s="12" t="s">
        <v>559</v>
      </c>
      <c r="E2830" s="35"/>
      <c r="F2830" s="23">
        <v>3670.38</v>
      </c>
      <c r="G2830" s="7" t="s">
        <v>21</v>
      </c>
      <c r="H2830" s="13">
        <v>190615</v>
      </c>
      <c r="J2830"/>
      <c r="K2830"/>
      <c r="L2830"/>
      <c r="M2830"/>
    </row>
    <row r="2831" spans="1:13" s="3" customFormat="1" x14ac:dyDescent="0.25">
      <c r="A2831" s="12" t="s">
        <v>560</v>
      </c>
      <c r="B2831" s="12" t="s">
        <v>26</v>
      </c>
      <c r="C2831" s="14">
        <v>360</v>
      </c>
      <c r="D2831" s="12" t="s">
        <v>561</v>
      </c>
      <c r="E2831" s="35"/>
      <c r="F2831" s="23">
        <v>12551.12</v>
      </c>
      <c r="G2831" s="7" t="s">
        <v>21</v>
      </c>
      <c r="H2831" s="13">
        <v>203166.12</v>
      </c>
      <c r="J2831"/>
      <c r="K2831"/>
      <c r="L2831"/>
      <c r="M2831"/>
    </row>
    <row r="2832" spans="1:13" s="3" customFormat="1" x14ac:dyDescent="0.25">
      <c r="A2832" s="12" t="s">
        <v>564</v>
      </c>
      <c r="B2832" s="12" t="s">
        <v>26</v>
      </c>
      <c r="C2832" s="14">
        <v>367</v>
      </c>
      <c r="D2832" s="12" t="s">
        <v>565</v>
      </c>
      <c r="E2832" s="35"/>
      <c r="F2832" s="23">
        <v>5511.06</v>
      </c>
      <c r="G2832" s="7" t="s">
        <v>21</v>
      </c>
      <c r="H2832" s="13">
        <v>208677.18</v>
      </c>
      <c r="J2832"/>
      <c r="K2832"/>
      <c r="L2832"/>
      <c r="M2832"/>
    </row>
    <row r="2833" spans="1:13" s="3" customFormat="1" x14ac:dyDescent="0.25">
      <c r="A2833" s="12" t="s">
        <v>566</v>
      </c>
      <c r="B2833" s="12" t="s">
        <v>26</v>
      </c>
      <c r="C2833" s="14">
        <v>391</v>
      </c>
      <c r="D2833" s="12" t="s">
        <v>567</v>
      </c>
      <c r="E2833" s="35"/>
      <c r="F2833" s="23">
        <v>5259.98</v>
      </c>
      <c r="G2833" s="7" t="s">
        <v>21</v>
      </c>
      <c r="H2833" s="13">
        <v>213937.16</v>
      </c>
      <c r="J2833"/>
      <c r="K2833"/>
      <c r="L2833"/>
      <c r="M2833"/>
    </row>
    <row r="2834" spans="1:13" s="3" customFormat="1" x14ac:dyDescent="0.25">
      <c r="A2834"/>
      <c r="B2834"/>
      <c r="C2834"/>
      <c r="D2834"/>
      <c r="E2834"/>
      <c r="J2834"/>
      <c r="K2834"/>
      <c r="L2834"/>
      <c r="M2834"/>
    </row>
    <row r="2835" spans="1:13" s="3" customFormat="1" x14ac:dyDescent="0.25">
      <c r="A2835" s="35"/>
      <c r="B2835" s="35"/>
      <c r="C2835" s="35"/>
      <c r="D2835" s="35"/>
      <c r="E2835" s="34" t="s">
        <v>67</v>
      </c>
      <c r="F2835" s="13">
        <v>26992.54</v>
      </c>
      <c r="G2835" s="13">
        <v>0</v>
      </c>
      <c r="H2835" s="13">
        <v>213937.16</v>
      </c>
      <c r="J2835"/>
      <c r="K2835"/>
      <c r="L2835"/>
      <c r="M2835"/>
    </row>
    <row r="2836" spans="1:13" s="3" customFormat="1" x14ac:dyDescent="0.25">
      <c r="A2836" s="35" t="s">
        <v>21</v>
      </c>
      <c r="B2836"/>
      <c r="C2836"/>
      <c r="D2836"/>
      <c r="E2836"/>
      <c r="J2836"/>
      <c r="K2836"/>
      <c r="L2836"/>
      <c r="M2836"/>
    </row>
    <row r="2837" spans="1:13" s="3" customFormat="1" x14ac:dyDescent="0.25">
      <c r="A2837" s="35"/>
      <c r="B2837" s="35"/>
      <c r="C2837" s="35"/>
      <c r="D2837" s="35"/>
      <c r="E2837" s="9" t="s">
        <v>80</v>
      </c>
      <c r="F2837" s="8">
        <v>26992.54</v>
      </c>
      <c r="G2837" s="8">
        <v>0</v>
      </c>
      <c r="H2837" s="8">
        <v>213937.16</v>
      </c>
      <c r="J2837"/>
      <c r="K2837"/>
      <c r="L2837"/>
      <c r="M2837"/>
    </row>
    <row r="2838" spans="1:13" s="3" customFormat="1" x14ac:dyDescent="0.25">
      <c r="A2838" s="35" t="s">
        <v>21</v>
      </c>
      <c r="B2838"/>
      <c r="C2838"/>
      <c r="D2838"/>
      <c r="E2838"/>
      <c r="J2838"/>
      <c r="K2838"/>
      <c r="L2838"/>
      <c r="M2838"/>
    </row>
    <row r="2839" spans="1:13" s="3" customFormat="1" x14ac:dyDescent="0.25">
      <c r="A2839" s="5" t="s">
        <v>81</v>
      </c>
      <c r="B2839" s="5" t="s">
        <v>82</v>
      </c>
      <c r="C2839" s="35"/>
      <c r="D2839" s="35"/>
      <c r="E2839" s="35"/>
      <c r="F2839" s="7"/>
      <c r="G2839" s="8" t="s">
        <v>20</v>
      </c>
      <c r="H2839" s="8">
        <v>155894.62</v>
      </c>
      <c r="J2839"/>
      <c r="K2839"/>
      <c r="L2839"/>
      <c r="M2839"/>
    </row>
    <row r="2840" spans="1:13" s="3" customFormat="1" x14ac:dyDescent="0.25">
      <c r="A2840" s="35" t="s">
        <v>21</v>
      </c>
      <c r="B2840"/>
      <c r="C2840"/>
      <c r="D2840"/>
      <c r="E2840"/>
      <c r="J2840"/>
      <c r="K2840"/>
      <c r="L2840"/>
      <c r="M2840"/>
    </row>
    <row r="2841" spans="1:13" s="3" customFormat="1" x14ac:dyDescent="0.25">
      <c r="A2841" s="12" t="s">
        <v>24</v>
      </c>
      <c r="B2841" s="35" t="s">
        <v>21</v>
      </c>
      <c r="C2841" s="35" t="s">
        <v>21</v>
      </c>
      <c r="D2841" s="35" t="s">
        <v>21</v>
      </c>
      <c r="E2841" s="35" t="s">
        <v>21</v>
      </c>
      <c r="F2841" s="18" t="s">
        <v>21</v>
      </c>
      <c r="G2841" s="13" t="s">
        <v>20</v>
      </c>
      <c r="H2841" s="13">
        <v>155894.62</v>
      </c>
      <c r="J2841"/>
      <c r="K2841"/>
      <c r="L2841"/>
      <c r="M2841"/>
    </row>
    <row r="2842" spans="1:13" s="3" customFormat="1" x14ac:dyDescent="0.25">
      <c r="A2842" s="12" t="s">
        <v>558</v>
      </c>
      <c r="B2842" s="12" t="s">
        <v>26</v>
      </c>
      <c r="C2842" s="14">
        <v>312</v>
      </c>
      <c r="D2842" s="12" t="s">
        <v>559</v>
      </c>
      <c r="E2842" s="35"/>
      <c r="F2842" s="23">
        <v>11708.63</v>
      </c>
      <c r="G2842" s="7" t="s">
        <v>21</v>
      </c>
      <c r="H2842" s="13">
        <v>167603.25</v>
      </c>
      <c r="J2842"/>
      <c r="K2842"/>
      <c r="L2842"/>
      <c r="M2842"/>
    </row>
    <row r="2843" spans="1:13" s="3" customFormat="1" x14ac:dyDescent="0.25">
      <c r="A2843" s="12" t="s">
        <v>560</v>
      </c>
      <c r="B2843" s="12" t="s">
        <v>26</v>
      </c>
      <c r="C2843" s="14">
        <v>360</v>
      </c>
      <c r="D2843" s="12" t="s">
        <v>561</v>
      </c>
      <c r="E2843" s="35"/>
      <c r="F2843" s="23">
        <v>13006</v>
      </c>
      <c r="G2843" s="7" t="s">
        <v>21</v>
      </c>
      <c r="H2843" s="13">
        <v>180609.25</v>
      </c>
      <c r="J2843"/>
      <c r="K2843"/>
      <c r="L2843"/>
      <c r="M2843"/>
    </row>
    <row r="2844" spans="1:13" s="3" customFormat="1" x14ac:dyDescent="0.25">
      <c r="A2844" s="12" t="s">
        <v>564</v>
      </c>
      <c r="B2844" s="12" t="s">
        <v>26</v>
      </c>
      <c r="C2844" s="14">
        <v>367</v>
      </c>
      <c r="D2844" s="12" t="s">
        <v>565</v>
      </c>
      <c r="E2844" s="35"/>
      <c r="F2844" s="23">
        <v>10641.75</v>
      </c>
      <c r="G2844" s="7" t="s">
        <v>21</v>
      </c>
      <c r="H2844" s="13">
        <v>191251</v>
      </c>
      <c r="J2844"/>
      <c r="K2844"/>
      <c r="L2844"/>
      <c r="M2844"/>
    </row>
    <row r="2845" spans="1:13" s="3" customFormat="1" x14ac:dyDescent="0.25">
      <c r="A2845" s="12" t="s">
        <v>566</v>
      </c>
      <c r="B2845" s="12" t="s">
        <v>26</v>
      </c>
      <c r="C2845" s="14">
        <v>391</v>
      </c>
      <c r="D2845" s="12" t="s">
        <v>567</v>
      </c>
      <c r="E2845" s="35"/>
      <c r="F2845" s="23">
        <v>4677.1899999999996</v>
      </c>
      <c r="G2845" s="7" t="s">
        <v>21</v>
      </c>
      <c r="H2845" s="13">
        <v>195928.19</v>
      </c>
      <c r="J2845"/>
      <c r="K2845"/>
      <c r="L2845"/>
      <c r="M2845"/>
    </row>
    <row r="2846" spans="1:13" s="3" customFormat="1" x14ac:dyDescent="0.25">
      <c r="A2846"/>
      <c r="B2846"/>
      <c r="C2846"/>
      <c r="D2846"/>
      <c r="E2846"/>
      <c r="J2846"/>
      <c r="K2846"/>
      <c r="L2846"/>
      <c r="M2846"/>
    </row>
    <row r="2847" spans="1:13" s="3" customFormat="1" x14ac:dyDescent="0.25">
      <c r="A2847" s="35"/>
      <c r="B2847" s="35"/>
      <c r="C2847" s="35"/>
      <c r="D2847" s="35"/>
      <c r="E2847" s="34" t="s">
        <v>67</v>
      </c>
      <c r="F2847" s="13">
        <v>40033.57</v>
      </c>
      <c r="G2847" s="13">
        <v>0</v>
      </c>
      <c r="H2847" s="13">
        <v>195928.19</v>
      </c>
      <c r="J2847"/>
      <c r="K2847"/>
      <c r="L2847"/>
      <c r="M2847"/>
    </row>
    <row r="2848" spans="1:13" s="3" customFormat="1" x14ac:dyDescent="0.25">
      <c r="A2848" s="35" t="s">
        <v>21</v>
      </c>
      <c r="B2848"/>
      <c r="C2848"/>
      <c r="D2848"/>
      <c r="E2848"/>
      <c r="J2848"/>
      <c r="K2848"/>
      <c r="L2848"/>
      <c r="M2848"/>
    </row>
    <row r="2849" spans="1:13" s="3" customFormat="1" x14ac:dyDescent="0.25">
      <c r="A2849" s="35"/>
      <c r="B2849" s="35"/>
      <c r="C2849" s="35"/>
      <c r="D2849" s="35"/>
      <c r="E2849" s="9" t="s">
        <v>83</v>
      </c>
      <c r="F2849" s="8">
        <v>40033.57</v>
      </c>
      <c r="G2849" s="8">
        <v>0</v>
      </c>
      <c r="H2849" s="8">
        <v>195928.19</v>
      </c>
      <c r="J2849"/>
      <c r="K2849"/>
      <c r="L2849"/>
      <c r="M2849"/>
    </row>
    <row r="2850" spans="1:13" s="3" customFormat="1" x14ac:dyDescent="0.25">
      <c r="A2850" s="35" t="s">
        <v>21</v>
      </c>
      <c r="B2850"/>
      <c r="C2850"/>
      <c r="D2850"/>
      <c r="E2850"/>
      <c r="J2850"/>
      <c r="K2850"/>
      <c r="L2850"/>
      <c r="M2850"/>
    </row>
    <row r="2851" spans="1:13" s="3" customFormat="1" x14ac:dyDescent="0.25">
      <c r="A2851" s="5" t="s">
        <v>84</v>
      </c>
      <c r="B2851" s="5" t="s">
        <v>85</v>
      </c>
      <c r="C2851" s="35"/>
      <c r="D2851" s="35"/>
      <c r="E2851" s="35"/>
      <c r="F2851" s="7"/>
      <c r="G2851" s="8" t="s">
        <v>20</v>
      </c>
      <c r="H2851" s="8">
        <v>62299.46</v>
      </c>
      <c r="J2851"/>
      <c r="K2851"/>
      <c r="L2851"/>
      <c r="M2851"/>
    </row>
    <row r="2852" spans="1:13" s="3" customFormat="1" x14ac:dyDescent="0.25">
      <c r="A2852" s="35" t="s">
        <v>21</v>
      </c>
      <c r="B2852"/>
      <c r="C2852"/>
      <c r="D2852"/>
      <c r="E2852"/>
      <c r="J2852"/>
      <c r="K2852"/>
      <c r="L2852"/>
      <c r="M2852"/>
    </row>
    <row r="2853" spans="1:13" s="3" customFormat="1" x14ac:dyDescent="0.25">
      <c r="A2853" s="12" t="s">
        <v>24</v>
      </c>
      <c r="B2853" s="35" t="s">
        <v>21</v>
      </c>
      <c r="C2853" s="35" t="s">
        <v>21</v>
      </c>
      <c r="D2853" s="35" t="s">
        <v>21</v>
      </c>
      <c r="E2853" s="35" t="s">
        <v>21</v>
      </c>
      <c r="F2853" s="7" t="s">
        <v>21</v>
      </c>
      <c r="G2853" s="13" t="s">
        <v>20</v>
      </c>
      <c r="H2853" s="13">
        <v>62299.46</v>
      </c>
      <c r="J2853"/>
      <c r="K2853"/>
      <c r="L2853"/>
      <c r="M2853"/>
    </row>
    <row r="2854" spans="1:13" s="3" customFormat="1" x14ac:dyDescent="0.25">
      <c r="A2854" s="12" t="s">
        <v>558</v>
      </c>
      <c r="B2854" s="12" t="s">
        <v>26</v>
      </c>
      <c r="C2854" s="14">
        <v>312</v>
      </c>
      <c r="D2854" s="12" t="s">
        <v>559</v>
      </c>
      <c r="E2854" s="35"/>
      <c r="F2854" s="23">
        <v>34537.32</v>
      </c>
      <c r="G2854" s="7" t="s">
        <v>21</v>
      </c>
      <c r="H2854" s="13">
        <v>96836.78</v>
      </c>
      <c r="J2854"/>
      <c r="K2854"/>
      <c r="L2854"/>
      <c r="M2854"/>
    </row>
    <row r="2855" spans="1:13" s="3" customFormat="1" x14ac:dyDescent="0.25">
      <c r="A2855" s="12" t="s">
        <v>560</v>
      </c>
      <c r="B2855" s="12" t="s">
        <v>26</v>
      </c>
      <c r="C2855" s="14">
        <v>360</v>
      </c>
      <c r="D2855" s="12" t="s">
        <v>561</v>
      </c>
      <c r="E2855" s="35"/>
      <c r="F2855" s="23">
        <v>6927.59</v>
      </c>
      <c r="G2855" s="7" t="s">
        <v>21</v>
      </c>
      <c r="H2855" s="13">
        <v>103764.37</v>
      </c>
      <c r="J2855"/>
      <c r="K2855"/>
      <c r="L2855"/>
      <c r="M2855"/>
    </row>
    <row r="2856" spans="1:13" s="3" customFormat="1" x14ac:dyDescent="0.25">
      <c r="A2856" s="12" t="s">
        <v>564</v>
      </c>
      <c r="B2856" s="12" t="s">
        <v>26</v>
      </c>
      <c r="C2856" s="14">
        <v>367</v>
      </c>
      <c r="D2856" s="12" t="s">
        <v>565</v>
      </c>
      <c r="E2856" s="35"/>
      <c r="F2856" s="23">
        <v>6299.04</v>
      </c>
      <c r="G2856" s="7" t="s">
        <v>21</v>
      </c>
      <c r="H2856" s="13">
        <v>110063.41</v>
      </c>
      <c r="J2856"/>
      <c r="K2856"/>
      <c r="L2856"/>
      <c r="M2856"/>
    </row>
    <row r="2857" spans="1:13" s="3" customFormat="1" x14ac:dyDescent="0.25">
      <c r="A2857" s="12" t="s">
        <v>566</v>
      </c>
      <c r="B2857" s="12" t="s">
        <v>26</v>
      </c>
      <c r="C2857" s="14">
        <v>391</v>
      </c>
      <c r="D2857" s="12" t="s">
        <v>567</v>
      </c>
      <c r="E2857" s="35"/>
      <c r="F2857" s="23">
        <v>2961.77</v>
      </c>
      <c r="G2857" s="7" t="s">
        <v>21</v>
      </c>
      <c r="H2857" s="13">
        <v>113025.18</v>
      </c>
      <c r="J2857"/>
      <c r="K2857"/>
      <c r="L2857"/>
      <c r="M2857"/>
    </row>
    <row r="2858" spans="1:13" s="3" customFormat="1" x14ac:dyDescent="0.25">
      <c r="A2858"/>
      <c r="B2858"/>
      <c r="C2858"/>
      <c r="D2858"/>
      <c r="E2858"/>
      <c r="J2858"/>
      <c r="K2858"/>
      <c r="L2858"/>
      <c r="M2858"/>
    </row>
    <row r="2859" spans="1:13" s="3" customFormat="1" x14ac:dyDescent="0.25">
      <c r="A2859" s="35"/>
      <c r="B2859" s="35"/>
      <c r="C2859" s="35"/>
      <c r="D2859" s="35"/>
      <c r="E2859" s="34" t="s">
        <v>67</v>
      </c>
      <c r="F2859" s="13">
        <v>50725.72</v>
      </c>
      <c r="G2859" s="13">
        <v>0</v>
      </c>
      <c r="H2859" s="13">
        <v>113025.18</v>
      </c>
      <c r="J2859"/>
      <c r="K2859"/>
      <c r="L2859"/>
      <c r="M2859"/>
    </row>
    <row r="2860" spans="1:13" s="3" customFormat="1" x14ac:dyDescent="0.25">
      <c r="A2860" s="35" t="s">
        <v>21</v>
      </c>
      <c r="B2860"/>
      <c r="C2860"/>
      <c r="D2860"/>
      <c r="E2860"/>
      <c r="J2860"/>
      <c r="K2860"/>
      <c r="L2860"/>
      <c r="M2860"/>
    </row>
    <row r="2861" spans="1:13" s="3" customFormat="1" x14ac:dyDescent="0.25">
      <c r="A2861" s="35"/>
      <c r="B2861" s="35"/>
      <c r="C2861" s="35"/>
      <c r="D2861" s="35"/>
      <c r="E2861" s="9" t="s">
        <v>86</v>
      </c>
      <c r="F2861" s="8">
        <v>50725.72</v>
      </c>
      <c r="G2861" s="8">
        <v>0</v>
      </c>
      <c r="H2861" s="8">
        <v>113025.18</v>
      </c>
      <c r="J2861"/>
      <c r="K2861"/>
      <c r="L2861"/>
      <c r="M2861"/>
    </row>
    <row r="2862" spans="1:13" s="3" customFormat="1" x14ac:dyDescent="0.25">
      <c r="A2862" s="35" t="s">
        <v>21</v>
      </c>
      <c r="B2862"/>
      <c r="C2862"/>
      <c r="D2862"/>
      <c r="E2862"/>
      <c r="J2862"/>
      <c r="K2862"/>
      <c r="L2862"/>
      <c r="M2862"/>
    </row>
    <row r="2863" spans="1:13" s="3" customFormat="1" x14ac:dyDescent="0.25">
      <c r="A2863" s="5" t="s">
        <v>87</v>
      </c>
      <c r="B2863" s="5" t="s">
        <v>88</v>
      </c>
      <c r="C2863" s="35"/>
      <c r="D2863" s="35"/>
      <c r="E2863" s="35"/>
      <c r="F2863" s="7"/>
      <c r="G2863" s="8" t="s">
        <v>20</v>
      </c>
      <c r="H2863" s="8">
        <v>2388.91</v>
      </c>
      <c r="J2863"/>
      <c r="K2863"/>
      <c r="L2863"/>
      <c r="M2863"/>
    </row>
    <row r="2864" spans="1:13" s="3" customFormat="1" x14ac:dyDescent="0.25">
      <c r="A2864" s="35" t="s">
        <v>21</v>
      </c>
      <c r="B2864"/>
      <c r="C2864"/>
      <c r="D2864"/>
      <c r="E2864"/>
      <c r="J2864"/>
      <c r="K2864"/>
      <c r="L2864"/>
      <c r="M2864"/>
    </row>
    <row r="2865" spans="1:13" s="3" customFormat="1" x14ac:dyDescent="0.25">
      <c r="A2865" s="12" t="s">
        <v>24</v>
      </c>
      <c r="B2865" s="35" t="s">
        <v>21</v>
      </c>
      <c r="C2865" s="35" t="s">
        <v>21</v>
      </c>
      <c r="D2865" s="35" t="s">
        <v>21</v>
      </c>
      <c r="E2865" s="35" t="s">
        <v>21</v>
      </c>
      <c r="F2865" s="7" t="s">
        <v>21</v>
      </c>
      <c r="G2865" s="13" t="s">
        <v>20</v>
      </c>
      <c r="H2865" s="13">
        <v>2388.91</v>
      </c>
      <c r="J2865"/>
      <c r="K2865"/>
      <c r="L2865"/>
      <c r="M2865"/>
    </row>
    <row r="2866" spans="1:13" s="3" customFormat="1" x14ac:dyDescent="0.25">
      <c r="A2866" s="12" t="s">
        <v>562</v>
      </c>
      <c r="B2866" s="12" t="s">
        <v>26</v>
      </c>
      <c r="C2866" s="14">
        <v>357</v>
      </c>
      <c r="D2866" s="12" t="s">
        <v>563</v>
      </c>
      <c r="E2866" s="35"/>
      <c r="F2866" s="23">
        <v>800</v>
      </c>
      <c r="G2866" s="7" t="s">
        <v>21</v>
      </c>
      <c r="H2866" s="13">
        <v>3188.91</v>
      </c>
      <c r="J2866"/>
      <c r="K2866"/>
      <c r="L2866"/>
      <c r="M2866"/>
    </row>
    <row r="2867" spans="1:13" x14ac:dyDescent="0.25">
      <c r="A2867" s="12" t="s">
        <v>568</v>
      </c>
      <c r="B2867" s="12" t="s">
        <v>26</v>
      </c>
      <c r="C2867" s="14">
        <v>415</v>
      </c>
      <c r="D2867" s="12" t="s">
        <v>569</v>
      </c>
      <c r="E2867" s="35"/>
      <c r="F2867" s="23">
        <v>800</v>
      </c>
      <c r="G2867" s="7" t="s">
        <v>21</v>
      </c>
      <c r="H2867" s="13">
        <v>3988.91</v>
      </c>
    </row>
    <row r="2868" spans="1:13" x14ac:dyDescent="0.25">
      <c r="E2868"/>
    </row>
    <row r="2869" spans="1:13" x14ac:dyDescent="0.25">
      <c r="A2869" s="35"/>
      <c r="B2869" s="35"/>
      <c r="C2869" s="35"/>
      <c r="D2869" s="35"/>
      <c r="E2869" s="34" t="s">
        <v>67</v>
      </c>
      <c r="F2869" s="13">
        <v>1600</v>
      </c>
      <c r="G2869" s="13">
        <v>0</v>
      </c>
      <c r="H2869" s="13">
        <v>3988.91</v>
      </c>
    </row>
    <row r="2870" spans="1:13" x14ac:dyDescent="0.25">
      <c r="A2870" s="35" t="s">
        <v>21</v>
      </c>
      <c r="E2870"/>
    </row>
    <row r="2871" spans="1:13" x14ac:dyDescent="0.25">
      <c r="A2871" s="35"/>
      <c r="B2871" s="35"/>
      <c r="C2871" s="35"/>
      <c r="D2871" s="35"/>
      <c r="E2871" s="9" t="s">
        <v>89</v>
      </c>
      <c r="F2871" s="8">
        <v>1600</v>
      </c>
      <c r="G2871" s="8">
        <v>0</v>
      </c>
      <c r="H2871" s="8">
        <v>3988.91</v>
      </c>
    </row>
    <row r="2872" spans="1:13" x14ac:dyDescent="0.25">
      <c r="A2872" s="35" t="s">
        <v>21</v>
      </c>
      <c r="E2872"/>
    </row>
    <row r="2873" spans="1:13" x14ac:dyDescent="0.25">
      <c r="A2873" s="5" t="s">
        <v>90</v>
      </c>
      <c r="B2873" s="5" t="s">
        <v>91</v>
      </c>
      <c r="C2873" s="35"/>
      <c r="D2873" s="35"/>
      <c r="E2873" s="35"/>
      <c r="F2873" s="7"/>
      <c r="G2873" s="8" t="s">
        <v>20</v>
      </c>
      <c r="H2873" s="8">
        <v>80794.8</v>
      </c>
    </row>
    <row r="2874" spans="1:13" x14ac:dyDescent="0.25">
      <c r="A2874" s="35" t="s">
        <v>21</v>
      </c>
      <c r="E2874"/>
    </row>
    <row r="2875" spans="1:13" x14ac:dyDescent="0.25">
      <c r="A2875" s="12" t="s">
        <v>24</v>
      </c>
      <c r="B2875" s="35" t="s">
        <v>21</v>
      </c>
      <c r="C2875" s="35" t="s">
        <v>21</v>
      </c>
      <c r="D2875" s="35" t="s">
        <v>21</v>
      </c>
      <c r="E2875" s="35" t="s">
        <v>21</v>
      </c>
      <c r="F2875" s="7" t="s">
        <v>21</v>
      </c>
      <c r="G2875" s="13" t="s">
        <v>20</v>
      </c>
      <c r="H2875" s="13">
        <v>80794.8</v>
      </c>
    </row>
    <row r="2876" spans="1:13" x14ac:dyDescent="0.25">
      <c r="A2876" s="12" t="s">
        <v>568</v>
      </c>
      <c r="B2876" s="12" t="s">
        <v>41</v>
      </c>
      <c r="C2876" s="14">
        <v>30</v>
      </c>
      <c r="D2876" s="41" t="s">
        <v>570</v>
      </c>
      <c r="E2876" s="42"/>
      <c r="F2876" s="23">
        <v>128244.82</v>
      </c>
      <c r="G2876" s="7" t="s">
        <v>21</v>
      </c>
      <c r="H2876" s="13">
        <v>209039.62</v>
      </c>
      <c r="J2876" t="s">
        <v>571</v>
      </c>
    </row>
    <row r="2877" spans="1:13" x14ac:dyDescent="0.25">
      <c r="A2877" s="12" t="s">
        <v>568</v>
      </c>
      <c r="B2877" s="12" t="s">
        <v>41</v>
      </c>
      <c r="C2877" s="14">
        <v>32</v>
      </c>
      <c r="D2877" s="41" t="s">
        <v>572</v>
      </c>
      <c r="E2877" s="42"/>
      <c r="F2877" s="23">
        <v>39814.33</v>
      </c>
      <c r="G2877" s="7" t="s">
        <v>21</v>
      </c>
      <c r="H2877" s="13">
        <v>248853.95</v>
      </c>
    </row>
    <row r="2878" spans="1:13" x14ac:dyDescent="0.25">
      <c r="D2878" s="43"/>
      <c r="E2878" s="43"/>
      <c r="F2878" s="44"/>
    </row>
    <row r="2879" spans="1:13" x14ac:dyDescent="0.25">
      <c r="A2879" s="35"/>
      <c r="B2879" s="35"/>
      <c r="C2879" s="35"/>
      <c r="D2879" s="35"/>
      <c r="E2879" s="34" t="s">
        <v>67</v>
      </c>
      <c r="F2879" s="13">
        <v>168059.15</v>
      </c>
      <c r="G2879" s="13">
        <v>0</v>
      </c>
      <c r="H2879" s="13">
        <v>248853.95</v>
      </c>
    </row>
    <row r="2880" spans="1:13" x14ac:dyDescent="0.25">
      <c r="A2880" s="35" t="s">
        <v>21</v>
      </c>
      <c r="E2880"/>
    </row>
    <row r="2881" spans="1:13" x14ac:dyDescent="0.25">
      <c r="A2881" s="35"/>
      <c r="B2881" s="35"/>
      <c r="C2881" s="35"/>
      <c r="D2881" s="35"/>
      <c r="E2881" s="9" t="s">
        <v>98</v>
      </c>
      <c r="F2881" s="8">
        <v>168059.15</v>
      </c>
      <c r="G2881" s="8">
        <v>0</v>
      </c>
      <c r="H2881" s="8">
        <v>248853.95</v>
      </c>
    </row>
    <row r="2882" spans="1:13" x14ac:dyDescent="0.25">
      <c r="A2882" s="35" t="s">
        <v>21</v>
      </c>
      <c r="E2882"/>
    </row>
    <row r="2883" spans="1:13" s="3" customFormat="1" x14ac:dyDescent="0.25">
      <c r="A2883" s="5" t="s">
        <v>99</v>
      </c>
      <c r="B2883" s="5" t="s">
        <v>100</v>
      </c>
      <c r="C2883" s="35"/>
      <c r="D2883" s="35"/>
      <c r="E2883" s="35"/>
      <c r="F2883" s="7"/>
      <c r="G2883" s="8" t="s">
        <v>20</v>
      </c>
      <c r="H2883" s="8">
        <v>18495.54</v>
      </c>
      <c r="J2883"/>
      <c r="K2883"/>
      <c r="L2883"/>
      <c r="M2883"/>
    </row>
    <row r="2884" spans="1:13" s="3" customFormat="1" x14ac:dyDescent="0.25">
      <c r="A2884" s="35" t="s">
        <v>21</v>
      </c>
      <c r="B2884"/>
      <c r="C2884"/>
      <c r="D2884"/>
      <c r="E2884"/>
      <c r="J2884"/>
      <c r="K2884"/>
      <c r="L2884"/>
      <c r="M2884"/>
    </row>
    <row r="2885" spans="1:13" s="3" customFormat="1" x14ac:dyDescent="0.25">
      <c r="A2885" s="12" t="s">
        <v>24</v>
      </c>
      <c r="B2885" s="35" t="s">
        <v>21</v>
      </c>
      <c r="C2885" s="35" t="s">
        <v>21</v>
      </c>
      <c r="D2885" s="35" t="s">
        <v>21</v>
      </c>
      <c r="E2885" s="35" t="s">
        <v>21</v>
      </c>
      <c r="F2885" s="7" t="s">
        <v>21</v>
      </c>
      <c r="G2885" s="13" t="s">
        <v>20</v>
      </c>
      <c r="H2885" s="13">
        <v>18495.54</v>
      </c>
      <c r="J2885"/>
      <c r="K2885"/>
      <c r="L2885"/>
      <c r="M2885"/>
    </row>
    <row r="2886" spans="1:13" s="3" customFormat="1" x14ac:dyDescent="0.25">
      <c r="A2886" s="12" t="s">
        <v>568</v>
      </c>
      <c r="B2886" s="12" t="s">
        <v>41</v>
      </c>
      <c r="C2886" s="14">
        <v>30</v>
      </c>
      <c r="D2886" s="41" t="s">
        <v>570</v>
      </c>
      <c r="E2886" s="42"/>
      <c r="F2886" s="23">
        <v>18474.45</v>
      </c>
      <c r="G2886" s="7" t="s">
        <v>21</v>
      </c>
      <c r="H2886" s="13">
        <v>36969.99</v>
      </c>
      <c r="J2886"/>
      <c r="K2886"/>
      <c r="L2886"/>
      <c r="M2886"/>
    </row>
    <row r="2887" spans="1:13" s="3" customFormat="1" x14ac:dyDescent="0.25">
      <c r="A2887" s="12" t="s">
        <v>568</v>
      </c>
      <c r="B2887" s="12" t="s">
        <v>41</v>
      </c>
      <c r="C2887" s="14">
        <v>32</v>
      </c>
      <c r="D2887" s="41" t="s">
        <v>572</v>
      </c>
      <c r="E2887" s="42"/>
      <c r="F2887" s="23">
        <v>7885.1</v>
      </c>
      <c r="G2887" s="7" t="s">
        <v>21</v>
      </c>
      <c r="H2887" s="13">
        <v>44855.12</v>
      </c>
      <c r="J2887"/>
      <c r="K2887"/>
      <c r="L2887"/>
      <c r="M2887"/>
    </row>
    <row r="2888" spans="1:13" s="3" customFormat="1" x14ac:dyDescent="0.25">
      <c r="A2888"/>
      <c r="B2888"/>
      <c r="C2888"/>
      <c r="D2888"/>
      <c r="E2888"/>
      <c r="J2888"/>
      <c r="K2888"/>
      <c r="L2888"/>
      <c r="M2888"/>
    </row>
    <row r="2889" spans="1:13" s="3" customFormat="1" x14ac:dyDescent="0.25">
      <c r="A2889" s="35"/>
      <c r="B2889" s="35"/>
      <c r="C2889" s="35"/>
      <c r="D2889" s="35"/>
      <c r="E2889" s="34" t="s">
        <v>67</v>
      </c>
      <c r="F2889" s="13">
        <v>26359.55</v>
      </c>
      <c r="G2889" s="13">
        <v>0</v>
      </c>
      <c r="H2889" s="13">
        <v>44855.12</v>
      </c>
      <c r="J2889"/>
      <c r="K2889"/>
      <c r="L2889"/>
      <c r="M2889"/>
    </row>
    <row r="2890" spans="1:13" s="3" customFormat="1" x14ac:dyDescent="0.25">
      <c r="A2890" s="35" t="s">
        <v>21</v>
      </c>
      <c r="B2890"/>
      <c r="C2890"/>
      <c r="D2890"/>
      <c r="E2890"/>
      <c r="J2890"/>
      <c r="K2890"/>
      <c r="L2890"/>
      <c r="M2890"/>
    </row>
    <row r="2891" spans="1:13" s="3" customFormat="1" x14ac:dyDescent="0.25">
      <c r="A2891" s="35"/>
      <c r="B2891" s="35"/>
      <c r="C2891" s="35"/>
      <c r="D2891" s="35"/>
      <c r="E2891" s="9" t="s">
        <v>101</v>
      </c>
      <c r="F2891" s="8">
        <v>26359.55</v>
      </c>
      <c r="G2891" s="8">
        <v>0</v>
      </c>
      <c r="H2891" s="8">
        <v>44855.12</v>
      </c>
      <c r="J2891"/>
      <c r="K2891"/>
      <c r="L2891"/>
      <c r="M2891"/>
    </row>
    <row r="2892" spans="1:13" s="3" customFormat="1" x14ac:dyDescent="0.25">
      <c r="A2892" s="35" t="s">
        <v>21</v>
      </c>
      <c r="B2892"/>
      <c r="C2892"/>
      <c r="D2892"/>
      <c r="E2892"/>
      <c r="J2892"/>
      <c r="K2892"/>
      <c r="L2892"/>
      <c r="M2892"/>
    </row>
    <row r="2893" spans="1:13" s="3" customFormat="1" x14ac:dyDescent="0.25">
      <c r="A2893" s="5" t="s">
        <v>102</v>
      </c>
      <c r="B2893" s="5" t="s">
        <v>103</v>
      </c>
      <c r="C2893" s="35"/>
      <c r="D2893" s="35"/>
      <c r="E2893" s="35"/>
      <c r="F2893" s="7"/>
      <c r="G2893" s="8" t="s">
        <v>20</v>
      </c>
      <c r="H2893" s="8">
        <v>118739.03</v>
      </c>
      <c r="J2893"/>
      <c r="K2893"/>
      <c r="L2893"/>
      <c r="M2893"/>
    </row>
    <row r="2894" spans="1:13" s="3" customFormat="1" x14ac:dyDescent="0.25">
      <c r="A2894" s="35" t="s">
        <v>21</v>
      </c>
      <c r="B2894"/>
      <c r="C2894"/>
      <c r="D2894"/>
      <c r="E2894"/>
      <c r="J2894"/>
      <c r="K2894"/>
      <c r="L2894"/>
      <c r="M2894"/>
    </row>
    <row r="2895" spans="1:13" s="3" customFormat="1" x14ac:dyDescent="0.25">
      <c r="A2895" s="12" t="s">
        <v>24</v>
      </c>
      <c r="B2895" s="35" t="s">
        <v>21</v>
      </c>
      <c r="C2895" s="35" t="s">
        <v>21</v>
      </c>
      <c r="D2895" s="35" t="s">
        <v>21</v>
      </c>
      <c r="E2895" s="35" t="s">
        <v>21</v>
      </c>
      <c r="F2895" s="7" t="s">
        <v>21</v>
      </c>
      <c r="G2895" s="13" t="s">
        <v>20</v>
      </c>
      <c r="H2895" s="13">
        <v>118739.03</v>
      </c>
      <c r="J2895"/>
      <c r="K2895"/>
      <c r="L2895"/>
      <c r="M2895"/>
    </row>
    <row r="2896" spans="1:13" s="3" customFormat="1" x14ac:dyDescent="0.25">
      <c r="A2896" s="12" t="s">
        <v>568</v>
      </c>
      <c r="B2896" s="12" t="s">
        <v>41</v>
      </c>
      <c r="C2896" s="14">
        <v>30</v>
      </c>
      <c r="D2896" s="41" t="s">
        <v>570</v>
      </c>
      <c r="E2896" s="42"/>
      <c r="F2896" s="23">
        <v>46186.33</v>
      </c>
      <c r="G2896" s="7" t="s">
        <v>21</v>
      </c>
      <c r="H2896" s="13">
        <v>164925.35999999999</v>
      </c>
      <c r="J2896"/>
      <c r="K2896"/>
      <c r="L2896"/>
      <c r="M2896"/>
    </row>
    <row r="2897" spans="1:13" s="3" customFormat="1" x14ac:dyDescent="0.25">
      <c r="A2897" s="12" t="s">
        <v>568</v>
      </c>
      <c r="B2897" s="12" t="s">
        <v>41</v>
      </c>
      <c r="C2897" s="14">
        <v>32</v>
      </c>
      <c r="D2897" s="41" t="s">
        <v>572</v>
      </c>
      <c r="E2897" s="42"/>
      <c r="F2897" s="23">
        <v>19712.57</v>
      </c>
      <c r="G2897" s="7" t="s">
        <v>21</v>
      </c>
      <c r="H2897" s="13">
        <v>184638.19</v>
      </c>
      <c r="J2897"/>
      <c r="K2897"/>
      <c r="L2897"/>
      <c r="M2897"/>
    </row>
    <row r="2898" spans="1:13" s="3" customFormat="1" x14ac:dyDescent="0.25">
      <c r="A2898"/>
      <c r="B2898"/>
      <c r="C2898"/>
      <c r="D2898"/>
      <c r="E2898"/>
      <c r="J2898"/>
      <c r="K2898"/>
      <c r="L2898"/>
      <c r="M2898"/>
    </row>
    <row r="2899" spans="1:13" s="3" customFormat="1" x14ac:dyDescent="0.25">
      <c r="A2899" s="35"/>
      <c r="B2899" s="35"/>
      <c r="C2899" s="35"/>
      <c r="D2899" s="35"/>
      <c r="E2899" s="34" t="s">
        <v>67</v>
      </c>
      <c r="F2899" s="13">
        <v>65898.899999999994</v>
      </c>
      <c r="G2899" s="13">
        <v>0</v>
      </c>
      <c r="H2899" s="13">
        <v>184638.19</v>
      </c>
      <c r="J2899"/>
      <c r="K2899"/>
      <c r="L2899"/>
      <c r="M2899"/>
    </row>
    <row r="2900" spans="1:13" s="3" customFormat="1" x14ac:dyDescent="0.25">
      <c r="A2900" s="35" t="s">
        <v>21</v>
      </c>
      <c r="B2900"/>
      <c r="C2900"/>
      <c r="D2900"/>
      <c r="E2900"/>
      <c r="J2900"/>
      <c r="K2900"/>
      <c r="L2900"/>
      <c r="M2900"/>
    </row>
    <row r="2901" spans="1:13" s="3" customFormat="1" x14ac:dyDescent="0.25">
      <c r="A2901" s="35"/>
      <c r="B2901" s="35"/>
      <c r="C2901" s="35"/>
      <c r="D2901" s="35"/>
      <c r="E2901" s="9" t="s">
        <v>104</v>
      </c>
      <c r="F2901" s="8">
        <v>65898.899999999994</v>
      </c>
      <c r="G2901" s="8">
        <v>0</v>
      </c>
      <c r="H2901" s="8">
        <v>184638.19</v>
      </c>
      <c r="J2901"/>
      <c r="K2901"/>
      <c r="L2901"/>
      <c r="M2901"/>
    </row>
    <row r="2902" spans="1:13" s="3" customFormat="1" x14ac:dyDescent="0.25">
      <c r="A2902" s="35" t="s">
        <v>21</v>
      </c>
      <c r="B2902"/>
      <c r="C2902"/>
      <c r="D2902"/>
      <c r="E2902"/>
      <c r="J2902"/>
      <c r="K2902"/>
      <c r="L2902"/>
      <c r="M2902"/>
    </row>
    <row r="2903" spans="1:13" s="3" customFormat="1" x14ac:dyDescent="0.25">
      <c r="A2903" s="5" t="s">
        <v>105</v>
      </c>
      <c r="B2903" s="5" t="s">
        <v>106</v>
      </c>
      <c r="C2903" s="35"/>
      <c r="D2903" s="35"/>
      <c r="E2903" s="35"/>
      <c r="F2903" s="7"/>
      <c r="G2903" s="8" t="s">
        <v>20</v>
      </c>
      <c r="H2903" s="8">
        <v>76130.179999999993</v>
      </c>
      <c r="J2903"/>
      <c r="K2903"/>
      <c r="L2903"/>
      <c r="M2903"/>
    </row>
    <row r="2904" spans="1:13" s="3" customFormat="1" x14ac:dyDescent="0.25">
      <c r="A2904" s="35" t="s">
        <v>21</v>
      </c>
      <c r="B2904"/>
      <c r="C2904"/>
      <c r="D2904"/>
      <c r="E2904"/>
      <c r="J2904"/>
      <c r="K2904"/>
      <c r="L2904"/>
      <c r="M2904"/>
    </row>
    <row r="2905" spans="1:13" s="3" customFormat="1" x14ac:dyDescent="0.25">
      <c r="A2905" s="12" t="s">
        <v>24</v>
      </c>
      <c r="B2905" s="35" t="s">
        <v>21</v>
      </c>
      <c r="C2905" s="35" t="s">
        <v>21</v>
      </c>
      <c r="D2905" s="35" t="s">
        <v>21</v>
      </c>
      <c r="E2905" s="35" t="s">
        <v>21</v>
      </c>
      <c r="F2905" s="7" t="s">
        <v>21</v>
      </c>
      <c r="G2905" s="13" t="s">
        <v>20</v>
      </c>
      <c r="H2905" s="13">
        <v>76130.179999999993</v>
      </c>
      <c r="J2905"/>
      <c r="K2905"/>
      <c r="L2905"/>
      <c r="M2905"/>
    </row>
    <row r="2906" spans="1:13" s="3" customFormat="1" x14ac:dyDescent="0.25">
      <c r="A2906" s="12" t="s">
        <v>568</v>
      </c>
      <c r="B2906" s="12" t="s">
        <v>41</v>
      </c>
      <c r="C2906" s="14">
        <v>30</v>
      </c>
      <c r="D2906" s="41" t="s">
        <v>570</v>
      </c>
      <c r="E2906" s="42"/>
      <c r="F2906" s="23">
        <v>47611.01</v>
      </c>
      <c r="G2906" s="7" t="s">
        <v>21</v>
      </c>
      <c r="H2906" s="13">
        <v>123741.19</v>
      </c>
      <c r="J2906"/>
      <c r="K2906"/>
      <c r="L2906"/>
      <c r="M2906"/>
    </row>
    <row r="2907" spans="1:13" s="3" customFormat="1" x14ac:dyDescent="0.25">
      <c r="A2907" s="12" t="s">
        <v>568</v>
      </c>
      <c r="B2907" s="12" t="s">
        <v>41</v>
      </c>
      <c r="C2907" s="14">
        <v>32</v>
      </c>
      <c r="D2907" s="41" t="s">
        <v>572</v>
      </c>
      <c r="E2907" s="42"/>
      <c r="F2907" s="23">
        <v>20898.7</v>
      </c>
      <c r="G2907" s="7" t="s">
        <v>21</v>
      </c>
      <c r="H2907" s="13">
        <v>144706.85999999999</v>
      </c>
      <c r="J2907"/>
      <c r="K2907"/>
      <c r="L2907"/>
      <c r="M2907"/>
    </row>
    <row r="2908" spans="1:13" s="3" customFormat="1" x14ac:dyDescent="0.25">
      <c r="A2908"/>
      <c r="B2908"/>
      <c r="C2908"/>
      <c r="D2908"/>
      <c r="E2908"/>
      <c r="J2908"/>
      <c r="K2908"/>
      <c r="L2908"/>
      <c r="M2908"/>
    </row>
    <row r="2909" spans="1:13" s="3" customFormat="1" x14ac:dyDescent="0.25">
      <c r="A2909" s="35"/>
      <c r="B2909" s="35"/>
      <c r="C2909" s="35"/>
      <c r="D2909" s="35"/>
      <c r="E2909" s="34" t="s">
        <v>67</v>
      </c>
      <c r="F2909" s="13">
        <v>68509.710000000006</v>
      </c>
      <c r="G2909" s="13">
        <v>0</v>
      </c>
      <c r="H2909" s="13">
        <v>144706.85999999999</v>
      </c>
      <c r="J2909"/>
      <c r="K2909"/>
      <c r="L2909"/>
      <c r="M2909"/>
    </row>
    <row r="2910" spans="1:13" s="3" customFormat="1" x14ac:dyDescent="0.25">
      <c r="A2910" s="35" t="s">
        <v>21</v>
      </c>
      <c r="B2910"/>
      <c r="C2910"/>
      <c r="D2910"/>
      <c r="E2910"/>
      <c r="J2910"/>
      <c r="K2910"/>
      <c r="L2910"/>
      <c r="M2910"/>
    </row>
    <row r="2911" spans="1:13" s="3" customFormat="1" x14ac:dyDescent="0.25">
      <c r="A2911" s="35"/>
      <c r="B2911" s="35"/>
      <c r="C2911" s="35"/>
      <c r="D2911" s="35"/>
      <c r="E2911" s="9" t="s">
        <v>107</v>
      </c>
      <c r="F2911" s="8">
        <v>68509.710000000006</v>
      </c>
      <c r="G2911" s="8">
        <v>0</v>
      </c>
      <c r="H2911" s="8">
        <v>144706.85999999999</v>
      </c>
      <c r="J2911"/>
      <c r="K2911"/>
      <c r="L2911"/>
      <c r="M2911"/>
    </row>
    <row r="2912" spans="1:13" s="3" customFormat="1" x14ac:dyDescent="0.25">
      <c r="A2912" s="35" t="s">
        <v>21</v>
      </c>
      <c r="B2912"/>
      <c r="C2912"/>
      <c r="D2912"/>
      <c r="E2912"/>
      <c r="J2912"/>
      <c r="K2912"/>
      <c r="L2912"/>
      <c r="M2912"/>
    </row>
    <row r="2913" spans="1:13" s="3" customFormat="1" x14ac:dyDescent="0.25">
      <c r="A2913" s="5" t="s">
        <v>108</v>
      </c>
      <c r="B2913" s="5" t="s">
        <v>109</v>
      </c>
      <c r="C2913" s="35"/>
      <c r="D2913" s="35"/>
      <c r="E2913" s="35"/>
      <c r="F2913" s="7"/>
      <c r="G2913" s="8" t="s">
        <v>20</v>
      </c>
      <c r="H2913" s="8">
        <v>80431.81</v>
      </c>
      <c r="J2913"/>
      <c r="K2913"/>
      <c r="L2913"/>
      <c r="M2913"/>
    </row>
    <row r="2914" spans="1:13" s="3" customFormat="1" x14ac:dyDescent="0.25">
      <c r="A2914" s="35" t="s">
        <v>21</v>
      </c>
      <c r="B2914"/>
      <c r="C2914"/>
      <c r="D2914"/>
      <c r="E2914"/>
      <c r="J2914"/>
      <c r="K2914"/>
      <c r="L2914"/>
      <c r="M2914"/>
    </row>
    <row r="2915" spans="1:13" s="3" customFormat="1" x14ac:dyDescent="0.25">
      <c r="A2915" s="12" t="s">
        <v>24</v>
      </c>
      <c r="B2915" s="35" t="s">
        <v>21</v>
      </c>
      <c r="C2915" s="35" t="s">
        <v>21</v>
      </c>
      <c r="D2915" s="42" t="s">
        <v>21</v>
      </c>
      <c r="E2915" s="42" t="s">
        <v>21</v>
      </c>
      <c r="F2915" s="32" t="s">
        <v>21</v>
      </c>
      <c r="G2915" s="13" t="s">
        <v>20</v>
      </c>
      <c r="H2915" s="13">
        <v>80431.81</v>
      </c>
      <c r="J2915"/>
      <c r="K2915"/>
      <c r="L2915"/>
      <c r="M2915"/>
    </row>
    <row r="2916" spans="1:13" s="3" customFormat="1" x14ac:dyDescent="0.25">
      <c r="A2916" s="12" t="s">
        <v>568</v>
      </c>
      <c r="B2916" s="12" t="s">
        <v>41</v>
      </c>
      <c r="C2916" s="14">
        <v>30</v>
      </c>
      <c r="D2916" s="41" t="s">
        <v>570</v>
      </c>
      <c r="E2916" s="42"/>
      <c r="F2916" s="23">
        <v>26316.12</v>
      </c>
      <c r="G2916" s="7" t="s">
        <v>21</v>
      </c>
      <c r="H2916" s="13">
        <v>106747.93</v>
      </c>
      <c r="J2916"/>
      <c r="K2916"/>
      <c r="L2916"/>
      <c r="M2916"/>
    </row>
    <row r="2917" spans="1:13" s="3" customFormat="1" x14ac:dyDescent="0.25">
      <c r="A2917" s="12" t="s">
        <v>568</v>
      </c>
      <c r="B2917" s="12" t="s">
        <v>41</v>
      </c>
      <c r="C2917" s="14">
        <v>32</v>
      </c>
      <c r="D2917" s="41" t="s">
        <v>572</v>
      </c>
      <c r="E2917" s="42"/>
      <c r="F2917" s="23">
        <v>12577.88</v>
      </c>
      <c r="G2917" s="7" t="s">
        <v>21</v>
      </c>
      <c r="H2917" s="13">
        <v>119325.81</v>
      </c>
      <c r="J2917"/>
      <c r="K2917"/>
      <c r="L2917"/>
      <c r="M2917"/>
    </row>
    <row r="2918" spans="1:13" s="3" customFormat="1" x14ac:dyDescent="0.25">
      <c r="A2918"/>
      <c r="B2918"/>
      <c r="C2918"/>
      <c r="D2918"/>
      <c r="E2918"/>
      <c r="J2918"/>
      <c r="K2918"/>
      <c r="L2918"/>
      <c r="M2918"/>
    </row>
    <row r="2919" spans="1:13" s="3" customFormat="1" x14ac:dyDescent="0.25">
      <c r="A2919" s="35"/>
      <c r="B2919" s="35"/>
      <c r="C2919" s="35"/>
      <c r="D2919" s="35"/>
      <c r="E2919" s="34" t="s">
        <v>67</v>
      </c>
      <c r="F2919" s="13">
        <v>38894</v>
      </c>
      <c r="G2919" s="13">
        <v>0</v>
      </c>
      <c r="H2919" s="13">
        <v>119325.81</v>
      </c>
      <c r="J2919"/>
      <c r="K2919"/>
      <c r="L2919"/>
      <c r="M2919"/>
    </row>
    <row r="2920" spans="1:13" s="3" customFormat="1" x14ac:dyDescent="0.25">
      <c r="A2920" s="35" t="s">
        <v>21</v>
      </c>
      <c r="B2920"/>
      <c r="C2920"/>
      <c r="D2920"/>
      <c r="E2920"/>
      <c r="J2920"/>
      <c r="K2920"/>
      <c r="L2920"/>
      <c r="M2920"/>
    </row>
    <row r="2921" spans="1:13" s="3" customFormat="1" x14ac:dyDescent="0.25">
      <c r="A2921" s="35"/>
      <c r="B2921" s="35"/>
      <c r="C2921" s="35"/>
      <c r="D2921" s="35"/>
      <c r="E2921" s="9" t="s">
        <v>110</v>
      </c>
      <c r="F2921" s="8">
        <v>38894</v>
      </c>
      <c r="G2921" s="8">
        <v>0</v>
      </c>
      <c r="H2921" s="8">
        <v>119325.81</v>
      </c>
      <c r="J2921"/>
      <c r="K2921"/>
      <c r="L2921"/>
      <c r="M2921"/>
    </row>
    <row r="2922" spans="1:13" s="3" customFormat="1" x14ac:dyDescent="0.25">
      <c r="A2922" s="35" t="s">
        <v>21</v>
      </c>
      <c r="B2922"/>
      <c r="C2922"/>
      <c r="D2922"/>
      <c r="E2922"/>
      <c r="J2922"/>
      <c r="K2922"/>
      <c r="L2922"/>
      <c r="M2922"/>
    </row>
    <row r="2923" spans="1:13" s="3" customFormat="1" x14ac:dyDescent="0.25">
      <c r="A2923" s="5" t="s">
        <v>111</v>
      </c>
      <c r="B2923" s="5" t="s">
        <v>112</v>
      </c>
      <c r="C2923" s="35"/>
      <c r="D2923" s="35"/>
      <c r="E2923" s="35"/>
      <c r="F2923" s="7"/>
      <c r="G2923" s="8" t="s">
        <v>20</v>
      </c>
      <c r="H2923" s="8">
        <v>135575.87</v>
      </c>
      <c r="J2923"/>
      <c r="K2923"/>
      <c r="L2923"/>
      <c r="M2923"/>
    </row>
    <row r="2924" spans="1:13" s="3" customFormat="1" x14ac:dyDescent="0.25">
      <c r="A2924" s="35" t="s">
        <v>21</v>
      </c>
      <c r="B2924"/>
      <c r="C2924"/>
      <c r="D2924"/>
      <c r="E2924"/>
      <c r="J2924"/>
      <c r="K2924"/>
      <c r="L2924"/>
      <c r="M2924"/>
    </row>
    <row r="2925" spans="1:13" s="3" customFormat="1" x14ac:dyDescent="0.25">
      <c r="A2925" s="12" t="s">
        <v>24</v>
      </c>
      <c r="B2925" s="35" t="s">
        <v>21</v>
      </c>
      <c r="C2925" s="35" t="s">
        <v>21</v>
      </c>
      <c r="D2925" s="35" t="s">
        <v>21</v>
      </c>
      <c r="E2925" s="35" t="s">
        <v>21</v>
      </c>
      <c r="F2925" s="7" t="s">
        <v>21</v>
      </c>
      <c r="G2925" s="13" t="s">
        <v>20</v>
      </c>
      <c r="H2925" s="13">
        <v>135575.87</v>
      </c>
      <c r="J2925"/>
      <c r="K2925"/>
      <c r="L2925"/>
      <c r="M2925"/>
    </row>
    <row r="2926" spans="1:13" s="3" customFormat="1" x14ac:dyDescent="0.25">
      <c r="A2926" s="12" t="s">
        <v>558</v>
      </c>
      <c r="B2926" s="12" t="s">
        <v>26</v>
      </c>
      <c r="C2926" s="14">
        <v>312</v>
      </c>
      <c r="D2926" s="12" t="s">
        <v>559</v>
      </c>
      <c r="E2926" s="35"/>
      <c r="F2926" s="23">
        <v>2033</v>
      </c>
      <c r="G2926" s="7" t="s">
        <v>21</v>
      </c>
      <c r="H2926" s="13">
        <v>137608.87</v>
      </c>
      <c r="J2926"/>
      <c r="K2926"/>
      <c r="L2926"/>
      <c r="M2926"/>
    </row>
    <row r="2927" spans="1:13" s="3" customFormat="1" x14ac:dyDescent="0.25">
      <c r="A2927" s="12" t="s">
        <v>560</v>
      </c>
      <c r="B2927" s="12" t="s">
        <v>26</v>
      </c>
      <c r="C2927" s="14">
        <v>360</v>
      </c>
      <c r="D2927" s="12" t="s">
        <v>573</v>
      </c>
      <c r="E2927" s="35"/>
      <c r="F2927" s="23">
        <v>2670</v>
      </c>
      <c r="G2927" s="7" t="s">
        <v>21</v>
      </c>
      <c r="H2927" s="13">
        <v>140278.87</v>
      </c>
      <c r="J2927"/>
      <c r="K2927"/>
      <c r="L2927"/>
      <c r="M2927"/>
    </row>
    <row r="2928" spans="1:13" s="3" customFormat="1" x14ac:dyDescent="0.25">
      <c r="A2928" s="12" t="s">
        <v>564</v>
      </c>
      <c r="B2928" s="12" t="s">
        <v>26</v>
      </c>
      <c r="C2928" s="14">
        <v>367</v>
      </c>
      <c r="D2928" s="12" t="s">
        <v>565</v>
      </c>
      <c r="E2928" s="35"/>
      <c r="F2928" s="23">
        <v>1827</v>
      </c>
      <c r="G2928" s="7" t="s">
        <v>21</v>
      </c>
      <c r="H2928" s="13">
        <v>142105.87</v>
      </c>
      <c r="J2928"/>
      <c r="K2928"/>
      <c r="L2928"/>
      <c r="M2928"/>
    </row>
    <row r="2929" spans="1:13" s="3" customFormat="1" x14ac:dyDescent="0.25">
      <c r="A2929" s="12" t="s">
        <v>568</v>
      </c>
      <c r="B2929" s="12" t="s">
        <v>41</v>
      </c>
      <c r="C2929" s="14">
        <v>31</v>
      </c>
      <c r="D2929" s="12" t="s">
        <v>574</v>
      </c>
      <c r="E2929" s="35"/>
      <c r="F2929" s="23">
        <v>12382.68</v>
      </c>
      <c r="G2929" s="7" t="s">
        <v>21</v>
      </c>
      <c r="H2929" s="13">
        <v>154488.54999999999</v>
      </c>
      <c r="J2929"/>
      <c r="K2929"/>
      <c r="L2929"/>
      <c r="M2929"/>
    </row>
    <row r="2930" spans="1:13" s="3" customFormat="1" x14ac:dyDescent="0.25">
      <c r="A2930" s="12" t="s">
        <v>568</v>
      </c>
      <c r="B2930" s="12" t="s">
        <v>41</v>
      </c>
      <c r="C2930" s="14">
        <v>33</v>
      </c>
      <c r="D2930" s="12" t="s">
        <v>113</v>
      </c>
      <c r="E2930" s="35"/>
      <c r="F2930" s="23">
        <v>40266.199999999997</v>
      </c>
      <c r="G2930" s="7" t="s">
        <v>21</v>
      </c>
      <c r="H2930" s="13">
        <v>194754.75</v>
      </c>
      <c r="J2930"/>
      <c r="K2930"/>
      <c r="L2930"/>
      <c r="M2930"/>
    </row>
    <row r="2931" spans="1:13" s="3" customFormat="1" x14ac:dyDescent="0.25">
      <c r="A2931"/>
      <c r="B2931"/>
      <c r="C2931"/>
      <c r="D2931"/>
      <c r="E2931"/>
      <c r="J2931"/>
      <c r="K2931"/>
      <c r="L2931"/>
      <c r="M2931"/>
    </row>
    <row r="2932" spans="1:13" s="3" customFormat="1" x14ac:dyDescent="0.25">
      <c r="A2932" s="35"/>
      <c r="B2932" s="35"/>
      <c r="C2932" s="35"/>
      <c r="D2932" s="35"/>
      <c r="E2932" s="34" t="s">
        <v>67</v>
      </c>
      <c r="F2932" s="13">
        <v>59178.879999999997</v>
      </c>
      <c r="G2932" s="13">
        <v>0</v>
      </c>
      <c r="H2932" s="13">
        <v>194754.75</v>
      </c>
      <c r="J2932"/>
      <c r="K2932"/>
      <c r="L2932"/>
      <c r="M2932"/>
    </row>
    <row r="2933" spans="1:13" s="3" customFormat="1" x14ac:dyDescent="0.25">
      <c r="A2933" s="35" t="s">
        <v>21</v>
      </c>
      <c r="B2933"/>
      <c r="C2933"/>
      <c r="D2933"/>
      <c r="E2933"/>
      <c r="J2933"/>
      <c r="K2933"/>
      <c r="L2933"/>
      <c r="M2933"/>
    </row>
    <row r="2934" spans="1:13" s="3" customFormat="1" x14ac:dyDescent="0.25">
      <c r="A2934" s="35"/>
      <c r="B2934" s="35"/>
      <c r="C2934" s="35"/>
      <c r="D2934" s="35"/>
      <c r="E2934" s="9" t="s">
        <v>114</v>
      </c>
      <c r="F2934" s="8">
        <v>59178.879999999997</v>
      </c>
      <c r="G2934" s="8">
        <v>0</v>
      </c>
      <c r="H2934" s="8">
        <v>194754.75</v>
      </c>
      <c r="J2934"/>
      <c r="K2934"/>
      <c r="L2934"/>
      <c r="M2934"/>
    </row>
    <row r="2935" spans="1:13" s="3" customFormat="1" x14ac:dyDescent="0.25">
      <c r="A2935" s="35" t="s">
        <v>21</v>
      </c>
      <c r="B2935"/>
      <c r="C2935"/>
      <c r="D2935"/>
      <c r="E2935"/>
      <c r="J2935"/>
      <c r="K2935"/>
      <c r="L2935"/>
      <c r="M2935"/>
    </row>
    <row r="2936" spans="1:13" s="3" customFormat="1" x14ac:dyDescent="0.25">
      <c r="A2936" s="5" t="s">
        <v>115</v>
      </c>
      <c r="B2936" s="5" t="s">
        <v>116</v>
      </c>
      <c r="C2936" s="35"/>
      <c r="D2936" s="35"/>
      <c r="E2936" s="35"/>
      <c r="F2936" s="7"/>
      <c r="G2936" s="8" t="s">
        <v>20</v>
      </c>
      <c r="H2936" s="8">
        <v>118065.03</v>
      </c>
      <c r="J2936"/>
      <c r="K2936"/>
      <c r="L2936"/>
      <c r="M2936"/>
    </row>
    <row r="2937" spans="1:13" s="3" customFormat="1" x14ac:dyDescent="0.25">
      <c r="A2937" s="35" t="s">
        <v>21</v>
      </c>
      <c r="B2937"/>
      <c r="C2937"/>
      <c r="D2937"/>
      <c r="E2937"/>
      <c r="J2937"/>
      <c r="K2937"/>
      <c r="L2937"/>
      <c r="M2937"/>
    </row>
    <row r="2938" spans="1:13" s="3" customFormat="1" x14ac:dyDescent="0.25">
      <c r="A2938" s="12" t="s">
        <v>24</v>
      </c>
      <c r="B2938" s="35" t="s">
        <v>21</v>
      </c>
      <c r="C2938" s="35" t="s">
        <v>21</v>
      </c>
      <c r="D2938" s="35" t="s">
        <v>21</v>
      </c>
      <c r="E2938" s="35" t="s">
        <v>21</v>
      </c>
      <c r="F2938" s="7" t="s">
        <v>21</v>
      </c>
      <c r="G2938" s="13" t="s">
        <v>20</v>
      </c>
      <c r="H2938" s="13">
        <v>118065.03</v>
      </c>
      <c r="J2938"/>
      <c r="K2938"/>
      <c r="L2938"/>
      <c r="M2938"/>
    </row>
    <row r="2939" spans="1:13" s="3" customFormat="1" x14ac:dyDescent="0.25">
      <c r="A2939" s="12" t="s">
        <v>568</v>
      </c>
      <c r="B2939" s="12" t="s">
        <v>41</v>
      </c>
      <c r="C2939" s="14">
        <v>31</v>
      </c>
      <c r="D2939" s="12" t="s">
        <v>574</v>
      </c>
      <c r="E2939" s="35"/>
      <c r="F2939" s="23">
        <v>12178.68</v>
      </c>
      <c r="G2939" s="7" t="s">
        <v>21</v>
      </c>
      <c r="H2939" s="13">
        <v>130243.71</v>
      </c>
      <c r="J2939"/>
      <c r="K2939"/>
      <c r="L2939"/>
      <c r="M2939"/>
    </row>
    <row r="2940" spans="1:13" s="3" customFormat="1" x14ac:dyDescent="0.25">
      <c r="A2940" s="12" t="s">
        <v>568</v>
      </c>
      <c r="B2940" s="12" t="s">
        <v>41</v>
      </c>
      <c r="C2940" s="14">
        <v>33</v>
      </c>
      <c r="D2940" s="12" t="s">
        <v>113</v>
      </c>
      <c r="E2940" s="35"/>
      <c r="F2940" s="23">
        <v>31060.18</v>
      </c>
      <c r="G2940" s="7" t="s">
        <v>21</v>
      </c>
      <c r="H2940" s="13">
        <v>161303.89000000001</v>
      </c>
      <c r="J2940"/>
      <c r="K2940"/>
      <c r="L2940"/>
      <c r="M2940"/>
    </row>
    <row r="2941" spans="1:13" s="3" customFormat="1" x14ac:dyDescent="0.25">
      <c r="A2941"/>
      <c r="B2941"/>
      <c r="C2941"/>
      <c r="D2941"/>
      <c r="E2941"/>
      <c r="J2941"/>
      <c r="K2941"/>
      <c r="L2941"/>
      <c r="M2941"/>
    </row>
    <row r="2942" spans="1:13" s="3" customFormat="1" x14ac:dyDescent="0.25">
      <c r="A2942" s="35"/>
      <c r="B2942" s="35"/>
      <c r="C2942" s="35"/>
      <c r="D2942" s="35"/>
      <c r="E2942" s="34" t="s">
        <v>67</v>
      </c>
      <c r="F2942" s="13">
        <v>43238.86</v>
      </c>
      <c r="G2942" s="13">
        <v>0</v>
      </c>
      <c r="H2942" s="13">
        <v>161303.89000000001</v>
      </c>
      <c r="J2942"/>
      <c r="K2942"/>
      <c r="L2942"/>
      <c r="M2942"/>
    </row>
    <row r="2943" spans="1:13" s="3" customFormat="1" x14ac:dyDescent="0.25">
      <c r="A2943" s="35" t="s">
        <v>21</v>
      </c>
      <c r="B2943"/>
      <c r="C2943"/>
      <c r="D2943"/>
      <c r="E2943"/>
      <c r="J2943"/>
      <c r="K2943"/>
      <c r="L2943"/>
      <c r="M2943"/>
    </row>
    <row r="2944" spans="1:13" s="3" customFormat="1" x14ac:dyDescent="0.25">
      <c r="A2944" s="35"/>
      <c r="B2944" s="35"/>
      <c r="C2944" s="35"/>
      <c r="D2944" s="35"/>
      <c r="E2944" s="9" t="s">
        <v>117</v>
      </c>
      <c r="F2944" s="8">
        <v>43238.86</v>
      </c>
      <c r="G2944" s="8">
        <v>0</v>
      </c>
      <c r="H2944" s="8">
        <v>161303.89000000001</v>
      </c>
      <c r="J2944"/>
      <c r="K2944"/>
      <c r="L2944"/>
      <c r="M2944"/>
    </row>
    <row r="2945" spans="1:13" s="3" customFormat="1" x14ac:dyDescent="0.25">
      <c r="A2945" s="35" t="s">
        <v>21</v>
      </c>
      <c r="B2945"/>
      <c r="C2945"/>
      <c r="D2945"/>
      <c r="E2945"/>
      <c r="J2945"/>
      <c r="K2945"/>
      <c r="L2945"/>
      <c r="M2945"/>
    </row>
    <row r="2946" spans="1:13" s="3" customFormat="1" x14ac:dyDescent="0.25">
      <c r="A2946" s="5" t="s">
        <v>118</v>
      </c>
      <c r="B2946" s="5" t="s">
        <v>119</v>
      </c>
      <c r="C2946" s="35"/>
      <c r="D2946" s="35"/>
      <c r="E2946" s="35"/>
      <c r="F2946" s="7"/>
      <c r="G2946" s="8" t="s">
        <v>20</v>
      </c>
      <c r="H2946" s="8">
        <v>115260.23</v>
      </c>
      <c r="J2946"/>
      <c r="K2946"/>
      <c r="L2946"/>
      <c r="M2946"/>
    </row>
    <row r="2947" spans="1:13" s="3" customFormat="1" x14ac:dyDescent="0.25">
      <c r="A2947" s="35" t="s">
        <v>21</v>
      </c>
      <c r="B2947"/>
      <c r="C2947"/>
      <c r="D2947"/>
      <c r="E2947"/>
      <c r="J2947"/>
      <c r="K2947"/>
      <c r="L2947"/>
      <c r="M2947"/>
    </row>
    <row r="2948" spans="1:13" s="3" customFormat="1" x14ac:dyDescent="0.25">
      <c r="A2948" s="12" t="s">
        <v>24</v>
      </c>
      <c r="B2948" s="35" t="s">
        <v>21</v>
      </c>
      <c r="C2948" s="35" t="s">
        <v>21</v>
      </c>
      <c r="D2948" s="35" t="s">
        <v>21</v>
      </c>
      <c r="E2948" s="35" t="s">
        <v>21</v>
      </c>
      <c r="F2948" s="7" t="s">
        <v>21</v>
      </c>
      <c r="G2948" s="13" t="s">
        <v>20</v>
      </c>
      <c r="H2948" s="13">
        <v>115260.23</v>
      </c>
      <c r="J2948"/>
      <c r="K2948"/>
      <c r="L2948"/>
      <c r="M2948"/>
    </row>
    <row r="2949" spans="1:13" s="3" customFormat="1" x14ac:dyDescent="0.25">
      <c r="A2949" s="35" t="s">
        <v>21</v>
      </c>
      <c r="B2949"/>
      <c r="C2949"/>
      <c r="D2949"/>
      <c r="E2949"/>
      <c r="J2949"/>
      <c r="K2949"/>
      <c r="L2949"/>
      <c r="M2949"/>
    </row>
    <row r="2950" spans="1:13" s="3" customFormat="1" x14ac:dyDescent="0.25">
      <c r="A2950" s="35"/>
      <c r="B2950" s="35"/>
      <c r="C2950" s="35"/>
      <c r="D2950" s="35"/>
      <c r="E2950" s="9" t="s">
        <v>129</v>
      </c>
      <c r="F2950" s="8">
        <v>0</v>
      </c>
      <c r="G2950" s="8">
        <v>0</v>
      </c>
      <c r="H2950" s="8">
        <v>115260.23</v>
      </c>
      <c r="J2950"/>
      <c r="K2950"/>
      <c r="L2950"/>
      <c r="M2950"/>
    </row>
    <row r="2951" spans="1:13" s="3" customFormat="1" x14ac:dyDescent="0.25">
      <c r="A2951" s="35" t="s">
        <v>21</v>
      </c>
      <c r="B2951"/>
      <c r="C2951"/>
      <c r="D2951"/>
      <c r="E2951"/>
      <c r="J2951"/>
      <c r="K2951"/>
      <c r="L2951"/>
      <c r="M2951"/>
    </row>
    <row r="2952" spans="1:13" s="3" customFormat="1" x14ac:dyDescent="0.25">
      <c r="A2952" s="5" t="s">
        <v>349</v>
      </c>
      <c r="B2952" s="5" t="s">
        <v>350</v>
      </c>
      <c r="C2952" s="35"/>
      <c r="D2952" s="35"/>
      <c r="E2952" s="35"/>
      <c r="F2952" s="7"/>
      <c r="G2952" s="8" t="s">
        <v>20</v>
      </c>
      <c r="H2952" s="8">
        <v>9026.2900000000009</v>
      </c>
      <c r="J2952"/>
      <c r="K2952"/>
      <c r="L2952"/>
      <c r="M2952"/>
    </row>
    <row r="2953" spans="1:13" s="3" customFormat="1" x14ac:dyDescent="0.25">
      <c r="A2953" s="35" t="s">
        <v>21</v>
      </c>
      <c r="B2953"/>
      <c r="C2953"/>
      <c r="D2953"/>
      <c r="E2953"/>
      <c r="J2953"/>
      <c r="K2953"/>
      <c r="L2953"/>
      <c r="M2953"/>
    </row>
    <row r="2954" spans="1:13" s="3" customFormat="1" x14ac:dyDescent="0.25">
      <c r="A2954" s="12" t="s">
        <v>24</v>
      </c>
      <c r="B2954" s="35" t="s">
        <v>21</v>
      </c>
      <c r="C2954" s="35" t="s">
        <v>21</v>
      </c>
      <c r="D2954" s="35" t="s">
        <v>21</v>
      </c>
      <c r="E2954" s="35" t="s">
        <v>21</v>
      </c>
      <c r="F2954" s="7" t="s">
        <v>21</v>
      </c>
      <c r="G2954" s="13" t="s">
        <v>20</v>
      </c>
      <c r="H2954" s="13">
        <v>9026.2900000000009</v>
      </c>
      <c r="J2954"/>
      <c r="K2954"/>
      <c r="L2954"/>
      <c r="M2954"/>
    </row>
    <row r="2955" spans="1:13" s="3" customFormat="1" x14ac:dyDescent="0.25">
      <c r="A2955" s="35" t="s">
        <v>21</v>
      </c>
      <c r="B2955"/>
      <c r="C2955"/>
      <c r="D2955"/>
      <c r="E2955"/>
      <c r="J2955"/>
      <c r="K2955"/>
      <c r="L2955"/>
      <c r="M2955"/>
    </row>
    <row r="2956" spans="1:13" s="3" customFormat="1" x14ac:dyDescent="0.25">
      <c r="A2956" s="35"/>
      <c r="B2956" s="35"/>
      <c r="C2956" s="35"/>
      <c r="D2956" s="35"/>
      <c r="E2956" s="9" t="s">
        <v>356</v>
      </c>
      <c r="F2956" s="8">
        <v>0</v>
      </c>
      <c r="G2956" s="8">
        <v>0</v>
      </c>
      <c r="H2956" s="8">
        <v>9026.2900000000009</v>
      </c>
      <c r="J2956"/>
      <c r="K2956"/>
      <c r="L2956"/>
      <c r="M2956"/>
    </row>
    <row r="2957" spans="1:13" s="3" customFormat="1" x14ac:dyDescent="0.25">
      <c r="A2957" s="35" t="s">
        <v>21</v>
      </c>
      <c r="B2957"/>
      <c r="C2957"/>
      <c r="D2957"/>
      <c r="E2957"/>
      <c r="J2957"/>
      <c r="K2957"/>
      <c r="L2957"/>
      <c r="M2957"/>
    </row>
    <row r="2958" spans="1:13" s="3" customFormat="1" x14ac:dyDescent="0.25">
      <c r="A2958" s="5" t="s">
        <v>357</v>
      </c>
      <c r="B2958" s="5" t="s">
        <v>358</v>
      </c>
      <c r="C2958" s="35"/>
      <c r="D2958" s="35"/>
      <c r="E2958" s="35"/>
      <c r="F2958" s="7"/>
      <c r="G2958" s="8" t="s">
        <v>20</v>
      </c>
      <c r="H2958" s="8">
        <v>31508.23</v>
      </c>
      <c r="J2958"/>
      <c r="K2958"/>
      <c r="L2958"/>
      <c r="M2958"/>
    </row>
    <row r="2959" spans="1:13" s="3" customFormat="1" x14ac:dyDescent="0.25">
      <c r="A2959" s="35" t="s">
        <v>21</v>
      </c>
      <c r="B2959"/>
      <c r="C2959"/>
      <c r="D2959"/>
      <c r="E2959"/>
      <c r="J2959"/>
      <c r="K2959"/>
      <c r="L2959"/>
      <c r="M2959"/>
    </row>
    <row r="2960" spans="1:13" s="3" customFormat="1" x14ac:dyDescent="0.25">
      <c r="A2960" s="12" t="s">
        <v>24</v>
      </c>
      <c r="B2960" s="35" t="s">
        <v>21</v>
      </c>
      <c r="C2960" s="35" t="s">
        <v>21</v>
      </c>
      <c r="D2960" s="35" t="s">
        <v>21</v>
      </c>
      <c r="E2960" s="35" t="s">
        <v>21</v>
      </c>
      <c r="F2960" s="7" t="s">
        <v>21</v>
      </c>
      <c r="G2960" s="13" t="s">
        <v>20</v>
      </c>
      <c r="H2960" s="13">
        <v>31508.23</v>
      </c>
      <c r="J2960"/>
      <c r="K2960"/>
      <c r="L2960"/>
      <c r="M2960"/>
    </row>
    <row r="2961" spans="1:13" s="3" customFormat="1" x14ac:dyDescent="0.25">
      <c r="A2961" s="12" t="s">
        <v>575</v>
      </c>
      <c r="B2961" s="12" t="s">
        <v>26</v>
      </c>
      <c r="C2961" s="14">
        <v>345</v>
      </c>
      <c r="D2961" s="12" t="s">
        <v>359</v>
      </c>
      <c r="E2961" s="12" t="s">
        <v>576</v>
      </c>
      <c r="F2961" s="13">
        <v>1281.48</v>
      </c>
      <c r="G2961" s="7" t="s">
        <v>21</v>
      </c>
      <c r="H2961" s="13">
        <v>32789.71</v>
      </c>
      <c r="J2961"/>
      <c r="K2961"/>
      <c r="L2961"/>
      <c r="M2961"/>
    </row>
    <row r="2962" spans="1:13" s="3" customFormat="1" x14ac:dyDescent="0.25">
      <c r="A2962" s="12" t="s">
        <v>577</v>
      </c>
      <c r="B2962" s="12" t="s">
        <v>26</v>
      </c>
      <c r="C2962" s="14">
        <v>374</v>
      </c>
      <c r="D2962" s="12" t="s">
        <v>359</v>
      </c>
      <c r="E2962" s="12" t="s">
        <v>578</v>
      </c>
      <c r="F2962" s="13">
        <v>1795.75</v>
      </c>
      <c r="G2962" s="7" t="s">
        <v>21</v>
      </c>
      <c r="H2962" s="13">
        <v>34585.46</v>
      </c>
      <c r="J2962"/>
      <c r="K2962"/>
      <c r="L2962"/>
      <c r="M2962"/>
    </row>
    <row r="2963" spans="1:13" s="3" customFormat="1" x14ac:dyDescent="0.25">
      <c r="A2963" s="12" t="s">
        <v>579</v>
      </c>
      <c r="B2963" s="12" t="s">
        <v>41</v>
      </c>
      <c r="C2963" s="14">
        <v>18</v>
      </c>
      <c r="D2963" s="12" t="s">
        <v>580</v>
      </c>
      <c r="E2963" s="12" t="s">
        <v>581</v>
      </c>
      <c r="F2963" s="13">
        <v>1214.21</v>
      </c>
      <c r="G2963" s="7" t="s">
        <v>21</v>
      </c>
      <c r="H2963" s="13">
        <v>35799.67</v>
      </c>
      <c r="J2963"/>
      <c r="K2963"/>
      <c r="L2963"/>
      <c r="M2963"/>
    </row>
    <row r="2964" spans="1:13" s="3" customFormat="1" x14ac:dyDescent="0.25">
      <c r="A2964" s="12" t="s">
        <v>579</v>
      </c>
      <c r="B2964" s="12" t="s">
        <v>41</v>
      </c>
      <c r="C2964" s="14">
        <v>18</v>
      </c>
      <c r="D2964" s="12" t="s">
        <v>580</v>
      </c>
      <c r="E2964" s="12" t="s">
        <v>581</v>
      </c>
      <c r="F2964" s="13">
        <v>2137.11</v>
      </c>
      <c r="G2964" s="7" t="s">
        <v>21</v>
      </c>
      <c r="H2964" s="13">
        <v>37936.78</v>
      </c>
      <c r="J2964"/>
      <c r="K2964"/>
      <c r="L2964"/>
      <c r="M2964"/>
    </row>
    <row r="2965" spans="1:13" s="3" customFormat="1" x14ac:dyDescent="0.25">
      <c r="A2965" s="12" t="s">
        <v>579</v>
      </c>
      <c r="B2965" s="12" t="s">
        <v>41</v>
      </c>
      <c r="C2965" s="14">
        <v>18</v>
      </c>
      <c r="D2965" s="12" t="s">
        <v>580</v>
      </c>
      <c r="E2965" s="12" t="s">
        <v>581</v>
      </c>
      <c r="F2965" s="13">
        <v>110.16</v>
      </c>
      <c r="G2965" s="7" t="s">
        <v>21</v>
      </c>
      <c r="H2965" s="13">
        <v>38046.94</v>
      </c>
      <c r="J2965"/>
      <c r="K2965"/>
      <c r="L2965"/>
      <c r="M2965"/>
    </row>
    <row r="2966" spans="1:13" s="3" customFormat="1" x14ac:dyDescent="0.25">
      <c r="A2966" s="12" t="s">
        <v>579</v>
      </c>
      <c r="B2966" s="12" t="s">
        <v>41</v>
      </c>
      <c r="C2966" s="14">
        <v>18</v>
      </c>
      <c r="D2966" s="12" t="s">
        <v>580</v>
      </c>
      <c r="E2966" s="12" t="s">
        <v>581</v>
      </c>
      <c r="F2966" s="13">
        <v>326.41000000000003</v>
      </c>
      <c r="G2966" s="7" t="s">
        <v>21</v>
      </c>
      <c r="H2966" s="13">
        <v>38373.35</v>
      </c>
      <c r="J2966"/>
      <c r="K2966"/>
      <c r="L2966"/>
      <c r="M2966"/>
    </row>
    <row r="2967" spans="1:13" s="3" customFormat="1" x14ac:dyDescent="0.25">
      <c r="A2967" s="12" t="s">
        <v>579</v>
      </c>
      <c r="B2967" s="12" t="s">
        <v>41</v>
      </c>
      <c r="C2967" s="14">
        <v>18</v>
      </c>
      <c r="D2967" s="12" t="s">
        <v>580</v>
      </c>
      <c r="E2967" s="12" t="s">
        <v>581</v>
      </c>
      <c r="F2967" s="13">
        <v>110.17</v>
      </c>
      <c r="G2967" s="7" t="s">
        <v>21</v>
      </c>
      <c r="H2967" s="13">
        <v>38483.519999999997</v>
      </c>
      <c r="J2967"/>
      <c r="K2967"/>
      <c r="L2967"/>
      <c r="M2967"/>
    </row>
    <row r="2968" spans="1:13" s="3" customFormat="1" x14ac:dyDescent="0.25">
      <c r="A2968" s="12" t="s">
        <v>579</v>
      </c>
      <c r="B2968" s="12" t="s">
        <v>41</v>
      </c>
      <c r="C2968" s="14">
        <v>18</v>
      </c>
      <c r="D2968" s="12" t="s">
        <v>133</v>
      </c>
      <c r="E2968" s="12" t="s">
        <v>581</v>
      </c>
      <c r="F2968" s="13">
        <v>496.8</v>
      </c>
      <c r="G2968" s="7" t="s">
        <v>21</v>
      </c>
      <c r="H2968" s="13">
        <v>38980.32</v>
      </c>
      <c r="J2968"/>
      <c r="K2968"/>
      <c r="L2968"/>
      <c r="M2968"/>
    </row>
    <row r="2969" spans="1:13" s="3" customFormat="1" x14ac:dyDescent="0.25">
      <c r="A2969" s="12" t="s">
        <v>582</v>
      </c>
      <c r="B2969" s="12" t="s">
        <v>41</v>
      </c>
      <c r="C2969" s="14">
        <v>15</v>
      </c>
      <c r="D2969" s="12" t="s">
        <v>133</v>
      </c>
      <c r="E2969" s="12" t="s">
        <v>583</v>
      </c>
      <c r="F2969" s="13">
        <v>1267.76</v>
      </c>
      <c r="G2969" s="7" t="s">
        <v>21</v>
      </c>
      <c r="H2969" s="13">
        <v>40248.080000000002</v>
      </c>
      <c r="J2969"/>
      <c r="K2969"/>
      <c r="L2969"/>
      <c r="M2969"/>
    </row>
    <row r="2970" spans="1:13" s="3" customFormat="1" x14ac:dyDescent="0.25">
      <c r="A2970" s="12" t="s">
        <v>582</v>
      </c>
      <c r="B2970" s="12" t="s">
        <v>41</v>
      </c>
      <c r="C2970" s="14">
        <v>15</v>
      </c>
      <c r="D2970" s="12" t="s">
        <v>133</v>
      </c>
      <c r="E2970" s="12" t="s">
        <v>583</v>
      </c>
      <c r="F2970" s="13">
        <v>771.13</v>
      </c>
      <c r="G2970" s="7" t="s">
        <v>21</v>
      </c>
      <c r="H2970" s="13">
        <v>41019.21</v>
      </c>
      <c r="J2970"/>
      <c r="K2970"/>
      <c r="L2970"/>
      <c r="M2970"/>
    </row>
    <row r="2971" spans="1:13" s="3" customFormat="1" x14ac:dyDescent="0.25">
      <c r="A2971" s="12" t="s">
        <v>582</v>
      </c>
      <c r="B2971" s="12" t="s">
        <v>41</v>
      </c>
      <c r="C2971" s="14">
        <v>15</v>
      </c>
      <c r="D2971" s="12" t="s">
        <v>133</v>
      </c>
      <c r="E2971" s="12" t="s">
        <v>583</v>
      </c>
      <c r="F2971" s="13">
        <v>2908.36</v>
      </c>
      <c r="G2971" s="7" t="s">
        <v>21</v>
      </c>
      <c r="H2971" s="13">
        <v>43927.57</v>
      </c>
      <c r="J2971"/>
      <c r="K2971"/>
      <c r="L2971"/>
      <c r="M2971"/>
    </row>
    <row r="2972" spans="1:13" s="3" customFormat="1" x14ac:dyDescent="0.25">
      <c r="A2972" s="12" t="s">
        <v>582</v>
      </c>
      <c r="B2972" s="12" t="s">
        <v>41</v>
      </c>
      <c r="C2972" s="14">
        <v>15</v>
      </c>
      <c r="D2972" s="12" t="s">
        <v>133</v>
      </c>
      <c r="E2972" s="12" t="s">
        <v>583</v>
      </c>
      <c r="F2972" s="13">
        <v>110.16</v>
      </c>
      <c r="G2972" s="7" t="s">
        <v>21</v>
      </c>
      <c r="H2972" s="13">
        <v>44037.73</v>
      </c>
      <c r="J2972"/>
      <c r="K2972"/>
      <c r="L2972"/>
      <c r="M2972"/>
    </row>
    <row r="2973" spans="1:13" s="3" customFormat="1" x14ac:dyDescent="0.25">
      <c r="A2973" s="12" t="s">
        <v>582</v>
      </c>
      <c r="B2973" s="12" t="s">
        <v>41</v>
      </c>
      <c r="C2973" s="14">
        <v>15</v>
      </c>
      <c r="D2973" s="12" t="s">
        <v>133</v>
      </c>
      <c r="E2973" s="12" t="s">
        <v>583</v>
      </c>
      <c r="F2973" s="13">
        <v>385.57</v>
      </c>
      <c r="G2973" s="7" t="s">
        <v>21</v>
      </c>
      <c r="H2973" s="13">
        <v>44423.3</v>
      </c>
      <c r="J2973"/>
      <c r="K2973"/>
      <c r="L2973"/>
      <c r="M2973"/>
    </row>
    <row r="2974" spans="1:13" s="3" customFormat="1" x14ac:dyDescent="0.25">
      <c r="A2974" s="12" t="s">
        <v>582</v>
      </c>
      <c r="B2974" s="12" t="s">
        <v>41</v>
      </c>
      <c r="C2974" s="14">
        <v>15</v>
      </c>
      <c r="D2974" s="12" t="s">
        <v>133</v>
      </c>
      <c r="E2974" s="12" t="s">
        <v>583</v>
      </c>
      <c r="F2974" s="13">
        <v>385.57</v>
      </c>
      <c r="G2974" s="7" t="s">
        <v>21</v>
      </c>
      <c r="H2974" s="13">
        <v>44808.87</v>
      </c>
      <c r="J2974"/>
      <c r="K2974"/>
      <c r="L2974"/>
      <c r="M2974"/>
    </row>
    <row r="2975" spans="1:13" s="3" customFormat="1" x14ac:dyDescent="0.25">
      <c r="A2975" s="12" t="s">
        <v>582</v>
      </c>
      <c r="B2975" s="12" t="s">
        <v>41</v>
      </c>
      <c r="C2975" s="14">
        <v>15</v>
      </c>
      <c r="D2975" s="12" t="s">
        <v>133</v>
      </c>
      <c r="E2975" s="12" t="s">
        <v>583</v>
      </c>
      <c r="F2975" s="13">
        <v>586.74</v>
      </c>
      <c r="G2975" s="7" t="s">
        <v>21</v>
      </c>
      <c r="H2975" s="13">
        <v>45395.61</v>
      </c>
      <c r="J2975"/>
      <c r="K2975"/>
      <c r="L2975"/>
      <c r="M2975"/>
    </row>
    <row r="2976" spans="1:13" s="3" customFormat="1" x14ac:dyDescent="0.25">
      <c r="A2976" s="12" t="s">
        <v>582</v>
      </c>
      <c r="B2976" s="12" t="s">
        <v>41</v>
      </c>
      <c r="C2976" s="14">
        <v>15</v>
      </c>
      <c r="D2976" s="12" t="s">
        <v>133</v>
      </c>
      <c r="E2976" s="12" t="s">
        <v>584</v>
      </c>
      <c r="F2976" s="13">
        <v>3300.77</v>
      </c>
      <c r="G2976" s="7" t="s">
        <v>21</v>
      </c>
      <c r="H2976" s="13">
        <v>48696.38</v>
      </c>
      <c r="J2976"/>
      <c r="K2976"/>
      <c r="L2976"/>
      <c r="M2976"/>
    </row>
    <row r="2977" spans="1:13" s="3" customFormat="1" x14ac:dyDescent="0.25">
      <c r="A2977" s="12" t="s">
        <v>582</v>
      </c>
      <c r="B2977" s="12" t="s">
        <v>41</v>
      </c>
      <c r="C2977" s="14">
        <v>15</v>
      </c>
      <c r="D2977" s="12" t="s">
        <v>133</v>
      </c>
      <c r="E2977" s="12" t="s">
        <v>584</v>
      </c>
      <c r="F2977" s="13">
        <v>1343.12</v>
      </c>
      <c r="G2977" s="7" t="s">
        <v>21</v>
      </c>
      <c r="H2977" s="13">
        <v>50039.5</v>
      </c>
      <c r="J2977"/>
      <c r="K2977"/>
      <c r="L2977"/>
      <c r="M2977"/>
    </row>
    <row r="2978" spans="1:13" s="3" customFormat="1" x14ac:dyDescent="0.25">
      <c r="A2978" s="12" t="s">
        <v>582</v>
      </c>
      <c r="B2978" s="12" t="s">
        <v>41</v>
      </c>
      <c r="C2978" s="14">
        <v>15</v>
      </c>
      <c r="D2978" s="12" t="s">
        <v>133</v>
      </c>
      <c r="E2978" s="12" t="s">
        <v>584</v>
      </c>
      <c r="F2978" s="13">
        <v>1542.25</v>
      </c>
      <c r="G2978" s="7" t="s">
        <v>21</v>
      </c>
      <c r="H2978" s="13">
        <v>51581.75</v>
      </c>
      <c r="J2978"/>
      <c r="K2978"/>
      <c r="L2978"/>
      <c r="M2978"/>
    </row>
    <row r="2979" spans="1:13" s="3" customFormat="1" x14ac:dyDescent="0.25">
      <c r="A2979" s="12" t="s">
        <v>582</v>
      </c>
      <c r="B2979" s="12" t="s">
        <v>41</v>
      </c>
      <c r="C2979" s="14">
        <v>15</v>
      </c>
      <c r="D2979" s="12" t="s">
        <v>133</v>
      </c>
      <c r="E2979" s="12" t="s">
        <v>584</v>
      </c>
      <c r="F2979" s="13">
        <v>3370.9</v>
      </c>
      <c r="G2979" s="7" t="s">
        <v>21</v>
      </c>
      <c r="H2979" s="13">
        <v>54952.65</v>
      </c>
      <c r="J2979"/>
      <c r="K2979"/>
      <c r="L2979"/>
      <c r="M2979"/>
    </row>
    <row r="2980" spans="1:13" s="3" customFormat="1" x14ac:dyDescent="0.25">
      <c r="A2980" s="12" t="s">
        <v>582</v>
      </c>
      <c r="B2980" s="12" t="s">
        <v>41</v>
      </c>
      <c r="C2980" s="14">
        <v>15</v>
      </c>
      <c r="D2980" s="12" t="s">
        <v>133</v>
      </c>
      <c r="E2980" s="12" t="s">
        <v>584</v>
      </c>
      <c r="F2980" s="13">
        <v>110.2</v>
      </c>
      <c r="G2980" s="7" t="s">
        <v>21</v>
      </c>
      <c r="H2980" s="13">
        <v>55062.85</v>
      </c>
      <c r="J2980"/>
      <c r="K2980"/>
      <c r="L2980"/>
      <c r="M2980"/>
    </row>
    <row r="2981" spans="1:13" s="3" customFormat="1" x14ac:dyDescent="0.25">
      <c r="A2981" s="12" t="s">
        <v>582</v>
      </c>
      <c r="B2981" s="12" t="s">
        <v>41</v>
      </c>
      <c r="C2981" s="14">
        <v>15</v>
      </c>
      <c r="D2981" s="12" t="s">
        <v>133</v>
      </c>
      <c r="E2981" s="12" t="s">
        <v>584</v>
      </c>
      <c r="F2981" s="13">
        <v>110.2</v>
      </c>
      <c r="G2981" s="7" t="s">
        <v>21</v>
      </c>
      <c r="H2981" s="13">
        <v>55173.05</v>
      </c>
      <c r="J2981"/>
      <c r="K2981"/>
      <c r="L2981"/>
      <c r="M2981"/>
    </row>
    <row r="2982" spans="1:13" s="3" customFormat="1" x14ac:dyDescent="0.25">
      <c r="A2982" s="12" t="s">
        <v>582</v>
      </c>
      <c r="B2982" s="12" t="s">
        <v>41</v>
      </c>
      <c r="C2982" s="14">
        <v>15</v>
      </c>
      <c r="D2982" s="12" t="s">
        <v>133</v>
      </c>
      <c r="E2982" s="12" t="s">
        <v>584</v>
      </c>
      <c r="F2982" s="13">
        <v>110.2</v>
      </c>
      <c r="G2982" s="7" t="s">
        <v>21</v>
      </c>
      <c r="H2982" s="13">
        <v>55283.25</v>
      </c>
      <c r="J2982"/>
      <c r="K2982"/>
      <c r="L2982"/>
      <c r="M2982"/>
    </row>
    <row r="2983" spans="1:13" s="3" customFormat="1" x14ac:dyDescent="0.25">
      <c r="A2983" s="12" t="s">
        <v>582</v>
      </c>
      <c r="B2983" s="12" t="s">
        <v>41</v>
      </c>
      <c r="C2983" s="14">
        <v>15</v>
      </c>
      <c r="D2983" s="12" t="s">
        <v>133</v>
      </c>
      <c r="E2983" s="12" t="s">
        <v>584</v>
      </c>
      <c r="F2983" s="13">
        <v>2423.04</v>
      </c>
      <c r="G2983" s="7" t="s">
        <v>21</v>
      </c>
      <c r="H2983" s="13">
        <v>57706.29</v>
      </c>
      <c r="J2983"/>
      <c r="K2983"/>
      <c r="L2983"/>
      <c r="M2983"/>
    </row>
    <row r="2984" spans="1:13" s="3" customFormat="1" x14ac:dyDescent="0.25">
      <c r="A2984" s="12" t="s">
        <v>582</v>
      </c>
      <c r="B2984" s="12" t="s">
        <v>41</v>
      </c>
      <c r="C2984" s="14">
        <v>15</v>
      </c>
      <c r="D2984" s="12" t="s">
        <v>133</v>
      </c>
      <c r="E2984" s="12" t="s">
        <v>584</v>
      </c>
      <c r="F2984" s="13">
        <v>833.97</v>
      </c>
      <c r="G2984" s="7" t="s">
        <v>21</v>
      </c>
      <c r="H2984" s="13">
        <v>58540.26</v>
      </c>
      <c r="J2984"/>
      <c r="K2984"/>
      <c r="L2984"/>
      <c r="M2984"/>
    </row>
    <row r="2985" spans="1:13" s="3" customFormat="1" x14ac:dyDescent="0.25">
      <c r="A2985" s="12" t="s">
        <v>585</v>
      </c>
      <c r="B2985" s="12" t="s">
        <v>26</v>
      </c>
      <c r="C2985" s="14">
        <v>399</v>
      </c>
      <c r="D2985" s="12" t="s">
        <v>359</v>
      </c>
      <c r="E2985" s="12" t="s">
        <v>586</v>
      </c>
      <c r="F2985" s="13">
        <v>1910.89</v>
      </c>
      <c r="G2985" s="7" t="s">
        <v>21</v>
      </c>
      <c r="H2985" s="13">
        <v>60451.15</v>
      </c>
      <c r="J2985"/>
      <c r="K2985"/>
      <c r="L2985"/>
      <c r="M2985"/>
    </row>
    <row r="2986" spans="1:13" s="3" customFormat="1" x14ac:dyDescent="0.25">
      <c r="A2986" s="12" t="s">
        <v>568</v>
      </c>
      <c r="B2986" s="12" t="s">
        <v>41</v>
      </c>
      <c r="C2986" s="14">
        <v>23</v>
      </c>
      <c r="D2986" s="12" t="s">
        <v>193</v>
      </c>
      <c r="E2986" s="12" t="s">
        <v>587</v>
      </c>
      <c r="F2986" s="13">
        <v>1323.25</v>
      </c>
      <c r="G2986" s="7" t="s">
        <v>21</v>
      </c>
      <c r="H2986" s="13">
        <v>61774.400000000001</v>
      </c>
      <c r="J2986"/>
      <c r="K2986"/>
      <c r="L2986"/>
      <c r="M2986"/>
    </row>
    <row r="2987" spans="1:13" s="3" customFormat="1" x14ac:dyDescent="0.25">
      <c r="A2987" s="12" t="s">
        <v>568</v>
      </c>
      <c r="B2987" s="12" t="s">
        <v>41</v>
      </c>
      <c r="C2987" s="14">
        <v>27</v>
      </c>
      <c r="D2987" s="12" t="s">
        <v>133</v>
      </c>
      <c r="E2987" s="12" t="s">
        <v>588</v>
      </c>
      <c r="F2987" s="13">
        <v>2075.7800000000002</v>
      </c>
      <c r="G2987" s="7" t="s">
        <v>21</v>
      </c>
      <c r="H2987" s="13">
        <v>63850.18</v>
      </c>
      <c r="J2987"/>
      <c r="K2987"/>
      <c r="L2987"/>
      <c r="M2987"/>
    </row>
    <row r="2988" spans="1:13" s="3" customFormat="1" x14ac:dyDescent="0.25">
      <c r="A2988" s="12" t="s">
        <v>568</v>
      </c>
      <c r="B2988" s="12" t="s">
        <v>41</v>
      </c>
      <c r="C2988" s="14">
        <v>27</v>
      </c>
      <c r="D2988" s="12" t="s">
        <v>133</v>
      </c>
      <c r="E2988" s="12" t="s">
        <v>588</v>
      </c>
      <c r="F2988" s="13">
        <v>1391.17</v>
      </c>
      <c r="G2988" s="7" t="s">
        <v>21</v>
      </c>
      <c r="H2988" s="13">
        <v>65241.35</v>
      </c>
      <c r="J2988"/>
      <c r="K2988"/>
      <c r="L2988"/>
      <c r="M2988"/>
    </row>
    <row r="2989" spans="1:13" s="3" customFormat="1" x14ac:dyDescent="0.25">
      <c r="A2989" s="12" t="s">
        <v>568</v>
      </c>
      <c r="B2989" s="12" t="s">
        <v>41</v>
      </c>
      <c r="C2989" s="14">
        <v>27</v>
      </c>
      <c r="D2989" s="12" t="s">
        <v>133</v>
      </c>
      <c r="E2989" s="12" t="s">
        <v>588</v>
      </c>
      <c r="F2989" s="13">
        <v>1542.26</v>
      </c>
      <c r="G2989" s="7" t="s">
        <v>21</v>
      </c>
      <c r="H2989" s="13">
        <v>66783.61</v>
      </c>
      <c r="J2989"/>
      <c r="K2989"/>
      <c r="L2989"/>
      <c r="M2989"/>
    </row>
    <row r="2990" spans="1:13" s="3" customFormat="1" x14ac:dyDescent="0.25">
      <c r="A2990" s="12" t="s">
        <v>568</v>
      </c>
      <c r="B2990" s="12" t="s">
        <v>41</v>
      </c>
      <c r="C2990" s="14">
        <v>27</v>
      </c>
      <c r="D2990" s="12" t="s">
        <v>133</v>
      </c>
      <c r="E2990" s="12" t="s">
        <v>588</v>
      </c>
      <c r="F2990" s="13">
        <v>2272.59</v>
      </c>
      <c r="G2990" s="7" t="s">
        <v>21</v>
      </c>
      <c r="H2990" s="13">
        <v>69056.2</v>
      </c>
      <c r="J2990"/>
      <c r="K2990"/>
      <c r="L2990"/>
      <c r="M2990"/>
    </row>
    <row r="2991" spans="1:13" s="3" customFormat="1" x14ac:dyDescent="0.25">
      <c r="A2991" s="12" t="s">
        <v>568</v>
      </c>
      <c r="B2991" s="12" t="s">
        <v>41</v>
      </c>
      <c r="C2991" s="14">
        <v>27</v>
      </c>
      <c r="D2991" s="12" t="s">
        <v>133</v>
      </c>
      <c r="E2991" s="12" t="s">
        <v>588</v>
      </c>
      <c r="F2991" s="13">
        <v>110.16</v>
      </c>
      <c r="G2991" s="7" t="s">
        <v>21</v>
      </c>
      <c r="H2991" s="13">
        <v>69166.36</v>
      </c>
      <c r="J2991"/>
      <c r="K2991"/>
      <c r="L2991"/>
      <c r="M2991"/>
    </row>
    <row r="2992" spans="1:13" s="3" customFormat="1" x14ac:dyDescent="0.25">
      <c r="A2992" s="12" t="s">
        <v>568</v>
      </c>
      <c r="B2992" s="12" t="s">
        <v>41</v>
      </c>
      <c r="C2992" s="14">
        <v>27</v>
      </c>
      <c r="D2992" s="12" t="s">
        <v>133</v>
      </c>
      <c r="E2992" s="12" t="s">
        <v>588</v>
      </c>
      <c r="F2992" s="13">
        <v>110.16</v>
      </c>
      <c r="G2992" s="7" t="s">
        <v>21</v>
      </c>
      <c r="H2992" s="13">
        <v>69276.52</v>
      </c>
      <c r="J2992"/>
      <c r="K2992"/>
      <c r="L2992"/>
      <c r="M2992"/>
    </row>
    <row r="2993" spans="1:13" s="3" customFormat="1" x14ac:dyDescent="0.25">
      <c r="A2993" s="12" t="s">
        <v>568</v>
      </c>
      <c r="B2993" s="12" t="s">
        <v>41</v>
      </c>
      <c r="C2993" s="14">
        <v>27</v>
      </c>
      <c r="D2993" s="12" t="s">
        <v>133</v>
      </c>
      <c r="E2993" s="12" t="s">
        <v>588</v>
      </c>
      <c r="F2993" s="13">
        <v>110.16</v>
      </c>
      <c r="G2993" s="7" t="s">
        <v>21</v>
      </c>
      <c r="H2993" s="13">
        <v>69386.679999999993</v>
      </c>
      <c r="J2993"/>
      <c r="K2993"/>
      <c r="L2993"/>
      <c r="M2993"/>
    </row>
    <row r="2994" spans="1:13" s="3" customFormat="1" x14ac:dyDescent="0.25">
      <c r="A2994" s="12" t="s">
        <v>568</v>
      </c>
      <c r="B2994" s="12" t="s">
        <v>41</v>
      </c>
      <c r="C2994" s="14">
        <v>27</v>
      </c>
      <c r="D2994" s="12" t="s">
        <v>133</v>
      </c>
      <c r="E2994" s="12" t="s">
        <v>588</v>
      </c>
      <c r="F2994" s="13">
        <v>660.81</v>
      </c>
      <c r="G2994" s="7" t="s">
        <v>21</v>
      </c>
      <c r="H2994" s="13">
        <v>70047.490000000005</v>
      </c>
      <c r="J2994"/>
      <c r="K2994"/>
      <c r="L2994"/>
      <c r="M2994"/>
    </row>
    <row r="2995" spans="1:13" s="3" customFormat="1" x14ac:dyDescent="0.25">
      <c r="A2995" s="12" t="s">
        <v>568</v>
      </c>
      <c r="B2995" s="12" t="s">
        <v>41</v>
      </c>
      <c r="C2995" s="14">
        <v>27</v>
      </c>
      <c r="D2995" s="12" t="s">
        <v>133</v>
      </c>
      <c r="E2995" s="12" t="s">
        <v>588</v>
      </c>
      <c r="F2995" s="13">
        <v>758.08</v>
      </c>
      <c r="G2995" s="7" t="s">
        <v>21</v>
      </c>
      <c r="H2995" s="13">
        <v>70805.570000000007</v>
      </c>
      <c r="J2995"/>
      <c r="K2995"/>
      <c r="L2995"/>
      <c r="M2995"/>
    </row>
    <row r="2996" spans="1:13" s="3" customFormat="1" x14ac:dyDescent="0.25">
      <c r="A2996"/>
      <c r="B2996"/>
      <c r="C2996"/>
      <c r="D2996"/>
      <c r="E2996"/>
      <c r="J2996"/>
      <c r="K2996"/>
      <c r="L2996"/>
      <c r="M2996"/>
    </row>
    <row r="2997" spans="1:13" s="3" customFormat="1" x14ac:dyDescent="0.25">
      <c r="A2997" s="35"/>
      <c r="B2997" s="35"/>
      <c r="C2997" s="35"/>
      <c r="D2997" s="35"/>
      <c r="E2997" s="34" t="s">
        <v>67</v>
      </c>
      <c r="F2997" s="13">
        <v>39297.339999999997</v>
      </c>
      <c r="G2997" s="13">
        <v>0</v>
      </c>
      <c r="H2997" s="13">
        <v>70805.570000000007</v>
      </c>
      <c r="J2997"/>
      <c r="K2997"/>
      <c r="L2997"/>
      <c r="M2997"/>
    </row>
    <row r="2998" spans="1:13" s="3" customFormat="1" x14ac:dyDescent="0.25">
      <c r="A2998" s="35" t="s">
        <v>21</v>
      </c>
      <c r="B2998"/>
      <c r="C2998"/>
      <c r="D2998"/>
      <c r="E2998"/>
      <c r="J2998"/>
      <c r="K2998"/>
      <c r="L2998"/>
      <c r="M2998"/>
    </row>
    <row r="2999" spans="1:13" s="3" customFormat="1" x14ac:dyDescent="0.25">
      <c r="A2999" s="35"/>
      <c r="B2999" s="35"/>
      <c r="C2999" s="35"/>
      <c r="D2999" s="35"/>
      <c r="E2999" s="9" t="s">
        <v>361</v>
      </c>
      <c r="F2999" s="8">
        <v>39297.339999999997</v>
      </c>
      <c r="G2999" s="8">
        <v>0</v>
      </c>
      <c r="H2999" s="8">
        <v>70805.570000000007</v>
      </c>
      <c r="J2999"/>
      <c r="K2999"/>
      <c r="L2999"/>
      <c r="M2999"/>
    </row>
    <row r="3000" spans="1:13" s="3" customFormat="1" x14ac:dyDescent="0.25">
      <c r="A3000" s="35" t="s">
        <v>21</v>
      </c>
      <c r="B3000"/>
      <c r="C3000"/>
      <c r="D3000"/>
      <c r="E3000"/>
      <c r="J3000"/>
      <c r="K3000"/>
      <c r="L3000"/>
      <c r="M3000"/>
    </row>
    <row r="3001" spans="1:13" s="3" customFormat="1" x14ac:dyDescent="0.25">
      <c r="A3001" s="5" t="s">
        <v>362</v>
      </c>
      <c r="B3001" s="5" t="s">
        <v>363</v>
      </c>
      <c r="C3001" s="35"/>
      <c r="D3001" s="35"/>
      <c r="E3001" s="35"/>
      <c r="F3001" s="7"/>
      <c r="G3001" s="8" t="s">
        <v>20</v>
      </c>
      <c r="H3001" s="8">
        <v>0</v>
      </c>
      <c r="J3001"/>
      <c r="K3001"/>
      <c r="L3001"/>
      <c r="M3001"/>
    </row>
    <row r="3002" spans="1:13" s="3" customFormat="1" x14ac:dyDescent="0.25">
      <c r="A3002" s="35" t="s">
        <v>21</v>
      </c>
      <c r="B3002"/>
      <c r="C3002"/>
      <c r="D3002"/>
      <c r="E3002"/>
      <c r="J3002"/>
      <c r="K3002"/>
      <c r="L3002"/>
      <c r="M3002"/>
    </row>
    <row r="3003" spans="1:13" s="3" customFormat="1" x14ac:dyDescent="0.25">
      <c r="A3003" s="12" t="s">
        <v>24</v>
      </c>
      <c r="B3003" s="35" t="s">
        <v>21</v>
      </c>
      <c r="C3003" s="35" t="s">
        <v>21</v>
      </c>
      <c r="D3003" s="35" t="s">
        <v>21</v>
      </c>
      <c r="E3003" s="35" t="s">
        <v>21</v>
      </c>
      <c r="F3003" s="7" t="s">
        <v>21</v>
      </c>
      <c r="G3003" s="13" t="s">
        <v>20</v>
      </c>
      <c r="H3003" s="13">
        <v>0</v>
      </c>
      <c r="J3003"/>
      <c r="K3003"/>
      <c r="L3003"/>
      <c r="M3003"/>
    </row>
    <row r="3004" spans="1:13" s="3" customFormat="1" x14ac:dyDescent="0.25">
      <c r="A3004" s="12" t="s">
        <v>582</v>
      </c>
      <c r="B3004" s="12" t="s">
        <v>41</v>
      </c>
      <c r="C3004" s="14">
        <v>15</v>
      </c>
      <c r="D3004" s="12" t="s">
        <v>133</v>
      </c>
      <c r="E3004" s="12" t="s">
        <v>583</v>
      </c>
      <c r="F3004" s="13">
        <v>839.16</v>
      </c>
      <c r="G3004" s="7" t="s">
        <v>21</v>
      </c>
      <c r="H3004" s="13">
        <v>839.16</v>
      </c>
      <c r="J3004"/>
      <c r="K3004"/>
      <c r="L3004"/>
      <c r="M3004"/>
    </row>
    <row r="3005" spans="1:13" s="3" customFormat="1" x14ac:dyDescent="0.25">
      <c r="A3005" s="12" t="s">
        <v>582</v>
      </c>
      <c r="B3005" s="12" t="s">
        <v>41</v>
      </c>
      <c r="C3005" s="14">
        <v>15</v>
      </c>
      <c r="D3005" s="12" t="s">
        <v>133</v>
      </c>
      <c r="E3005" s="12" t="s">
        <v>584</v>
      </c>
      <c r="F3005" s="13">
        <v>1287.95</v>
      </c>
      <c r="G3005" s="7" t="s">
        <v>21</v>
      </c>
      <c r="H3005" s="13">
        <v>2127.11</v>
      </c>
      <c r="J3005"/>
      <c r="K3005"/>
      <c r="L3005"/>
      <c r="M3005"/>
    </row>
    <row r="3006" spans="1:13" s="3" customFormat="1" x14ac:dyDescent="0.25">
      <c r="A3006" s="12" t="s">
        <v>568</v>
      </c>
      <c r="B3006" s="12" t="s">
        <v>41</v>
      </c>
      <c r="C3006" s="14">
        <v>27</v>
      </c>
      <c r="D3006" s="12" t="s">
        <v>133</v>
      </c>
      <c r="E3006" s="12" t="s">
        <v>588</v>
      </c>
      <c r="F3006" s="13">
        <v>1122.25</v>
      </c>
      <c r="G3006" s="7" t="s">
        <v>21</v>
      </c>
      <c r="H3006" s="13">
        <v>3249.36</v>
      </c>
      <c r="J3006"/>
      <c r="K3006"/>
      <c r="L3006"/>
      <c r="M3006"/>
    </row>
    <row r="3007" spans="1:13" s="3" customFormat="1" x14ac:dyDescent="0.25">
      <c r="A3007"/>
      <c r="B3007"/>
      <c r="C3007"/>
      <c r="D3007"/>
      <c r="E3007"/>
      <c r="J3007"/>
      <c r="K3007"/>
      <c r="L3007"/>
      <c r="M3007"/>
    </row>
    <row r="3008" spans="1:13" s="3" customFormat="1" x14ac:dyDescent="0.25">
      <c r="A3008" s="35"/>
      <c r="B3008" s="35"/>
      <c r="C3008" s="35"/>
      <c r="D3008" s="35"/>
      <c r="E3008" s="34" t="s">
        <v>67</v>
      </c>
      <c r="F3008" s="13">
        <v>3249.36</v>
      </c>
      <c r="G3008" s="13">
        <v>0</v>
      </c>
      <c r="H3008" s="13">
        <v>3249.36</v>
      </c>
      <c r="J3008"/>
      <c r="K3008"/>
      <c r="L3008"/>
      <c r="M3008"/>
    </row>
    <row r="3009" spans="1:13" s="3" customFormat="1" x14ac:dyDescent="0.25">
      <c r="A3009" s="35" t="s">
        <v>21</v>
      </c>
      <c r="B3009"/>
      <c r="C3009"/>
      <c r="D3009"/>
      <c r="E3009"/>
      <c r="J3009"/>
      <c r="K3009"/>
      <c r="L3009"/>
      <c r="M3009"/>
    </row>
    <row r="3010" spans="1:13" s="3" customFormat="1" x14ac:dyDescent="0.25">
      <c r="A3010" s="35"/>
      <c r="B3010" s="35"/>
      <c r="C3010" s="35"/>
      <c r="D3010" s="35"/>
      <c r="E3010" s="9" t="s">
        <v>364</v>
      </c>
      <c r="F3010" s="8">
        <v>3249.36</v>
      </c>
      <c r="G3010" s="8">
        <v>0</v>
      </c>
      <c r="H3010" s="8">
        <v>3249.36</v>
      </c>
      <c r="J3010"/>
      <c r="K3010"/>
      <c r="L3010"/>
      <c r="M3010"/>
    </row>
    <row r="3011" spans="1:13" s="3" customFormat="1" x14ac:dyDescent="0.25">
      <c r="A3011" s="35" t="s">
        <v>21</v>
      </c>
      <c r="B3011"/>
      <c r="C3011"/>
      <c r="D3011"/>
      <c r="E3011"/>
      <c r="J3011"/>
      <c r="K3011"/>
      <c r="L3011"/>
      <c r="M3011"/>
    </row>
    <row r="3012" spans="1:13" s="3" customFormat="1" x14ac:dyDescent="0.25">
      <c r="A3012" s="5" t="s">
        <v>365</v>
      </c>
      <c r="B3012" s="5" t="s">
        <v>366</v>
      </c>
      <c r="C3012" s="35"/>
      <c r="D3012" s="35"/>
      <c r="E3012" s="35"/>
      <c r="F3012" s="7"/>
      <c r="G3012" s="8" t="s">
        <v>20</v>
      </c>
      <c r="H3012" s="8">
        <v>7342.71</v>
      </c>
      <c r="J3012"/>
      <c r="K3012"/>
      <c r="L3012"/>
      <c r="M3012"/>
    </row>
    <row r="3013" spans="1:13" s="3" customFormat="1" x14ac:dyDescent="0.25">
      <c r="A3013" s="35" t="s">
        <v>21</v>
      </c>
      <c r="B3013"/>
      <c r="C3013"/>
      <c r="D3013"/>
      <c r="E3013"/>
      <c r="J3013"/>
      <c r="K3013"/>
      <c r="L3013"/>
      <c r="M3013"/>
    </row>
    <row r="3014" spans="1:13" s="3" customFormat="1" x14ac:dyDescent="0.25">
      <c r="A3014" s="12" t="s">
        <v>24</v>
      </c>
      <c r="B3014" s="35" t="s">
        <v>21</v>
      </c>
      <c r="C3014" s="35" t="s">
        <v>21</v>
      </c>
      <c r="D3014" s="35" t="s">
        <v>21</v>
      </c>
      <c r="E3014" s="35" t="s">
        <v>21</v>
      </c>
      <c r="F3014" s="7" t="s">
        <v>21</v>
      </c>
      <c r="G3014" s="13" t="s">
        <v>20</v>
      </c>
      <c r="H3014" s="13">
        <v>7342.71</v>
      </c>
      <c r="J3014"/>
      <c r="K3014"/>
      <c r="L3014"/>
      <c r="M3014"/>
    </row>
    <row r="3015" spans="1:13" s="3" customFormat="1" x14ac:dyDescent="0.25">
      <c r="A3015" s="12" t="s">
        <v>579</v>
      </c>
      <c r="B3015" s="12" t="s">
        <v>41</v>
      </c>
      <c r="C3015" s="14">
        <v>18</v>
      </c>
      <c r="D3015" s="12" t="s">
        <v>580</v>
      </c>
      <c r="E3015" s="12" t="s">
        <v>581</v>
      </c>
      <c r="F3015" s="13">
        <v>1311.93</v>
      </c>
      <c r="G3015" s="7" t="s">
        <v>21</v>
      </c>
      <c r="H3015" s="13">
        <v>8654.64</v>
      </c>
      <c r="J3015"/>
      <c r="K3015"/>
      <c r="L3015"/>
      <c r="M3015"/>
    </row>
    <row r="3016" spans="1:13" s="3" customFormat="1" x14ac:dyDescent="0.25">
      <c r="A3016" s="12" t="s">
        <v>582</v>
      </c>
      <c r="B3016" s="12" t="s">
        <v>41</v>
      </c>
      <c r="C3016" s="14">
        <v>15</v>
      </c>
      <c r="D3016" s="12" t="s">
        <v>133</v>
      </c>
      <c r="E3016" s="12" t="s">
        <v>583</v>
      </c>
      <c r="F3016" s="13">
        <v>1330.85</v>
      </c>
      <c r="G3016" s="7" t="s">
        <v>21</v>
      </c>
      <c r="H3016" s="13">
        <v>9985.49</v>
      </c>
      <c r="J3016"/>
      <c r="K3016"/>
      <c r="L3016"/>
      <c r="M3016"/>
    </row>
    <row r="3017" spans="1:13" s="3" customFormat="1" x14ac:dyDescent="0.25">
      <c r="A3017" s="12" t="s">
        <v>582</v>
      </c>
      <c r="B3017" s="12" t="s">
        <v>41</v>
      </c>
      <c r="C3017" s="14">
        <v>15</v>
      </c>
      <c r="D3017" s="12" t="s">
        <v>133</v>
      </c>
      <c r="E3017" s="12" t="s">
        <v>584</v>
      </c>
      <c r="F3017" s="13">
        <v>1323.67</v>
      </c>
      <c r="G3017" s="7" t="s">
        <v>21</v>
      </c>
      <c r="H3017" s="13">
        <v>11309.16</v>
      </c>
      <c r="J3017"/>
      <c r="K3017"/>
      <c r="L3017"/>
      <c r="M3017"/>
    </row>
    <row r="3018" spans="1:13" s="3" customFormat="1" x14ac:dyDescent="0.25">
      <c r="A3018" s="12" t="s">
        <v>568</v>
      </c>
      <c r="B3018" s="12" t="s">
        <v>41</v>
      </c>
      <c r="C3018" s="14">
        <v>27</v>
      </c>
      <c r="D3018" s="12" t="s">
        <v>133</v>
      </c>
      <c r="E3018" s="12" t="s">
        <v>588</v>
      </c>
      <c r="F3018" s="13">
        <v>1223.17</v>
      </c>
      <c r="G3018" s="7" t="s">
        <v>21</v>
      </c>
      <c r="H3018" s="13">
        <v>12532.33</v>
      </c>
      <c r="J3018"/>
      <c r="K3018"/>
      <c r="L3018"/>
      <c r="M3018"/>
    </row>
    <row r="3019" spans="1:13" s="3" customFormat="1" x14ac:dyDescent="0.25">
      <c r="A3019"/>
      <c r="B3019"/>
      <c r="C3019"/>
      <c r="D3019"/>
      <c r="E3019"/>
      <c r="J3019"/>
      <c r="K3019"/>
      <c r="L3019"/>
      <c r="M3019"/>
    </row>
    <row r="3020" spans="1:13" s="3" customFormat="1" x14ac:dyDescent="0.25">
      <c r="A3020" s="35"/>
      <c r="B3020" s="35"/>
      <c r="C3020" s="35"/>
      <c r="D3020" s="35"/>
      <c r="E3020" s="34" t="s">
        <v>67</v>
      </c>
      <c r="F3020" s="13">
        <v>5189.62</v>
      </c>
      <c r="G3020" s="13">
        <v>0</v>
      </c>
      <c r="H3020" s="13">
        <v>12532.33</v>
      </c>
      <c r="J3020"/>
      <c r="K3020"/>
      <c r="L3020"/>
      <c r="M3020"/>
    </row>
    <row r="3021" spans="1:13" s="3" customFormat="1" x14ac:dyDescent="0.25">
      <c r="A3021" s="35" t="s">
        <v>21</v>
      </c>
      <c r="B3021"/>
      <c r="C3021"/>
      <c r="D3021"/>
      <c r="E3021"/>
      <c r="J3021"/>
      <c r="K3021"/>
      <c r="L3021"/>
      <c r="M3021"/>
    </row>
    <row r="3022" spans="1:13" s="3" customFormat="1" x14ac:dyDescent="0.25">
      <c r="A3022" s="35"/>
      <c r="B3022" s="35"/>
      <c r="C3022" s="35"/>
      <c r="D3022" s="35"/>
      <c r="E3022" s="9" t="s">
        <v>367</v>
      </c>
      <c r="F3022" s="8">
        <v>5189.62</v>
      </c>
      <c r="G3022" s="8">
        <v>0</v>
      </c>
      <c r="H3022" s="8">
        <v>12532.33</v>
      </c>
      <c r="J3022"/>
      <c r="K3022"/>
      <c r="L3022"/>
      <c r="M3022"/>
    </row>
    <row r="3023" spans="1:13" s="3" customFormat="1" x14ac:dyDescent="0.25">
      <c r="A3023" s="35" t="s">
        <v>21</v>
      </c>
      <c r="B3023"/>
      <c r="C3023"/>
      <c r="D3023"/>
      <c r="E3023"/>
      <c r="J3023"/>
      <c r="K3023"/>
      <c r="L3023"/>
      <c r="M3023"/>
    </row>
    <row r="3024" spans="1:13" s="3" customFormat="1" x14ac:dyDescent="0.25">
      <c r="A3024" s="5" t="s">
        <v>368</v>
      </c>
      <c r="B3024" s="5" t="s">
        <v>369</v>
      </c>
      <c r="C3024" s="35"/>
      <c r="D3024" s="35"/>
      <c r="E3024" s="35"/>
      <c r="F3024" s="7"/>
      <c r="G3024" s="8" t="s">
        <v>20</v>
      </c>
      <c r="H3024" s="8">
        <v>1869.4</v>
      </c>
      <c r="J3024"/>
      <c r="K3024"/>
      <c r="L3024"/>
      <c r="M3024"/>
    </row>
    <row r="3025" spans="1:13" s="3" customFormat="1" x14ac:dyDescent="0.25">
      <c r="A3025" s="35" t="s">
        <v>21</v>
      </c>
      <c r="B3025"/>
      <c r="C3025"/>
      <c r="D3025"/>
      <c r="E3025"/>
      <c r="J3025"/>
      <c r="K3025"/>
      <c r="L3025"/>
      <c r="M3025"/>
    </row>
    <row r="3026" spans="1:13" s="3" customFormat="1" x14ac:dyDescent="0.25">
      <c r="A3026" s="12" t="s">
        <v>24</v>
      </c>
      <c r="B3026" s="35" t="s">
        <v>21</v>
      </c>
      <c r="C3026" s="35" t="s">
        <v>21</v>
      </c>
      <c r="D3026" s="35" t="s">
        <v>21</v>
      </c>
      <c r="E3026" s="35" t="s">
        <v>21</v>
      </c>
      <c r="F3026" s="7" t="s">
        <v>21</v>
      </c>
      <c r="G3026" s="13" t="s">
        <v>20</v>
      </c>
      <c r="H3026" s="13">
        <v>1869.4</v>
      </c>
      <c r="J3026"/>
      <c r="K3026"/>
      <c r="L3026"/>
      <c r="M3026"/>
    </row>
    <row r="3027" spans="1:13" s="3" customFormat="1" x14ac:dyDescent="0.25">
      <c r="A3027" s="35" t="s">
        <v>21</v>
      </c>
      <c r="B3027"/>
      <c r="C3027"/>
      <c r="D3027"/>
      <c r="E3027"/>
      <c r="J3027"/>
      <c r="K3027"/>
      <c r="L3027"/>
      <c r="M3027"/>
    </row>
    <row r="3028" spans="1:13" s="3" customFormat="1" x14ac:dyDescent="0.25">
      <c r="A3028" s="35"/>
      <c r="B3028" s="35"/>
      <c r="C3028" s="35"/>
      <c r="D3028" s="35"/>
      <c r="E3028" s="9" t="s">
        <v>370</v>
      </c>
      <c r="F3028" s="8">
        <v>0</v>
      </c>
      <c r="G3028" s="8">
        <v>0</v>
      </c>
      <c r="H3028" s="8">
        <v>1869.4</v>
      </c>
      <c r="J3028"/>
      <c r="K3028"/>
      <c r="L3028"/>
      <c r="M3028"/>
    </row>
    <row r="3029" spans="1:13" s="3" customFormat="1" x14ac:dyDescent="0.25">
      <c r="A3029" s="35" t="s">
        <v>21</v>
      </c>
      <c r="B3029"/>
      <c r="C3029"/>
      <c r="D3029"/>
      <c r="E3029"/>
      <c r="J3029"/>
      <c r="K3029"/>
      <c r="L3029"/>
      <c r="M3029"/>
    </row>
    <row r="3030" spans="1:13" s="3" customFormat="1" x14ac:dyDescent="0.25">
      <c r="A3030" s="5" t="s">
        <v>371</v>
      </c>
      <c r="B3030" s="5" t="s">
        <v>372</v>
      </c>
      <c r="C3030" s="35"/>
      <c r="D3030" s="35"/>
      <c r="E3030" s="35"/>
      <c r="F3030" s="7"/>
      <c r="G3030" s="8" t="s">
        <v>20</v>
      </c>
      <c r="H3030" s="8">
        <v>452.04</v>
      </c>
      <c r="J3030"/>
      <c r="K3030"/>
      <c r="L3030"/>
      <c r="M3030"/>
    </row>
    <row r="3031" spans="1:13" s="3" customFormat="1" x14ac:dyDescent="0.25">
      <c r="A3031" s="35" t="s">
        <v>21</v>
      </c>
      <c r="B3031"/>
      <c r="C3031"/>
      <c r="D3031"/>
      <c r="E3031"/>
      <c r="J3031"/>
      <c r="K3031"/>
      <c r="L3031"/>
      <c r="M3031"/>
    </row>
    <row r="3032" spans="1:13" s="3" customFormat="1" x14ac:dyDescent="0.25">
      <c r="A3032" s="12" t="s">
        <v>24</v>
      </c>
      <c r="B3032" s="35" t="s">
        <v>21</v>
      </c>
      <c r="C3032" s="35" t="s">
        <v>21</v>
      </c>
      <c r="D3032" s="35" t="s">
        <v>21</v>
      </c>
      <c r="E3032" s="35" t="s">
        <v>21</v>
      </c>
      <c r="F3032" s="7" t="s">
        <v>21</v>
      </c>
      <c r="G3032" s="13" t="s">
        <v>20</v>
      </c>
      <c r="H3032" s="13">
        <v>452.04</v>
      </c>
      <c r="J3032"/>
      <c r="K3032"/>
      <c r="L3032"/>
      <c r="M3032"/>
    </row>
    <row r="3033" spans="1:13" s="3" customFormat="1" x14ac:dyDescent="0.25">
      <c r="A3033" s="35" t="s">
        <v>21</v>
      </c>
      <c r="B3033"/>
      <c r="C3033"/>
      <c r="D3033"/>
      <c r="E3033"/>
      <c r="J3033"/>
      <c r="K3033"/>
      <c r="L3033"/>
      <c r="M3033"/>
    </row>
    <row r="3034" spans="1:13" s="3" customFormat="1" x14ac:dyDescent="0.25">
      <c r="A3034" s="35"/>
      <c r="B3034" s="35"/>
      <c r="C3034" s="35"/>
      <c r="D3034" s="35"/>
      <c r="E3034" s="9" t="s">
        <v>373</v>
      </c>
      <c r="F3034" s="8">
        <v>0</v>
      </c>
      <c r="G3034" s="8">
        <v>0</v>
      </c>
      <c r="H3034" s="8">
        <v>452.04</v>
      </c>
      <c r="J3034"/>
      <c r="K3034"/>
      <c r="L3034"/>
      <c r="M3034"/>
    </row>
    <row r="3035" spans="1:13" s="3" customFormat="1" x14ac:dyDescent="0.25">
      <c r="A3035" s="35" t="s">
        <v>21</v>
      </c>
      <c r="B3035"/>
      <c r="C3035"/>
      <c r="D3035"/>
      <c r="E3035"/>
      <c r="J3035"/>
      <c r="K3035"/>
      <c r="L3035"/>
      <c r="M3035"/>
    </row>
    <row r="3036" spans="1:13" s="3" customFormat="1" x14ac:dyDescent="0.25">
      <c r="A3036" s="5" t="s">
        <v>374</v>
      </c>
      <c r="B3036" s="5" t="s">
        <v>375</v>
      </c>
      <c r="C3036" s="35"/>
      <c r="D3036" s="35"/>
      <c r="E3036" s="35"/>
      <c r="F3036" s="7"/>
      <c r="G3036" s="8" t="s">
        <v>20</v>
      </c>
      <c r="H3036" s="8">
        <v>19592.5</v>
      </c>
      <c r="J3036"/>
      <c r="K3036"/>
      <c r="L3036"/>
      <c r="M3036"/>
    </row>
    <row r="3037" spans="1:13" s="3" customFormat="1" x14ac:dyDescent="0.25">
      <c r="A3037" s="35" t="s">
        <v>21</v>
      </c>
      <c r="B3037"/>
      <c r="C3037"/>
      <c r="D3037"/>
      <c r="E3037"/>
      <c r="J3037"/>
      <c r="K3037"/>
      <c r="L3037"/>
      <c r="M3037"/>
    </row>
    <row r="3038" spans="1:13" s="3" customFormat="1" x14ac:dyDescent="0.25">
      <c r="A3038" s="12" t="s">
        <v>24</v>
      </c>
      <c r="B3038" s="35" t="s">
        <v>21</v>
      </c>
      <c r="C3038" s="35" t="s">
        <v>21</v>
      </c>
      <c r="D3038" s="35" t="s">
        <v>21</v>
      </c>
      <c r="E3038" s="35" t="s">
        <v>21</v>
      </c>
      <c r="F3038" s="7" t="s">
        <v>21</v>
      </c>
      <c r="G3038" s="13" t="s">
        <v>20</v>
      </c>
      <c r="H3038" s="13">
        <v>19592.5</v>
      </c>
      <c r="J3038"/>
      <c r="K3038"/>
      <c r="L3038"/>
      <c r="M3038"/>
    </row>
    <row r="3039" spans="1:13" s="3" customFormat="1" x14ac:dyDescent="0.25">
      <c r="A3039" s="12" t="s">
        <v>579</v>
      </c>
      <c r="B3039" s="12" t="s">
        <v>41</v>
      </c>
      <c r="C3039" s="14">
        <v>18</v>
      </c>
      <c r="D3039" s="12" t="s">
        <v>580</v>
      </c>
      <c r="E3039" s="12" t="s">
        <v>581</v>
      </c>
      <c r="F3039" s="13">
        <v>1562.47</v>
      </c>
      <c r="G3039" s="7" t="s">
        <v>21</v>
      </c>
      <c r="H3039" s="13">
        <v>21154.97</v>
      </c>
      <c r="J3039"/>
      <c r="K3039"/>
      <c r="L3039"/>
      <c r="M3039"/>
    </row>
    <row r="3040" spans="1:13" s="3" customFormat="1" x14ac:dyDescent="0.25">
      <c r="A3040" s="12" t="s">
        <v>582</v>
      </c>
      <c r="B3040" s="12" t="s">
        <v>41</v>
      </c>
      <c r="C3040" s="14">
        <v>15</v>
      </c>
      <c r="D3040" s="12" t="s">
        <v>133</v>
      </c>
      <c r="E3040" s="12" t="s">
        <v>583</v>
      </c>
      <c r="F3040" s="13">
        <v>1514</v>
      </c>
      <c r="G3040" s="7" t="s">
        <v>21</v>
      </c>
      <c r="H3040" s="13">
        <v>22668.97</v>
      </c>
      <c r="J3040"/>
      <c r="K3040"/>
      <c r="L3040"/>
      <c r="M3040"/>
    </row>
    <row r="3041" spans="1:13" s="3" customFormat="1" x14ac:dyDescent="0.25">
      <c r="A3041" s="12" t="s">
        <v>582</v>
      </c>
      <c r="B3041" s="12" t="s">
        <v>41</v>
      </c>
      <c r="C3041" s="14">
        <v>15</v>
      </c>
      <c r="D3041" s="12" t="s">
        <v>133</v>
      </c>
      <c r="E3041" s="12" t="s">
        <v>584</v>
      </c>
      <c r="F3041" s="13">
        <v>3107.21</v>
      </c>
      <c r="G3041" s="7" t="s">
        <v>21</v>
      </c>
      <c r="H3041" s="13">
        <v>25776.18</v>
      </c>
      <c r="J3041"/>
      <c r="K3041"/>
      <c r="L3041"/>
      <c r="M3041"/>
    </row>
    <row r="3042" spans="1:13" s="3" customFormat="1" x14ac:dyDescent="0.25">
      <c r="A3042" s="12" t="s">
        <v>568</v>
      </c>
      <c r="B3042" s="12" t="s">
        <v>41</v>
      </c>
      <c r="C3042" s="14">
        <v>27</v>
      </c>
      <c r="D3042" s="12" t="s">
        <v>133</v>
      </c>
      <c r="E3042" s="12" t="s">
        <v>588</v>
      </c>
      <c r="F3042" s="13">
        <v>2880.46</v>
      </c>
      <c r="G3042" s="7" t="s">
        <v>21</v>
      </c>
      <c r="H3042" s="13">
        <v>28656.639999999999</v>
      </c>
      <c r="J3042"/>
      <c r="K3042"/>
      <c r="L3042"/>
      <c r="M3042"/>
    </row>
    <row r="3043" spans="1:13" s="3" customFormat="1" x14ac:dyDescent="0.25">
      <c r="A3043"/>
      <c r="B3043"/>
      <c r="C3043"/>
      <c r="D3043"/>
      <c r="E3043"/>
      <c r="J3043"/>
      <c r="K3043"/>
      <c r="L3043"/>
      <c r="M3043"/>
    </row>
    <row r="3044" spans="1:13" s="3" customFormat="1" x14ac:dyDescent="0.25">
      <c r="A3044" s="35"/>
      <c r="B3044" s="35"/>
      <c r="C3044" s="35"/>
      <c r="D3044" s="35"/>
      <c r="E3044" s="34" t="s">
        <v>67</v>
      </c>
      <c r="F3044" s="13">
        <v>9064.14</v>
      </c>
      <c r="G3044" s="13">
        <v>0</v>
      </c>
      <c r="H3044" s="13">
        <v>28656.639999999999</v>
      </c>
      <c r="J3044"/>
      <c r="K3044"/>
      <c r="L3044"/>
      <c r="M3044"/>
    </row>
    <row r="3045" spans="1:13" s="3" customFormat="1" x14ac:dyDescent="0.25">
      <c r="A3045" s="35" t="s">
        <v>21</v>
      </c>
      <c r="B3045"/>
      <c r="C3045"/>
      <c r="D3045"/>
      <c r="E3045"/>
      <c r="J3045"/>
      <c r="K3045"/>
      <c r="L3045"/>
      <c r="M3045"/>
    </row>
    <row r="3046" spans="1:13" s="3" customFormat="1" x14ac:dyDescent="0.25">
      <c r="A3046" s="35"/>
      <c r="B3046" s="35"/>
      <c r="C3046" s="35"/>
      <c r="D3046" s="35"/>
      <c r="E3046" s="9" t="s">
        <v>376</v>
      </c>
      <c r="F3046" s="8">
        <v>9064.14</v>
      </c>
      <c r="G3046" s="8">
        <v>0</v>
      </c>
      <c r="H3046" s="8">
        <v>28656.639999999999</v>
      </c>
      <c r="J3046"/>
      <c r="K3046"/>
      <c r="L3046"/>
      <c r="M3046"/>
    </row>
    <row r="3047" spans="1:13" s="3" customFormat="1" x14ac:dyDescent="0.25">
      <c r="A3047" s="35" t="s">
        <v>21</v>
      </c>
      <c r="B3047"/>
      <c r="C3047"/>
      <c r="D3047"/>
      <c r="E3047"/>
      <c r="J3047"/>
      <c r="K3047"/>
      <c r="L3047"/>
      <c r="M3047"/>
    </row>
    <row r="3048" spans="1:13" s="3" customFormat="1" x14ac:dyDescent="0.25">
      <c r="A3048" s="5" t="s">
        <v>377</v>
      </c>
      <c r="B3048" s="5" t="s">
        <v>378</v>
      </c>
      <c r="C3048" s="35"/>
      <c r="D3048" s="35"/>
      <c r="E3048" s="35"/>
      <c r="F3048" s="7"/>
      <c r="G3048" s="8" t="s">
        <v>20</v>
      </c>
      <c r="H3048" s="8">
        <v>5135.1400000000003</v>
      </c>
      <c r="J3048"/>
      <c r="K3048"/>
      <c r="L3048"/>
      <c r="M3048"/>
    </row>
    <row r="3049" spans="1:13" s="3" customFormat="1" x14ac:dyDescent="0.25">
      <c r="A3049" s="35" t="s">
        <v>21</v>
      </c>
      <c r="B3049"/>
      <c r="C3049"/>
      <c r="D3049"/>
      <c r="E3049"/>
      <c r="J3049"/>
      <c r="K3049"/>
      <c r="L3049"/>
      <c r="M3049"/>
    </row>
    <row r="3050" spans="1:13" s="3" customFormat="1" x14ac:dyDescent="0.25">
      <c r="A3050" s="12" t="s">
        <v>24</v>
      </c>
      <c r="B3050" s="35" t="s">
        <v>21</v>
      </c>
      <c r="C3050" s="35" t="s">
        <v>21</v>
      </c>
      <c r="D3050" s="35" t="s">
        <v>21</v>
      </c>
      <c r="E3050" s="35" t="s">
        <v>21</v>
      </c>
      <c r="F3050" s="7" t="s">
        <v>21</v>
      </c>
      <c r="G3050" s="13" t="s">
        <v>20</v>
      </c>
      <c r="H3050" s="13">
        <v>5135.1400000000003</v>
      </c>
      <c r="J3050"/>
      <c r="K3050"/>
      <c r="L3050"/>
      <c r="M3050"/>
    </row>
    <row r="3051" spans="1:13" s="3" customFormat="1" x14ac:dyDescent="0.25">
      <c r="A3051" s="12" t="s">
        <v>579</v>
      </c>
      <c r="B3051" s="12" t="s">
        <v>41</v>
      </c>
      <c r="C3051" s="14">
        <v>18</v>
      </c>
      <c r="D3051" s="12" t="s">
        <v>580</v>
      </c>
      <c r="E3051" s="12" t="s">
        <v>581</v>
      </c>
      <c r="F3051" s="13">
        <v>826.94</v>
      </c>
      <c r="G3051" s="7" t="s">
        <v>21</v>
      </c>
      <c r="H3051" s="13">
        <v>5962.08</v>
      </c>
      <c r="J3051"/>
      <c r="K3051"/>
      <c r="L3051"/>
      <c r="M3051"/>
    </row>
    <row r="3052" spans="1:13" s="3" customFormat="1" x14ac:dyDescent="0.25">
      <c r="A3052" s="12" t="s">
        <v>582</v>
      </c>
      <c r="B3052" s="12" t="s">
        <v>41</v>
      </c>
      <c r="C3052" s="14">
        <v>15</v>
      </c>
      <c r="D3052" s="12" t="s">
        <v>133</v>
      </c>
      <c r="E3052" s="12" t="s">
        <v>583</v>
      </c>
      <c r="F3052" s="13">
        <v>761.75</v>
      </c>
      <c r="G3052" s="7" t="s">
        <v>21</v>
      </c>
      <c r="H3052" s="13">
        <v>6723.83</v>
      </c>
      <c r="J3052"/>
      <c r="K3052"/>
      <c r="L3052"/>
      <c r="M3052"/>
    </row>
    <row r="3053" spans="1:13" s="3" customFormat="1" x14ac:dyDescent="0.25">
      <c r="A3053" s="12" t="s">
        <v>582</v>
      </c>
      <c r="B3053" s="12" t="s">
        <v>41</v>
      </c>
      <c r="C3053" s="14">
        <v>15</v>
      </c>
      <c r="D3053" s="12" t="s">
        <v>133</v>
      </c>
      <c r="E3053" s="12" t="s">
        <v>584</v>
      </c>
      <c r="F3053" s="13">
        <v>851.52</v>
      </c>
      <c r="G3053" s="7" t="s">
        <v>21</v>
      </c>
      <c r="H3053" s="13">
        <v>7575.35</v>
      </c>
      <c r="J3053"/>
      <c r="K3053"/>
      <c r="L3053"/>
      <c r="M3053"/>
    </row>
    <row r="3054" spans="1:13" s="3" customFormat="1" x14ac:dyDescent="0.25">
      <c r="A3054"/>
      <c r="B3054"/>
      <c r="C3054"/>
      <c r="D3054"/>
      <c r="E3054"/>
      <c r="J3054"/>
      <c r="K3054"/>
      <c r="L3054"/>
      <c r="M3054"/>
    </row>
    <row r="3055" spans="1:13" s="3" customFormat="1" x14ac:dyDescent="0.25">
      <c r="A3055" s="35"/>
      <c r="B3055" s="35"/>
      <c r="C3055" s="35"/>
      <c r="D3055" s="35"/>
      <c r="E3055" s="34" t="s">
        <v>67</v>
      </c>
      <c r="F3055" s="13">
        <v>2440.21</v>
      </c>
      <c r="G3055" s="13">
        <v>0</v>
      </c>
      <c r="H3055" s="13">
        <v>7575.35</v>
      </c>
      <c r="J3055"/>
      <c r="K3055"/>
      <c r="L3055"/>
      <c r="M3055"/>
    </row>
    <row r="3056" spans="1:13" s="3" customFormat="1" x14ac:dyDescent="0.25">
      <c r="A3056" s="35" t="s">
        <v>21</v>
      </c>
      <c r="B3056"/>
      <c r="C3056"/>
      <c r="D3056"/>
      <c r="E3056"/>
      <c r="J3056"/>
      <c r="K3056"/>
      <c r="L3056"/>
      <c r="M3056"/>
    </row>
    <row r="3057" spans="1:13" s="3" customFormat="1" x14ac:dyDescent="0.25">
      <c r="A3057" s="35"/>
      <c r="B3057" s="35"/>
      <c r="C3057" s="35"/>
      <c r="D3057" s="35"/>
      <c r="E3057" s="9" t="s">
        <v>379</v>
      </c>
      <c r="F3057" s="8">
        <v>2440.21</v>
      </c>
      <c r="G3057" s="8">
        <v>0</v>
      </c>
      <c r="H3057" s="8">
        <v>7575.35</v>
      </c>
      <c r="J3057"/>
      <c r="K3057"/>
      <c r="L3057"/>
      <c r="M3057"/>
    </row>
    <row r="3058" spans="1:13" s="3" customFormat="1" x14ac:dyDescent="0.25">
      <c r="A3058" s="35" t="s">
        <v>21</v>
      </c>
      <c r="B3058"/>
      <c r="C3058"/>
      <c r="D3058"/>
      <c r="E3058"/>
      <c r="J3058"/>
      <c r="K3058"/>
      <c r="L3058"/>
      <c r="M3058"/>
    </row>
    <row r="3059" spans="1:13" s="3" customFormat="1" x14ac:dyDescent="0.25">
      <c r="A3059" s="5" t="s">
        <v>380</v>
      </c>
      <c r="B3059" s="5" t="s">
        <v>381</v>
      </c>
      <c r="C3059" s="35"/>
      <c r="D3059" s="35"/>
      <c r="E3059" s="35"/>
      <c r="F3059" s="7"/>
      <c r="G3059" s="8" t="s">
        <v>20</v>
      </c>
      <c r="H3059" s="8">
        <v>10662.18</v>
      </c>
      <c r="J3059"/>
      <c r="K3059"/>
      <c r="L3059"/>
      <c r="M3059"/>
    </row>
    <row r="3060" spans="1:13" s="3" customFormat="1" x14ac:dyDescent="0.25">
      <c r="A3060" s="35" t="s">
        <v>21</v>
      </c>
      <c r="B3060"/>
      <c r="C3060"/>
      <c r="D3060"/>
      <c r="E3060"/>
      <c r="J3060"/>
      <c r="K3060"/>
      <c r="L3060"/>
      <c r="M3060"/>
    </row>
    <row r="3061" spans="1:13" s="3" customFormat="1" x14ac:dyDescent="0.25">
      <c r="A3061" s="12" t="s">
        <v>24</v>
      </c>
      <c r="B3061" s="35" t="s">
        <v>21</v>
      </c>
      <c r="C3061" s="35" t="s">
        <v>21</v>
      </c>
      <c r="D3061" s="35" t="s">
        <v>21</v>
      </c>
      <c r="E3061" s="35" t="s">
        <v>21</v>
      </c>
      <c r="F3061" s="7" t="s">
        <v>21</v>
      </c>
      <c r="G3061" s="13" t="s">
        <v>20</v>
      </c>
      <c r="H3061" s="13">
        <v>10662.18</v>
      </c>
      <c r="J3061"/>
      <c r="K3061"/>
      <c r="L3061"/>
      <c r="M3061"/>
    </row>
    <row r="3062" spans="1:13" s="3" customFormat="1" x14ac:dyDescent="0.25">
      <c r="A3062" s="12" t="s">
        <v>579</v>
      </c>
      <c r="B3062" s="12" t="s">
        <v>41</v>
      </c>
      <c r="C3062" s="14">
        <v>18</v>
      </c>
      <c r="D3062" s="12" t="s">
        <v>580</v>
      </c>
      <c r="E3062" s="12" t="s">
        <v>581</v>
      </c>
      <c r="F3062" s="13">
        <v>1182.3499999999999</v>
      </c>
      <c r="G3062" s="7" t="s">
        <v>21</v>
      </c>
      <c r="H3062" s="13">
        <v>11844.53</v>
      </c>
      <c r="J3062"/>
      <c r="K3062"/>
      <c r="L3062"/>
      <c r="M3062"/>
    </row>
    <row r="3063" spans="1:13" s="3" customFormat="1" x14ac:dyDescent="0.25">
      <c r="A3063" s="12" t="s">
        <v>582</v>
      </c>
      <c r="B3063" s="12" t="s">
        <v>41</v>
      </c>
      <c r="C3063" s="14">
        <v>15</v>
      </c>
      <c r="D3063" s="12" t="s">
        <v>133</v>
      </c>
      <c r="E3063" s="12" t="s">
        <v>583</v>
      </c>
      <c r="F3063" s="13">
        <v>1261.8</v>
      </c>
      <c r="G3063" s="7" t="s">
        <v>21</v>
      </c>
      <c r="H3063" s="13">
        <v>13106.33</v>
      </c>
      <c r="J3063"/>
      <c r="K3063"/>
      <c r="L3063"/>
      <c r="M3063"/>
    </row>
    <row r="3064" spans="1:13" s="3" customFormat="1" x14ac:dyDescent="0.25">
      <c r="A3064" s="12" t="s">
        <v>582</v>
      </c>
      <c r="B3064" s="12" t="s">
        <v>41</v>
      </c>
      <c r="C3064" s="14">
        <v>15</v>
      </c>
      <c r="D3064" s="12" t="s">
        <v>133</v>
      </c>
      <c r="E3064" s="12" t="s">
        <v>584</v>
      </c>
      <c r="F3064" s="13">
        <v>1165.08</v>
      </c>
      <c r="G3064" s="7" t="s">
        <v>21</v>
      </c>
      <c r="H3064" s="13">
        <v>14271.41</v>
      </c>
      <c r="J3064"/>
      <c r="K3064"/>
      <c r="L3064"/>
      <c r="M3064"/>
    </row>
    <row r="3065" spans="1:13" s="3" customFormat="1" x14ac:dyDescent="0.25">
      <c r="A3065" s="12" t="s">
        <v>568</v>
      </c>
      <c r="B3065" s="12" t="s">
        <v>41</v>
      </c>
      <c r="C3065" s="14">
        <v>27</v>
      </c>
      <c r="D3065" s="12" t="s">
        <v>133</v>
      </c>
      <c r="E3065" s="12" t="s">
        <v>588</v>
      </c>
      <c r="F3065" s="13">
        <v>1180.72</v>
      </c>
      <c r="G3065" s="7" t="s">
        <v>21</v>
      </c>
      <c r="H3065" s="13">
        <v>15452.13</v>
      </c>
      <c r="J3065"/>
      <c r="K3065"/>
      <c r="L3065"/>
      <c r="M3065"/>
    </row>
    <row r="3066" spans="1:13" s="3" customFormat="1" x14ac:dyDescent="0.25">
      <c r="A3066"/>
      <c r="B3066"/>
      <c r="C3066"/>
      <c r="D3066"/>
      <c r="E3066"/>
      <c r="J3066"/>
      <c r="K3066"/>
      <c r="L3066"/>
      <c r="M3066"/>
    </row>
    <row r="3067" spans="1:13" s="3" customFormat="1" x14ac:dyDescent="0.25">
      <c r="A3067" s="35"/>
      <c r="B3067" s="35"/>
      <c r="C3067" s="35"/>
      <c r="D3067" s="35"/>
      <c r="E3067" s="34" t="s">
        <v>67</v>
      </c>
      <c r="F3067" s="13">
        <v>4789.95</v>
      </c>
      <c r="G3067" s="13">
        <v>0</v>
      </c>
      <c r="H3067" s="13">
        <v>15452.13</v>
      </c>
      <c r="J3067"/>
      <c r="K3067"/>
      <c r="L3067"/>
      <c r="M3067"/>
    </row>
    <row r="3068" spans="1:13" s="3" customFormat="1" x14ac:dyDescent="0.25">
      <c r="A3068" s="35" t="s">
        <v>21</v>
      </c>
      <c r="B3068"/>
      <c r="C3068"/>
      <c r="D3068"/>
      <c r="E3068"/>
      <c r="J3068"/>
      <c r="K3068"/>
      <c r="L3068"/>
      <c r="M3068"/>
    </row>
    <row r="3069" spans="1:13" s="3" customFormat="1" x14ac:dyDescent="0.25">
      <c r="A3069" s="35"/>
      <c r="B3069" s="35"/>
      <c r="C3069" s="35"/>
      <c r="D3069" s="35"/>
      <c r="E3069" s="9" t="s">
        <v>382</v>
      </c>
      <c r="F3069" s="8">
        <v>4789.95</v>
      </c>
      <c r="G3069" s="8">
        <v>0</v>
      </c>
      <c r="H3069" s="8">
        <v>15452.13</v>
      </c>
      <c r="J3069"/>
      <c r="K3069"/>
      <c r="L3069"/>
      <c r="M3069"/>
    </row>
    <row r="3070" spans="1:13" s="3" customFormat="1" x14ac:dyDescent="0.25">
      <c r="A3070" s="35" t="s">
        <v>21</v>
      </c>
      <c r="B3070"/>
      <c r="C3070"/>
      <c r="D3070"/>
      <c r="E3070"/>
      <c r="J3070"/>
      <c r="K3070"/>
      <c r="L3070"/>
      <c r="M3070"/>
    </row>
    <row r="3071" spans="1:13" s="3" customFormat="1" x14ac:dyDescent="0.25">
      <c r="A3071" s="5" t="s">
        <v>383</v>
      </c>
      <c r="B3071" s="5" t="s">
        <v>384</v>
      </c>
      <c r="C3071" s="35"/>
      <c r="D3071" s="35"/>
      <c r="E3071" s="35"/>
      <c r="F3071" s="7"/>
      <c r="G3071" s="8" t="s">
        <v>20</v>
      </c>
      <c r="H3071" s="8">
        <v>13245.4</v>
      </c>
      <c r="J3071"/>
      <c r="K3071"/>
      <c r="L3071"/>
      <c r="M3071"/>
    </row>
    <row r="3072" spans="1:13" s="3" customFormat="1" x14ac:dyDescent="0.25">
      <c r="A3072" s="35" t="s">
        <v>21</v>
      </c>
      <c r="B3072"/>
      <c r="C3072"/>
      <c r="D3072"/>
      <c r="E3072"/>
      <c r="J3072"/>
      <c r="K3072"/>
      <c r="L3072"/>
      <c r="M3072"/>
    </row>
    <row r="3073" spans="1:13" s="3" customFormat="1" x14ac:dyDescent="0.25">
      <c r="A3073" s="12" t="s">
        <v>24</v>
      </c>
      <c r="B3073" s="35" t="s">
        <v>21</v>
      </c>
      <c r="C3073" s="35" t="s">
        <v>21</v>
      </c>
      <c r="D3073" s="35" t="s">
        <v>21</v>
      </c>
      <c r="E3073" s="35" t="s">
        <v>21</v>
      </c>
      <c r="F3073" s="7" t="s">
        <v>21</v>
      </c>
      <c r="G3073" s="13" t="s">
        <v>20</v>
      </c>
      <c r="H3073" s="13">
        <v>13245.4</v>
      </c>
      <c r="J3073"/>
      <c r="K3073"/>
      <c r="L3073"/>
      <c r="M3073"/>
    </row>
    <row r="3074" spans="1:13" s="3" customFormat="1" x14ac:dyDescent="0.25">
      <c r="A3074" s="12" t="s">
        <v>579</v>
      </c>
      <c r="B3074" s="12" t="s">
        <v>41</v>
      </c>
      <c r="C3074" s="14">
        <v>18</v>
      </c>
      <c r="D3074" s="12" t="s">
        <v>580</v>
      </c>
      <c r="E3074" s="12" t="s">
        <v>581</v>
      </c>
      <c r="F3074" s="13">
        <v>1057.95</v>
      </c>
      <c r="G3074" s="7" t="s">
        <v>21</v>
      </c>
      <c r="H3074" s="13">
        <v>14303.35</v>
      </c>
      <c r="J3074"/>
      <c r="K3074"/>
      <c r="L3074"/>
      <c r="M3074"/>
    </row>
    <row r="3075" spans="1:13" s="3" customFormat="1" x14ac:dyDescent="0.25">
      <c r="A3075" s="12" t="s">
        <v>582</v>
      </c>
      <c r="B3075" s="12" t="s">
        <v>41</v>
      </c>
      <c r="C3075" s="14">
        <v>15</v>
      </c>
      <c r="D3075" s="12" t="s">
        <v>133</v>
      </c>
      <c r="E3075" s="12" t="s">
        <v>583</v>
      </c>
      <c r="F3075" s="13">
        <v>1035.54</v>
      </c>
      <c r="G3075" s="7" t="s">
        <v>21</v>
      </c>
      <c r="H3075" s="13">
        <v>15338.89</v>
      </c>
      <c r="J3075"/>
      <c r="K3075"/>
      <c r="L3075"/>
      <c r="M3075"/>
    </row>
    <row r="3076" spans="1:13" s="3" customFormat="1" x14ac:dyDescent="0.25">
      <c r="A3076" s="12" t="s">
        <v>582</v>
      </c>
      <c r="B3076" s="12" t="s">
        <v>41</v>
      </c>
      <c r="C3076" s="14">
        <v>15</v>
      </c>
      <c r="D3076" s="12" t="s">
        <v>133</v>
      </c>
      <c r="E3076" s="12" t="s">
        <v>584</v>
      </c>
      <c r="F3076" s="13">
        <v>1947.13</v>
      </c>
      <c r="G3076" s="7" t="s">
        <v>21</v>
      </c>
      <c r="H3076" s="13">
        <v>17286.02</v>
      </c>
      <c r="J3076"/>
      <c r="K3076"/>
      <c r="L3076"/>
      <c r="M3076"/>
    </row>
    <row r="3077" spans="1:13" s="3" customFormat="1" x14ac:dyDescent="0.25">
      <c r="A3077" s="12" t="s">
        <v>568</v>
      </c>
      <c r="B3077" s="12" t="s">
        <v>41</v>
      </c>
      <c r="C3077" s="14">
        <v>27</v>
      </c>
      <c r="D3077" s="12" t="s">
        <v>133</v>
      </c>
      <c r="E3077" s="12" t="s">
        <v>588</v>
      </c>
      <c r="F3077" s="13">
        <v>3636.33</v>
      </c>
      <c r="G3077" s="7" t="s">
        <v>21</v>
      </c>
      <c r="H3077" s="13">
        <v>20922.349999999999</v>
      </c>
      <c r="J3077"/>
      <c r="K3077"/>
      <c r="L3077"/>
      <c r="M3077"/>
    </row>
    <row r="3078" spans="1:13" s="3" customFormat="1" x14ac:dyDescent="0.25">
      <c r="A3078"/>
      <c r="B3078"/>
      <c r="C3078"/>
      <c r="D3078"/>
      <c r="E3078"/>
      <c r="J3078"/>
      <c r="K3078"/>
      <c r="L3078"/>
      <c r="M3078"/>
    </row>
    <row r="3079" spans="1:13" s="3" customFormat="1" x14ac:dyDescent="0.25">
      <c r="A3079" s="35"/>
      <c r="B3079" s="35"/>
      <c r="C3079" s="35"/>
      <c r="D3079" s="35"/>
      <c r="E3079" s="34" t="s">
        <v>67</v>
      </c>
      <c r="F3079" s="13">
        <v>7676.95</v>
      </c>
      <c r="G3079" s="13">
        <v>0</v>
      </c>
      <c r="H3079" s="13">
        <v>20922.349999999999</v>
      </c>
      <c r="J3079"/>
      <c r="K3079"/>
      <c r="L3079"/>
      <c r="M3079"/>
    </row>
    <row r="3080" spans="1:13" s="3" customFormat="1" x14ac:dyDescent="0.25">
      <c r="A3080" s="35" t="s">
        <v>21</v>
      </c>
      <c r="B3080"/>
      <c r="C3080"/>
      <c r="D3080"/>
      <c r="E3080"/>
      <c r="J3080"/>
      <c r="K3080"/>
      <c r="L3080"/>
      <c r="M3080"/>
    </row>
    <row r="3081" spans="1:13" s="3" customFormat="1" x14ac:dyDescent="0.25">
      <c r="A3081" s="35"/>
      <c r="B3081" s="35"/>
      <c r="C3081" s="35"/>
      <c r="D3081" s="35"/>
      <c r="E3081" s="9" t="s">
        <v>385</v>
      </c>
      <c r="F3081" s="8">
        <v>7676.95</v>
      </c>
      <c r="G3081" s="8">
        <v>0</v>
      </c>
      <c r="H3081" s="8">
        <v>20922.349999999999</v>
      </c>
      <c r="J3081"/>
      <c r="K3081"/>
      <c r="L3081"/>
      <c r="M3081"/>
    </row>
    <row r="3082" spans="1:13" s="3" customFormat="1" x14ac:dyDescent="0.25">
      <c r="A3082" s="35" t="s">
        <v>21</v>
      </c>
      <c r="B3082"/>
      <c r="C3082"/>
      <c r="D3082"/>
      <c r="E3082"/>
      <c r="J3082"/>
      <c r="K3082"/>
      <c r="L3082"/>
      <c r="M3082"/>
    </row>
    <row r="3083" spans="1:13" s="3" customFormat="1" x14ac:dyDescent="0.25">
      <c r="A3083" s="5" t="s">
        <v>386</v>
      </c>
      <c r="B3083" s="5" t="s">
        <v>387</v>
      </c>
      <c r="C3083" s="35"/>
      <c r="D3083" s="35"/>
      <c r="E3083" s="35"/>
      <c r="F3083" s="7"/>
      <c r="G3083" s="8" t="s">
        <v>20</v>
      </c>
      <c r="H3083" s="8">
        <v>6608.05</v>
      </c>
      <c r="J3083"/>
      <c r="K3083"/>
      <c r="L3083"/>
      <c r="M3083"/>
    </row>
    <row r="3084" spans="1:13" s="3" customFormat="1" x14ac:dyDescent="0.25">
      <c r="A3084" s="35" t="s">
        <v>21</v>
      </c>
      <c r="B3084"/>
      <c r="C3084"/>
      <c r="D3084"/>
      <c r="E3084"/>
      <c r="J3084"/>
      <c r="K3084"/>
      <c r="L3084"/>
      <c r="M3084"/>
    </row>
    <row r="3085" spans="1:13" s="3" customFormat="1" x14ac:dyDescent="0.25">
      <c r="A3085" s="12" t="s">
        <v>24</v>
      </c>
      <c r="B3085" s="35" t="s">
        <v>21</v>
      </c>
      <c r="C3085" s="35" t="s">
        <v>21</v>
      </c>
      <c r="D3085" s="35" t="s">
        <v>21</v>
      </c>
      <c r="E3085" s="35" t="s">
        <v>21</v>
      </c>
      <c r="F3085" s="7" t="s">
        <v>21</v>
      </c>
      <c r="G3085" s="13" t="s">
        <v>20</v>
      </c>
      <c r="H3085" s="13">
        <v>6608.05</v>
      </c>
      <c r="J3085"/>
      <c r="K3085"/>
      <c r="L3085"/>
      <c r="M3085"/>
    </row>
    <row r="3086" spans="1:13" s="3" customFormat="1" x14ac:dyDescent="0.25">
      <c r="A3086" s="12" t="s">
        <v>579</v>
      </c>
      <c r="B3086" s="12" t="s">
        <v>41</v>
      </c>
      <c r="C3086" s="14">
        <v>18</v>
      </c>
      <c r="D3086" s="12" t="s">
        <v>580</v>
      </c>
      <c r="E3086" s="12" t="s">
        <v>581</v>
      </c>
      <c r="F3086" s="13">
        <v>718</v>
      </c>
      <c r="G3086" s="7" t="s">
        <v>21</v>
      </c>
      <c r="H3086" s="13">
        <v>7326.05</v>
      </c>
      <c r="J3086"/>
      <c r="K3086"/>
      <c r="L3086"/>
      <c r="M3086"/>
    </row>
    <row r="3087" spans="1:13" s="3" customFormat="1" x14ac:dyDescent="0.25">
      <c r="A3087" s="12" t="s">
        <v>582</v>
      </c>
      <c r="B3087" s="12" t="s">
        <v>41</v>
      </c>
      <c r="C3087" s="14">
        <v>15</v>
      </c>
      <c r="D3087" s="12" t="s">
        <v>133</v>
      </c>
      <c r="E3087" s="12" t="s">
        <v>583</v>
      </c>
      <c r="F3087" s="13">
        <v>756.05</v>
      </c>
      <c r="G3087" s="7" t="s">
        <v>21</v>
      </c>
      <c r="H3087" s="13">
        <v>8082.1</v>
      </c>
      <c r="J3087"/>
      <c r="K3087"/>
      <c r="L3087"/>
      <c r="M3087"/>
    </row>
    <row r="3088" spans="1:13" s="3" customFormat="1" x14ac:dyDescent="0.25">
      <c r="A3088" s="12" t="s">
        <v>582</v>
      </c>
      <c r="B3088" s="12" t="s">
        <v>41</v>
      </c>
      <c r="C3088" s="14">
        <v>15</v>
      </c>
      <c r="D3088" s="12" t="s">
        <v>133</v>
      </c>
      <c r="E3088" s="12" t="s">
        <v>584</v>
      </c>
      <c r="F3088" s="13">
        <v>759.57</v>
      </c>
      <c r="G3088" s="7" t="s">
        <v>21</v>
      </c>
      <c r="H3088" s="13">
        <v>8841.67</v>
      </c>
      <c r="J3088"/>
      <c r="K3088"/>
      <c r="L3088"/>
      <c r="M3088"/>
    </row>
    <row r="3089" spans="1:13" s="3" customFormat="1" x14ac:dyDescent="0.25">
      <c r="A3089" s="12" t="s">
        <v>568</v>
      </c>
      <c r="B3089" s="12" t="s">
        <v>41</v>
      </c>
      <c r="C3089" s="14">
        <v>27</v>
      </c>
      <c r="D3089" s="12" t="s">
        <v>133</v>
      </c>
      <c r="E3089" s="12" t="s">
        <v>588</v>
      </c>
      <c r="F3089" s="13">
        <v>1463.07</v>
      </c>
      <c r="G3089" s="7" t="s">
        <v>21</v>
      </c>
      <c r="H3089" s="13">
        <v>10304.74</v>
      </c>
      <c r="J3089"/>
      <c r="K3089"/>
      <c r="L3089"/>
      <c r="M3089"/>
    </row>
    <row r="3090" spans="1:13" s="3" customFormat="1" x14ac:dyDescent="0.25">
      <c r="A3090"/>
      <c r="B3090"/>
      <c r="C3090"/>
      <c r="D3090"/>
      <c r="E3090"/>
      <c r="J3090"/>
      <c r="K3090"/>
      <c r="L3090"/>
      <c r="M3090"/>
    </row>
    <row r="3091" spans="1:13" s="3" customFormat="1" x14ac:dyDescent="0.25">
      <c r="A3091" s="35"/>
      <c r="B3091" s="35"/>
      <c r="C3091" s="35"/>
      <c r="D3091" s="35"/>
      <c r="E3091" s="34" t="s">
        <v>67</v>
      </c>
      <c r="F3091" s="13">
        <v>3696.69</v>
      </c>
      <c r="G3091" s="13">
        <v>0</v>
      </c>
      <c r="H3091" s="13">
        <v>10304.74</v>
      </c>
      <c r="J3091"/>
      <c r="K3091"/>
      <c r="L3091"/>
      <c r="M3091"/>
    </row>
    <row r="3092" spans="1:13" s="3" customFormat="1" x14ac:dyDescent="0.25">
      <c r="A3092" s="35" t="s">
        <v>21</v>
      </c>
      <c r="B3092"/>
      <c r="C3092"/>
      <c r="D3092"/>
      <c r="E3092"/>
      <c r="J3092"/>
      <c r="K3092"/>
      <c r="L3092"/>
      <c r="M3092"/>
    </row>
    <row r="3093" spans="1:13" s="3" customFormat="1" x14ac:dyDescent="0.25">
      <c r="A3093" s="35"/>
      <c r="B3093" s="35"/>
      <c r="C3093" s="35"/>
      <c r="D3093" s="35"/>
      <c r="E3093" s="9" t="s">
        <v>388</v>
      </c>
      <c r="F3093" s="8">
        <v>3696.69</v>
      </c>
      <c r="G3093" s="8">
        <v>0</v>
      </c>
      <c r="H3093" s="8">
        <v>10304.74</v>
      </c>
      <c r="J3093"/>
      <c r="K3093"/>
      <c r="L3093"/>
      <c r="M3093"/>
    </row>
    <row r="3094" spans="1:13" s="3" customFormat="1" x14ac:dyDescent="0.25">
      <c r="A3094" s="35" t="s">
        <v>21</v>
      </c>
      <c r="B3094"/>
      <c r="C3094"/>
      <c r="D3094"/>
      <c r="E3094"/>
      <c r="J3094"/>
      <c r="K3094"/>
      <c r="L3094"/>
      <c r="M3094"/>
    </row>
    <row r="3095" spans="1:13" s="3" customFormat="1" x14ac:dyDescent="0.25">
      <c r="A3095" s="5" t="s">
        <v>389</v>
      </c>
      <c r="B3095" s="5" t="s">
        <v>390</v>
      </c>
      <c r="C3095" s="35"/>
      <c r="D3095" s="35"/>
      <c r="E3095" s="35"/>
      <c r="F3095" s="7"/>
      <c r="G3095" s="8" t="s">
        <v>20</v>
      </c>
      <c r="H3095" s="8">
        <v>17929.75</v>
      </c>
      <c r="J3095"/>
      <c r="K3095"/>
      <c r="L3095"/>
      <c r="M3095"/>
    </row>
    <row r="3096" spans="1:13" s="3" customFormat="1" x14ac:dyDescent="0.25">
      <c r="A3096" s="35" t="s">
        <v>21</v>
      </c>
      <c r="B3096"/>
      <c r="C3096"/>
      <c r="D3096"/>
      <c r="E3096"/>
      <c r="J3096"/>
      <c r="K3096"/>
      <c r="L3096"/>
      <c r="M3096"/>
    </row>
    <row r="3097" spans="1:13" s="3" customFormat="1" x14ac:dyDescent="0.25">
      <c r="A3097" s="12" t="s">
        <v>24</v>
      </c>
      <c r="B3097" s="35" t="s">
        <v>21</v>
      </c>
      <c r="C3097" s="35" t="s">
        <v>21</v>
      </c>
      <c r="D3097" s="35" t="s">
        <v>21</v>
      </c>
      <c r="E3097" s="35" t="s">
        <v>21</v>
      </c>
      <c r="F3097" s="7" t="s">
        <v>21</v>
      </c>
      <c r="G3097" s="13" t="s">
        <v>20</v>
      </c>
      <c r="H3097" s="13">
        <v>17929.75</v>
      </c>
      <c r="J3097"/>
      <c r="K3097"/>
      <c r="L3097"/>
      <c r="M3097"/>
    </row>
    <row r="3098" spans="1:13" s="3" customFormat="1" x14ac:dyDescent="0.25">
      <c r="A3098" s="12" t="s">
        <v>579</v>
      </c>
      <c r="B3098" s="12" t="s">
        <v>41</v>
      </c>
      <c r="C3098" s="14">
        <v>18</v>
      </c>
      <c r="D3098" s="12" t="s">
        <v>580</v>
      </c>
      <c r="E3098" s="12" t="s">
        <v>581</v>
      </c>
      <c r="F3098" s="13">
        <v>1579.7</v>
      </c>
      <c r="G3098" s="7" t="s">
        <v>21</v>
      </c>
      <c r="H3098" s="13">
        <v>19509.45</v>
      </c>
      <c r="J3098"/>
      <c r="K3098"/>
      <c r="L3098"/>
      <c r="M3098"/>
    </row>
    <row r="3099" spans="1:13" s="3" customFormat="1" x14ac:dyDescent="0.25">
      <c r="A3099" s="12" t="s">
        <v>582</v>
      </c>
      <c r="B3099" s="12" t="s">
        <v>41</v>
      </c>
      <c r="C3099" s="14">
        <v>15</v>
      </c>
      <c r="D3099" s="12" t="s">
        <v>133</v>
      </c>
      <c r="E3099" s="12" t="s">
        <v>583</v>
      </c>
      <c r="F3099" s="13">
        <v>3734.96</v>
      </c>
      <c r="G3099" s="7" t="s">
        <v>21</v>
      </c>
      <c r="H3099" s="13">
        <v>23244.41</v>
      </c>
      <c r="J3099"/>
      <c r="K3099"/>
      <c r="L3099"/>
      <c r="M3099"/>
    </row>
    <row r="3100" spans="1:13" s="3" customFormat="1" x14ac:dyDescent="0.25">
      <c r="A3100" s="12" t="s">
        <v>582</v>
      </c>
      <c r="B3100" s="12" t="s">
        <v>41</v>
      </c>
      <c r="C3100" s="14">
        <v>15</v>
      </c>
      <c r="D3100" s="12" t="s">
        <v>133</v>
      </c>
      <c r="E3100" s="12" t="s">
        <v>584</v>
      </c>
      <c r="F3100" s="13">
        <v>2351.4699999999998</v>
      </c>
      <c r="G3100" s="7" t="s">
        <v>21</v>
      </c>
      <c r="H3100" s="13">
        <v>25595.88</v>
      </c>
      <c r="J3100"/>
      <c r="K3100"/>
      <c r="L3100"/>
      <c r="M3100"/>
    </row>
    <row r="3101" spans="1:13" s="3" customFormat="1" x14ac:dyDescent="0.25">
      <c r="A3101" s="12" t="s">
        <v>568</v>
      </c>
      <c r="B3101" s="12" t="s">
        <v>41</v>
      </c>
      <c r="C3101" s="14">
        <v>27</v>
      </c>
      <c r="D3101" s="12" t="s">
        <v>133</v>
      </c>
      <c r="E3101" s="12" t="s">
        <v>588</v>
      </c>
      <c r="F3101" s="13">
        <v>2514.23</v>
      </c>
      <c r="G3101" s="7" t="s">
        <v>21</v>
      </c>
      <c r="H3101" s="13">
        <v>28110.11</v>
      </c>
      <c r="J3101"/>
      <c r="K3101"/>
      <c r="L3101"/>
      <c r="M3101"/>
    </row>
    <row r="3102" spans="1:13" s="3" customFormat="1" x14ac:dyDescent="0.25">
      <c r="A3102"/>
      <c r="B3102"/>
      <c r="C3102"/>
      <c r="D3102"/>
      <c r="E3102"/>
      <c r="J3102"/>
      <c r="K3102"/>
      <c r="L3102"/>
      <c r="M3102"/>
    </row>
    <row r="3103" spans="1:13" s="3" customFormat="1" x14ac:dyDescent="0.25">
      <c r="A3103" s="35"/>
      <c r="B3103" s="35"/>
      <c r="C3103" s="35"/>
      <c r="D3103" s="35"/>
      <c r="E3103" s="34" t="s">
        <v>67</v>
      </c>
      <c r="F3103" s="13">
        <v>10180.36</v>
      </c>
      <c r="G3103" s="13">
        <v>0</v>
      </c>
      <c r="H3103" s="13">
        <v>28110.11</v>
      </c>
      <c r="J3103"/>
      <c r="K3103"/>
      <c r="L3103"/>
      <c r="M3103"/>
    </row>
    <row r="3104" spans="1:13" s="3" customFormat="1" x14ac:dyDescent="0.25">
      <c r="A3104" s="35" t="s">
        <v>21</v>
      </c>
      <c r="B3104"/>
      <c r="C3104"/>
      <c r="D3104"/>
      <c r="E3104"/>
      <c r="J3104"/>
      <c r="K3104"/>
      <c r="L3104"/>
      <c r="M3104"/>
    </row>
    <row r="3105" spans="1:13" s="3" customFormat="1" x14ac:dyDescent="0.25">
      <c r="A3105" s="35"/>
      <c r="B3105" s="35"/>
      <c r="C3105" s="35"/>
      <c r="D3105" s="35"/>
      <c r="E3105" s="9" t="s">
        <v>391</v>
      </c>
      <c r="F3105" s="8">
        <v>10180.36</v>
      </c>
      <c r="G3105" s="8">
        <v>0</v>
      </c>
      <c r="H3105" s="8">
        <v>28110.11</v>
      </c>
      <c r="J3105"/>
      <c r="K3105"/>
      <c r="L3105"/>
      <c r="M3105"/>
    </row>
    <row r="3106" spans="1:13" s="3" customFormat="1" x14ac:dyDescent="0.25">
      <c r="A3106" s="35" t="s">
        <v>21</v>
      </c>
      <c r="B3106"/>
      <c r="C3106"/>
      <c r="D3106"/>
      <c r="E3106"/>
      <c r="J3106"/>
      <c r="K3106"/>
      <c r="L3106"/>
      <c r="M3106"/>
    </row>
    <row r="3107" spans="1:13" s="3" customFormat="1" x14ac:dyDescent="0.25">
      <c r="A3107" s="5" t="s">
        <v>392</v>
      </c>
      <c r="B3107" s="5" t="s">
        <v>393</v>
      </c>
      <c r="C3107" s="35"/>
      <c r="D3107" s="35"/>
      <c r="E3107" s="35"/>
      <c r="F3107" s="7"/>
      <c r="G3107" s="8" t="s">
        <v>20</v>
      </c>
      <c r="H3107" s="8">
        <v>23786.9</v>
      </c>
      <c r="J3107"/>
      <c r="K3107"/>
      <c r="L3107"/>
      <c r="M3107"/>
    </row>
    <row r="3108" spans="1:13" s="3" customFormat="1" x14ac:dyDescent="0.25">
      <c r="A3108" s="35" t="s">
        <v>21</v>
      </c>
      <c r="B3108"/>
      <c r="C3108"/>
      <c r="D3108"/>
      <c r="E3108"/>
      <c r="J3108"/>
      <c r="K3108"/>
      <c r="L3108"/>
      <c r="M3108"/>
    </row>
    <row r="3109" spans="1:13" s="3" customFormat="1" x14ac:dyDescent="0.25">
      <c r="A3109" s="12" t="s">
        <v>24</v>
      </c>
      <c r="B3109" s="35" t="s">
        <v>21</v>
      </c>
      <c r="C3109" s="35" t="s">
        <v>21</v>
      </c>
      <c r="D3109" s="35" t="s">
        <v>21</v>
      </c>
      <c r="E3109" s="35" t="s">
        <v>21</v>
      </c>
      <c r="F3109" s="7" t="s">
        <v>21</v>
      </c>
      <c r="G3109" s="13" t="s">
        <v>20</v>
      </c>
      <c r="H3109" s="13">
        <v>23786.9</v>
      </c>
      <c r="J3109"/>
      <c r="K3109"/>
      <c r="L3109"/>
      <c r="M3109"/>
    </row>
    <row r="3110" spans="1:13" s="3" customFormat="1" x14ac:dyDescent="0.25">
      <c r="A3110" s="12" t="s">
        <v>575</v>
      </c>
      <c r="B3110" s="12" t="s">
        <v>26</v>
      </c>
      <c r="C3110" s="14">
        <v>329</v>
      </c>
      <c r="D3110" s="12" t="s">
        <v>193</v>
      </c>
      <c r="E3110" s="12" t="s">
        <v>589</v>
      </c>
      <c r="F3110" s="13">
        <v>1297.4100000000001</v>
      </c>
      <c r="G3110" s="7" t="s">
        <v>21</v>
      </c>
      <c r="H3110" s="13">
        <v>25084.31</v>
      </c>
      <c r="J3110"/>
      <c r="K3110"/>
      <c r="L3110"/>
      <c r="M3110"/>
    </row>
    <row r="3111" spans="1:13" s="3" customFormat="1" x14ac:dyDescent="0.25">
      <c r="A3111" s="12" t="s">
        <v>579</v>
      </c>
      <c r="B3111" s="12" t="s">
        <v>41</v>
      </c>
      <c r="C3111" s="14">
        <v>18</v>
      </c>
      <c r="D3111" s="12" t="s">
        <v>580</v>
      </c>
      <c r="E3111" s="12" t="s">
        <v>581</v>
      </c>
      <c r="F3111" s="13">
        <v>2080.6999999999998</v>
      </c>
      <c r="G3111" s="7" t="s">
        <v>21</v>
      </c>
      <c r="H3111" s="13">
        <v>27165.01</v>
      </c>
      <c r="J3111"/>
      <c r="K3111"/>
      <c r="L3111"/>
      <c r="M3111"/>
    </row>
    <row r="3112" spans="1:13" s="3" customFormat="1" x14ac:dyDescent="0.25">
      <c r="A3112" s="12" t="s">
        <v>582</v>
      </c>
      <c r="B3112" s="12" t="s">
        <v>41</v>
      </c>
      <c r="C3112" s="14">
        <v>15</v>
      </c>
      <c r="D3112" s="12" t="s">
        <v>133</v>
      </c>
      <c r="E3112" s="12" t="s">
        <v>583</v>
      </c>
      <c r="F3112" s="13">
        <v>2594.14</v>
      </c>
      <c r="G3112" s="7" t="s">
        <v>21</v>
      </c>
      <c r="H3112" s="13">
        <v>29759.15</v>
      </c>
      <c r="J3112"/>
      <c r="K3112"/>
      <c r="L3112"/>
      <c r="M3112"/>
    </row>
    <row r="3113" spans="1:13" s="3" customFormat="1" x14ac:dyDescent="0.25">
      <c r="A3113" s="12" t="s">
        <v>582</v>
      </c>
      <c r="B3113" s="12" t="s">
        <v>41</v>
      </c>
      <c r="C3113" s="14">
        <v>15</v>
      </c>
      <c r="D3113" s="12" t="s">
        <v>133</v>
      </c>
      <c r="E3113" s="12" t="s">
        <v>584</v>
      </c>
      <c r="F3113" s="13">
        <v>2728.17</v>
      </c>
      <c r="G3113" s="7" t="s">
        <v>21</v>
      </c>
      <c r="H3113" s="13">
        <v>32487.32</v>
      </c>
      <c r="J3113"/>
      <c r="K3113"/>
      <c r="L3113"/>
      <c r="M3113"/>
    </row>
    <row r="3114" spans="1:13" s="3" customFormat="1" x14ac:dyDescent="0.25">
      <c r="A3114" s="12" t="s">
        <v>568</v>
      </c>
      <c r="B3114" s="12" t="s">
        <v>41</v>
      </c>
      <c r="C3114" s="14">
        <v>27</v>
      </c>
      <c r="D3114" s="12" t="s">
        <v>133</v>
      </c>
      <c r="E3114" s="12" t="s">
        <v>588</v>
      </c>
      <c r="F3114" s="13">
        <v>2206.29</v>
      </c>
      <c r="G3114" s="7" t="s">
        <v>21</v>
      </c>
      <c r="H3114" s="13">
        <v>34693.61</v>
      </c>
      <c r="J3114"/>
      <c r="K3114"/>
      <c r="L3114"/>
      <c r="M3114"/>
    </row>
    <row r="3115" spans="1:13" s="3" customFormat="1" x14ac:dyDescent="0.25">
      <c r="A3115"/>
      <c r="B3115"/>
      <c r="C3115"/>
      <c r="D3115"/>
      <c r="E3115"/>
      <c r="J3115"/>
      <c r="K3115"/>
      <c r="L3115"/>
      <c r="M3115"/>
    </row>
    <row r="3116" spans="1:13" s="3" customFormat="1" x14ac:dyDescent="0.25">
      <c r="A3116" s="35"/>
      <c r="B3116" s="35"/>
      <c r="C3116" s="35"/>
      <c r="D3116" s="35"/>
      <c r="E3116" s="34" t="s">
        <v>67</v>
      </c>
      <c r="F3116" s="13">
        <v>10906.71</v>
      </c>
      <c r="G3116" s="13">
        <v>0</v>
      </c>
      <c r="H3116" s="13">
        <v>34693.61</v>
      </c>
      <c r="J3116"/>
      <c r="K3116"/>
      <c r="L3116"/>
      <c r="M3116"/>
    </row>
    <row r="3117" spans="1:13" s="3" customFormat="1" x14ac:dyDescent="0.25">
      <c r="A3117" s="35" t="s">
        <v>21</v>
      </c>
      <c r="B3117"/>
      <c r="C3117"/>
      <c r="D3117"/>
      <c r="E3117"/>
      <c r="J3117"/>
      <c r="K3117"/>
      <c r="L3117"/>
      <c r="M3117"/>
    </row>
    <row r="3118" spans="1:13" s="3" customFormat="1" x14ac:dyDescent="0.25">
      <c r="A3118" s="35"/>
      <c r="B3118" s="35"/>
      <c r="C3118" s="35"/>
      <c r="D3118" s="35"/>
      <c r="E3118" s="9" t="s">
        <v>398</v>
      </c>
      <c r="F3118" s="8">
        <v>10906.71</v>
      </c>
      <c r="G3118" s="8">
        <v>0</v>
      </c>
      <c r="H3118" s="8">
        <v>34693.61</v>
      </c>
      <c r="J3118"/>
      <c r="K3118"/>
      <c r="L3118"/>
      <c r="M3118"/>
    </row>
    <row r="3119" spans="1:13" s="3" customFormat="1" x14ac:dyDescent="0.25">
      <c r="A3119" s="35" t="s">
        <v>21</v>
      </c>
      <c r="B3119"/>
      <c r="C3119"/>
      <c r="D3119"/>
      <c r="E3119"/>
      <c r="J3119"/>
      <c r="K3119"/>
      <c r="L3119"/>
      <c r="M3119"/>
    </row>
    <row r="3120" spans="1:13" s="3" customFormat="1" x14ac:dyDescent="0.25">
      <c r="A3120" s="5" t="s">
        <v>399</v>
      </c>
      <c r="B3120" s="5" t="s">
        <v>400</v>
      </c>
      <c r="C3120" s="35"/>
      <c r="D3120" s="35"/>
      <c r="E3120" s="35"/>
      <c r="F3120" s="7"/>
      <c r="G3120" s="8" t="s">
        <v>20</v>
      </c>
      <c r="H3120" s="8">
        <v>17839.919999999998</v>
      </c>
      <c r="J3120"/>
      <c r="K3120"/>
      <c r="L3120"/>
      <c r="M3120"/>
    </row>
    <row r="3121" spans="1:13" s="3" customFormat="1" x14ac:dyDescent="0.25">
      <c r="A3121" s="35" t="s">
        <v>21</v>
      </c>
      <c r="B3121"/>
      <c r="C3121"/>
      <c r="D3121"/>
      <c r="E3121"/>
      <c r="J3121"/>
      <c r="K3121"/>
      <c r="L3121"/>
      <c r="M3121"/>
    </row>
    <row r="3122" spans="1:13" s="3" customFormat="1" x14ac:dyDescent="0.25">
      <c r="A3122" s="12" t="s">
        <v>24</v>
      </c>
      <c r="B3122" s="35" t="s">
        <v>21</v>
      </c>
      <c r="C3122" s="35" t="s">
        <v>21</v>
      </c>
      <c r="D3122" s="35" t="s">
        <v>21</v>
      </c>
      <c r="E3122" s="35" t="s">
        <v>21</v>
      </c>
      <c r="F3122" s="7" t="s">
        <v>21</v>
      </c>
      <c r="G3122" s="13" t="s">
        <v>20</v>
      </c>
      <c r="H3122" s="13">
        <v>17839.919999999998</v>
      </c>
      <c r="J3122"/>
      <c r="K3122"/>
      <c r="L3122"/>
      <c r="M3122"/>
    </row>
    <row r="3123" spans="1:13" s="3" customFormat="1" x14ac:dyDescent="0.25">
      <c r="A3123" s="12" t="s">
        <v>579</v>
      </c>
      <c r="B3123" s="12" t="s">
        <v>41</v>
      </c>
      <c r="C3123" s="14">
        <v>18</v>
      </c>
      <c r="D3123" s="12" t="s">
        <v>580</v>
      </c>
      <c r="E3123" s="12" t="s">
        <v>581</v>
      </c>
      <c r="F3123" s="13">
        <v>1434.14</v>
      </c>
      <c r="G3123" s="7" t="s">
        <v>21</v>
      </c>
      <c r="H3123" s="13">
        <v>19274.060000000001</v>
      </c>
      <c r="J3123"/>
      <c r="K3123"/>
      <c r="L3123"/>
      <c r="M3123"/>
    </row>
    <row r="3124" spans="1:13" s="3" customFormat="1" x14ac:dyDescent="0.25">
      <c r="A3124" s="12" t="s">
        <v>582</v>
      </c>
      <c r="B3124" s="12" t="s">
        <v>41</v>
      </c>
      <c r="C3124" s="14">
        <v>15</v>
      </c>
      <c r="D3124" s="12" t="s">
        <v>133</v>
      </c>
      <c r="E3124" s="12" t="s">
        <v>583</v>
      </c>
      <c r="F3124" s="13">
        <v>1269.02</v>
      </c>
      <c r="G3124" s="7" t="s">
        <v>21</v>
      </c>
      <c r="H3124" s="13">
        <v>20543.080000000002</v>
      </c>
      <c r="J3124"/>
      <c r="K3124"/>
      <c r="L3124"/>
      <c r="M3124"/>
    </row>
    <row r="3125" spans="1:13" s="3" customFormat="1" x14ac:dyDescent="0.25">
      <c r="A3125" s="12" t="s">
        <v>568</v>
      </c>
      <c r="B3125" s="12" t="s">
        <v>41</v>
      </c>
      <c r="C3125" s="14">
        <v>27</v>
      </c>
      <c r="D3125" s="12" t="s">
        <v>133</v>
      </c>
      <c r="E3125" s="12" t="s">
        <v>588</v>
      </c>
      <c r="F3125" s="13">
        <v>1450.85</v>
      </c>
      <c r="G3125" s="7" t="s">
        <v>21</v>
      </c>
      <c r="H3125" s="13">
        <v>21993.93</v>
      </c>
      <c r="J3125"/>
      <c r="K3125"/>
      <c r="L3125"/>
      <c r="M3125"/>
    </row>
    <row r="3126" spans="1:13" s="3" customFormat="1" x14ac:dyDescent="0.25">
      <c r="A3126"/>
      <c r="B3126"/>
      <c r="C3126"/>
      <c r="D3126"/>
      <c r="E3126"/>
      <c r="J3126"/>
      <c r="K3126"/>
      <c r="L3126"/>
      <c r="M3126"/>
    </row>
    <row r="3127" spans="1:13" s="3" customFormat="1" x14ac:dyDescent="0.25">
      <c r="A3127" s="35"/>
      <c r="B3127" s="35"/>
      <c r="C3127" s="35"/>
      <c r="D3127" s="35"/>
      <c r="E3127" s="34" t="s">
        <v>67</v>
      </c>
      <c r="F3127" s="13">
        <v>4154.01</v>
      </c>
      <c r="G3127" s="13">
        <v>0</v>
      </c>
      <c r="H3127" s="13">
        <v>21993.93</v>
      </c>
      <c r="J3127"/>
      <c r="K3127"/>
      <c r="L3127"/>
      <c r="M3127"/>
    </row>
    <row r="3128" spans="1:13" s="3" customFormat="1" x14ac:dyDescent="0.25">
      <c r="A3128" s="35" t="s">
        <v>21</v>
      </c>
      <c r="B3128"/>
      <c r="C3128"/>
      <c r="D3128"/>
      <c r="E3128"/>
      <c r="J3128"/>
      <c r="K3128"/>
      <c r="L3128"/>
      <c r="M3128"/>
    </row>
    <row r="3129" spans="1:13" s="3" customFormat="1" x14ac:dyDescent="0.25">
      <c r="A3129" s="35"/>
      <c r="B3129" s="35"/>
      <c r="C3129" s="35"/>
      <c r="D3129" s="35"/>
      <c r="E3129" s="9" t="s">
        <v>401</v>
      </c>
      <c r="F3129" s="8">
        <v>4154.01</v>
      </c>
      <c r="G3129" s="8">
        <v>0</v>
      </c>
      <c r="H3129" s="8">
        <v>21993.93</v>
      </c>
      <c r="J3129"/>
      <c r="K3129"/>
      <c r="L3129"/>
      <c r="M3129"/>
    </row>
    <row r="3130" spans="1:13" s="3" customFormat="1" x14ac:dyDescent="0.25">
      <c r="A3130" s="35" t="s">
        <v>21</v>
      </c>
      <c r="B3130"/>
      <c r="C3130"/>
      <c r="D3130"/>
      <c r="E3130"/>
      <c r="J3130"/>
      <c r="K3130"/>
      <c r="L3130"/>
      <c r="M3130"/>
    </row>
    <row r="3131" spans="1:13" s="3" customFormat="1" x14ac:dyDescent="0.25">
      <c r="A3131" s="5" t="s">
        <v>402</v>
      </c>
      <c r="B3131" s="5" t="s">
        <v>403</v>
      </c>
      <c r="C3131" s="35"/>
      <c r="D3131" s="35"/>
      <c r="E3131" s="35"/>
      <c r="F3131" s="7"/>
      <c r="G3131" s="8" t="s">
        <v>20</v>
      </c>
      <c r="H3131" s="8">
        <v>26047.3</v>
      </c>
      <c r="J3131"/>
      <c r="K3131"/>
      <c r="L3131"/>
      <c r="M3131"/>
    </row>
    <row r="3132" spans="1:13" s="3" customFormat="1" x14ac:dyDescent="0.25">
      <c r="A3132" s="35" t="s">
        <v>21</v>
      </c>
      <c r="B3132"/>
      <c r="C3132"/>
      <c r="D3132"/>
      <c r="E3132"/>
      <c r="J3132"/>
      <c r="K3132"/>
      <c r="L3132"/>
      <c r="M3132"/>
    </row>
    <row r="3133" spans="1:13" s="3" customFormat="1" x14ac:dyDescent="0.25">
      <c r="A3133" s="12" t="s">
        <v>24</v>
      </c>
      <c r="B3133" s="35" t="s">
        <v>21</v>
      </c>
      <c r="C3133" s="35" t="s">
        <v>21</v>
      </c>
      <c r="D3133" s="35" t="s">
        <v>21</v>
      </c>
      <c r="E3133" s="35" t="s">
        <v>21</v>
      </c>
      <c r="F3133" s="7" t="s">
        <v>21</v>
      </c>
      <c r="G3133" s="13" t="s">
        <v>20</v>
      </c>
      <c r="H3133" s="13">
        <v>26047.3</v>
      </c>
      <c r="J3133"/>
      <c r="K3133"/>
      <c r="L3133"/>
      <c r="M3133"/>
    </row>
    <row r="3134" spans="1:13" s="3" customFormat="1" x14ac:dyDescent="0.25">
      <c r="A3134" s="12" t="s">
        <v>579</v>
      </c>
      <c r="B3134" s="12" t="s">
        <v>41</v>
      </c>
      <c r="C3134" s="14">
        <v>18</v>
      </c>
      <c r="D3134" s="12" t="s">
        <v>580</v>
      </c>
      <c r="E3134" s="12" t="s">
        <v>581</v>
      </c>
      <c r="F3134" s="13">
        <v>1863.07</v>
      </c>
      <c r="G3134" s="7" t="s">
        <v>21</v>
      </c>
      <c r="H3134" s="13">
        <v>27910.37</v>
      </c>
      <c r="J3134"/>
      <c r="K3134"/>
      <c r="L3134"/>
      <c r="M3134"/>
    </row>
    <row r="3135" spans="1:13" s="3" customFormat="1" x14ac:dyDescent="0.25">
      <c r="A3135" s="12" t="s">
        <v>582</v>
      </c>
      <c r="B3135" s="12" t="s">
        <v>41</v>
      </c>
      <c r="C3135" s="14">
        <v>15</v>
      </c>
      <c r="D3135" s="12" t="s">
        <v>133</v>
      </c>
      <c r="E3135" s="12" t="s">
        <v>583</v>
      </c>
      <c r="F3135" s="13">
        <v>1839.56</v>
      </c>
      <c r="G3135" s="7" t="s">
        <v>21</v>
      </c>
      <c r="H3135" s="13">
        <v>29749.93</v>
      </c>
      <c r="J3135"/>
      <c r="K3135"/>
      <c r="L3135"/>
      <c r="M3135"/>
    </row>
    <row r="3136" spans="1:13" s="3" customFormat="1" x14ac:dyDescent="0.25">
      <c r="A3136" s="12" t="s">
        <v>582</v>
      </c>
      <c r="B3136" s="12" t="s">
        <v>41</v>
      </c>
      <c r="C3136" s="14">
        <v>15</v>
      </c>
      <c r="D3136" s="12" t="s">
        <v>133</v>
      </c>
      <c r="E3136" s="12" t="s">
        <v>584</v>
      </c>
      <c r="F3136" s="13">
        <v>3224.87</v>
      </c>
      <c r="G3136" s="7" t="s">
        <v>21</v>
      </c>
      <c r="H3136" s="13">
        <v>32974.800000000003</v>
      </c>
      <c r="J3136"/>
      <c r="K3136"/>
      <c r="L3136"/>
      <c r="M3136"/>
    </row>
    <row r="3137" spans="1:13" s="3" customFormat="1" x14ac:dyDescent="0.25">
      <c r="A3137" s="12" t="s">
        <v>568</v>
      </c>
      <c r="B3137" s="12" t="s">
        <v>41</v>
      </c>
      <c r="C3137" s="14">
        <v>27</v>
      </c>
      <c r="D3137" s="12" t="s">
        <v>133</v>
      </c>
      <c r="E3137" s="12" t="s">
        <v>588</v>
      </c>
      <c r="F3137" s="13">
        <v>3667.29</v>
      </c>
      <c r="G3137" s="7" t="s">
        <v>21</v>
      </c>
      <c r="H3137" s="13">
        <v>36642.089999999997</v>
      </c>
      <c r="J3137"/>
      <c r="K3137"/>
      <c r="L3137"/>
      <c r="M3137"/>
    </row>
    <row r="3138" spans="1:13" s="3" customFormat="1" x14ac:dyDescent="0.25">
      <c r="A3138"/>
      <c r="B3138"/>
      <c r="C3138"/>
      <c r="D3138"/>
      <c r="E3138"/>
      <c r="J3138"/>
      <c r="K3138"/>
      <c r="L3138"/>
      <c r="M3138"/>
    </row>
    <row r="3139" spans="1:13" s="3" customFormat="1" x14ac:dyDescent="0.25">
      <c r="A3139" s="35"/>
      <c r="B3139" s="35"/>
      <c r="C3139" s="35"/>
      <c r="D3139" s="35"/>
      <c r="E3139" s="34" t="s">
        <v>67</v>
      </c>
      <c r="F3139" s="13">
        <v>10594.79</v>
      </c>
      <c r="G3139" s="13">
        <v>0</v>
      </c>
      <c r="H3139" s="13">
        <v>36642.089999999997</v>
      </c>
      <c r="J3139"/>
      <c r="K3139"/>
      <c r="L3139"/>
      <c r="M3139"/>
    </row>
    <row r="3140" spans="1:13" s="3" customFormat="1" x14ac:dyDescent="0.25">
      <c r="A3140" s="35" t="s">
        <v>21</v>
      </c>
      <c r="B3140"/>
      <c r="C3140"/>
      <c r="D3140"/>
      <c r="E3140"/>
      <c r="J3140"/>
      <c r="K3140"/>
      <c r="L3140"/>
      <c r="M3140"/>
    </row>
    <row r="3141" spans="1:13" s="3" customFormat="1" x14ac:dyDescent="0.25">
      <c r="A3141" s="35"/>
      <c r="B3141" s="35"/>
      <c r="C3141" s="35"/>
      <c r="D3141" s="35"/>
      <c r="E3141" s="9" t="s">
        <v>404</v>
      </c>
      <c r="F3141" s="8">
        <v>10594.79</v>
      </c>
      <c r="G3141" s="8">
        <v>0</v>
      </c>
      <c r="H3141" s="8">
        <v>36642.089999999997</v>
      </c>
      <c r="J3141"/>
      <c r="K3141"/>
      <c r="L3141"/>
      <c r="M3141"/>
    </row>
    <row r="3142" spans="1:13" s="3" customFormat="1" x14ac:dyDescent="0.25">
      <c r="A3142" s="35" t="s">
        <v>21</v>
      </c>
      <c r="B3142"/>
      <c r="C3142"/>
      <c r="D3142"/>
      <c r="E3142"/>
      <c r="J3142"/>
      <c r="K3142"/>
      <c r="L3142"/>
      <c r="M3142"/>
    </row>
    <row r="3143" spans="1:13" s="3" customFormat="1" x14ac:dyDescent="0.25">
      <c r="A3143" s="5" t="s">
        <v>405</v>
      </c>
      <c r="B3143" s="5" t="s">
        <v>406</v>
      </c>
      <c r="C3143" s="35"/>
      <c r="D3143" s="35"/>
      <c r="E3143" s="35"/>
      <c r="F3143" s="7"/>
      <c r="G3143" s="8" t="s">
        <v>20</v>
      </c>
      <c r="H3143" s="8">
        <v>7538.49</v>
      </c>
      <c r="J3143"/>
      <c r="K3143"/>
      <c r="L3143"/>
      <c r="M3143"/>
    </row>
    <row r="3144" spans="1:13" s="3" customFormat="1" x14ac:dyDescent="0.25">
      <c r="A3144" s="35" t="s">
        <v>21</v>
      </c>
      <c r="B3144"/>
      <c r="C3144"/>
      <c r="D3144"/>
      <c r="E3144"/>
      <c r="J3144"/>
      <c r="K3144"/>
      <c r="L3144"/>
      <c r="M3144"/>
    </row>
    <row r="3145" spans="1:13" s="3" customFormat="1" x14ac:dyDescent="0.25">
      <c r="A3145" s="12" t="s">
        <v>24</v>
      </c>
      <c r="B3145" s="35" t="s">
        <v>21</v>
      </c>
      <c r="C3145" s="35" t="s">
        <v>21</v>
      </c>
      <c r="D3145" s="35" t="s">
        <v>21</v>
      </c>
      <c r="E3145" s="35" t="s">
        <v>21</v>
      </c>
      <c r="F3145" s="7" t="s">
        <v>21</v>
      </c>
      <c r="G3145" s="13" t="s">
        <v>20</v>
      </c>
      <c r="H3145" s="13">
        <v>7538.49</v>
      </c>
      <c r="J3145"/>
      <c r="K3145"/>
      <c r="L3145"/>
      <c r="M3145"/>
    </row>
    <row r="3146" spans="1:13" s="3" customFormat="1" x14ac:dyDescent="0.25">
      <c r="A3146" s="12" t="s">
        <v>579</v>
      </c>
      <c r="B3146" s="12" t="s">
        <v>41</v>
      </c>
      <c r="C3146" s="14">
        <v>18</v>
      </c>
      <c r="D3146" s="12" t="s">
        <v>580</v>
      </c>
      <c r="E3146" s="12" t="s">
        <v>581</v>
      </c>
      <c r="F3146" s="13">
        <v>1699.07</v>
      </c>
      <c r="G3146" s="7" t="s">
        <v>21</v>
      </c>
      <c r="H3146" s="13">
        <v>9237.56</v>
      </c>
      <c r="J3146"/>
      <c r="K3146"/>
      <c r="L3146"/>
      <c r="M3146"/>
    </row>
    <row r="3147" spans="1:13" s="3" customFormat="1" x14ac:dyDescent="0.25">
      <c r="A3147" s="12" t="s">
        <v>582</v>
      </c>
      <c r="B3147" s="12" t="s">
        <v>41</v>
      </c>
      <c r="C3147" s="14">
        <v>15</v>
      </c>
      <c r="D3147" s="12" t="s">
        <v>133</v>
      </c>
      <c r="E3147" s="12" t="s">
        <v>584</v>
      </c>
      <c r="F3147" s="13">
        <v>1703.49</v>
      </c>
      <c r="G3147" s="7" t="s">
        <v>21</v>
      </c>
      <c r="H3147" s="13">
        <v>10941.05</v>
      </c>
      <c r="J3147"/>
      <c r="K3147"/>
      <c r="L3147"/>
      <c r="M3147"/>
    </row>
    <row r="3148" spans="1:13" s="3" customFormat="1" x14ac:dyDescent="0.25">
      <c r="A3148"/>
      <c r="B3148"/>
      <c r="C3148"/>
      <c r="D3148"/>
      <c r="E3148"/>
      <c r="J3148"/>
      <c r="K3148"/>
      <c r="L3148"/>
      <c r="M3148"/>
    </row>
    <row r="3149" spans="1:13" s="3" customFormat="1" x14ac:dyDescent="0.25">
      <c r="A3149" s="35"/>
      <c r="B3149" s="35"/>
      <c r="C3149" s="35"/>
      <c r="D3149" s="35"/>
      <c r="E3149" s="34" t="s">
        <v>67</v>
      </c>
      <c r="F3149" s="13">
        <v>3402.56</v>
      </c>
      <c r="G3149" s="13">
        <v>0</v>
      </c>
      <c r="H3149" s="13">
        <v>10941.05</v>
      </c>
      <c r="J3149"/>
      <c r="K3149"/>
      <c r="L3149"/>
      <c r="M3149"/>
    </row>
    <row r="3150" spans="1:13" s="3" customFormat="1" x14ac:dyDescent="0.25">
      <c r="A3150" s="35" t="s">
        <v>21</v>
      </c>
      <c r="B3150"/>
      <c r="C3150"/>
      <c r="D3150"/>
      <c r="E3150"/>
      <c r="J3150"/>
      <c r="K3150"/>
      <c r="L3150"/>
      <c r="M3150"/>
    </row>
    <row r="3151" spans="1:13" s="3" customFormat="1" x14ac:dyDescent="0.25">
      <c r="A3151" s="35"/>
      <c r="B3151" s="35"/>
      <c r="C3151" s="35"/>
      <c r="D3151" s="35"/>
      <c r="E3151" s="9" t="s">
        <v>407</v>
      </c>
      <c r="F3151" s="8">
        <v>3402.56</v>
      </c>
      <c r="G3151" s="8">
        <v>0</v>
      </c>
      <c r="H3151" s="8">
        <v>10941.05</v>
      </c>
      <c r="J3151"/>
      <c r="K3151"/>
      <c r="L3151"/>
      <c r="M3151"/>
    </row>
    <row r="3152" spans="1:13" s="3" customFormat="1" x14ac:dyDescent="0.25">
      <c r="A3152" s="35" t="s">
        <v>21</v>
      </c>
      <c r="B3152"/>
      <c r="C3152"/>
      <c r="D3152"/>
      <c r="E3152"/>
      <c r="J3152"/>
      <c r="K3152"/>
      <c r="L3152"/>
      <c r="M3152"/>
    </row>
    <row r="3153" spans="1:13" s="3" customFormat="1" x14ac:dyDescent="0.25">
      <c r="A3153" s="5" t="s">
        <v>146</v>
      </c>
      <c r="B3153" s="5" t="s">
        <v>147</v>
      </c>
      <c r="C3153" s="35"/>
      <c r="D3153" s="35"/>
      <c r="E3153" s="35"/>
      <c r="F3153" s="7"/>
      <c r="G3153" s="8" t="s">
        <v>20</v>
      </c>
      <c r="H3153" s="8">
        <v>1993.22</v>
      </c>
      <c r="J3153"/>
      <c r="K3153"/>
      <c r="L3153"/>
      <c r="M3153"/>
    </row>
    <row r="3154" spans="1:13" s="3" customFormat="1" x14ac:dyDescent="0.25">
      <c r="A3154" s="35" t="s">
        <v>21</v>
      </c>
      <c r="B3154"/>
      <c r="C3154"/>
      <c r="D3154"/>
      <c r="E3154"/>
      <c r="J3154"/>
      <c r="K3154"/>
      <c r="L3154"/>
      <c r="M3154"/>
    </row>
    <row r="3155" spans="1:13" s="3" customFormat="1" x14ac:dyDescent="0.25">
      <c r="A3155" s="12" t="s">
        <v>24</v>
      </c>
      <c r="B3155" s="35" t="s">
        <v>21</v>
      </c>
      <c r="C3155" s="35" t="s">
        <v>21</v>
      </c>
      <c r="D3155" s="35" t="s">
        <v>21</v>
      </c>
      <c r="E3155" s="35" t="s">
        <v>21</v>
      </c>
      <c r="F3155" s="7" t="s">
        <v>21</v>
      </c>
      <c r="G3155" s="13" t="s">
        <v>20</v>
      </c>
      <c r="H3155" s="13">
        <v>1993.22</v>
      </c>
      <c r="J3155"/>
      <c r="K3155"/>
      <c r="L3155"/>
      <c r="M3155"/>
    </row>
    <row r="3156" spans="1:13" s="3" customFormat="1" x14ac:dyDescent="0.25">
      <c r="A3156" s="35" t="s">
        <v>21</v>
      </c>
      <c r="B3156"/>
      <c r="C3156"/>
      <c r="D3156"/>
      <c r="E3156"/>
      <c r="J3156"/>
      <c r="K3156"/>
      <c r="L3156"/>
      <c r="M3156"/>
    </row>
    <row r="3157" spans="1:13" s="3" customFormat="1" x14ac:dyDescent="0.25">
      <c r="A3157" s="35"/>
      <c r="B3157" s="35"/>
      <c r="C3157" s="35"/>
      <c r="D3157" s="35"/>
      <c r="E3157" s="9" t="s">
        <v>148</v>
      </c>
      <c r="F3157" s="8">
        <v>0</v>
      </c>
      <c r="G3157" s="8">
        <v>0</v>
      </c>
      <c r="H3157" s="8">
        <v>1993.22</v>
      </c>
      <c r="J3157"/>
      <c r="K3157"/>
      <c r="L3157"/>
      <c r="M3157"/>
    </row>
    <row r="3158" spans="1:13" s="3" customFormat="1" x14ac:dyDescent="0.25">
      <c r="A3158" s="35" t="s">
        <v>21</v>
      </c>
      <c r="B3158"/>
      <c r="C3158"/>
      <c r="D3158"/>
      <c r="E3158"/>
      <c r="J3158"/>
      <c r="K3158"/>
      <c r="L3158"/>
      <c r="M3158"/>
    </row>
    <row r="3159" spans="1:13" s="3" customFormat="1" x14ac:dyDescent="0.25">
      <c r="A3159" s="5" t="s">
        <v>258</v>
      </c>
      <c r="B3159" s="5" t="s">
        <v>259</v>
      </c>
      <c r="C3159" s="35"/>
      <c r="D3159" s="35"/>
      <c r="E3159" s="35"/>
      <c r="F3159" s="7"/>
      <c r="G3159" s="8" t="s">
        <v>20</v>
      </c>
      <c r="H3159" s="8">
        <v>8855.2900000000009</v>
      </c>
      <c r="J3159"/>
      <c r="K3159"/>
      <c r="L3159"/>
      <c r="M3159"/>
    </row>
    <row r="3160" spans="1:13" s="3" customFormat="1" x14ac:dyDescent="0.25">
      <c r="A3160" s="35" t="s">
        <v>21</v>
      </c>
      <c r="B3160"/>
      <c r="C3160"/>
      <c r="D3160"/>
      <c r="E3160"/>
      <c r="J3160"/>
      <c r="K3160"/>
      <c r="L3160"/>
      <c r="M3160"/>
    </row>
    <row r="3161" spans="1:13" s="3" customFormat="1" x14ac:dyDescent="0.25">
      <c r="A3161" s="12" t="s">
        <v>24</v>
      </c>
      <c r="B3161" s="35" t="s">
        <v>21</v>
      </c>
      <c r="C3161" s="35" t="s">
        <v>21</v>
      </c>
      <c r="D3161" s="35" t="s">
        <v>21</v>
      </c>
      <c r="E3161" s="35" t="s">
        <v>21</v>
      </c>
      <c r="F3161" s="7" t="s">
        <v>21</v>
      </c>
      <c r="G3161" s="13" t="s">
        <v>20</v>
      </c>
      <c r="H3161" s="13">
        <v>8855.2900000000009</v>
      </c>
      <c r="J3161"/>
      <c r="K3161"/>
      <c r="L3161"/>
      <c r="M3161"/>
    </row>
    <row r="3162" spans="1:13" s="3" customFormat="1" x14ac:dyDescent="0.25">
      <c r="A3162" s="12" t="s">
        <v>590</v>
      </c>
      <c r="B3162" s="12" t="s">
        <v>26</v>
      </c>
      <c r="C3162" s="14">
        <v>6863</v>
      </c>
      <c r="D3162" s="12" t="s">
        <v>491</v>
      </c>
      <c r="E3162" s="12" t="s">
        <v>591</v>
      </c>
      <c r="F3162" s="13">
        <v>463.55</v>
      </c>
      <c r="G3162" s="7" t="s">
        <v>21</v>
      </c>
      <c r="H3162" s="13">
        <v>9318.84</v>
      </c>
      <c r="J3162"/>
      <c r="K3162"/>
      <c r="L3162"/>
      <c r="M3162"/>
    </row>
    <row r="3163" spans="1:13" s="3" customFormat="1" x14ac:dyDescent="0.25">
      <c r="A3163" s="12" t="s">
        <v>590</v>
      </c>
      <c r="B3163" s="12" t="s">
        <v>26</v>
      </c>
      <c r="C3163" s="14">
        <v>6865</v>
      </c>
      <c r="D3163" s="12" t="s">
        <v>491</v>
      </c>
      <c r="E3163" s="12" t="s">
        <v>592</v>
      </c>
      <c r="F3163" s="13">
        <v>2577.59</v>
      </c>
      <c r="G3163" s="7" t="s">
        <v>21</v>
      </c>
      <c r="H3163" s="13">
        <v>11896.43</v>
      </c>
      <c r="J3163"/>
      <c r="K3163"/>
      <c r="L3163"/>
      <c r="M3163"/>
    </row>
    <row r="3164" spans="1:13" s="3" customFormat="1" x14ac:dyDescent="0.25">
      <c r="A3164" s="12" t="s">
        <v>593</v>
      </c>
      <c r="B3164" s="12" t="s">
        <v>26</v>
      </c>
      <c r="C3164" s="14">
        <v>351</v>
      </c>
      <c r="D3164" s="12" t="s">
        <v>594</v>
      </c>
      <c r="E3164" s="12" t="s">
        <v>595</v>
      </c>
      <c r="F3164" s="13">
        <v>360</v>
      </c>
      <c r="G3164" s="7" t="s">
        <v>21</v>
      </c>
      <c r="H3164" s="13">
        <v>12256.43</v>
      </c>
      <c r="J3164"/>
      <c r="K3164"/>
      <c r="L3164"/>
      <c r="M3164"/>
    </row>
    <row r="3165" spans="1:13" s="3" customFormat="1" x14ac:dyDescent="0.25">
      <c r="A3165" s="12" t="s">
        <v>593</v>
      </c>
      <c r="B3165" s="12" t="s">
        <v>26</v>
      </c>
      <c r="C3165" s="14">
        <v>351</v>
      </c>
      <c r="D3165" s="12" t="s">
        <v>594</v>
      </c>
      <c r="E3165" s="12" t="s">
        <v>596</v>
      </c>
      <c r="F3165" s="13">
        <v>1560</v>
      </c>
      <c r="G3165" s="7" t="s">
        <v>21</v>
      </c>
      <c r="H3165" s="13">
        <v>13816.43</v>
      </c>
      <c r="J3165"/>
      <c r="K3165"/>
      <c r="L3165"/>
      <c r="M3165"/>
    </row>
    <row r="3166" spans="1:13" s="3" customFormat="1" x14ac:dyDescent="0.25">
      <c r="A3166" s="12" t="s">
        <v>577</v>
      </c>
      <c r="B3166" s="12" t="s">
        <v>26</v>
      </c>
      <c r="C3166" s="14">
        <v>388</v>
      </c>
      <c r="D3166" s="12" t="s">
        <v>597</v>
      </c>
      <c r="E3166" s="12" t="s">
        <v>598</v>
      </c>
      <c r="F3166" s="13">
        <v>500</v>
      </c>
      <c r="G3166" s="7" t="s">
        <v>21</v>
      </c>
      <c r="H3166" s="13">
        <v>14316.43</v>
      </c>
      <c r="J3166"/>
      <c r="K3166"/>
      <c r="L3166"/>
      <c r="M3166"/>
    </row>
    <row r="3167" spans="1:13" s="3" customFormat="1" x14ac:dyDescent="0.25">
      <c r="A3167" s="12" t="s">
        <v>582</v>
      </c>
      <c r="B3167" s="12" t="s">
        <v>26</v>
      </c>
      <c r="C3167" s="14">
        <v>6896</v>
      </c>
      <c r="D3167" s="12" t="s">
        <v>599</v>
      </c>
      <c r="E3167" s="12" t="s">
        <v>600</v>
      </c>
      <c r="F3167" s="13">
        <v>51.72</v>
      </c>
      <c r="G3167" s="7" t="s">
        <v>21</v>
      </c>
      <c r="H3167" s="13">
        <v>14368.15</v>
      </c>
      <c r="J3167"/>
      <c r="K3167"/>
      <c r="L3167"/>
      <c r="M3167"/>
    </row>
    <row r="3168" spans="1:13" s="3" customFormat="1" x14ac:dyDescent="0.25">
      <c r="A3168" s="12" t="s">
        <v>582</v>
      </c>
      <c r="B3168" s="12" t="s">
        <v>26</v>
      </c>
      <c r="C3168" s="14">
        <v>6896</v>
      </c>
      <c r="D3168" s="12" t="s">
        <v>343</v>
      </c>
      <c r="E3168" s="12" t="s">
        <v>601</v>
      </c>
      <c r="F3168" s="13">
        <v>409.48</v>
      </c>
      <c r="G3168" s="7" t="s">
        <v>21</v>
      </c>
      <c r="H3168" s="13">
        <v>14777.63</v>
      </c>
      <c r="J3168"/>
      <c r="K3168"/>
      <c r="L3168"/>
      <c r="M3168"/>
    </row>
    <row r="3169" spans="1:13" s="3" customFormat="1" x14ac:dyDescent="0.25">
      <c r="A3169" s="12" t="s">
        <v>602</v>
      </c>
      <c r="B3169" s="12" t="s">
        <v>26</v>
      </c>
      <c r="C3169" s="14">
        <v>413</v>
      </c>
      <c r="D3169" s="12" t="s">
        <v>603</v>
      </c>
      <c r="E3169" s="12" t="s">
        <v>604</v>
      </c>
      <c r="F3169" s="13">
        <v>10571.4</v>
      </c>
      <c r="G3169" s="7" t="s">
        <v>21</v>
      </c>
      <c r="H3169" s="13">
        <v>25349.03</v>
      </c>
      <c r="J3169"/>
      <c r="K3169"/>
      <c r="L3169"/>
      <c r="M3169"/>
    </row>
    <row r="3170" spans="1:13" s="3" customFormat="1" x14ac:dyDescent="0.25">
      <c r="A3170" s="12" t="s">
        <v>568</v>
      </c>
      <c r="B3170" s="12" t="s">
        <v>41</v>
      </c>
      <c r="C3170" s="14">
        <v>24</v>
      </c>
      <c r="D3170" s="12" t="s">
        <v>343</v>
      </c>
      <c r="E3170" s="12" t="s">
        <v>605</v>
      </c>
      <c r="F3170" s="13">
        <v>465.52</v>
      </c>
      <c r="G3170" s="7" t="s">
        <v>21</v>
      </c>
      <c r="H3170" s="13">
        <v>25814.55</v>
      </c>
      <c r="J3170"/>
      <c r="K3170"/>
      <c r="L3170"/>
      <c r="M3170"/>
    </row>
    <row r="3171" spans="1:13" s="3" customFormat="1" x14ac:dyDescent="0.25">
      <c r="A3171"/>
      <c r="B3171"/>
      <c r="C3171"/>
      <c r="D3171"/>
      <c r="E3171"/>
      <c r="J3171"/>
      <c r="K3171"/>
      <c r="L3171"/>
      <c r="M3171"/>
    </row>
    <row r="3172" spans="1:13" s="3" customFormat="1" x14ac:dyDescent="0.25">
      <c r="A3172" s="35"/>
      <c r="B3172" s="35"/>
      <c r="C3172" s="35"/>
      <c r="D3172" s="35"/>
      <c r="E3172" s="34" t="s">
        <v>67</v>
      </c>
      <c r="F3172" s="13">
        <v>16959.259999999998</v>
      </c>
      <c r="G3172" s="13">
        <v>0</v>
      </c>
      <c r="H3172" s="13">
        <v>25814.55</v>
      </c>
      <c r="J3172"/>
      <c r="K3172"/>
      <c r="L3172"/>
      <c r="M3172"/>
    </row>
    <row r="3173" spans="1:13" s="3" customFormat="1" x14ac:dyDescent="0.25">
      <c r="A3173" s="35" t="s">
        <v>21</v>
      </c>
      <c r="B3173"/>
      <c r="C3173"/>
      <c r="D3173"/>
      <c r="E3173"/>
      <c r="J3173"/>
      <c r="K3173"/>
      <c r="L3173"/>
      <c r="M3173"/>
    </row>
    <row r="3174" spans="1:13" s="3" customFormat="1" x14ac:dyDescent="0.25">
      <c r="A3174" s="35"/>
      <c r="B3174" s="35"/>
      <c r="C3174" s="35"/>
      <c r="D3174" s="35"/>
      <c r="E3174" s="9" t="s">
        <v>262</v>
      </c>
      <c r="F3174" s="8">
        <v>16959.259999999998</v>
      </c>
      <c r="G3174" s="8">
        <v>0</v>
      </c>
      <c r="H3174" s="8">
        <v>25814.55</v>
      </c>
      <c r="J3174"/>
      <c r="K3174"/>
      <c r="L3174"/>
      <c r="M3174"/>
    </row>
    <row r="3175" spans="1:13" s="3" customFormat="1" x14ac:dyDescent="0.25">
      <c r="A3175" s="35" t="s">
        <v>21</v>
      </c>
      <c r="B3175"/>
      <c r="C3175"/>
      <c r="D3175"/>
      <c r="E3175"/>
      <c r="J3175"/>
      <c r="K3175"/>
      <c r="L3175"/>
      <c r="M3175"/>
    </row>
    <row r="3176" spans="1:13" s="3" customFormat="1" x14ac:dyDescent="0.25">
      <c r="A3176" s="5" t="s">
        <v>412</v>
      </c>
      <c r="B3176" s="5" t="s">
        <v>413</v>
      </c>
      <c r="C3176" s="35"/>
      <c r="D3176" s="35"/>
      <c r="E3176" s="35"/>
      <c r="F3176" s="7"/>
      <c r="G3176" s="8" t="s">
        <v>20</v>
      </c>
      <c r="H3176" s="8">
        <v>7394.06</v>
      </c>
      <c r="J3176"/>
      <c r="K3176"/>
      <c r="L3176"/>
      <c r="M3176"/>
    </row>
    <row r="3177" spans="1:13" s="3" customFormat="1" x14ac:dyDescent="0.25">
      <c r="A3177" s="35" t="s">
        <v>21</v>
      </c>
      <c r="B3177"/>
      <c r="C3177"/>
      <c r="D3177"/>
      <c r="E3177"/>
      <c r="J3177"/>
      <c r="K3177"/>
      <c r="L3177"/>
      <c r="M3177"/>
    </row>
    <row r="3178" spans="1:13" s="3" customFormat="1" x14ac:dyDescent="0.25">
      <c r="A3178" s="12" t="s">
        <v>24</v>
      </c>
      <c r="B3178" s="35" t="s">
        <v>21</v>
      </c>
      <c r="C3178" s="35" t="s">
        <v>21</v>
      </c>
      <c r="D3178" s="35" t="s">
        <v>21</v>
      </c>
      <c r="E3178" s="35" t="s">
        <v>21</v>
      </c>
      <c r="F3178" s="7" t="s">
        <v>21</v>
      </c>
      <c r="G3178" s="13" t="s">
        <v>20</v>
      </c>
      <c r="H3178" s="13">
        <v>7394.06</v>
      </c>
      <c r="J3178"/>
      <c r="K3178"/>
      <c r="L3178"/>
      <c r="M3178"/>
    </row>
    <row r="3179" spans="1:13" s="3" customFormat="1" x14ac:dyDescent="0.25">
      <c r="A3179" s="35" t="s">
        <v>21</v>
      </c>
      <c r="B3179"/>
      <c r="C3179"/>
      <c r="D3179"/>
      <c r="E3179"/>
      <c r="J3179"/>
      <c r="K3179"/>
      <c r="L3179"/>
      <c r="M3179"/>
    </row>
    <row r="3180" spans="1:13" s="3" customFormat="1" x14ac:dyDescent="0.25">
      <c r="A3180" s="35"/>
      <c r="B3180" s="35"/>
      <c r="C3180" s="35"/>
      <c r="D3180" s="35"/>
      <c r="E3180" s="9" t="s">
        <v>416</v>
      </c>
      <c r="F3180" s="8">
        <v>0</v>
      </c>
      <c r="G3180" s="8">
        <v>0</v>
      </c>
      <c r="H3180" s="8">
        <v>7394.06</v>
      </c>
      <c r="J3180"/>
      <c r="K3180"/>
      <c r="L3180"/>
      <c r="M3180"/>
    </row>
    <row r="3181" spans="1:13" s="3" customFormat="1" x14ac:dyDescent="0.25">
      <c r="A3181" s="35" t="s">
        <v>21</v>
      </c>
      <c r="B3181"/>
      <c r="C3181"/>
      <c r="D3181"/>
      <c r="E3181"/>
      <c r="J3181"/>
      <c r="K3181"/>
      <c r="L3181"/>
      <c r="M3181"/>
    </row>
    <row r="3182" spans="1:13" s="3" customFormat="1" x14ac:dyDescent="0.25">
      <c r="A3182" s="5" t="s">
        <v>417</v>
      </c>
      <c r="B3182" s="5" t="s">
        <v>418</v>
      </c>
      <c r="C3182" s="35"/>
      <c r="D3182" s="35"/>
      <c r="E3182" s="35"/>
      <c r="F3182" s="7"/>
      <c r="G3182" s="8" t="s">
        <v>20</v>
      </c>
      <c r="H3182" s="8">
        <v>3408.6</v>
      </c>
      <c r="J3182"/>
      <c r="K3182"/>
      <c r="L3182"/>
      <c r="M3182"/>
    </row>
    <row r="3183" spans="1:13" s="3" customFormat="1" x14ac:dyDescent="0.25">
      <c r="A3183" s="35" t="s">
        <v>21</v>
      </c>
      <c r="B3183"/>
      <c r="C3183"/>
      <c r="D3183"/>
      <c r="E3183"/>
      <c r="J3183"/>
      <c r="K3183"/>
      <c r="L3183"/>
      <c r="M3183"/>
    </row>
    <row r="3184" spans="1:13" s="3" customFormat="1" x14ac:dyDescent="0.25">
      <c r="A3184" s="12" t="s">
        <v>24</v>
      </c>
      <c r="B3184" s="35" t="s">
        <v>21</v>
      </c>
      <c r="C3184" s="35" t="s">
        <v>21</v>
      </c>
      <c r="D3184" s="35" t="s">
        <v>21</v>
      </c>
      <c r="E3184" s="35" t="s">
        <v>21</v>
      </c>
      <c r="F3184" s="7" t="s">
        <v>21</v>
      </c>
      <c r="G3184" s="13" t="s">
        <v>20</v>
      </c>
      <c r="H3184" s="13">
        <v>3408.6</v>
      </c>
      <c r="J3184"/>
      <c r="K3184"/>
      <c r="L3184"/>
      <c r="M3184"/>
    </row>
    <row r="3185" spans="1:13" s="3" customFormat="1" x14ac:dyDescent="0.25">
      <c r="A3185" s="12" t="s">
        <v>606</v>
      </c>
      <c r="B3185" s="12" t="s">
        <v>26</v>
      </c>
      <c r="C3185" s="14">
        <v>323</v>
      </c>
      <c r="D3185" s="12" t="s">
        <v>420</v>
      </c>
      <c r="E3185" s="12" t="s">
        <v>607</v>
      </c>
      <c r="F3185" s="13">
        <v>3588.8</v>
      </c>
      <c r="G3185" s="7" t="s">
        <v>21</v>
      </c>
      <c r="H3185" s="13">
        <v>6997.4</v>
      </c>
      <c r="J3185"/>
      <c r="K3185"/>
      <c r="L3185"/>
      <c r="M3185"/>
    </row>
    <row r="3186" spans="1:13" s="3" customFormat="1" x14ac:dyDescent="0.25">
      <c r="A3186" s="12" t="s">
        <v>593</v>
      </c>
      <c r="B3186" s="12" t="s">
        <v>26</v>
      </c>
      <c r="C3186" s="14">
        <v>350</v>
      </c>
      <c r="D3186" s="12" t="s">
        <v>608</v>
      </c>
      <c r="E3186" s="12" t="s">
        <v>609</v>
      </c>
      <c r="F3186" s="13">
        <v>25235.46</v>
      </c>
      <c r="G3186" s="7" t="s">
        <v>21</v>
      </c>
      <c r="H3186" s="13">
        <v>32232.86</v>
      </c>
      <c r="J3186"/>
      <c r="K3186"/>
      <c r="L3186"/>
      <c r="M3186"/>
    </row>
    <row r="3187" spans="1:13" s="3" customFormat="1" x14ac:dyDescent="0.25">
      <c r="A3187" s="12" t="s">
        <v>593</v>
      </c>
      <c r="B3187" s="12" t="s">
        <v>26</v>
      </c>
      <c r="C3187" s="14">
        <v>350</v>
      </c>
      <c r="D3187" s="12" t="s">
        <v>608</v>
      </c>
      <c r="E3187" s="12" t="s">
        <v>610</v>
      </c>
      <c r="F3187" s="13">
        <v>5296.11</v>
      </c>
      <c r="G3187" s="7" t="s">
        <v>21</v>
      </c>
      <c r="H3187" s="13">
        <v>37528.97</v>
      </c>
      <c r="J3187"/>
      <c r="K3187"/>
      <c r="L3187"/>
      <c r="M3187"/>
    </row>
    <row r="3188" spans="1:13" s="3" customFormat="1" x14ac:dyDescent="0.25">
      <c r="A3188" s="12" t="s">
        <v>593</v>
      </c>
      <c r="B3188" s="12" t="s">
        <v>26</v>
      </c>
      <c r="C3188" s="14">
        <v>350</v>
      </c>
      <c r="D3188" s="12" t="s">
        <v>608</v>
      </c>
      <c r="E3188" s="12" t="s">
        <v>611</v>
      </c>
      <c r="F3188" s="13">
        <v>1941.17</v>
      </c>
      <c r="G3188" s="7" t="s">
        <v>21</v>
      </c>
      <c r="H3188" s="13">
        <v>39470.14</v>
      </c>
      <c r="J3188"/>
      <c r="K3188"/>
      <c r="L3188"/>
      <c r="M3188"/>
    </row>
    <row r="3189" spans="1:13" s="3" customFormat="1" x14ac:dyDescent="0.25">
      <c r="A3189" s="12" t="s">
        <v>564</v>
      </c>
      <c r="B3189" s="12" t="s">
        <v>41</v>
      </c>
      <c r="C3189" s="14">
        <v>8</v>
      </c>
      <c r="D3189" s="12" t="s">
        <v>537</v>
      </c>
      <c r="E3189" s="12" t="s">
        <v>612</v>
      </c>
      <c r="F3189" s="13">
        <v>14654.28</v>
      </c>
      <c r="G3189" s="7" t="s">
        <v>21</v>
      </c>
      <c r="H3189" s="13">
        <v>54124.42</v>
      </c>
      <c r="J3189"/>
      <c r="K3189"/>
      <c r="L3189"/>
      <c r="M3189"/>
    </row>
    <row r="3190" spans="1:13" s="3" customFormat="1" x14ac:dyDescent="0.25">
      <c r="A3190" s="12" t="s">
        <v>585</v>
      </c>
      <c r="B3190" s="12" t="s">
        <v>26</v>
      </c>
      <c r="C3190" s="14">
        <v>407</v>
      </c>
      <c r="D3190" s="12" t="s">
        <v>506</v>
      </c>
      <c r="E3190" s="12" t="s">
        <v>613</v>
      </c>
      <c r="F3190" s="13">
        <v>5407.41</v>
      </c>
      <c r="G3190" s="7" t="s">
        <v>21</v>
      </c>
      <c r="H3190" s="13">
        <v>59531.83</v>
      </c>
      <c r="J3190"/>
      <c r="K3190"/>
      <c r="L3190"/>
      <c r="M3190"/>
    </row>
    <row r="3191" spans="1:13" s="3" customFormat="1" x14ac:dyDescent="0.25">
      <c r="A3191" s="12" t="s">
        <v>568</v>
      </c>
      <c r="B3191" s="12" t="s">
        <v>41</v>
      </c>
      <c r="C3191" s="14">
        <v>41</v>
      </c>
      <c r="D3191" s="12" t="s">
        <v>608</v>
      </c>
      <c r="E3191" s="12" t="s">
        <v>614</v>
      </c>
      <c r="F3191" s="13">
        <v>2349.62</v>
      </c>
      <c r="G3191" s="7" t="s">
        <v>21</v>
      </c>
      <c r="H3191" s="13">
        <v>61881.45</v>
      </c>
      <c r="J3191"/>
      <c r="K3191"/>
      <c r="L3191"/>
      <c r="M3191"/>
    </row>
    <row r="3192" spans="1:13" s="3" customFormat="1" x14ac:dyDescent="0.25">
      <c r="A3192" s="12" t="s">
        <v>568</v>
      </c>
      <c r="B3192" s="12" t="s">
        <v>41</v>
      </c>
      <c r="C3192" s="14">
        <v>41</v>
      </c>
      <c r="D3192" s="12" t="s">
        <v>608</v>
      </c>
      <c r="E3192" s="12" t="s">
        <v>615</v>
      </c>
      <c r="F3192" s="13">
        <v>1443.32</v>
      </c>
      <c r="G3192" s="7" t="s">
        <v>21</v>
      </c>
      <c r="H3192" s="13">
        <v>63324.77</v>
      </c>
      <c r="J3192"/>
      <c r="K3192"/>
      <c r="L3192"/>
      <c r="M3192"/>
    </row>
    <row r="3193" spans="1:13" s="3" customFormat="1" x14ac:dyDescent="0.25">
      <c r="A3193"/>
      <c r="B3193"/>
      <c r="C3193"/>
      <c r="D3193"/>
      <c r="E3193"/>
      <c r="J3193"/>
      <c r="K3193"/>
      <c r="L3193"/>
      <c r="M3193"/>
    </row>
    <row r="3194" spans="1:13" s="3" customFormat="1" x14ac:dyDescent="0.25">
      <c r="A3194" s="35"/>
      <c r="B3194" s="35"/>
      <c r="C3194" s="35"/>
      <c r="D3194" s="35"/>
      <c r="E3194" s="34" t="s">
        <v>67</v>
      </c>
      <c r="F3194" s="13">
        <v>59916.17</v>
      </c>
      <c r="G3194" s="13">
        <v>0</v>
      </c>
      <c r="H3194" s="13">
        <v>63324.77</v>
      </c>
      <c r="J3194"/>
      <c r="K3194"/>
      <c r="L3194"/>
      <c r="M3194"/>
    </row>
    <row r="3195" spans="1:13" s="3" customFormat="1" x14ac:dyDescent="0.25">
      <c r="A3195" s="35" t="s">
        <v>21</v>
      </c>
      <c r="B3195"/>
      <c r="C3195"/>
      <c r="D3195"/>
      <c r="E3195"/>
      <c r="J3195"/>
      <c r="K3195"/>
      <c r="L3195"/>
      <c r="M3195"/>
    </row>
    <row r="3196" spans="1:13" s="3" customFormat="1" x14ac:dyDescent="0.25">
      <c r="A3196" s="35"/>
      <c r="B3196" s="35"/>
      <c r="C3196" s="35"/>
      <c r="D3196" s="35"/>
      <c r="E3196" s="9" t="s">
        <v>422</v>
      </c>
      <c r="F3196" s="8">
        <v>59916.17</v>
      </c>
      <c r="G3196" s="8">
        <v>0</v>
      </c>
      <c r="H3196" s="8">
        <v>63324.77</v>
      </c>
      <c r="J3196"/>
      <c r="K3196"/>
      <c r="L3196"/>
      <c r="M3196"/>
    </row>
    <row r="3197" spans="1:13" s="3" customFormat="1" x14ac:dyDescent="0.25">
      <c r="A3197" s="35" t="s">
        <v>21</v>
      </c>
      <c r="B3197"/>
      <c r="C3197"/>
      <c r="D3197"/>
      <c r="E3197"/>
      <c r="J3197"/>
      <c r="K3197"/>
      <c r="L3197"/>
      <c r="M3197"/>
    </row>
    <row r="3198" spans="1:13" s="3" customFormat="1" x14ac:dyDescent="0.25">
      <c r="A3198" s="5" t="s">
        <v>149</v>
      </c>
      <c r="B3198" s="5" t="s">
        <v>150</v>
      </c>
      <c r="C3198" s="35"/>
      <c r="D3198" s="35"/>
      <c r="E3198" s="35"/>
      <c r="F3198" s="7"/>
      <c r="G3198" s="8" t="s">
        <v>20</v>
      </c>
      <c r="H3198" s="8">
        <v>110412.84</v>
      </c>
      <c r="J3198"/>
      <c r="K3198"/>
      <c r="L3198"/>
      <c r="M3198"/>
    </row>
    <row r="3199" spans="1:13" s="3" customFormat="1" x14ac:dyDescent="0.25">
      <c r="A3199" s="35" t="s">
        <v>21</v>
      </c>
      <c r="B3199"/>
      <c r="C3199"/>
      <c r="D3199"/>
      <c r="E3199"/>
      <c r="J3199"/>
      <c r="K3199"/>
      <c r="L3199"/>
      <c r="M3199"/>
    </row>
    <row r="3200" spans="1:13" s="3" customFormat="1" x14ac:dyDescent="0.25">
      <c r="A3200" s="12" t="s">
        <v>24</v>
      </c>
      <c r="B3200" s="35" t="s">
        <v>21</v>
      </c>
      <c r="C3200" s="35" t="s">
        <v>21</v>
      </c>
      <c r="D3200" s="35" t="s">
        <v>21</v>
      </c>
      <c r="E3200" s="35" t="s">
        <v>21</v>
      </c>
      <c r="F3200" s="7" t="s">
        <v>21</v>
      </c>
      <c r="G3200" s="13" t="s">
        <v>20</v>
      </c>
      <c r="H3200" s="13">
        <v>110412.84</v>
      </c>
      <c r="J3200"/>
      <c r="K3200"/>
      <c r="L3200"/>
      <c r="M3200"/>
    </row>
    <row r="3201" spans="1:13" s="3" customFormat="1" x14ac:dyDescent="0.25">
      <c r="A3201" s="12" t="s">
        <v>558</v>
      </c>
      <c r="B3201" s="12" t="s">
        <v>26</v>
      </c>
      <c r="C3201" s="14">
        <v>312</v>
      </c>
      <c r="D3201" s="12" t="s">
        <v>559</v>
      </c>
      <c r="E3201" s="35"/>
      <c r="F3201" s="23">
        <v>9351.31</v>
      </c>
      <c r="G3201" s="7" t="s">
        <v>21</v>
      </c>
      <c r="H3201" s="13">
        <v>119764.15</v>
      </c>
      <c r="J3201"/>
      <c r="K3201"/>
      <c r="L3201"/>
      <c r="M3201"/>
    </row>
    <row r="3202" spans="1:13" s="3" customFormat="1" x14ac:dyDescent="0.25">
      <c r="A3202" s="12" t="s">
        <v>560</v>
      </c>
      <c r="B3202" s="12" t="s">
        <v>26</v>
      </c>
      <c r="C3202" s="14">
        <v>360</v>
      </c>
      <c r="D3202" s="12" t="s">
        <v>561</v>
      </c>
      <c r="E3202" s="35"/>
      <c r="F3202" s="23">
        <v>29096.42</v>
      </c>
      <c r="G3202" s="7" t="s">
        <v>21</v>
      </c>
      <c r="H3202" s="13">
        <v>148860.57</v>
      </c>
      <c r="J3202"/>
      <c r="K3202"/>
      <c r="L3202"/>
      <c r="M3202"/>
    </row>
    <row r="3203" spans="1:13" s="3" customFormat="1" x14ac:dyDescent="0.25">
      <c r="A3203" s="12" t="s">
        <v>562</v>
      </c>
      <c r="B3203" s="12" t="s">
        <v>26</v>
      </c>
      <c r="C3203" s="14">
        <v>357</v>
      </c>
      <c r="D3203" s="12" t="s">
        <v>563</v>
      </c>
      <c r="E3203" s="35"/>
      <c r="F3203" s="23">
        <v>29143.95</v>
      </c>
      <c r="G3203" s="7" t="s">
        <v>21</v>
      </c>
      <c r="H3203" s="13">
        <v>178004.52</v>
      </c>
      <c r="J3203"/>
      <c r="K3203"/>
      <c r="L3203"/>
      <c r="M3203"/>
    </row>
    <row r="3204" spans="1:13" s="3" customFormat="1" x14ac:dyDescent="0.25">
      <c r="A3204" s="12" t="s">
        <v>564</v>
      </c>
      <c r="B3204" s="12" t="s">
        <v>26</v>
      </c>
      <c r="C3204" s="14">
        <v>367</v>
      </c>
      <c r="D3204" s="12" t="s">
        <v>565</v>
      </c>
      <c r="E3204" s="35"/>
      <c r="F3204" s="23">
        <v>19375.900000000001</v>
      </c>
      <c r="G3204" s="7" t="s">
        <v>21</v>
      </c>
      <c r="H3204" s="13">
        <v>197380.42</v>
      </c>
      <c r="J3204"/>
      <c r="K3204"/>
      <c r="L3204"/>
      <c r="M3204"/>
    </row>
    <row r="3205" spans="1:13" s="3" customFormat="1" x14ac:dyDescent="0.25">
      <c r="A3205" s="12" t="s">
        <v>568</v>
      </c>
      <c r="B3205" s="12" t="s">
        <v>26</v>
      </c>
      <c r="C3205" s="14">
        <v>415</v>
      </c>
      <c r="D3205" s="12" t="s">
        <v>569</v>
      </c>
      <c r="E3205" s="35"/>
      <c r="F3205" s="23">
        <v>36130.410000000003</v>
      </c>
      <c r="G3205" s="7" t="s">
        <v>21</v>
      </c>
      <c r="H3205" s="13">
        <v>233510.83</v>
      </c>
      <c r="J3205"/>
      <c r="K3205"/>
      <c r="L3205"/>
      <c r="M3205"/>
    </row>
    <row r="3206" spans="1:13" s="3" customFormat="1" x14ac:dyDescent="0.25">
      <c r="A3206"/>
      <c r="B3206"/>
      <c r="C3206"/>
      <c r="D3206"/>
      <c r="E3206"/>
      <c r="J3206"/>
      <c r="K3206"/>
      <c r="L3206"/>
      <c r="M3206"/>
    </row>
    <row r="3207" spans="1:13" s="3" customFormat="1" x14ac:dyDescent="0.25">
      <c r="A3207" s="35"/>
      <c r="B3207" s="35"/>
      <c r="C3207" s="35"/>
      <c r="D3207" s="35"/>
      <c r="E3207" s="34" t="s">
        <v>67</v>
      </c>
      <c r="F3207" s="13">
        <v>123097.99</v>
      </c>
      <c r="G3207" s="13">
        <v>0</v>
      </c>
      <c r="H3207" s="13">
        <v>233510.83</v>
      </c>
      <c r="J3207"/>
      <c r="K3207"/>
      <c r="L3207"/>
      <c r="M3207"/>
    </row>
    <row r="3208" spans="1:13" s="3" customFormat="1" x14ac:dyDescent="0.25">
      <c r="A3208" s="35" t="s">
        <v>21</v>
      </c>
      <c r="B3208"/>
      <c r="C3208"/>
      <c r="D3208"/>
      <c r="E3208"/>
      <c r="J3208"/>
      <c r="K3208"/>
      <c r="L3208"/>
      <c r="M3208"/>
    </row>
    <row r="3209" spans="1:13" s="3" customFormat="1" x14ac:dyDescent="0.25">
      <c r="A3209" s="35"/>
      <c r="B3209" s="35"/>
      <c r="C3209" s="35"/>
      <c r="D3209" s="35"/>
      <c r="E3209" s="9" t="s">
        <v>151</v>
      </c>
      <c r="F3209" s="8">
        <v>123097.99</v>
      </c>
      <c r="G3209" s="8">
        <v>0</v>
      </c>
      <c r="H3209" s="8">
        <v>233510.83</v>
      </c>
      <c r="J3209"/>
      <c r="K3209"/>
      <c r="L3209"/>
      <c r="M3209"/>
    </row>
    <row r="3210" spans="1:13" s="3" customFormat="1" x14ac:dyDescent="0.25">
      <c r="A3210" s="35" t="s">
        <v>21</v>
      </c>
      <c r="B3210"/>
      <c r="C3210"/>
      <c r="D3210"/>
      <c r="E3210"/>
      <c r="J3210"/>
      <c r="K3210"/>
      <c r="L3210"/>
      <c r="M3210"/>
    </row>
    <row r="3211" spans="1:13" s="3" customFormat="1" x14ac:dyDescent="0.25">
      <c r="A3211" s="5" t="s">
        <v>152</v>
      </c>
      <c r="B3211" s="5" t="s">
        <v>153</v>
      </c>
      <c r="C3211" s="35"/>
      <c r="D3211" s="35"/>
      <c r="E3211" s="35"/>
      <c r="F3211" s="7"/>
      <c r="G3211" s="8" t="s">
        <v>20</v>
      </c>
      <c r="H3211" s="8">
        <v>26426.16</v>
      </c>
      <c r="J3211"/>
      <c r="K3211"/>
      <c r="L3211"/>
      <c r="M3211"/>
    </row>
    <row r="3212" spans="1:13" s="3" customFormat="1" x14ac:dyDescent="0.25">
      <c r="A3212" s="35" t="s">
        <v>21</v>
      </c>
      <c r="B3212"/>
      <c r="C3212"/>
      <c r="D3212"/>
      <c r="E3212"/>
      <c r="J3212"/>
      <c r="K3212"/>
      <c r="L3212"/>
      <c r="M3212"/>
    </row>
    <row r="3213" spans="1:13" s="3" customFormat="1" x14ac:dyDescent="0.25">
      <c r="A3213" s="12" t="s">
        <v>24</v>
      </c>
      <c r="B3213" s="35" t="s">
        <v>21</v>
      </c>
      <c r="C3213" s="35" t="s">
        <v>21</v>
      </c>
      <c r="D3213" s="35" t="s">
        <v>21</v>
      </c>
      <c r="E3213" s="35" t="s">
        <v>21</v>
      </c>
      <c r="F3213" s="7" t="s">
        <v>21</v>
      </c>
      <c r="G3213" s="13" t="s">
        <v>20</v>
      </c>
      <c r="H3213" s="13">
        <v>26426.16</v>
      </c>
      <c r="J3213"/>
      <c r="K3213"/>
      <c r="L3213"/>
      <c r="M3213"/>
    </row>
    <row r="3214" spans="1:13" s="3" customFormat="1" x14ac:dyDescent="0.25">
      <c r="A3214" s="12" t="s">
        <v>558</v>
      </c>
      <c r="B3214" s="12" t="s">
        <v>26</v>
      </c>
      <c r="C3214" s="14">
        <v>312</v>
      </c>
      <c r="D3214" s="12" t="s">
        <v>559</v>
      </c>
      <c r="E3214" s="35"/>
      <c r="F3214" s="23">
        <v>2476.41</v>
      </c>
      <c r="G3214" s="7" t="s">
        <v>21</v>
      </c>
      <c r="H3214" s="13">
        <v>28902.57</v>
      </c>
      <c r="J3214"/>
      <c r="K3214"/>
      <c r="L3214"/>
      <c r="M3214"/>
    </row>
    <row r="3215" spans="1:13" s="3" customFormat="1" x14ac:dyDescent="0.25">
      <c r="A3215" s="12" t="s">
        <v>560</v>
      </c>
      <c r="B3215" s="12" t="s">
        <v>26</v>
      </c>
      <c r="C3215" s="14">
        <v>360</v>
      </c>
      <c r="D3215" s="12" t="s">
        <v>561</v>
      </c>
      <c r="E3215" s="35"/>
      <c r="F3215" s="23">
        <v>8268.01</v>
      </c>
      <c r="G3215" s="7" t="s">
        <v>21</v>
      </c>
      <c r="H3215" s="13">
        <v>37170.58</v>
      </c>
      <c r="J3215"/>
      <c r="K3215"/>
      <c r="L3215"/>
      <c r="M3215"/>
    </row>
    <row r="3216" spans="1:13" s="3" customFormat="1" x14ac:dyDescent="0.25">
      <c r="A3216" s="12" t="s">
        <v>562</v>
      </c>
      <c r="B3216" s="12" t="s">
        <v>26</v>
      </c>
      <c r="C3216" s="14">
        <v>357</v>
      </c>
      <c r="D3216" s="12" t="s">
        <v>563</v>
      </c>
      <c r="E3216" s="35"/>
      <c r="F3216" s="23">
        <v>14688.55</v>
      </c>
      <c r="G3216" s="7" t="s">
        <v>21</v>
      </c>
      <c r="H3216" s="13">
        <v>51859.13</v>
      </c>
      <c r="J3216"/>
      <c r="K3216"/>
      <c r="L3216"/>
      <c r="M3216"/>
    </row>
    <row r="3217" spans="1:13" s="3" customFormat="1" x14ac:dyDescent="0.25">
      <c r="A3217" s="12" t="s">
        <v>564</v>
      </c>
      <c r="B3217" s="12" t="s">
        <v>26</v>
      </c>
      <c r="C3217" s="14">
        <v>367</v>
      </c>
      <c r="D3217" s="12" t="s">
        <v>565</v>
      </c>
      <c r="E3217" s="35"/>
      <c r="F3217" s="23">
        <v>5116.54</v>
      </c>
      <c r="G3217" s="7" t="s">
        <v>21</v>
      </c>
      <c r="H3217" s="13">
        <v>56975.67</v>
      </c>
      <c r="J3217"/>
      <c r="K3217"/>
      <c r="L3217"/>
      <c r="M3217"/>
    </row>
    <row r="3218" spans="1:13" s="3" customFormat="1" x14ac:dyDescent="0.25">
      <c r="A3218" s="12" t="s">
        <v>568</v>
      </c>
      <c r="B3218" s="12" t="s">
        <v>26</v>
      </c>
      <c r="C3218" s="14">
        <v>415</v>
      </c>
      <c r="D3218" s="12" t="s">
        <v>569</v>
      </c>
      <c r="E3218" s="35"/>
      <c r="F3218" s="23">
        <v>5980.45</v>
      </c>
      <c r="G3218" s="7" t="s">
        <v>21</v>
      </c>
      <c r="H3218" s="13">
        <v>62956.12</v>
      </c>
      <c r="J3218"/>
      <c r="K3218"/>
      <c r="L3218"/>
      <c r="M3218"/>
    </row>
    <row r="3219" spans="1:13" s="3" customFormat="1" x14ac:dyDescent="0.25">
      <c r="A3219"/>
      <c r="B3219"/>
      <c r="C3219"/>
      <c r="D3219"/>
      <c r="E3219"/>
      <c r="J3219"/>
      <c r="K3219"/>
      <c r="L3219"/>
      <c r="M3219"/>
    </row>
    <row r="3220" spans="1:13" s="3" customFormat="1" x14ac:dyDescent="0.25">
      <c r="A3220" s="35"/>
      <c r="B3220" s="35"/>
      <c r="C3220" s="35"/>
      <c r="D3220" s="35"/>
      <c r="E3220" s="34" t="s">
        <v>67</v>
      </c>
      <c r="F3220" s="13">
        <v>36529.96</v>
      </c>
      <c r="G3220" s="13">
        <v>0</v>
      </c>
      <c r="H3220" s="13">
        <v>62956.12</v>
      </c>
      <c r="J3220"/>
      <c r="K3220"/>
      <c r="L3220"/>
      <c r="M3220"/>
    </row>
    <row r="3221" spans="1:13" s="3" customFormat="1" x14ac:dyDescent="0.25">
      <c r="A3221" s="35" t="s">
        <v>21</v>
      </c>
      <c r="B3221"/>
      <c r="C3221"/>
      <c r="D3221"/>
      <c r="E3221"/>
      <c r="J3221"/>
      <c r="K3221"/>
      <c r="L3221"/>
      <c r="M3221"/>
    </row>
    <row r="3222" spans="1:13" s="3" customFormat="1" x14ac:dyDescent="0.25">
      <c r="A3222" s="35"/>
      <c r="B3222" s="35"/>
      <c r="C3222" s="35"/>
      <c r="D3222" s="35"/>
      <c r="E3222" s="9" t="s">
        <v>154</v>
      </c>
      <c r="F3222" s="8">
        <v>36529.96</v>
      </c>
      <c r="G3222" s="8">
        <v>0</v>
      </c>
      <c r="H3222" s="8">
        <v>62956.12</v>
      </c>
      <c r="J3222"/>
      <c r="K3222"/>
      <c r="L3222"/>
      <c r="M3222"/>
    </row>
    <row r="3223" spans="1:13" s="3" customFormat="1" x14ac:dyDescent="0.25">
      <c r="A3223" s="35" t="s">
        <v>21</v>
      </c>
      <c r="B3223"/>
      <c r="C3223"/>
      <c r="D3223"/>
      <c r="E3223"/>
      <c r="J3223"/>
      <c r="K3223"/>
      <c r="L3223"/>
      <c r="M3223"/>
    </row>
    <row r="3224" spans="1:13" s="3" customFormat="1" x14ac:dyDescent="0.25">
      <c r="A3224" s="5" t="s">
        <v>508</v>
      </c>
      <c r="B3224" s="5" t="s">
        <v>509</v>
      </c>
      <c r="C3224" s="35"/>
      <c r="D3224" s="35"/>
      <c r="E3224" s="35"/>
      <c r="F3224" s="7"/>
      <c r="G3224" s="8" t="s">
        <v>20</v>
      </c>
      <c r="H3224" s="8">
        <v>0</v>
      </c>
      <c r="J3224"/>
      <c r="K3224"/>
      <c r="L3224"/>
      <c r="M3224"/>
    </row>
    <row r="3225" spans="1:13" s="3" customFormat="1" x14ac:dyDescent="0.25">
      <c r="A3225" s="35" t="s">
        <v>21</v>
      </c>
      <c r="B3225"/>
      <c r="C3225"/>
      <c r="D3225"/>
      <c r="E3225"/>
      <c r="J3225"/>
      <c r="K3225"/>
      <c r="L3225"/>
      <c r="M3225"/>
    </row>
    <row r="3226" spans="1:13" s="3" customFormat="1" x14ac:dyDescent="0.25">
      <c r="A3226" s="12" t="s">
        <v>24</v>
      </c>
      <c r="B3226" s="35" t="s">
        <v>21</v>
      </c>
      <c r="C3226" s="35" t="s">
        <v>21</v>
      </c>
      <c r="D3226" s="35" t="s">
        <v>21</v>
      </c>
      <c r="E3226" s="35" t="s">
        <v>21</v>
      </c>
      <c r="F3226" s="7" t="s">
        <v>21</v>
      </c>
      <c r="G3226" s="13" t="s">
        <v>20</v>
      </c>
      <c r="H3226" s="13">
        <v>0</v>
      </c>
      <c r="J3226"/>
      <c r="K3226"/>
      <c r="L3226"/>
      <c r="M3226"/>
    </row>
    <row r="3227" spans="1:13" s="3" customFormat="1" x14ac:dyDescent="0.25">
      <c r="A3227" s="12" t="s">
        <v>577</v>
      </c>
      <c r="B3227" s="12" t="s">
        <v>26</v>
      </c>
      <c r="C3227" s="14">
        <v>386</v>
      </c>
      <c r="D3227" s="12" t="s">
        <v>616</v>
      </c>
      <c r="E3227" s="12" t="s">
        <v>617</v>
      </c>
      <c r="F3227" s="13">
        <v>10850</v>
      </c>
      <c r="G3227" s="7" t="s">
        <v>21</v>
      </c>
      <c r="H3227" s="13">
        <v>10850</v>
      </c>
      <c r="J3227"/>
      <c r="K3227"/>
      <c r="L3227"/>
      <c r="M3227"/>
    </row>
    <row r="3228" spans="1:13" s="3" customFormat="1" x14ac:dyDescent="0.25">
      <c r="A3228"/>
      <c r="B3228"/>
      <c r="C3228"/>
      <c r="D3228"/>
      <c r="E3228"/>
      <c r="J3228"/>
      <c r="K3228"/>
      <c r="L3228"/>
      <c r="M3228"/>
    </row>
    <row r="3229" spans="1:13" s="3" customFormat="1" x14ac:dyDescent="0.25">
      <c r="A3229" s="35"/>
      <c r="B3229" s="35"/>
      <c r="C3229" s="35"/>
      <c r="D3229" s="35"/>
      <c r="E3229" s="34" t="s">
        <v>67</v>
      </c>
      <c r="F3229" s="13">
        <v>10850</v>
      </c>
      <c r="G3229" s="13">
        <v>0</v>
      </c>
      <c r="H3229" s="13">
        <v>10850</v>
      </c>
      <c r="J3229"/>
      <c r="K3229"/>
      <c r="L3229"/>
      <c r="M3229"/>
    </row>
    <row r="3230" spans="1:13" s="3" customFormat="1" x14ac:dyDescent="0.25">
      <c r="A3230" s="35" t="s">
        <v>21</v>
      </c>
      <c r="B3230"/>
      <c r="C3230"/>
      <c r="D3230"/>
      <c r="E3230"/>
      <c r="J3230"/>
      <c r="K3230"/>
      <c r="L3230"/>
      <c r="M3230"/>
    </row>
    <row r="3231" spans="1:13" s="3" customFormat="1" x14ac:dyDescent="0.25">
      <c r="A3231" s="35"/>
      <c r="B3231" s="35"/>
      <c r="C3231" s="35"/>
      <c r="D3231" s="35"/>
      <c r="E3231" s="9" t="s">
        <v>516</v>
      </c>
      <c r="F3231" s="8">
        <v>10850</v>
      </c>
      <c r="G3231" s="8">
        <v>0</v>
      </c>
      <c r="H3231" s="8">
        <v>10850</v>
      </c>
      <c r="J3231"/>
      <c r="K3231"/>
      <c r="L3231"/>
      <c r="M3231"/>
    </row>
    <row r="3232" spans="1:13" s="3" customFormat="1" x14ac:dyDescent="0.25">
      <c r="A3232" s="35" t="s">
        <v>21</v>
      </c>
      <c r="B3232"/>
      <c r="C3232"/>
      <c r="D3232"/>
      <c r="E3232"/>
      <c r="J3232"/>
      <c r="K3232"/>
      <c r="L3232"/>
      <c r="M3232"/>
    </row>
    <row r="3233" spans="1:13" s="3" customFormat="1" x14ac:dyDescent="0.25">
      <c r="A3233" s="5" t="s">
        <v>517</v>
      </c>
      <c r="B3233" s="5" t="s">
        <v>518</v>
      </c>
      <c r="C3233" s="35"/>
      <c r="D3233" s="35"/>
      <c r="E3233" s="35"/>
      <c r="F3233" s="7"/>
      <c r="G3233" s="8" t="s">
        <v>20</v>
      </c>
      <c r="H3233" s="8">
        <v>0</v>
      </c>
      <c r="J3233"/>
      <c r="K3233"/>
      <c r="L3233"/>
      <c r="M3233"/>
    </row>
    <row r="3234" spans="1:13" s="3" customFormat="1" x14ac:dyDescent="0.25">
      <c r="A3234" s="35" t="s">
        <v>21</v>
      </c>
      <c r="B3234"/>
      <c r="C3234"/>
      <c r="D3234"/>
      <c r="E3234"/>
      <c r="J3234"/>
      <c r="K3234"/>
      <c r="L3234"/>
      <c r="M3234"/>
    </row>
    <row r="3235" spans="1:13" s="3" customFormat="1" x14ac:dyDescent="0.25">
      <c r="A3235" s="12" t="s">
        <v>24</v>
      </c>
      <c r="B3235" s="35" t="s">
        <v>21</v>
      </c>
      <c r="C3235" s="35" t="s">
        <v>21</v>
      </c>
      <c r="D3235" s="35" t="s">
        <v>21</v>
      </c>
      <c r="E3235" s="35" t="s">
        <v>21</v>
      </c>
      <c r="F3235" s="7" t="s">
        <v>21</v>
      </c>
      <c r="G3235" s="13" t="s">
        <v>20</v>
      </c>
      <c r="H3235" s="13">
        <v>0</v>
      </c>
      <c r="J3235"/>
      <c r="K3235"/>
      <c r="L3235"/>
      <c r="M3235"/>
    </row>
    <row r="3236" spans="1:13" s="3" customFormat="1" x14ac:dyDescent="0.25">
      <c r="A3236" s="12" t="s">
        <v>564</v>
      </c>
      <c r="B3236" s="12" t="s">
        <v>26</v>
      </c>
      <c r="C3236" s="14">
        <v>372</v>
      </c>
      <c r="D3236" s="12" t="s">
        <v>441</v>
      </c>
      <c r="E3236" s="12" t="s">
        <v>618</v>
      </c>
      <c r="F3236" s="13">
        <v>1950</v>
      </c>
      <c r="G3236" s="7" t="s">
        <v>21</v>
      </c>
      <c r="H3236" s="13">
        <v>1950</v>
      </c>
      <c r="J3236"/>
      <c r="K3236"/>
      <c r="L3236"/>
      <c r="M3236"/>
    </row>
    <row r="3237" spans="1:13" s="3" customFormat="1" x14ac:dyDescent="0.25">
      <c r="A3237" s="12" t="s">
        <v>568</v>
      </c>
      <c r="B3237" s="12" t="s">
        <v>41</v>
      </c>
      <c r="C3237" s="14">
        <v>23</v>
      </c>
      <c r="D3237" s="12" t="s">
        <v>200</v>
      </c>
      <c r="E3237" s="12" t="s">
        <v>619</v>
      </c>
      <c r="F3237" s="13">
        <v>862.07</v>
      </c>
      <c r="G3237" s="7" t="s">
        <v>21</v>
      </c>
      <c r="H3237" s="13">
        <v>2812.07</v>
      </c>
      <c r="J3237"/>
      <c r="K3237"/>
      <c r="L3237"/>
      <c r="M3237"/>
    </row>
    <row r="3238" spans="1:13" s="3" customFormat="1" x14ac:dyDescent="0.25">
      <c r="A3238"/>
      <c r="B3238"/>
      <c r="C3238"/>
      <c r="D3238"/>
      <c r="E3238"/>
      <c r="J3238"/>
      <c r="K3238"/>
      <c r="L3238"/>
      <c r="M3238"/>
    </row>
    <row r="3239" spans="1:13" s="3" customFormat="1" x14ac:dyDescent="0.25">
      <c r="A3239" s="35"/>
      <c r="B3239" s="35"/>
      <c r="C3239" s="35"/>
      <c r="D3239" s="35"/>
      <c r="E3239" s="34" t="s">
        <v>67</v>
      </c>
      <c r="F3239" s="13">
        <v>2812.07</v>
      </c>
      <c r="G3239" s="13">
        <v>0</v>
      </c>
      <c r="H3239" s="13">
        <v>2812.07</v>
      </c>
      <c r="J3239"/>
      <c r="K3239"/>
      <c r="L3239"/>
      <c r="M3239"/>
    </row>
    <row r="3240" spans="1:13" s="3" customFormat="1" x14ac:dyDescent="0.25">
      <c r="A3240" s="35" t="s">
        <v>21</v>
      </c>
      <c r="B3240"/>
      <c r="C3240"/>
      <c r="D3240"/>
      <c r="E3240"/>
      <c r="J3240"/>
      <c r="K3240"/>
      <c r="L3240"/>
      <c r="M3240"/>
    </row>
    <row r="3241" spans="1:13" s="3" customFormat="1" x14ac:dyDescent="0.25">
      <c r="A3241" s="35"/>
      <c r="B3241" s="35"/>
      <c r="C3241" s="35"/>
      <c r="D3241" s="35"/>
      <c r="E3241" s="9" t="s">
        <v>522</v>
      </c>
      <c r="F3241" s="8">
        <v>2812.07</v>
      </c>
      <c r="G3241" s="8">
        <v>0</v>
      </c>
      <c r="H3241" s="8">
        <v>2812.07</v>
      </c>
      <c r="J3241"/>
      <c r="K3241"/>
      <c r="L3241"/>
      <c r="M3241"/>
    </row>
    <row r="3242" spans="1:13" s="3" customFormat="1" x14ac:dyDescent="0.25">
      <c r="A3242" s="35" t="s">
        <v>21</v>
      </c>
      <c r="B3242"/>
      <c r="C3242"/>
      <c r="D3242"/>
      <c r="E3242"/>
      <c r="J3242"/>
      <c r="K3242"/>
      <c r="L3242"/>
      <c r="M3242"/>
    </row>
    <row r="3243" spans="1:13" s="3" customFormat="1" x14ac:dyDescent="0.25">
      <c r="A3243" s="5" t="s">
        <v>530</v>
      </c>
      <c r="B3243" s="5" t="s">
        <v>366</v>
      </c>
      <c r="C3243" s="35"/>
      <c r="D3243" s="35"/>
      <c r="E3243" s="35"/>
      <c r="F3243" s="7"/>
      <c r="G3243" s="8" t="s">
        <v>20</v>
      </c>
      <c r="H3243" s="8">
        <v>6428.11</v>
      </c>
      <c r="J3243"/>
      <c r="K3243"/>
      <c r="L3243"/>
      <c r="M3243"/>
    </row>
    <row r="3244" spans="1:13" s="3" customFormat="1" x14ac:dyDescent="0.25">
      <c r="A3244" s="35" t="s">
        <v>21</v>
      </c>
      <c r="B3244"/>
      <c r="C3244"/>
      <c r="D3244"/>
      <c r="E3244"/>
      <c r="J3244"/>
      <c r="K3244"/>
      <c r="L3244"/>
      <c r="M3244"/>
    </row>
    <row r="3245" spans="1:13" s="3" customFormat="1" x14ac:dyDescent="0.25">
      <c r="A3245" s="12" t="s">
        <v>24</v>
      </c>
      <c r="B3245" s="35" t="s">
        <v>21</v>
      </c>
      <c r="C3245" s="35" t="s">
        <v>21</v>
      </c>
      <c r="D3245" s="35" t="s">
        <v>21</v>
      </c>
      <c r="E3245" s="35" t="s">
        <v>21</v>
      </c>
      <c r="F3245" s="7" t="s">
        <v>21</v>
      </c>
      <c r="G3245" s="13" t="s">
        <v>20</v>
      </c>
      <c r="H3245" s="13">
        <v>6428.11</v>
      </c>
      <c r="J3245"/>
      <c r="K3245"/>
      <c r="L3245"/>
      <c r="M3245"/>
    </row>
    <row r="3246" spans="1:13" s="3" customFormat="1" x14ac:dyDescent="0.25">
      <c r="A3246" s="12" t="s">
        <v>577</v>
      </c>
      <c r="B3246" s="12" t="s">
        <v>26</v>
      </c>
      <c r="C3246" s="14">
        <v>380</v>
      </c>
      <c r="D3246" s="12" t="s">
        <v>200</v>
      </c>
      <c r="E3246" s="12" t="s">
        <v>620</v>
      </c>
      <c r="F3246" s="13">
        <v>543.1</v>
      </c>
      <c r="G3246" s="7" t="s">
        <v>21</v>
      </c>
      <c r="H3246" s="13">
        <v>6971.21</v>
      </c>
      <c r="J3246"/>
      <c r="K3246"/>
      <c r="L3246"/>
      <c r="M3246"/>
    </row>
    <row r="3247" spans="1:13" s="3" customFormat="1" x14ac:dyDescent="0.25">
      <c r="A3247" s="12" t="s">
        <v>568</v>
      </c>
      <c r="B3247" s="12" t="s">
        <v>41</v>
      </c>
      <c r="C3247" s="14">
        <v>23</v>
      </c>
      <c r="D3247" s="12" t="s">
        <v>200</v>
      </c>
      <c r="E3247" s="12" t="s">
        <v>621</v>
      </c>
      <c r="F3247" s="13">
        <v>517.23</v>
      </c>
      <c r="G3247" s="7" t="s">
        <v>21</v>
      </c>
      <c r="H3247" s="13">
        <v>7488.44</v>
      </c>
      <c r="J3247"/>
      <c r="K3247"/>
      <c r="L3247"/>
      <c r="M3247"/>
    </row>
    <row r="3248" spans="1:13" s="3" customFormat="1" x14ac:dyDescent="0.25">
      <c r="A3248"/>
      <c r="B3248"/>
      <c r="C3248"/>
      <c r="D3248"/>
      <c r="E3248"/>
      <c r="J3248"/>
      <c r="K3248"/>
      <c r="L3248"/>
      <c r="M3248"/>
    </row>
    <row r="3249" spans="1:13" s="3" customFormat="1" x14ac:dyDescent="0.25">
      <c r="A3249" s="35"/>
      <c r="B3249" s="35"/>
      <c r="C3249" s="35"/>
      <c r="D3249" s="35"/>
      <c r="E3249" s="34" t="s">
        <v>67</v>
      </c>
      <c r="F3249" s="13">
        <v>1060.33</v>
      </c>
      <c r="G3249" s="13">
        <v>0</v>
      </c>
      <c r="H3249" s="13">
        <v>7488.44</v>
      </c>
      <c r="J3249"/>
      <c r="K3249"/>
      <c r="L3249"/>
      <c r="M3249"/>
    </row>
    <row r="3250" spans="1:13" s="3" customFormat="1" x14ac:dyDescent="0.25">
      <c r="A3250" s="35" t="s">
        <v>21</v>
      </c>
      <c r="B3250"/>
      <c r="C3250"/>
      <c r="D3250"/>
      <c r="E3250"/>
      <c r="J3250"/>
      <c r="K3250"/>
      <c r="L3250"/>
      <c r="M3250"/>
    </row>
    <row r="3251" spans="1:13" s="3" customFormat="1" x14ac:dyDescent="0.25">
      <c r="A3251" s="35"/>
      <c r="B3251" s="35"/>
      <c r="C3251" s="35"/>
      <c r="D3251" s="35"/>
      <c r="E3251" s="9" t="s">
        <v>367</v>
      </c>
      <c r="F3251" s="8">
        <v>1060.33</v>
      </c>
      <c r="G3251" s="8">
        <v>0</v>
      </c>
      <c r="H3251" s="8">
        <v>7488.44</v>
      </c>
      <c r="J3251"/>
      <c r="K3251"/>
      <c r="L3251"/>
      <c r="M3251"/>
    </row>
    <row r="3252" spans="1:13" s="3" customFormat="1" x14ac:dyDescent="0.25">
      <c r="A3252" s="35" t="s">
        <v>21</v>
      </c>
      <c r="B3252"/>
      <c r="C3252"/>
      <c r="D3252"/>
      <c r="E3252"/>
      <c r="J3252"/>
      <c r="K3252"/>
      <c r="L3252"/>
      <c r="M3252"/>
    </row>
    <row r="3253" spans="1:13" s="3" customFormat="1" x14ac:dyDescent="0.25">
      <c r="A3253" s="5" t="s">
        <v>533</v>
      </c>
      <c r="B3253" s="5" t="s">
        <v>369</v>
      </c>
      <c r="C3253" s="35"/>
      <c r="D3253" s="35"/>
      <c r="E3253" s="35"/>
      <c r="F3253" s="7"/>
      <c r="G3253" s="8" t="s">
        <v>20</v>
      </c>
      <c r="H3253" s="8">
        <v>3568.96</v>
      </c>
      <c r="J3253"/>
      <c r="K3253"/>
      <c r="L3253"/>
      <c r="M3253"/>
    </row>
    <row r="3254" spans="1:13" s="3" customFormat="1" x14ac:dyDescent="0.25">
      <c r="A3254" s="35" t="s">
        <v>21</v>
      </c>
      <c r="B3254"/>
      <c r="C3254"/>
      <c r="D3254"/>
      <c r="E3254"/>
      <c r="J3254"/>
      <c r="K3254"/>
      <c r="L3254"/>
      <c r="M3254"/>
    </row>
    <row r="3255" spans="1:13" s="3" customFormat="1" x14ac:dyDescent="0.25">
      <c r="A3255" s="12" t="s">
        <v>24</v>
      </c>
      <c r="B3255" s="35" t="s">
        <v>21</v>
      </c>
      <c r="C3255" s="35" t="s">
        <v>21</v>
      </c>
      <c r="D3255" s="35" t="s">
        <v>21</v>
      </c>
      <c r="E3255" s="35" t="s">
        <v>21</v>
      </c>
      <c r="F3255" s="7" t="s">
        <v>21</v>
      </c>
      <c r="G3255" s="13" t="s">
        <v>20</v>
      </c>
      <c r="H3255" s="13">
        <v>3568.96</v>
      </c>
      <c r="J3255"/>
      <c r="K3255"/>
      <c r="L3255"/>
      <c r="M3255"/>
    </row>
    <row r="3256" spans="1:13" s="3" customFormat="1" x14ac:dyDescent="0.25">
      <c r="A3256" s="35" t="s">
        <v>21</v>
      </c>
      <c r="B3256"/>
      <c r="C3256"/>
      <c r="D3256"/>
      <c r="E3256"/>
      <c r="J3256"/>
      <c r="K3256"/>
      <c r="L3256"/>
      <c r="M3256"/>
    </row>
    <row r="3257" spans="1:13" s="3" customFormat="1" x14ac:dyDescent="0.25">
      <c r="A3257" s="35"/>
      <c r="B3257" s="35"/>
      <c r="C3257" s="35"/>
      <c r="D3257" s="35"/>
      <c r="E3257" s="9" t="s">
        <v>370</v>
      </c>
      <c r="F3257" s="8">
        <v>0</v>
      </c>
      <c r="G3257" s="8">
        <v>0</v>
      </c>
      <c r="H3257" s="8">
        <v>3568.96</v>
      </c>
      <c r="J3257"/>
      <c r="K3257"/>
      <c r="L3257"/>
      <c r="M3257"/>
    </row>
    <row r="3258" spans="1:13" s="3" customFormat="1" x14ac:dyDescent="0.25">
      <c r="A3258" s="35" t="s">
        <v>21</v>
      </c>
      <c r="B3258"/>
      <c r="C3258"/>
      <c r="D3258"/>
      <c r="E3258"/>
      <c r="J3258"/>
      <c r="K3258"/>
      <c r="L3258"/>
      <c r="M3258"/>
    </row>
    <row r="3259" spans="1:13" s="3" customFormat="1" x14ac:dyDescent="0.25">
      <c r="A3259" s="5" t="s">
        <v>622</v>
      </c>
      <c r="B3259" s="5" t="s">
        <v>375</v>
      </c>
      <c r="C3259" s="35"/>
      <c r="D3259" s="35"/>
      <c r="E3259" s="35"/>
      <c r="F3259" s="7"/>
      <c r="G3259" s="8" t="s">
        <v>20</v>
      </c>
      <c r="H3259" s="8">
        <v>0</v>
      </c>
      <c r="J3259"/>
      <c r="K3259"/>
      <c r="L3259"/>
      <c r="M3259"/>
    </row>
    <row r="3260" spans="1:13" s="3" customFormat="1" x14ac:dyDescent="0.25">
      <c r="A3260" s="35" t="s">
        <v>21</v>
      </c>
      <c r="B3260"/>
      <c r="C3260"/>
      <c r="D3260"/>
      <c r="E3260"/>
      <c r="J3260"/>
      <c r="K3260"/>
      <c r="L3260"/>
      <c r="M3260"/>
    </row>
    <row r="3261" spans="1:13" s="3" customFormat="1" x14ac:dyDescent="0.25">
      <c r="A3261" s="12" t="s">
        <v>24</v>
      </c>
      <c r="B3261" s="35" t="s">
        <v>21</v>
      </c>
      <c r="C3261" s="35" t="s">
        <v>21</v>
      </c>
      <c r="D3261" s="35" t="s">
        <v>21</v>
      </c>
      <c r="E3261" s="35" t="s">
        <v>21</v>
      </c>
      <c r="F3261" s="7" t="s">
        <v>21</v>
      </c>
      <c r="G3261" s="13" t="s">
        <v>20</v>
      </c>
      <c r="H3261" s="13">
        <v>0</v>
      </c>
      <c r="J3261"/>
      <c r="K3261"/>
      <c r="L3261"/>
      <c r="M3261"/>
    </row>
    <row r="3262" spans="1:13" s="3" customFormat="1" x14ac:dyDescent="0.25">
      <c r="A3262" s="12" t="s">
        <v>582</v>
      </c>
      <c r="B3262" s="12" t="s">
        <v>26</v>
      </c>
      <c r="C3262" s="14">
        <v>6896</v>
      </c>
      <c r="D3262" s="12" t="s">
        <v>623</v>
      </c>
      <c r="E3262" s="12" t="s">
        <v>624</v>
      </c>
      <c r="F3262" s="13">
        <v>357.44</v>
      </c>
      <c r="G3262" s="7" t="s">
        <v>21</v>
      </c>
      <c r="H3262" s="13">
        <v>357.44</v>
      </c>
      <c r="J3262"/>
      <c r="K3262"/>
      <c r="L3262"/>
      <c r="M3262"/>
    </row>
    <row r="3263" spans="1:13" s="3" customFormat="1" x14ac:dyDescent="0.25">
      <c r="A3263"/>
      <c r="B3263"/>
      <c r="C3263"/>
      <c r="D3263"/>
      <c r="E3263"/>
      <c r="J3263"/>
      <c r="K3263"/>
      <c r="L3263"/>
      <c r="M3263"/>
    </row>
    <row r="3264" spans="1:13" s="3" customFormat="1" x14ac:dyDescent="0.25">
      <c r="A3264" s="35"/>
      <c r="B3264" s="35"/>
      <c r="C3264" s="35"/>
      <c r="D3264" s="35"/>
      <c r="E3264" s="34" t="s">
        <v>67</v>
      </c>
      <c r="F3264" s="13">
        <v>357.44</v>
      </c>
      <c r="G3264" s="13">
        <v>0</v>
      </c>
      <c r="H3264" s="13">
        <v>357.44</v>
      </c>
      <c r="J3264"/>
      <c r="K3264"/>
      <c r="L3264"/>
      <c r="M3264"/>
    </row>
    <row r="3265" spans="1:13" s="3" customFormat="1" x14ac:dyDescent="0.25">
      <c r="A3265" s="35" t="s">
        <v>21</v>
      </c>
      <c r="B3265"/>
      <c r="C3265"/>
      <c r="D3265"/>
      <c r="E3265"/>
      <c r="J3265"/>
      <c r="K3265"/>
      <c r="L3265"/>
      <c r="M3265"/>
    </row>
    <row r="3266" spans="1:13" s="3" customFormat="1" x14ac:dyDescent="0.25">
      <c r="A3266" s="35"/>
      <c r="B3266" s="35"/>
      <c r="C3266" s="35"/>
      <c r="D3266" s="35"/>
      <c r="E3266" s="9" t="s">
        <v>376</v>
      </c>
      <c r="F3266" s="8">
        <v>357.44</v>
      </c>
      <c r="G3266" s="8">
        <v>0</v>
      </c>
      <c r="H3266" s="8">
        <v>357.44</v>
      </c>
      <c r="J3266"/>
      <c r="K3266"/>
      <c r="L3266"/>
      <c r="M3266"/>
    </row>
    <row r="3267" spans="1:13" s="3" customFormat="1" x14ac:dyDescent="0.25">
      <c r="A3267" s="35" t="s">
        <v>21</v>
      </c>
      <c r="B3267"/>
      <c r="C3267"/>
      <c r="D3267"/>
      <c r="E3267"/>
      <c r="J3267"/>
      <c r="K3267"/>
      <c r="L3267"/>
      <c r="M3267"/>
    </row>
    <row r="3268" spans="1:13" s="3" customFormat="1" x14ac:dyDescent="0.25">
      <c r="A3268" s="5" t="s">
        <v>535</v>
      </c>
      <c r="B3268" s="5" t="s">
        <v>378</v>
      </c>
      <c r="C3268" s="35"/>
      <c r="D3268" s="35"/>
      <c r="E3268" s="35"/>
      <c r="F3268" s="7"/>
      <c r="G3268" s="8" t="s">
        <v>20</v>
      </c>
      <c r="H3268" s="8">
        <v>1307.02</v>
      </c>
      <c r="J3268"/>
      <c r="K3268"/>
      <c r="L3268"/>
      <c r="M3268"/>
    </row>
    <row r="3269" spans="1:13" s="3" customFormat="1" x14ac:dyDescent="0.25">
      <c r="A3269" s="35" t="s">
        <v>21</v>
      </c>
      <c r="B3269"/>
      <c r="C3269"/>
      <c r="D3269"/>
      <c r="E3269"/>
      <c r="J3269"/>
      <c r="K3269"/>
      <c r="L3269"/>
      <c r="M3269"/>
    </row>
    <row r="3270" spans="1:13" s="3" customFormat="1" x14ac:dyDescent="0.25">
      <c r="A3270" s="12" t="s">
        <v>24</v>
      </c>
      <c r="B3270" s="35" t="s">
        <v>21</v>
      </c>
      <c r="C3270" s="35" t="s">
        <v>21</v>
      </c>
      <c r="D3270" s="35" t="s">
        <v>21</v>
      </c>
      <c r="E3270" s="35" t="s">
        <v>21</v>
      </c>
      <c r="F3270" s="7" t="s">
        <v>21</v>
      </c>
      <c r="G3270" s="13" t="s">
        <v>20</v>
      </c>
      <c r="H3270" s="13">
        <v>1307.02</v>
      </c>
      <c r="J3270"/>
      <c r="K3270"/>
      <c r="L3270"/>
      <c r="M3270"/>
    </row>
    <row r="3271" spans="1:13" s="3" customFormat="1" x14ac:dyDescent="0.25">
      <c r="A3271" s="35" t="s">
        <v>21</v>
      </c>
      <c r="B3271"/>
      <c r="C3271"/>
      <c r="D3271"/>
      <c r="E3271"/>
      <c r="J3271"/>
      <c r="K3271"/>
      <c r="L3271"/>
      <c r="M3271"/>
    </row>
    <row r="3272" spans="1:13" s="3" customFormat="1" x14ac:dyDescent="0.25">
      <c r="A3272" s="35"/>
      <c r="B3272" s="35"/>
      <c r="C3272" s="35"/>
      <c r="D3272" s="35"/>
      <c r="E3272" s="9" t="s">
        <v>379</v>
      </c>
      <c r="F3272" s="8">
        <v>0</v>
      </c>
      <c r="G3272" s="8">
        <v>0</v>
      </c>
      <c r="H3272" s="8">
        <v>1307.02</v>
      </c>
      <c r="J3272"/>
      <c r="K3272"/>
      <c r="L3272"/>
      <c r="M3272"/>
    </row>
    <row r="3273" spans="1:13" s="3" customFormat="1" x14ac:dyDescent="0.25">
      <c r="A3273" s="35" t="s">
        <v>21</v>
      </c>
      <c r="B3273"/>
      <c r="C3273"/>
      <c r="D3273"/>
      <c r="E3273"/>
      <c r="J3273"/>
      <c r="K3273"/>
      <c r="L3273"/>
      <c r="M3273"/>
    </row>
    <row r="3274" spans="1:13" s="3" customFormat="1" x14ac:dyDescent="0.25">
      <c r="A3274" s="5" t="s">
        <v>424</v>
      </c>
      <c r="B3274" s="5" t="s">
        <v>425</v>
      </c>
      <c r="C3274" s="35"/>
      <c r="D3274" s="35"/>
      <c r="E3274" s="35"/>
      <c r="F3274" s="7"/>
      <c r="G3274" s="8" t="s">
        <v>20</v>
      </c>
      <c r="H3274" s="8">
        <v>21331.43</v>
      </c>
      <c r="J3274"/>
      <c r="K3274"/>
      <c r="L3274"/>
      <c r="M3274"/>
    </row>
    <row r="3275" spans="1:13" s="3" customFormat="1" x14ac:dyDescent="0.25">
      <c r="A3275" s="35" t="s">
        <v>21</v>
      </c>
      <c r="B3275"/>
      <c r="C3275"/>
      <c r="D3275"/>
      <c r="E3275"/>
      <c r="J3275"/>
      <c r="K3275"/>
      <c r="L3275"/>
      <c r="M3275"/>
    </row>
    <row r="3276" spans="1:13" s="3" customFormat="1" x14ac:dyDescent="0.25">
      <c r="A3276" s="12" t="s">
        <v>24</v>
      </c>
      <c r="B3276" s="35" t="s">
        <v>21</v>
      </c>
      <c r="C3276" s="35" t="s">
        <v>21</v>
      </c>
      <c r="D3276" s="35" t="s">
        <v>21</v>
      </c>
      <c r="E3276" s="35" t="s">
        <v>21</v>
      </c>
      <c r="F3276" s="7" t="s">
        <v>21</v>
      </c>
      <c r="G3276" s="13" t="s">
        <v>20</v>
      </c>
      <c r="H3276" s="13">
        <v>21331.43</v>
      </c>
      <c r="J3276"/>
      <c r="K3276"/>
      <c r="L3276"/>
      <c r="M3276"/>
    </row>
    <row r="3277" spans="1:13" s="3" customFormat="1" x14ac:dyDescent="0.25">
      <c r="A3277" s="12" t="s">
        <v>564</v>
      </c>
      <c r="B3277" s="12" t="s">
        <v>26</v>
      </c>
      <c r="C3277" s="14">
        <v>372</v>
      </c>
      <c r="D3277" s="12" t="s">
        <v>441</v>
      </c>
      <c r="E3277" s="12" t="s">
        <v>625</v>
      </c>
      <c r="F3277" s="13">
        <v>7480</v>
      </c>
      <c r="G3277" s="7" t="s">
        <v>21</v>
      </c>
      <c r="H3277" s="13">
        <v>28811.43</v>
      </c>
      <c r="J3277"/>
      <c r="K3277"/>
      <c r="L3277"/>
      <c r="M3277"/>
    </row>
    <row r="3278" spans="1:13" s="3" customFormat="1" x14ac:dyDescent="0.25">
      <c r="A3278"/>
      <c r="B3278"/>
      <c r="C3278"/>
      <c r="D3278"/>
      <c r="E3278"/>
      <c r="J3278"/>
      <c r="K3278"/>
      <c r="L3278"/>
      <c r="M3278"/>
    </row>
    <row r="3279" spans="1:13" s="3" customFormat="1" x14ac:dyDescent="0.25">
      <c r="A3279" s="35"/>
      <c r="B3279" s="35"/>
      <c r="C3279" s="35"/>
      <c r="D3279" s="35"/>
      <c r="E3279" s="34" t="s">
        <v>67</v>
      </c>
      <c r="F3279" s="13">
        <v>7480</v>
      </c>
      <c r="G3279" s="13">
        <v>0</v>
      </c>
      <c r="H3279" s="13">
        <v>28811.43</v>
      </c>
      <c r="J3279"/>
      <c r="K3279"/>
      <c r="L3279"/>
      <c r="M3279"/>
    </row>
    <row r="3280" spans="1:13" s="3" customFormat="1" x14ac:dyDescent="0.25">
      <c r="A3280" s="35" t="s">
        <v>21</v>
      </c>
      <c r="B3280"/>
      <c r="C3280"/>
      <c r="D3280"/>
      <c r="E3280"/>
      <c r="J3280"/>
      <c r="K3280"/>
      <c r="L3280"/>
      <c r="M3280"/>
    </row>
    <row r="3281" spans="1:13" s="3" customFormat="1" x14ac:dyDescent="0.25">
      <c r="A3281" s="35"/>
      <c r="B3281" s="35"/>
      <c r="C3281" s="35"/>
      <c r="D3281" s="35"/>
      <c r="E3281" s="9" t="s">
        <v>432</v>
      </c>
      <c r="F3281" s="8">
        <v>7480</v>
      </c>
      <c r="G3281" s="8">
        <v>0</v>
      </c>
      <c r="H3281" s="8">
        <v>28811.43</v>
      </c>
      <c r="J3281"/>
      <c r="K3281"/>
      <c r="L3281"/>
      <c r="M3281"/>
    </row>
    <row r="3282" spans="1:13" s="3" customFormat="1" x14ac:dyDescent="0.25">
      <c r="A3282" s="35" t="s">
        <v>21</v>
      </c>
      <c r="B3282"/>
      <c r="C3282"/>
      <c r="D3282"/>
      <c r="E3282"/>
      <c r="J3282"/>
      <c r="K3282"/>
      <c r="L3282"/>
      <c r="M3282"/>
    </row>
    <row r="3283" spans="1:13" s="3" customFormat="1" x14ac:dyDescent="0.25">
      <c r="A3283" s="5" t="s">
        <v>433</v>
      </c>
      <c r="B3283" s="5" t="s">
        <v>434</v>
      </c>
      <c r="C3283" s="35"/>
      <c r="D3283" s="35"/>
      <c r="E3283" s="35"/>
      <c r="F3283" s="7"/>
      <c r="G3283" s="8" t="s">
        <v>20</v>
      </c>
      <c r="H3283" s="8">
        <v>13213.22</v>
      </c>
      <c r="J3283"/>
      <c r="K3283"/>
      <c r="L3283"/>
      <c r="M3283"/>
    </row>
    <row r="3284" spans="1:13" s="3" customFormat="1" x14ac:dyDescent="0.25">
      <c r="A3284" s="35" t="s">
        <v>21</v>
      </c>
      <c r="B3284"/>
      <c r="C3284"/>
      <c r="D3284"/>
      <c r="E3284"/>
      <c r="J3284"/>
      <c r="K3284"/>
      <c r="L3284"/>
      <c r="M3284"/>
    </row>
    <row r="3285" spans="1:13" s="3" customFormat="1" x14ac:dyDescent="0.25">
      <c r="A3285" s="12" t="s">
        <v>24</v>
      </c>
      <c r="B3285" s="35" t="s">
        <v>21</v>
      </c>
      <c r="C3285" s="35" t="s">
        <v>21</v>
      </c>
      <c r="D3285" s="35" t="s">
        <v>21</v>
      </c>
      <c r="E3285" s="35" t="s">
        <v>21</v>
      </c>
      <c r="F3285" s="7" t="s">
        <v>21</v>
      </c>
      <c r="G3285" s="13" t="s">
        <v>20</v>
      </c>
      <c r="H3285" s="13">
        <v>13213.22</v>
      </c>
      <c r="J3285"/>
      <c r="K3285"/>
      <c r="L3285"/>
      <c r="M3285"/>
    </row>
    <row r="3286" spans="1:13" s="3" customFormat="1" x14ac:dyDescent="0.25">
      <c r="A3286" s="12" t="s">
        <v>564</v>
      </c>
      <c r="B3286" s="12" t="s">
        <v>26</v>
      </c>
      <c r="C3286" s="14">
        <v>372</v>
      </c>
      <c r="D3286" s="12" t="s">
        <v>441</v>
      </c>
      <c r="E3286" s="12" t="s">
        <v>626</v>
      </c>
      <c r="F3286" s="13">
        <v>2550</v>
      </c>
      <c r="G3286" s="7" t="s">
        <v>21</v>
      </c>
      <c r="H3286" s="13">
        <v>15763.22</v>
      </c>
      <c r="J3286"/>
      <c r="K3286"/>
      <c r="L3286"/>
      <c r="M3286"/>
    </row>
    <row r="3287" spans="1:13" s="3" customFormat="1" x14ac:dyDescent="0.25">
      <c r="A3287" s="12" t="s">
        <v>579</v>
      </c>
      <c r="B3287" s="12" t="s">
        <v>41</v>
      </c>
      <c r="C3287" s="14">
        <v>17</v>
      </c>
      <c r="D3287" s="12" t="s">
        <v>428</v>
      </c>
      <c r="E3287" s="12" t="s">
        <v>627</v>
      </c>
      <c r="F3287" s="13">
        <v>2891.97</v>
      </c>
      <c r="G3287" s="7" t="s">
        <v>21</v>
      </c>
      <c r="H3287" s="13">
        <v>18655.189999999999</v>
      </c>
      <c r="J3287"/>
      <c r="K3287"/>
      <c r="L3287"/>
      <c r="M3287"/>
    </row>
    <row r="3288" spans="1:13" s="3" customFormat="1" x14ac:dyDescent="0.25">
      <c r="A3288" s="12" t="s">
        <v>579</v>
      </c>
      <c r="B3288" s="12" t="s">
        <v>41</v>
      </c>
      <c r="C3288" s="14">
        <v>17</v>
      </c>
      <c r="D3288" s="12" t="s">
        <v>428</v>
      </c>
      <c r="E3288" s="12" t="s">
        <v>628</v>
      </c>
      <c r="F3288" s="13">
        <v>6306.62</v>
      </c>
      <c r="G3288" s="7" t="s">
        <v>21</v>
      </c>
      <c r="H3288" s="13">
        <v>24961.81</v>
      </c>
      <c r="J3288"/>
      <c r="K3288"/>
      <c r="L3288"/>
      <c r="M3288"/>
    </row>
    <row r="3289" spans="1:13" s="3" customFormat="1" x14ac:dyDescent="0.25">
      <c r="A3289"/>
      <c r="B3289"/>
      <c r="C3289"/>
      <c r="D3289"/>
      <c r="E3289"/>
      <c r="J3289"/>
      <c r="K3289"/>
      <c r="L3289"/>
      <c r="M3289"/>
    </row>
    <row r="3290" spans="1:13" s="3" customFormat="1" x14ac:dyDescent="0.25">
      <c r="A3290" s="35"/>
      <c r="B3290" s="35"/>
      <c r="C3290" s="35"/>
      <c r="D3290" s="35"/>
      <c r="E3290" s="34" t="s">
        <v>67</v>
      </c>
      <c r="F3290" s="13">
        <v>11748.59</v>
      </c>
      <c r="G3290" s="13">
        <v>0</v>
      </c>
      <c r="H3290" s="13">
        <v>24961.81</v>
      </c>
      <c r="J3290"/>
      <c r="K3290"/>
      <c r="L3290"/>
      <c r="M3290"/>
    </row>
    <row r="3291" spans="1:13" s="3" customFormat="1" x14ac:dyDescent="0.25">
      <c r="A3291" s="35" t="s">
        <v>21</v>
      </c>
      <c r="B3291"/>
      <c r="C3291"/>
      <c r="D3291"/>
      <c r="E3291"/>
      <c r="J3291"/>
      <c r="K3291"/>
      <c r="L3291"/>
      <c r="M3291"/>
    </row>
    <row r="3292" spans="1:13" s="3" customFormat="1" x14ac:dyDescent="0.25">
      <c r="A3292" s="35"/>
      <c r="B3292" s="35"/>
      <c r="C3292" s="35"/>
      <c r="D3292" s="35"/>
      <c r="E3292" s="9" t="s">
        <v>439</v>
      </c>
      <c r="F3292" s="8">
        <v>11748.59</v>
      </c>
      <c r="G3292" s="8">
        <v>0</v>
      </c>
      <c r="H3292" s="8">
        <v>24961.81</v>
      </c>
      <c r="J3292"/>
      <c r="K3292"/>
      <c r="L3292"/>
      <c r="M3292"/>
    </row>
    <row r="3293" spans="1:13" s="3" customFormat="1" x14ac:dyDescent="0.25">
      <c r="A3293" s="35" t="s">
        <v>21</v>
      </c>
      <c r="B3293"/>
      <c r="C3293"/>
      <c r="D3293"/>
      <c r="E3293"/>
      <c r="J3293"/>
      <c r="K3293"/>
      <c r="L3293"/>
      <c r="M3293"/>
    </row>
    <row r="3294" spans="1:13" s="3" customFormat="1" x14ac:dyDescent="0.25">
      <c r="A3294" s="5" t="s">
        <v>542</v>
      </c>
      <c r="B3294" s="5" t="s">
        <v>387</v>
      </c>
      <c r="C3294" s="35"/>
      <c r="D3294" s="35"/>
      <c r="E3294" s="35"/>
      <c r="F3294" s="7"/>
      <c r="G3294" s="8" t="s">
        <v>20</v>
      </c>
      <c r="H3294" s="8">
        <v>1922.41</v>
      </c>
      <c r="J3294"/>
      <c r="K3294"/>
      <c r="L3294"/>
      <c r="M3294"/>
    </row>
    <row r="3295" spans="1:13" s="3" customFormat="1" x14ac:dyDescent="0.25">
      <c r="A3295" s="35" t="s">
        <v>21</v>
      </c>
      <c r="B3295"/>
      <c r="C3295"/>
      <c r="D3295"/>
      <c r="E3295"/>
      <c r="J3295"/>
      <c r="K3295"/>
      <c r="L3295"/>
      <c r="M3295"/>
    </row>
    <row r="3296" spans="1:13" s="3" customFormat="1" x14ac:dyDescent="0.25">
      <c r="A3296" s="12" t="s">
        <v>24</v>
      </c>
      <c r="B3296" s="35" t="s">
        <v>21</v>
      </c>
      <c r="C3296" s="35" t="s">
        <v>21</v>
      </c>
      <c r="D3296" s="35" t="s">
        <v>21</v>
      </c>
      <c r="E3296" s="35" t="s">
        <v>21</v>
      </c>
      <c r="F3296" s="7" t="s">
        <v>21</v>
      </c>
      <c r="G3296" s="13" t="s">
        <v>20</v>
      </c>
      <c r="H3296" s="13">
        <v>1922.41</v>
      </c>
      <c r="J3296"/>
      <c r="K3296"/>
      <c r="L3296"/>
      <c r="M3296"/>
    </row>
    <row r="3297" spans="1:13" s="3" customFormat="1" x14ac:dyDescent="0.25">
      <c r="A3297" s="35" t="s">
        <v>21</v>
      </c>
      <c r="B3297"/>
      <c r="C3297"/>
      <c r="D3297"/>
      <c r="E3297"/>
      <c r="J3297"/>
      <c r="K3297"/>
      <c r="L3297"/>
      <c r="M3297"/>
    </row>
    <row r="3298" spans="1:13" s="3" customFormat="1" x14ac:dyDescent="0.25">
      <c r="A3298" s="35"/>
      <c r="B3298" s="35"/>
      <c r="C3298" s="35"/>
      <c r="D3298" s="35"/>
      <c r="E3298" s="9" t="s">
        <v>388</v>
      </c>
      <c r="F3298" s="8">
        <v>0</v>
      </c>
      <c r="G3298" s="8">
        <v>0</v>
      </c>
      <c r="H3298" s="8">
        <v>1922.41</v>
      </c>
      <c r="J3298"/>
      <c r="K3298"/>
      <c r="L3298"/>
      <c r="M3298"/>
    </row>
    <row r="3299" spans="1:13" s="3" customFormat="1" x14ac:dyDescent="0.25">
      <c r="A3299" s="35" t="s">
        <v>21</v>
      </c>
      <c r="B3299"/>
      <c r="C3299"/>
      <c r="D3299"/>
      <c r="E3299"/>
      <c r="J3299"/>
      <c r="K3299"/>
      <c r="L3299"/>
      <c r="M3299"/>
    </row>
    <row r="3300" spans="1:13" s="3" customFormat="1" x14ac:dyDescent="0.25">
      <c r="A3300" s="5" t="s">
        <v>440</v>
      </c>
      <c r="B3300" s="5" t="s">
        <v>393</v>
      </c>
      <c r="C3300" s="35"/>
      <c r="D3300" s="35"/>
      <c r="E3300" s="35"/>
      <c r="F3300" s="7"/>
      <c r="G3300" s="8" t="s">
        <v>20</v>
      </c>
      <c r="H3300" s="8">
        <v>24537.65</v>
      </c>
      <c r="J3300"/>
      <c r="K3300"/>
      <c r="L3300"/>
      <c r="M3300"/>
    </row>
    <row r="3301" spans="1:13" s="3" customFormat="1" x14ac:dyDescent="0.25">
      <c r="A3301" s="35" t="s">
        <v>21</v>
      </c>
      <c r="B3301"/>
      <c r="C3301"/>
      <c r="D3301"/>
      <c r="E3301"/>
      <c r="J3301"/>
      <c r="K3301"/>
      <c r="L3301"/>
      <c r="M3301"/>
    </row>
    <row r="3302" spans="1:13" s="3" customFormat="1" x14ac:dyDescent="0.25">
      <c r="A3302" s="12" t="s">
        <v>24</v>
      </c>
      <c r="B3302" s="35" t="s">
        <v>21</v>
      </c>
      <c r="C3302" s="35" t="s">
        <v>21</v>
      </c>
      <c r="D3302" s="35" t="s">
        <v>21</v>
      </c>
      <c r="E3302" s="35" t="s">
        <v>21</v>
      </c>
      <c r="F3302" s="7" t="s">
        <v>21</v>
      </c>
      <c r="G3302" s="13" t="s">
        <v>20</v>
      </c>
      <c r="H3302" s="13">
        <v>24537.65</v>
      </c>
      <c r="J3302"/>
      <c r="K3302"/>
      <c r="L3302"/>
      <c r="M3302"/>
    </row>
    <row r="3303" spans="1:13" s="3" customFormat="1" x14ac:dyDescent="0.25">
      <c r="A3303" s="35" t="s">
        <v>21</v>
      </c>
      <c r="B3303"/>
      <c r="C3303"/>
      <c r="D3303"/>
      <c r="E3303"/>
      <c r="J3303"/>
      <c r="K3303"/>
      <c r="L3303"/>
      <c r="M3303"/>
    </row>
    <row r="3304" spans="1:13" s="3" customFormat="1" x14ac:dyDescent="0.25">
      <c r="A3304" s="35"/>
      <c r="B3304" s="35"/>
      <c r="C3304" s="35"/>
      <c r="D3304" s="35"/>
      <c r="E3304" s="9" t="s">
        <v>398</v>
      </c>
      <c r="F3304" s="8">
        <v>0</v>
      </c>
      <c r="G3304" s="8">
        <v>0</v>
      </c>
      <c r="H3304" s="8">
        <v>24537.65</v>
      </c>
      <c r="J3304"/>
      <c r="K3304"/>
      <c r="L3304"/>
      <c r="M3304"/>
    </row>
    <row r="3305" spans="1:13" s="3" customFormat="1" x14ac:dyDescent="0.25">
      <c r="A3305" s="35" t="s">
        <v>21</v>
      </c>
      <c r="B3305"/>
      <c r="C3305"/>
      <c r="D3305"/>
      <c r="E3305"/>
      <c r="J3305"/>
      <c r="K3305"/>
      <c r="L3305"/>
      <c r="M3305"/>
    </row>
    <row r="3306" spans="1:13" s="3" customFormat="1" x14ac:dyDescent="0.25">
      <c r="A3306" s="5" t="s">
        <v>445</v>
      </c>
      <c r="B3306" s="5" t="s">
        <v>400</v>
      </c>
      <c r="C3306" s="35"/>
      <c r="D3306" s="35"/>
      <c r="E3306" s="35"/>
      <c r="F3306" s="7"/>
      <c r="G3306" s="8" t="s">
        <v>20</v>
      </c>
      <c r="H3306" s="8">
        <v>2542.25</v>
      </c>
      <c r="J3306"/>
      <c r="K3306"/>
      <c r="L3306"/>
      <c r="M3306"/>
    </row>
    <row r="3307" spans="1:13" s="3" customFormat="1" x14ac:dyDescent="0.25">
      <c r="A3307" s="35" t="s">
        <v>21</v>
      </c>
      <c r="B3307"/>
      <c r="C3307"/>
      <c r="D3307"/>
      <c r="E3307"/>
      <c r="J3307"/>
      <c r="K3307"/>
      <c r="L3307"/>
      <c r="M3307"/>
    </row>
    <row r="3308" spans="1:13" s="3" customFormat="1" x14ac:dyDescent="0.25">
      <c r="A3308" s="12" t="s">
        <v>24</v>
      </c>
      <c r="B3308" s="35" t="s">
        <v>21</v>
      </c>
      <c r="C3308" s="35" t="s">
        <v>21</v>
      </c>
      <c r="D3308" s="35" t="s">
        <v>21</v>
      </c>
      <c r="E3308" s="35" t="s">
        <v>21</v>
      </c>
      <c r="F3308" s="7" t="s">
        <v>21</v>
      </c>
      <c r="G3308" s="13" t="s">
        <v>20</v>
      </c>
      <c r="H3308" s="13">
        <v>2542.25</v>
      </c>
      <c r="J3308"/>
      <c r="K3308"/>
      <c r="L3308"/>
      <c r="M3308"/>
    </row>
    <row r="3309" spans="1:13" s="3" customFormat="1" x14ac:dyDescent="0.25">
      <c r="A3309" s="35" t="s">
        <v>21</v>
      </c>
      <c r="B3309"/>
      <c r="C3309"/>
      <c r="D3309"/>
      <c r="E3309"/>
      <c r="J3309"/>
      <c r="K3309"/>
      <c r="L3309"/>
      <c r="M3309"/>
    </row>
    <row r="3310" spans="1:13" s="3" customFormat="1" x14ac:dyDescent="0.25">
      <c r="A3310" s="35"/>
      <c r="B3310" s="35"/>
      <c r="C3310" s="35"/>
      <c r="D3310" s="35"/>
      <c r="E3310" s="9" t="s">
        <v>401</v>
      </c>
      <c r="F3310" s="8">
        <v>0</v>
      </c>
      <c r="G3310" s="8">
        <v>0</v>
      </c>
      <c r="H3310" s="8">
        <v>2542.25</v>
      </c>
      <c r="J3310"/>
      <c r="K3310"/>
      <c r="L3310"/>
      <c r="M3310"/>
    </row>
    <row r="3311" spans="1:13" s="3" customFormat="1" x14ac:dyDescent="0.25">
      <c r="A3311" s="35" t="s">
        <v>21</v>
      </c>
      <c r="B3311"/>
      <c r="C3311"/>
      <c r="D3311"/>
      <c r="E3311"/>
      <c r="J3311"/>
      <c r="K3311"/>
      <c r="L3311"/>
      <c r="M3311"/>
    </row>
    <row r="3312" spans="1:13" s="3" customFormat="1" x14ac:dyDescent="0.25">
      <c r="A3312" s="5" t="s">
        <v>448</v>
      </c>
      <c r="B3312" s="5" t="s">
        <v>403</v>
      </c>
      <c r="C3312" s="35"/>
      <c r="D3312" s="35"/>
      <c r="E3312" s="35"/>
      <c r="F3312" s="7"/>
      <c r="G3312" s="8" t="s">
        <v>20</v>
      </c>
      <c r="H3312" s="8">
        <v>16803.32</v>
      </c>
      <c r="J3312"/>
      <c r="K3312"/>
      <c r="L3312"/>
      <c r="M3312"/>
    </row>
    <row r="3313" spans="1:13" s="3" customFormat="1" x14ac:dyDescent="0.25">
      <c r="A3313" s="35" t="s">
        <v>21</v>
      </c>
      <c r="B3313"/>
      <c r="C3313"/>
      <c r="D3313"/>
      <c r="E3313"/>
      <c r="J3313"/>
      <c r="K3313"/>
      <c r="L3313"/>
      <c r="M3313"/>
    </row>
    <row r="3314" spans="1:13" s="3" customFormat="1" x14ac:dyDescent="0.25">
      <c r="A3314" s="12" t="s">
        <v>24</v>
      </c>
      <c r="B3314" s="35" t="s">
        <v>21</v>
      </c>
      <c r="C3314" s="35" t="s">
        <v>21</v>
      </c>
      <c r="D3314" s="35" t="s">
        <v>21</v>
      </c>
      <c r="E3314" s="35" t="s">
        <v>21</v>
      </c>
      <c r="F3314" s="7" t="s">
        <v>21</v>
      </c>
      <c r="G3314" s="13" t="s">
        <v>20</v>
      </c>
      <c r="H3314" s="13">
        <v>16803.32</v>
      </c>
      <c r="J3314"/>
      <c r="K3314"/>
      <c r="L3314"/>
      <c r="M3314"/>
    </row>
    <row r="3315" spans="1:13" s="3" customFormat="1" x14ac:dyDescent="0.25">
      <c r="A3315" s="35" t="s">
        <v>21</v>
      </c>
      <c r="B3315"/>
      <c r="C3315"/>
      <c r="D3315"/>
      <c r="E3315"/>
      <c r="J3315"/>
      <c r="K3315"/>
      <c r="L3315"/>
      <c r="M3315"/>
    </row>
    <row r="3316" spans="1:13" s="3" customFormat="1" x14ac:dyDescent="0.25">
      <c r="A3316" s="35"/>
      <c r="B3316" s="35"/>
      <c r="C3316" s="35"/>
      <c r="D3316" s="35"/>
      <c r="E3316" s="9" t="s">
        <v>404</v>
      </c>
      <c r="F3316" s="8">
        <v>0</v>
      </c>
      <c r="G3316" s="8">
        <v>0</v>
      </c>
      <c r="H3316" s="8">
        <v>16803.32</v>
      </c>
      <c r="J3316"/>
      <c r="K3316"/>
      <c r="L3316"/>
      <c r="M3316"/>
    </row>
    <row r="3317" spans="1:13" s="3" customFormat="1" x14ac:dyDescent="0.25">
      <c r="A3317" s="35" t="s">
        <v>21</v>
      </c>
      <c r="B3317"/>
      <c r="C3317"/>
      <c r="D3317"/>
      <c r="E3317"/>
      <c r="J3317"/>
      <c r="K3317"/>
      <c r="L3317"/>
      <c r="M3317"/>
    </row>
    <row r="3318" spans="1:13" s="3" customFormat="1" x14ac:dyDescent="0.25">
      <c r="A3318" s="5" t="s">
        <v>451</v>
      </c>
      <c r="B3318" s="5" t="s">
        <v>406</v>
      </c>
      <c r="C3318" s="35"/>
      <c r="D3318" s="35"/>
      <c r="E3318" s="35"/>
      <c r="F3318" s="7"/>
      <c r="G3318" s="8" t="s">
        <v>20</v>
      </c>
      <c r="H3318" s="8">
        <v>228.75</v>
      </c>
      <c r="J3318"/>
      <c r="K3318"/>
      <c r="L3318"/>
      <c r="M3318"/>
    </row>
    <row r="3319" spans="1:13" s="3" customFormat="1" x14ac:dyDescent="0.25">
      <c r="A3319" s="35" t="s">
        <v>21</v>
      </c>
      <c r="B3319"/>
      <c r="C3319"/>
      <c r="D3319"/>
      <c r="E3319"/>
      <c r="J3319"/>
      <c r="K3319"/>
      <c r="L3319"/>
      <c r="M3319"/>
    </row>
    <row r="3320" spans="1:13" s="3" customFormat="1" x14ac:dyDescent="0.25">
      <c r="A3320" s="12" t="s">
        <v>24</v>
      </c>
      <c r="B3320" s="35" t="s">
        <v>21</v>
      </c>
      <c r="C3320" s="35" t="s">
        <v>21</v>
      </c>
      <c r="D3320" s="35" t="s">
        <v>21</v>
      </c>
      <c r="E3320" s="35" t="s">
        <v>21</v>
      </c>
      <c r="F3320" s="7" t="s">
        <v>21</v>
      </c>
      <c r="G3320" s="13" t="s">
        <v>20</v>
      </c>
      <c r="H3320" s="13">
        <v>228.75</v>
      </c>
      <c r="J3320"/>
      <c r="K3320"/>
      <c r="L3320"/>
      <c r="M3320"/>
    </row>
    <row r="3321" spans="1:13" s="3" customFormat="1" x14ac:dyDescent="0.25">
      <c r="A3321" s="35" t="s">
        <v>21</v>
      </c>
      <c r="B3321"/>
      <c r="C3321"/>
      <c r="D3321"/>
      <c r="E3321"/>
      <c r="J3321"/>
      <c r="K3321"/>
      <c r="L3321"/>
      <c r="M3321"/>
    </row>
    <row r="3322" spans="1:13" s="3" customFormat="1" x14ac:dyDescent="0.25">
      <c r="A3322" s="35"/>
      <c r="B3322" s="35"/>
      <c r="C3322" s="35"/>
      <c r="D3322" s="35"/>
      <c r="E3322" s="9" t="s">
        <v>407</v>
      </c>
      <c r="F3322" s="8">
        <v>0</v>
      </c>
      <c r="G3322" s="8">
        <v>0</v>
      </c>
      <c r="H3322" s="8">
        <v>228.75</v>
      </c>
      <c r="J3322"/>
      <c r="K3322"/>
      <c r="L3322"/>
      <c r="M3322"/>
    </row>
    <row r="3323" spans="1:13" s="3" customFormat="1" x14ac:dyDescent="0.25">
      <c r="A3323" s="35" t="s">
        <v>21</v>
      </c>
      <c r="B3323"/>
      <c r="C3323"/>
      <c r="D3323"/>
      <c r="E3323"/>
      <c r="J3323"/>
      <c r="K3323"/>
      <c r="L3323"/>
      <c r="M3323"/>
    </row>
    <row r="3324" spans="1:13" s="3" customFormat="1" x14ac:dyDescent="0.25">
      <c r="A3324" s="5" t="s">
        <v>155</v>
      </c>
      <c r="B3324" s="5" t="s">
        <v>156</v>
      </c>
      <c r="C3324" s="35"/>
      <c r="D3324" s="35"/>
      <c r="E3324" s="35"/>
      <c r="F3324" s="7"/>
      <c r="G3324" s="8" t="s">
        <v>20</v>
      </c>
      <c r="H3324" s="8">
        <v>3212.57</v>
      </c>
      <c r="J3324"/>
      <c r="K3324"/>
      <c r="L3324"/>
      <c r="M3324"/>
    </row>
    <row r="3325" spans="1:13" s="3" customFormat="1" x14ac:dyDescent="0.25">
      <c r="A3325" s="35" t="s">
        <v>21</v>
      </c>
      <c r="B3325"/>
      <c r="C3325"/>
      <c r="D3325"/>
      <c r="E3325"/>
      <c r="J3325"/>
      <c r="K3325"/>
      <c r="L3325"/>
      <c r="M3325"/>
    </row>
    <row r="3326" spans="1:13" s="3" customFormat="1" x14ac:dyDescent="0.25">
      <c r="A3326" s="12" t="s">
        <v>24</v>
      </c>
      <c r="B3326" s="35" t="s">
        <v>21</v>
      </c>
      <c r="C3326" s="35" t="s">
        <v>21</v>
      </c>
      <c r="D3326" s="35" t="s">
        <v>21</v>
      </c>
      <c r="E3326" s="35" t="s">
        <v>21</v>
      </c>
      <c r="F3326" s="7" t="s">
        <v>21</v>
      </c>
      <c r="G3326" s="13" t="s">
        <v>20</v>
      </c>
      <c r="H3326" s="13">
        <v>3212.57</v>
      </c>
      <c r="J3326"/>
      <c r="K3326"/>
      <c r="L3326"/>
      <c r="M3326"/>
    </row>
    <row r="3327" spans="1:13" s="3" customFormat="1" x14ac:dyDescent="0.25">
      <c r="A3327" s="12" t="s">
        <v>560</v>
      </c>
      <c r="B3327" s="12" t="s">
        <v>26</v>
      </c>
      <c r="C3327" s="14">
        <v>360</v>
      </c>
      <c r="D3327" s="12" t="s">
        <v>561</v>
      </c>
      <c r="E3327" s="35"/>
      <c r="F3327" s="23">
        <v>2066.1799999999998</v>
      </c>
      <c r="G3327" s="7" t="s">
        <v>21</v>
      </c>
      <c r="H3327" s="13">
        <v>5278.75</v>
      </c>
      <c r="J3327"/>
      <c r="K3327"/>
      <c r="L3327"/>
      <c r="M3327"/>
    </row>
    <row r="3328" spans="1:13" s="3" customFormat="1" x14ac:dyDescent="0.25">
      <c r="A3328" s="12" t="s">
        <v>564</v>
      </c>
      <c r="B3328" s="12" t="s">
        <v>26</v>
      </c>
      <c r="C3328" s="14">
        <v>367</v>
      </c>
      <c r="D3328" s="12" t="s">
        <v>565</v>
      </c>
      <c r="E3328" s="35"/>
      <c r="F3328" s="23">
        <v>761.67</v>
      </c>
      <c r="G3328" s="7" t="s">
        <v>21</v>
      </c>
      <c r="H3328" s="13">
        <v>6040.42</v>
      </c>
      <c r="J3328"/>
      <c r="K3328"/>
      <c r="L3328"/>
      <c r="M3328"/>
    </row>
    <row r="3329" spans="1:13" s="3" customFormat="1" x14ac:dyDescent="0.25">
      <c r="A3329" s="12" t="s">
        <v>566</v>
      </c>
      <c r="B3329" s="12" t="s">
        <v>26</v>
      </c>
      <c r="C3329" s="14">
        <v>391</v>
      </c>
      <c r="D3329" s="12" t="s">
        <v>567</v>
      </c>
      <c r="E3329" s="35"/>
      <c r="F3329" s="23">
        <v>1944.81</v>
      </c>
      <c r="G3329" s="7" t="s">
        <v>21</v>
      </c>
      <c r="H3329" s="13">
        <v>7985.23</v>
      </c>
      <c r="J3329"/>
      <c r="K3329"/>
      <c r="L3329"/>
      <c r="M3329"/>
    </row>
    <row r="3330" spans="1:13" s="3" customFormat="1" x14ac:dyDescent="0.25">
      <c r="A3330"/>
      <c r="B3330"/>
      <c r="C3330"/>
      <c r="D3330"/>
      <c r="E3330"/>
      <c r="J3330"/>
      <c r="K3330"/>
      <c r="L3330"/>
      <c r="M3330"/>
    </row>
    <row r="3331" spans="1:13" s="3" customFormat="1" x14ac:dyDescent="0.25">
      <c r="A3331" s="35"/>
      <c r="B3331" s="35"/>
      <c r="C3331" s="35"/>
      <c r="D3331" s="35"/>
      <c r="E3331" s="34" t="s">
        <v>67</v>
      </c>
      <c r="F3331" s="13">
        <v>4772.66</v>
      </c>
      <c r="G3331" s="13">
        <v>0</v>
      </c>
      <c r="H3331" s="13">
        <v>7985.23</v>
      </c>
      <c r="J3331"/>
      <c r="K3331"/>
      <c r="L3331"/>
      <c r="M3331"/>
    </row>
    <row r="3332" spans="1:13" s="3" customFormat="1" x14ac:dyDescent="0.25">
      <c r="A3332" s="35" t="s">
        <v>21</v>
      </c>
      <c r="B3332"/>
      <c r="C3332"/>
      <c r="D3332"/>
      <c r="E3332"/>
      <c r="J3332"/>
      <c r="K3332"/>
      <c r="L3332"/>
      <c r="M3332"/>
    </row>
    <row r="3333" spans="1:13" s="3" customFormat="1" x14ac:dyDescent="0.25">
      <c r="A3333" s="35"/>
      <c r="B3333" s="35"/>
      <c r="C3333" s="35"/>
      <c r="D3333" s="35"/>
      <c r="E3333" s="9" t="s">
        <v>157</v>
      </c>
      <c r="F3333" s="8">
        <v>4772.66</v>
      </c>
      <c r="G3333" s="8">
        <v>0</v>
      </c>
      <c r="H3333" s="8">
        <v>7985.23</v>
      </c>
      <c r="J3333"/>
      <c r="K3333"/>
      <c r="L3333"/>
      <c r="M3333"/>
    </row>
    <row r="3334" spans="1:13" s="3" customFormat="1" x14ac:dyDescent="0.25">
      <c r="A3334" s="35" t="s">
        <v>21</v>
      </c>
      <c r="B3334"/>
      <c r="C3334"/>
      <c r="D3334"/>
      <c r="E3334"/>
      <c r="J3334"/>
      <c r="K3334"/>
      <c r="L3334"/>
      <c r="M3334"/>
    </row>
    <row r="3335" spans="1:13" s="3" customFormat="1" x14ac:dyDescent="0.25">
      <c r="A3335" s="5" t="s">
        <v>453</v>
      </c>
      <c r="B3335" s="5" t="s">
        <v>454</v>
      </c>
      <c r="C3335" s="35"/>
      <c r="D3335" s="35"/>
      <c r="E3335" s="35"/>
      <c r="F3335" s="7"/>
      <c r="G3335" s="8" t="s">
        <v>20</v>
      </c>
      <c r="H3335" s="8">
        <v>2553.33</v>
      </c>
      <c r="J3335"/>
      <c r="K3335"/>
      <c r="L3335"/>
      <c r="M3335"/>
    </row>
    <row r="3336" spans="1:13" s="3" customFormat="1" x14ac:dyDescent="0.25">
      <c r="A3336" s="35" t="s">
        <v>21</v>
      </c>
      <c r="B3336"/>
      <c r="C3336"/>
      <c r="D3336"/>
      <c r="E3336"/>
      <c r="J3336"/>
      <c r="K3336"/>
      <c r="L3336"/>
      <c r="M3336"/>
    </row>
    <row r="3337" spans="1:13" s="3" customFormat="1" x14ac:dyDescent="0.25">
      <c r="A3337" s="12" t="s">
        <v>24</v>
      </c>
      <c r="B3337" s="35" t="s">
        <v>21</v>
      </c>
      <c r="C3337" s="35" t="s">
        <v>21</v>
      </c>
      <c r="D3337" s="35" t="s">
        <v>21</v>
      </c>
      <c r="E3337" s="35" t="s">
        <v>21</v>
      </c>
      <c r="F3337" s="7" t="s">
        <v>21</v>
      </c>
      <c r="G3337" s="13" t="s">
        <v>20</v>
      </c>
      <c r="H3337" s="13">
        <v>2553.33</v>
      </c>
      <c r="J3337"/>
      <c r="K3337"/>
      <c r="L3337"/>
      <c r="M3337"/>
    </row>
    <row r="3338" spans="1:13" s="3" customFormat="1" x14ac:dyDescent="0.25">
      <c r="A3338" s="35" t="s">
        <v>21</v>
      </c>
      <c r="B3338"/>
      <c r="C3338"/>
      <c r="D3338"/>
      <c r="E3338"/>
      <c r="J3338"/>
      <c r="K3338"/>
      <c r="L3338"/>
      <c r="M3338"/>
    </row>
    <row r="3339" spans="1:13" s="3" customFormat="1" x14ac:dyDescent="0.25">
      <c r="A3339" s="35"/>
      <c r="B3339" s="35"/>
      <c r="C3339" s="35"/>
      <c r="D3339" s="35"/>
      <c r="E3339" s="9" t="s">
        <v>457</v>
      </c>
      <c r="F3339" s="8">
        <v>0</v>
      </c>
      <c r="G3339" s="8">
        <v>0</v>
      </c>
      <c r="H3339" s="8">
        <v>2553.33</v>
      </c>
      <c r="J3339"/>
      <c r="K3339"/>
      <c r="L3339"/>
      <c r="M3339"/>
    </row>
    <row r="3340" spans="1:13" s="3" customFormat="1" x14ac:dyDescent="0.25">
      <c r="A3340" s="35" t="s">
        <v>21</v>
      </c>
      <c r="B3340"/>
      <c r="C3340"/>
      <c r="D3340"/>
      <c r="E3340"/>
      <c r="J3340"/>
      <c r="K3340"/>
      <c r="L3340"/>
      <c r="M3340"/>
    </row>
    <row r="3341" spans="1:13" s="3" customFormat="1" x14ac:dyDescent="0.25">
      <c r="A3341" s="5" t="s">
        <v>158</v>
      </c>
      <c r="B3341" s="5" t="s">
        <v>159</v>
      </c>
      <c r="C3341" s="35"/>
      <c r="D3341" s="35"/>
      <c r="E3341" s="35"/>
      <c r="F3341" s="7"/>
      <c r="G3341" s="8" t="s">
        <v>20</v>
      </c>
      <c r="H3341" s="8">
        <v>272636.09000000003</v>
      </c>
      <c r="J3341"/>
      <c r="K3341"/>
      <c r="L3341"/>
      <c r="M3341"/>
    </row>
    <row r="3342" spans="1:13" s="3" customFormat="1" x14ac:dyDescent="0.25">
      <c r="A3342" s="35" t="s">
        <v>21</v>
      </c>
      <c r="B3342"/>
      <c r="C3342"/>
      <c r="D3342"/>
      <c r="E3342"/>
      <c r="J3342"/>
      <c r="K3342"/>
      <c r="L3342"/>
      <c r="M3342"/>
    </row>
    <row r="3343" spans="1:13" s="3" customFormat="1" x14ac:dyDescent="0.25">
      <c r="A3343" s="12" t="s">
        <v>24</v>
      </c>
      <c r="B3343" s="35" t="s">
        <v>21</v>
      </c>
      <c r="C3343" s="35" t="s">
        <v>21</v>
      </c>
      <c r="D3343" s="35" t="s">
        <v>21</v>
      </c>
      <c r="E3343" s="35" t="s">
        <v>21</v>
      </c>
      <c r="F3343" s="7" t="s">
        <v>21</v>
      </c>
      <c r="G3343" s="13" t="s">
        <v>20</v>
      </c>
      <c r="H3343" s="13">
        <v>272636.09000000003</v>
      </c>
      <c r="J3343"/>
      <c r="K3343"/>
      <c r="L3343"/>
      <c r="M3343"/>
    </row>
    <row r="3344" spans="1:13" s="3" customFormat="1" x14ac:dyDescent="0.25">
      <c r="A3344" s="12" t="s">
        <v>568</v>
      </c>
      <c r="B3344" s="12" t="s">
        <v>41</v>
      </c>
      <c r="C3344" s="14">
        <v>10</v>
      </c>
      <c r="D3344" s="12" t="s">
        <v>549</v>
      </c>
      <c r="E3344" s="35"/>
      <c r="F3344" s="13">
        <v>4263.0600000000004</v>
      </c>
      <c r="G3344" s="7" t="s">
        <v>21</v>
      </c>
      <c r="H3344" s="13">
        <v>276899.15000000002</v>
      </c>
      <c r="J3344"/>
      <c r="K3344"/>
      <c r="L3344"/>
      <c r="M3344"/>
    </row>
    <row r="3345" spans="1:13" s="3" customFormat="1" x14ac:dyDescent="0.25">
      <c r="A3345" s="12" t="s">
        <v>568</v>
      </c>
      <c r="B3345" s="12" t="s">
        <v>41</v>
      </c>
      <c r="C3345" s="14">
        <v>10</v>
      </c>
      <c r="D3345" s="12" t="s">
        <v>549</v>
      </c>
      <c r="E3345" s="35"/>
      <c r="F3345" s="13">
        <v>2542.46</v>
      </c>
      <c r="G3345" s="7" t="s">
        <v>21</v>
      </c>
      <c r="H3345" s="13">
        <v>279441.61</v>
      </c>
      <c r="J3345"/>
      <c r="K3345"/>
      <c r="L3345"/>
      <c r="M3345"/>
    </row>
    <row r="3346" spans="1:13" s="3" customFormat="1" x14ac:dyDescent="0.25">
      <c r="A3346" s="12" t="s">
        <v>568</v>
      </c>
      <c r="B3346" s="12" t="s">
        <v>41</v>
      </c>
      <c r="C3346" s="14">
        <v>10</v>
      </c>
      <c r="D3346" s="12" t="s">
        <v>549</v>
      </c>
      <c r="E3346" s="35"/>
      <c r="F3346" s="13">
        <v>118.52</v>
      </c>
      <c r="G3346" s="7" t="s">
        <v>21</v>
      </c>
      <c r="H3346" s="13">
        <v>279560.13</v>
      </c>
      <c r="J3346"/>
      <c r="K3346"/>
      <c r="L3346"/>
      <c r="M3346"/>
    </row>
    <row r="3347" spans="1:13" s="3" customFormat="1" x14ac:dyDescent="0.25">
      <c r="A3347" s="12" t="s">
        <v>568</v>
      </c>
      <c r="B3347" s="12" t="s">
        <v>41</v>
      </c>
      <c r="C3347" s="14">
        <v>10</v>
      </c>
      <c r="D3347" s="12" t="s">
        <v>549</v>
      </c>
      <c r="E3347" s="35"/>
      <c r="F3347" s="13">
        <v>82.6</v>
      </c>
      <c r="G3347" s="7" t="s">
        <v>21</v>
      </c>
      <c r="H3347" s="13">
        <v>279642.73</v>
      </c>
      <c r="J3347"/>
      <c r="K3347"/>
      <c r="L3347"/>
      <c r="M3347"/>
    </row>
    <row r="3348" spans="1:13" s="3" customFormat="1" x14ac:dyDescent="0.25">
      <c r="A3348" s="12" t="s">
        <v>568</v>
      </c>
      <c r="B3348" s="12" t="s">
        <v>41</v>
      </c>
      <c r="C3348" s="14">
        <v>10</v>
      </c>
      <c r="D3348" s="12" t="s">
        <v>549</v>
      </c>
      <c r="E3348" s="35"/>
      <c r="F3348" s="13">
        <v>934.95</v>
      </c>
      <c r="G3348" s="7" t="s">
        <v>21</v>
      </c>
      <c r="H3348" s="13">
        <v>280577.68</v>
      </c>
      <c r="J3348"/>
      <c r="K3348"/>
      <c r="L3348"/>
      <c r="M3348"/>
    </row>
    <row r="3349" spans="1:13" s="3" customFormat="1" x14ac:dyDescent="0.25">
      <c r="A3349" s="12" t="s">
        <v>568</v>
      </c>
      <c r="B3349" s="12" t="s">
        <v>41</v>
      </c>
      <c r="C3349" s="14">
        <v>10</v>
      </c>
      <c r="D3349" s="12" t="s">
        <v>549</v>
      </c>
      <c r="E3349" s="35"/>
      <c r="F3349" s="13">
        <v>304.10000000000002</v>
      </c>
      <c r="G3349" s="7" t="s">
        <v>21</v>
      </c>
      <c r="H3349" s="13">
        <v>280881.78000000003</v>
      </c>
      <c r="J3349"/>
      <c r="K3349"/>
      <c r="L3349"/>
      <c r="M3349"/>
    </row>
    <row r="3350" spans="1:13" s="3" customFormat="1" x14ac:dyDescent="0.25">
      <c r="A3350" s="12" t="s">
        <v>568</v>
      </c>
      <c r="B3350" s="12" t="s">
        <v>41</v>
      </c>
      <c r="C3350" s="14">
        <v>10</v>
      </c>
      <c r="D3350" s="12" t="s">
        <v>549</v>
      </c>
      <c r="E3350" s="35"/>
      <c r="F3350" s="13">
        <v>192.02</v>
      </c>
      <c r="G3350" s="7" t="s">
        <v>21</v>
      </c>
      <c r="H3350" s="13">
        <v>281073.8</v>
      </c>
      <c r="J3350"/>
      <c r="K3350"/>
      <c r="L3350"/>
      <c r="M3350"/>
    </row>
    <row r="3351" spans="1:13" s="3" customFormat="1" x14ac:dyDescent="0.25">
      <c r="A3351" s="12" t="s">
        <v>568</v>
      </c>
      <c r="B3351" s="12" t="s">
        <v>41</v>
      </c>
      <c r="C3351" s="14">
        <v>10</v>
      </c>
      <c r="D3351" s="12" t="s">
        <v>549</v>
      </c>
      <c r="E3351" s="35"/>
      <c r="F3351" s="13">
        <v>510.29</v>
      </c>
      <c r="G3351" s="7" t="s">
        <v>21</v>
      </c>
      <c r="H3351" s="13">
        <v>281584.09000000003</v>
      </c>
      <c r="J3351"/>
      <c r="K3351"/>
      <c r="L3351"/>
      <c r="M3351"/>
    </row>
    <row r="3352" spans="1:13" s="3" customFormat="1" x14ac:dyDescent="0.25">
      <c r="A3352" s="12" t="s">
        <v>568</v>
      </c>
      <c r="B3352" s="12" t="s">
        <v>41</v>
      </c>
      <c r="C3352" s="14">
        <v>10</v>
      </c>
      <c r="D3352" s="12" t="s">
        <v>549</v>
      </c>
      <c r="E3352" s="35"/>
      <c r="F3352" s="13">
        <v>168.8</v>
      </c>
      <c r="G3352" s="7" t="s">
        <v>21</v>
      </c>
      <c r="H3352" s="13">
        <v>281752.89</v>
      </c>
      <c r="J3352"/>
      <c r="K3352"/>
      <c r="L3352"/>
      <c r="M3352"/>
    </row>
    <row r="3353" spans="1:13" s="3" customFormat="1" x14ac:dyDescent="0.25">
      <c r="A3353" s="12" t="s">
        <v>568</v>
      </c>
      <c r="B3353" s="12" t="s">
        <v>41</v>
      </c>
      <c r="C3353" s="14">
        <v>10</v>
      </c>
      <c r="D3353" s="12" t="s">
        <v>549</v>
      </c>
      <c r="E3353" s="35"/>
      <c r="F3353" s="13">
        <v>1739.16</v>
      </c>
      <c r="G3353" s="7" t="s">
        <v>21</v>
      </c>
      <c r="H3353" s="13">
        <v>283492.05</v>
      </c>
      <c r="J3353"/>
      <c r="K3353"/>
      <c r="L3353"/>
      <c r="M3353"/>
    </row>
    <row r="3354" spans="1:13" s="3" customFormat="1" x14ac:dyDescent="0.25">
      <c r="A3354" s="12" t="s">
        <v>568</v>
      </c>
      <c r="B3354" s="12" t="s">
        <v>41</v>
      </c>
      <c r="C3354" s="14">
        <v>10</v>
      </c>
      <c r="D3354" s="12" t="s">
        <v>549</v>
      </c>
      <c r="E3354" s="35"/>
      <c r="F3354" s="13">
        <v>254.92</v>
      </c>
      <c r="G3354" s="7" t="s">
        <v>21</v>
      </c>
      <c r="H3354" s="13">
        <v>283746.96999999997</v>
      </c>
      <c r="J3354"/>
      <c r="K3354"/>
      <c r="L3354"/>
      <c r="M3354"/>
    </row>
    <row r="3355" spans="1:13" s="3" customFormat="1" x14ac:dyDescent="0.25">
      <c r="A3355" s="12" t="s">
        <v>568</v>
      </c>
      <c r="B3355" s="12" t="s">
        <v>41</v>
      </c>
      <c r="C3355" s="14">
        <v>10</v>
      </c>
      <c r="D3355" s="12" t="s">
        <v>160</v>
      </c>
      <c r="E3355" s="35"/>
      <c r="F3355" s="13">
        <v>228.04</v>
      </c>
      <c r="G3355" s="7" t="s">
        <v>21</v>
      </c>
      <c r="H3355" s="13">
        <v>283975.01</v>
      </c>
      <c r="J3355"/>
      <c r="K3355"/>
      <c r="L3355"/>
      <c r="M3355"/>
    </row>
    <row r="3356" spans="1:13" s="3" customFormat="1" x14ac:dyDescent="0.25">
      <c r="A3356" s="12" t="s">
        <v>568</v>
      </c>
      <c r="B3356" s="12" t="s">
        <v>41</v>
      </c>
      <c r="C3356" s="14">
        <v>10</v>
      </c>
      <c r="D3356" s="12" t="s">
        <v>160</v>
      </c>
      <c r="E3356" s="35"/>
      <c r="F3356" s="13">
        <v>6260.58</v>
      </c>
      <c r="G3356" s="7" t="s">
        <v>21</v>
      </c>
      <c r="H3356" s="13">
        <v>290235.59000000003</v>
      </c>
      <c r="J3356"/>
      <c r="K3356"/>
      <c r="L3356"/>
      <c r="M3356"/>
    </row>
    <row r="3357" spans="1:13" s="3" customFormat="1" x14ac:dyDescent="0.25">
      <c r="A3357" s="12" t="s">
        <v>568</v>
      </c>
      <c r="B3357" s="12" t="s">
        <v>41</v>
      </c>
      <c r="C3357" s="14">
        <v>10</v>
      </c>
      <c r="D3357" s="12" t="s">
        <v>160</v>
      </c>
      <c r="E3357" s="35"/>
      <c r="F3357" s="13">
        <v>6261.25</v>
      </c>
      <c r="G3357" s="7" t="s">
        <v>21</v>
      </c>
      <c r="H3357" s="13">
        <v>296496.84000000003</v>
      </c>
      <c r="J3357"/>
      <c r="K3357"/>
      <c r="L3357"/>
      <c r="M3357"/>
    </row>
    <row r="3358" spans="1:13" s="3" customFormat="1" x14ac:dyDescent="0.25">
      <c r="A3358" s="12" t="s">
        <v>568</v>
      </c>
      <c r="B3358" s="12" t="s">
        <v>41</v>
      </c>
      <c r="C3358" s="14">
        <v>10</v>
      </c>
      <c r="D3358" s="12" t="s">
        <v>160</v>
      </c>
      <c r="E3358" s="35"/>
      <c r="F3358" s="13">
        <v>215.52</v>
      </c>
      <c r="G3358" s="7" t="s">
        <v>21</v>
      </c>
      <c r="H3358" s="13">
        <v>296712.36</v>
      </c>
      <c r="J3358"/>
      <c r="K3358"/>
      <c r="L3358"/>
      <c r="M3358"/>
    </row>
    <row r="3359" spans="1:13" s="3" customFormat="1" x14ac:dyDescent="0.25">
      <c r="A3359" s="12" t="s">
        <v>568</v>
      </c>
      <c r="B3359" s="12" t="s">
        <v>41</v>
      </c>
      <c r="C3359" s="14">
        <v>10</v>
      </c>
      <c r="D3359" s="12" t="s">
        <v>160</v>
      </c>
      <c r="E3359" s="35"/>
      <c r="F3359" s="13">
        <v>2592.4699999999998</v>
      </c>
      <c r="G3359" s="7" t="s">
        <v>21</v>
      </c>
      <c r="H3359" s="13">
        <v>299304.83</v>
      </c>
      <c r="J3359"/>
      <c r="K3359"/>
      <c r="L3359"/>
      <c r="M3359"/>
    </row>
    <row r="3360" spans="1:13" s="3" customFormat="1" x14ac:dyDescent="0.25">
      <c r="A3360" s="12" t="s">
        <v>568</v>
      </c>
      <c r="B3360" s="12" t="s">
        <v>41</v>
      </c>
      <c r="C3360" s="14">
        <v>10</v>
      </c>
      <c r="D3360" s="12" t="s">
        <v>160</v>
      </c>
      <c r="E3360" s="35"/>
      <c r="F3360" s="13">
        <v>1424.23</v>
      </c>
      <c r="G3360" s="7" t="s">
        <v>21</v>
      </c>
      <c r="H3360" s="13">
        <v>300729.06</v>
      </c>
      <c r="J3360"/>
      <c r="K3360"/>
      <c r="L3360"/>
      <c r="M3360"/>
    </row>
    <row r="3361" spans="1:13" s="3" customFormat="1" x14ac:dyDescent="0.25">
      <c r="A3361" s="12" t="s">
        <v>568</v>
      </c>
      <c r="B3361" s="12" t="s">
        <v>41</v>
      </c>
      <c r="C3361" s="14">
        <v>10</v>
      </c>
      <c r="D3361" s="12" t="s">
        <v>160</v>
      </c>
      <c r="E3361" s="35"/>
      <c r="F3361" s="13">
        <v>1735.97</v>
      </c>
      <c r="G3361" s="7" t="s">
        <v>21</v>
      </c>
      <c r="H3361" s="13">
        <v>302465.03000000003</v>
      </c>
      <c r="J3361"/>
      <c r="K3361"/>
      <c r="L3361"/>
      <c r="M3361"/>
    </row>
    <row r="3362" spans="1:13" s="3" customFormat="1" x14ac:dyDescent="0.25">
      <c r="A3362" s="12" t="s">
        <v>568</v>
      </c>
      <c r="B3362" s="12" t="s">
        <v>41</v>
      </c>
      <c r="C3362" s="14">
        <v>10</v>
      </c>
      <c r="D3362" s="12" t="s">
        <v>160</v>
      </c>
      <c r="E3362" s="35"/>
      <c r="F3362" s="13">
        <v>1429.27</v>
      </c>
      <c r="G3362" s="7" t="s">
        <v>21</v>
      </c>
      <c r="H3362" s="13">
        <v>303894.3</v>
      </c>
      <c r="J3362"/>
      <c r="K3362"/>
      <c r="L3362"/>
      <c r="M3362"/>
    </row>
    <row r="3363" spans="1:13" s="3" customFormat="1" x14ac:dyDescent="0.25">
      <c r="A3363" s="12" t="s">
        <v>568</v>
      </c>
      <c r="B3363" s="12" t="s">
        <v>41</v>
      </c>
      <c r="C3363" s="14">
        <v>10</v>
      </c>
      <c r="D3363" s="12" t="s">
        <v>160</v>
      </c>
      <c r="E3363" s="35"/>
      <c r="F3363" s="13">
        <v>107.74</v>
      </c>
      <c r="G3363" s="7" t="s">
        <v>21</v>
      </c>
      <c r="H3363" s="13">
        <v>304002.03999999998</v>
      </c>
      <c r="J3363"/>
      <c r="K3363"/>
      <c r="L3363"/>
      <c r="M3363"/>
    </row>
    <row r="3364" spans="1:13" s="3" customFormat="1" x14ac:dyDescent="0.25">
      <c r="A3364" s="12" t="s">
        <v>568</v>
      </c>
      <c r="B3364" s="12" t="s">
        <v>41</v>
      </c>
      <c r="C3364" s="14">
        <v>10</v>
      </c>
      <c r="D3364" s="12" t="s">
        <v>160</v>
      </c>
      <c r="E3364" s="35"/>
      <c r="F3364" s="13">
        <v>1020.8</v>
      </c>
      <c r="G3364" s="7" t="s">
        <v>21</v>
      </c>
      <c r="H3364" s="13">
        <v>305022.84000000003</v>
      </c>
      <c r="J3364"/>
      <c r="K3364"/>
      <c r="L3364"/>
      <c r="M3364"/>
    </row>
    <row r="3365" spans="1:13" s="3" customFormat="1" x14ac:dyDescent="0.25">
      <c r="A3365" s="12" t="s">
        <v>568</v>
      </c>
      <c r="B3365" s="12" t="s">
        <v>41</v>
      </c>
      <c r="C3365" s="14">
        <v>10</v>
      </c>
      <c r="D3365" s="12" t="s">
        <v>160</v>
      </c>
      <c r="E3365" s="35"/>
      <c r="F3365" s="13">
        <v>1526.82</v>
      </c>
      <c r="G3365" s="7" t="s">
        <v>21</v>
      </c>
      <c r="H3365" s="13">
        <v>306549.65999999997</v>
      </c>
      <c r="J3365"/>
      <c r="K3365"/>
      <c r="L3365"/>
      <c r="M3365"/>
    </row>
    <row r="3366" spans="1:13" s="3" customFormat="1" x14ac:dyDescent="0.25">
      <c r="A3366" s="12" t="s">
        <v>568</v>
      </c>
      <c r="B3366" s="12" t="s">
        <v>41</v>
      </c>
      <c r="C3366" s="14">
        <v>10</v>
      </c>
      <c r="D3366" s="12" t="s">
        <v>160</v>
      </c>
      <c r="E3366" s="35"/>
      <c r="F3366" s="13">
        <v>2699.95</v>
      </c>
      <c r="G3366" s="7" t="s">
        <v>21</v>
      </c>
      <c r="H3366" s="13">
        <v>309249.61</v>
      </c>
      <c r="J3366"/>
      <c r="K3366"/>
      <c r="L3366"/>
      <c r="M3366"/>
    </row>
    <row r="3367" spans="1:13" s="3" customFormat="1" x14ac:dyDescent="0.25">
      <c r="A3367" s="12" t="s">
        <v>568</v>
      </c>
      <c r="B3367" s="12" t="s">
        <v>41</v>
      </c>
      <c r="C3367" s="14">
        <v>10</v>
      </c>
      <c r="D3367" s="12" t="s">
        <v>549</v>
      </c>
      <c r="E3367" s="35"/>
      <c r="F3367" s="13">
        <v>593.95000000000005</v>
      </c>
      <c r="G3367" s="7" t="s">
        <v>21</v>
      </c>
      <c r="H3367" s="13">
        <v>309843.56</v>
      </c>
      <c r="J3367"/>
      <c r="K3367"/>
      <c r="L3367"/>
      <c r="M3367"/>
    </row>
    <row r="3368" spans="1:13" s="3" customFormat="1" x14ac:dyDescent="0.25">
      <c r="A3368" s="12" t="s">
        <v>568</v>
      </c>
      <c r="B3368" s="12" t="s">
        <v>41</v>
      </c>
      <c r="C3368" s="14">
        <v>10</v>
      </c>
      <c r="D3368" s="12" t="s">
        <v>549</v>
      </c>
      <c r="E3368" s="35"/>
      <c r="F3368" s="13">
        <v>424.93</v>
      </c>
      <c r="G3368" s="7" t="s">
        <v>21</v>
      </c>
      <c r="H3368" s="13">
        <v>310268.49</v>
      </c>
      <c r="J3368"/>
      <c r="K3368"/>
      <c r="L3368"/>
      <c r="M3368"/>
    </row>
    <row r="3369" spans="1:13" s="3" customFormat="1" x14ac:dyDescent="0.25">
      <c r="A3369" s="12" t="s">
        <v>568</v>
      </c>
      <c r="B3369" s="12" t="s">
        <v>41</v>
      </c>
      <c r="C3369" s="14">
        <v>10</v>
      </c>
      <c r="D3369" s="12" t="s">
        <v>549</v>
      </c>
      <c r="E3369" s="35"/>
      <c r="F3369" s="13">
        <v>224.5</v>
      </c>
      <c r="G3369" s="7" t="s">
        <v>21</v>
      </c>
      <c r="H3369" s="13">
        <v>310492.99</v>
      </c>
      <c r="J3369"/>
      <c r="K3369"/>
      <c r="L3369"/>
      <c r="M3369"/>
    </row>
    <row r="3370" spans="1:13" s="3" customFormat="1" x14ac:dyDescent="0.25">
      <c r="A3370" s="12" t="s">
        <v>568</v>
      </c>
      <c r="B3370" s="12" t="s">
        <v>41</v>
      </c>
      <c r="C3370" s="14">
        <v>10</v>
      </c>
      <c r="D3370" s="12" t="s">
        <v>549</v>
      </c>
      <c r="E3370" s="35"/>
      <c r="F3370" s="13">
        <v>629.04</v>
      </c>
      <c r="G3370" s="7" t="s">
        <v>21</v>
      </c>
      <c r="H3370" s="13">
        <v>311122.03000000003</v>
      </c>
      <c r="J3370"/>
      <c r="K3370"/>
      <c r="L3370"/>
      <c r="M3370"/>
    </row>
    <row r="3371" spans="1:13" s="3" customFormat="1" x14ac:dyDescent="0.25">
      <c r="A3371" s="12" t="s">
        <v>568</v>
      </c>
      <c r="B3371" s="12" t="s">
        <v>41</v>
      </c>
      <c r="C3371" s="14">
        <v>10</v>
      </c>
      <c r="D3371" s="12" t="s">
        <v>549</v>
      </c>
      <c r="E3371" s="35"/>
      <c r="F3371" s="13">
        <v>520.83000000000004</v>
      </c>
      <c r="G3371" s="7" t="s">
        <v>21</v>
      </c>
      <c r="H3371" s="13">
        <v>311642.86</v>
      </c>
      <c r="J3371"/>
      <c r="K3371"/>
      <c r="L3371"/>
      <c r="M3371"/>
    </row>
    <row r="3372" spans="1:13" s="3" customFormat="1" x14ac:dyDescent="0.25">
      <c r="A3372" s="12" t="s">
        <v>568</v>
      </c>
      <c r="B3372" s="12" t="s">
        <v>41</v>
      </c>
      <c r="C3372" s="14">
        <v>10</v>
      </c>
      <c r="D3372" s="12" t="s">
        <v>549</v>
      </c>
      <c r="E3372" s="35"/>
      <c r="F3372" s="13">
        <v>434.63</v>
      </c>
      <c r="G3372" s="7" t="s">
        <v>21</v>
      </c>
      <c r="H3372" s="13">
        <v>312077.49</v>
      </c>
      <c r="J3372"/>
      <c r="K3372"/>
      <c r="L3372"/>
      <c r="M3372"/>
    </row>
    <row r="3373" spans="1:13" s="3" customFormat="1" x14ac:dyDescent="0.25">
      <c r="A3373" s="12" t="s">
        <v>568</v>
      </c>
      <c r="B3373" s="12" t="s">
        <v>41</v>
      </c>
      <c r="C3373" s="14">
        <v>10</v>
      </c>
      <c r="D3373" s="12" t="s">
        <v>549</v>
      </c>
      <c r="E3373" s="35"/>
      <c r="F3373" s="13">
        <v>416.67</v>
      </c>
      <c r="G3373" s="7" t="s">
        <v>21</v>
      </c>
      <c r="H3373" s="13">
        <v>312494.15999999997</v>
      </c>
      <c r="J3373"/>
      <c r="K3373"/>
      <c r="L3373"/>
      <c r="M3373"/>
    </row>
    <row r="3374" spans="1:13" s="3" customFormat="1" x14ac:dyDescent="0.25">
      <c r="A3374" s="12" t="s">
        <v>568</v>
      </c>
      <c r="B3374" s="12" t="s">
        <v>41</v>
      </c>
      <c r="C3374" s="14">
        <v>10</v>
      </c>
      <c r="D3374" s="12" t="s">
        <v>549</v>
      </c>
      <c r="E3374" s="35"/>
      <c r="F3374" s="13">
        <v>804.55</v>
      </c>
      <c r="G3374" s="7" t="s">
        <v>21</v>
      </c>
      <c r="H3374" s="13">
        <v>313298.71000000002</v>
      </c>
      <c r="J3374"/>
      <c r="K3374"/>
      <c r="L3374"/>
      <c r="M3374"/>
    </row>
    <row r="3375" spans="1:13" s="3" customFormat="1" x14ac:dyDescent="0.25">
      <c r="A3375" s="12" t="s">
        <v>568</v>
      </c>
      <c r="B3375" s="12" t="s">
        <v>41</v>
      </c>
      <c r="C3375" s="14">
        <v>10</v>
      </c>
      <c r="D3375" s="12" t="s">
        <v>160</v>
      </c>
      <c r="E3375" s="35"/>
      <c r="F3375" s="13">
        <v>73.64</v>
      </c>
      <c r="G3375" s="7" t="s">
        <v>21</v>
      </c>
      <c r="H3375" s="13">
        <v>313372.34999999998</v>
      </c>
      <c r="J3375"/>
      <c r="K3375"/>
      <c r="L3375"/>
      <c r="M3375"/>
    </row>
    <row r="3376" spans="1:13" s="3" customFormat="1" x14ac:dyDescent="0.25">
      <c r="A3376" s="12" t="s">
        <v>568</v>
      </c>
      <c r="B3376" s="12" t="s">
        <v>41</v>
      </c>
      <c r="C3376" s="14">
        <v>10</v>
      </c>
      <c r="D3376" s="12" t="s">
        <v>160</v>
      </c>
      <c r="E3376" s="35"/>
      <c r="F3376" s="13">
        <v>109.2</v>
      </c>
      <c r="G3376" s="7" t="s">
        <v>21</v>
      </c>
      <c r="H3376" s="13">
        <v>313481.55</v>
      </c>
      <c r="J3376"/>
      <c r="K3376"/>
      <c r="L3376"/>
      <c r="M3376"/>
    </row>
    <row r="3377" spans="1:13" s="3" customFormat="1" x14ac:dyDescent="0.25">
      <c r="A3377" s="12" t="s">
        <v>568</v>
      </c>
      <c r="B3377" s="12" t="s">
        <v>41</v>
      </c>
      <c r="C3377" s="14">
        <v>10</v>
      </c>
      <c r="D3377" s="12" t="s">
        <v>160</v>
      </c>
      <c r="E3377" s="35"/>
      <c r="F3377" s="13">
        <v>379.72</v>
      </c>
      <c r="G3377" s="7" t="s">
        <v>21</v>
      </c>
      <c r="H3377" s="13">
        <v>313861.27</v>
      </c>
      <c r="J3377"/>
      <c r="K3377"/>
      <c r="L3377"/>
      <c r="M3377"/>
    </row>
    <row r="3378" spans="1:13" s="3" customFormat="1" x14ac:dyDescent="0.25">
      <c r="A3378" s="12" t="s">
        <v>568</v>
      </c>
      <c r="B3378" s="12" t="s">
        <v>41</v>
      </c>
      <c r="C3378" s="14">
        <v>10</v>
      </c>
      <c r="D3378" s="12" t="s">
        <v>160</v>
      </c>
      <c r="E3378" s="35"/>
      <c r="F3378" s="13">
        <v>27.03</v>
      </c>
      <c r="G3378" s="7" t="s">
        <v>21</v>
      </c>
      <c r="H3378" s="13">
        <v>313888.3</v>
      </c>
      <c r="J3378"/>
      <c r="K3378"/>
      <c r="L3378"/>
      <c r="M3378"/>
    </row>
    <row r="3379" spans="1:13" s="3" customFormat="1" x14ac:dyDescent="0.25">
      <c r="A3379" s="12" t="s">
        <v>568</v>
      </c>
      <c r="B3379" s="12" t="s">
        <v>41</v>
      </c>
      <c r="C3379" s="14">
        <v>10</v>
      </c>
      <c r="D3379" s="12" t="s">
        <v>160</v>
      </c>
      <c r="E3379" s="35"/>
      <c r="F3379" s="13">
        <v>37.020000000000003</v>
      </c>
      <c r="G3379" s="7" t="s">
        <v>21</v>
      </c>
      <c r="H3379" s="13">
        <v>313925.32</v>
      </c>
      <c r="J3379"/>
      <c r="K3379"/>
      <c r="L3379"/>
      <c r="M3379"/>
    </row>
    <row r="3380" spans="1:13" s="3" customFormat="1" x14ac:dyDescent="0.25">
      <c r="A3380" s="12" t="s">
        <v>568</v>
      </c>
      <c r="B3380" s="12" t="s">
        <v>41</v>
      </c>
      <c r="C3380" s="14">
        <v>10</v>
      </c>
      <c r="D3380" s="12" t="s">
        <v>160</v>
      </c>
      <c r="E3380" s="35"/>
      <c r="F3380" s="13">
        <v>163.79</v>
      </c>
      <c r="G3380" s="7" t="s">
        <v>21</v>
      </c>
      <c r="H3380" s="13">
        <v>314089.11</v>
      </c>
      <c r="J3380"/>
      <c r="K3380"/>
      <c r="L3380"/>
      <c r="M3380"/>
    </row>
    <row r="3381" spans="1:13" s="3" customFormat="1" x14ac:dyDescent="0.25">
      <c r="A3381" s="12" t="s">
        <v>568</v>
      </c>
      <c r="B3381" s="12" t="s">
        <v>41</v>
      </c>
      <c r="C3381" s="14">
        <v>10</v>
      </c>
      <c r="D3381" s="12" t="s">
        <v>160</v>
      </c>
      <c r="E3381" s="35"/>
      <c r="F3381" s="13">
        <v>58.84</v>
      </c>
      <c r="G3381" s="7" t="s">
        <v>21</v>
      </c>
      <c r="H3381" s="13">
        <v>314147.95</v>
      </c>
      <c r="J3381"/>
      <c r="K3381"/>
      <c r="L3381"/>
      <c r="M3381"/>
    </row>
    <row r="3382" spans="1:13" s="3" customFormat="1" x14ac:dyDescent="0.25">
      <c r="A3382" s="12" t="s">
        <v>568</v>
      </c>
      <c r="B3382" s="12" t="s">
        <v>41</v>
      </c>
      <c r="C3382" s="14">
        <v>10</v>
      </c>
      <c r="D3382" s="12" t="s">
        <v>160</v>
      </c>
      <c r="E3382" s="35"/>
      <c r="F3382" s="13">
        <v>266.67</v>
      </c>
      <c r="G3382" s="7" t="s">
        <v>21</v>
      </c>
      <c r="H3382" s="13">
        <v>314414.62</v>
      </c>
      <c r="J3382"/>
      <c r="K3382"/>
      <c r="L3382"/>
      <c r="M3382"/>
    </row>
    <row r="3383" spans="1:13" s="3" customFormat="1" x14ac:dyDescent="0.25">
      <c r="A3383" s="12" t="s">
        <v>568</v>
      </c>
      <c r="B3383" s="12" t="s">
        <v>41</v>
      </c>
      <c r="C3383" s="14">
        <v>10</v>
      </c>
      <c r="D3383" s="12" t="s">
        <v>160</v>
      </c>
      <c r="E3383" s="35"/>
      <c r="F3383" s="13">
        <v>1240.03</v>
      </c>
      <c r="G3383" s="7" t="s">
        <v>21</v>
      </c>
      <c r="H3383" s="13">
        <v>315654.65000000002</v>
      </c>
      <c r="J3383"/>
      <c r="K3383"/>
      <c r="L3383"/>
      <c r="M3383"/>
    </row>
    <row r="3384" spans="1:13" s="3" customFormat="1" x14ac:dyDescent="0.25">
      <c r="A3384" s="12" t="s">
        <v>568</v>
      </c>
      <c r="B3384" s="12" t="s">
        <v>41</v>
      </c>
      <c r="C3384" s="14">
        <v>10</v>
      </c>
      <c r="D3384" s="12" t="s">
        <v>160</v>
      </c>
      <c r="E3384" s="35"/>
      <c r="F3384" s="13">
        <v>4949.18</v>
      </c>
      <c r="G3384" s="7" t="s">
        <v>21</v>
      </c>
      <c r="H3384" s="13">
        <v>320603.83</v>
      </c>
      <c r="J3384"/>
      <c r="K3384"/>
      <c r="L3384"/>
      <c r="M3384"/>
    </row>
    <row r="3385" spans="1:13" s="3" customFormat="1" x14ac:dyDescent="0.25">
      <c r="A3385" s="12" t="s">
        <v>568</v>
      </c>
      <c r="B3385" s="12" t="s">
        <v>41</v>
      </c>
      <c r="C3385" s="14">
        <v>10</v>
      </c>
      <c r="D3385" s="12" t="s">
        <v>160</v>
      </c>
      <c r="E3385" s="35"/>
      <c r="F3385" s="13">
        <v>3621.57</v>
      </c>
      <c r="G3385" s="7" t="s">
        <v>21</v>
      </c>
      <c r="H3385" s="13">
        <v>324225.40000000002</v>
      </c>
      <c r="J3385"/>
      <c r="K3385"/>
      <c r="L3385"/>
      <c r="M3385"/>
    </row>
    <row r="3386" spans="1:13" s="3" customFormat="1" x14ac:dyDescent="0.25">
      <c r="A3386" s="12" t="s">
        <v>568</v>
      </c>
      <c r="B3386" s="12" t="s">
        <v>41</v>
      </c>
      <c r="C3386" s="14">
        <v>10</v>
      </c>
      <c r="D3386" s="12" t="s">
        <v>160</v>
      </c>
      <c r="E3386" s="35"/>
      <c r="F3386" s="13">
        <v>2894.78</v>
      </c>
      <c r="G3386" s="7" t="s">
        <v>21</v>
      </c>
      <c r="H3386" s="13">
        <v>327120.18</v>
      </c>
      <c r="J3386"/>
      <c r="K3386"/>
      <c r="L3386"/>
      <c r="M3386"/>
    </row>
    <row r="3387" spans="1:13" s="3" customFormat="1" x14ac:dyDescent="0.25">
      <c r="A3387" s="12" t="s">
        <v>568</v>
      </c>
      <c r="B3387" s="12" t="s">
        <v>41</v>
      </c>
      <c r="C3387" s="14">
        <v>10</v>
      </c>
      <c r="D3387" s="12" t="s">
        <v>160</v>
      </c>
      <c r="E3387" s="35"/>
      <c r="F3387" s="13">
        <v>359.46</v>
      </c>
      <c r="G3387" s="7" t="s">
        <v>21</v>
      </c>
      <c r="H3387" s="13">
        <v>327479.64</v>
      </c>
      <c r="J3387"/>
      <c r="K3387"/>
      <c r="L3387"/>
      <c r="M3387"/>
    </row>
    <row r="3388" spans="1:13" s="3" customFormat="1" x14ac:dyDescent="0.25">
      <c r="A3388" s="12" t="s">
        <v>568</v>
      </c>
      <c r="B3388" s="12" t="s">
        <v>41</v>
      </c>
      <c r="C3388" s="14">
        <v>10</v>
      </c>
      <c r="D3388" s="12" t="s">
        <v>160</v>
      </c>
      <c r="E3388" s="35"/>
      <c r="F3388" s="13">
        <v>3249.09</v>
      </c>
      <c r="G3388" s="7" t="s">
        <v>21</v>
      </c>
      <c r="H3388" s="13">
        <v>330728.73</v>
      </c>
      <c r="J3388"/>
      <c r="K3388"/>
      <c r="L3388"/>
      <c r="M3388"/>
    </row>
    <row r="3389" spans="1:13" s="3" customFormat="1" x14ac:dyDescent="0.25">
      <c r="A3389" s="12" t="s">
        <v>568</v>
      </c>
      <c r="B3389" s="12" t="s">
        <v>41</v>
      </c>
      <c r="C3389" s="14">
        <v>10</v>
      </c>
      <c r="D3389" s="12" t="s">
        <v>160</v>
      </c>
      <c r="E3389" s="35"/>
      <c r="F3389" s="13">
        <v>3426.32</v>
      </c>
      <c r="G3389" s="7" t="s">
        <v>21</v>
      </c>
      <c r="H3389" s="13">
        <v>334155.05</v>
      </c>
      <c r="J3389"/>
      <c r="K3389"/>
      <c r="L3389"/>
      <c r="M3389"/>
    </row>
    <row r="3390" spans="1:13" s="3" customFormat="1" x14ac:dyDescent="0.25">
      <c r="A3390" s="12" t="s">
        <v>568</v>
      </c>
      <c r="B3390" s="12" t="s">
        <v>41</v>
      </c>
      <c r="C3390" s="14">
        <v>10</v>
      </c>
      <c r="D3390" s="12" t="s">
        <v>160</v>
      </c>
      <c r="E3390" s="35"/>
      <c r="F3390" s="13">
        <v>156.85</v>
      </c>
      <c r="G3390" s="7" t="s">
        <v>21</v>
      </c>
      <c r="H3390" s="13">
        <v>334311.90000000002</v>
      </c>
      <c r="J3390"/>
      <c r="K3390"/>
      <c r="L3390"/>
      <c r="M3390"/>
    </row>
    <row r="3391" spans="1:13" s="3" customFormat="1" x14ac:dyDescent="0.25">
      <c r="A3391" s="12" t="s">
        <v>568</v>
      </c>
      <c r="B3391" s="12" t="s">
        <v>41</v>
      </c>
      <c r="C3391" s="14">
        <v>10</v>
      </c>
      <c r="D3391" s="12" t="s">
        <v>160</v>
      </c>
      <c r="E3391" s="35"/>
      <c r="F3391" s="13">
        <v>5849.89</v>
      </c>
      <c r="G3391" s="7" t="s">
        <v>21</v>
      </c>
      <c r="H3391" s="13">
        <v>340161.79</v>
      </c>
      <c r="J3391"/>
      <c r="K3391"/>
      <c r="L3391"/>
      <c r="M3391"/>
    </row>
    <row r="3392" spans="1:13" s="3" customFormat="1" x14ac:dyDescent="0.25">
      <c r="A3392" s="12" t="s">
        <v>568</v>
      </c>
      <c r="B3392" s="12" t="s">
        <v>41</v>
      </c>
      <c r="C3392" s="14">
        <v>10</v>
      </c>
      <c r="D3392" s="12" t="s">
        <v>160</v>
      </c>
      <c r="E3392" s="35"/>
      <c r="F3392" s="13">
        <v>511.45</v>
      </c>
      <c r="G3392" s="7" t="s">
        <v>21</v>
      </c>
      <c r="H3392" s="13">
        <v>340673.24</v>
      </c>
      <c r="J3392"/>
      <c r="K3392"/>
      <c r="L3392"/>
      <c r="M3392"/>
    </row>
    <row r="3393" spans="1:13" s="3" customFormat="1" x14ac:dyDescent="0.25">
      <c r="A3393" s="12" t="s">
        <v>568</v>
      </c>
      <c r="B3393" s="12" t="s">
        <v>41</v>
      </c>
      <c r="C3393" s="14">
        <v>10</v>
      </c>
      <c r="D3393" s="12" t="s">
        <v>160</v>
      </c>
      <c r="E3393" s="35"/>
      <c r="F3393" s="13">
        <v>5237.29</v>
      </c>
      <c r="G3393" s="7" t="s">
        <v>21</v>
      </c>
      <c r="H3393" s="13">
        <v>345910.53</v>
      </c>
      <c r="J3393"/>
      <c r="K3393"/>
      <c r="L3393"/>
      <c r="M3393"/>
    </row>
    <row r="3394" spans="1:13" s="3" customFormat="1" x14ac:dyDescent="0.25">
      <c r="A3394" s="12" t="s">
        <v>568</v>
      </c>
      <c r="B3394" s="12" t="s">
        <v>41</v>
      </c>
      <c r="C3394" s="14">
        <v>10</v>
      </c>
      <c r="D3394" s="12" t="s">
        <v>160</v>
      </c>
      <c r="E3394" s="35"/>
      <c r="F3394" s="13">
        <v>12968.73</v>
      </c>
      <c r="G3394" s="7" t="s">
        <v>21</v>
      </c>
      <c r="H3394" s="13">
        <v>358879.26</v>
      </c>
      <c r="J3394"/>
      <c r="K3394"/>
      <c r="L3394"/>
      <c r="M3394"/>
    </row>
    <row r="3395" spans="1:13" s="3" customFormat="1" x14ac:dyDescent="0.25">
      <c r="A3395" s="12" t="s">
        <v>568</v>
      </c>
      <c r="B3395" s="12" t="s">
        <v>41</v>
      </c>
      <c r="C3395" s="14">
        <v>10</v>
      </c>
      <c r="D3395" s="12" t="s">
        <v>160</v>
      </c>
      <c r="E3395" s="35"/>
      <c r="F3395" s="13">
        <v>1461.2</v>
      </c>
      <c r="G3395" s="7" t="s">
        <v>21</v>
      </c>
      <c r="H3395" s="13">
        <v>360340.46</v>
      </c>
      <c r="J3395"/>
      <c r="K3395"/>
      <c r="L3395"/>
      <c r="M3395"/>
    </row>
    <row r="3396" spans="1:13" s="3" customFormat="1" x14ac:dyDescent="0.25">
      <c r="A3396" s="12" t="s">
        <v>568</v>
      </c>
      <c r="B3396" s="12" t="s">
        <v>41</v>
      </c>
      <c r="C3396" s="14">
        <v>10</v>
      </c>
      <c r="D3396" s="12" t="s">
        <v>550</v>
      </c>
      <c r="E3396" s="35"/>
      <c r="F3396" s="13">
        <v>1274.92</v>
      </c>
      <c r="G3396" s="7" t="s">
        <v>21</v>
      </c>
      <c r="H3396" s="13">
        <v>361615.38</v>
      </c>
      <c r="J3396"/>
      <c r="K3396"/>
      <c r="L3396"/>
      <c r="M3396"/>
    </row>
    <row r="3397" spans="1:13" s="3" customFormat="1" x14ac:dyDescent="0.25">
      <c r="A3397" s="12" t="s">
        <v>568</v>
      </c>
      <c r="B3397" s="12" t="s">
        <v>41</v>
      </c>
      <c r="C3397" s="14">
        <v>10</v>
      </c>
      <c r="D3397" s="12" t="s">
        <v>550</v>
      </c>
      <c r="E3397" s="35"/>
      <c r="F3397" s="13">
        <v>1273.56</v>
      </c>
      <c r="G3397" s="7" t="s">
        <v>21</v>
      </c>
      <c r="H3397" s="13">
        <v>362888.94</v>
      </c>
      <c r="J3397"/>
      <c r="K3397"/>
      <c r="L3397"/>
      <c r="M3397"/>
    </row>
    <row r="3398" spans="1:13" s="3" customFormat="1" x14ac:dyDescent="0.25">
      <c r="A3398" s="12" t="s">
        <v>568</v>
      </c>
      <c r="B3398" s="12" t="s">
        <v>41</v>
      </c>
      <c r="C3398" s="14">
        <v>10</v>
      </c>
      <c r="D3398" s="12" t="s">
        <v>160</v>
      </c>
      <c r="E3398" s="35"/>
      <c r="F3398" s="13">
        <v>647.42999999999995</v>
      </c>
      <c r="G3398" s="7" t="s">
        <v>21</v>
      </c>
      <c r="H3398" s="13">
        <v>363536.37</v>
      </c>
      <c r="J3398"/>
      <c r="K3398"/>
      <c r="L3398"/>
      <c r="M3398"/>
    </row>
    <row r="3399" spans="1:13" s="3" customFormat="1" x14ac:dyDescent="0.25">
      <c r="A3399" s="12" t="s">
        <v>568</v>
      </c>
      <c r="B3399" s="12" t="s">
        <v>41</v>
      </c>
      <c r="C3399" s="14">
        <v>10</v>
      </c>
      <c r="D3399" s="12" t="s">
        <v>160</v>
      </c>
      <c r="E3399" s="35"/>
      <c r="F3399" s="13">
        <v>4063.47</v>
      </c>
      <c r="G3399" s="7" t="s">
        <v>21</v>
      </c>
      <c r="H3399" s="13">
        <v>367599.84</v>
      </c>
      <c r="J3399"/>
      <c r="K3399"/>
      <c r="L3399"/>
      <c r="M3399"/>
    </row>
    <row r="3400" spans="1:13" s="3" customFormat="1" x14ac:dyDescent="0.25">
      <c r="A3400" s="12" t="s">
        <v>568</v>
      </c>
      <c r="B3400" s="12" t="s">
        <v>41</v>
      </c>
      <c r="C3400" s="14">
        <v>10</v>
      </c>
      <c r="D3400" s="12" t="s">
        <v>160</v>
      </c>
      <c r="E3400" s="35"/>
      <c r="F3400" s="13">
        <v>5397.6</v>
      </c>
      <c r="G3400" s="7" t="s">
        <v>21</v>
      </c>
      <c r="H3400" s="13">
        <v>372997.44</v>
      </c>
      <c r="J3400"/>
      <c r="K3400"/>
      <c r="L3400"/>
      <c r="M3400"/>
    </row>
    <row r="3401" spans="1:13" s="3" customFormat="1" x14ac:dyDescent="0.25">
      <c r="A3401" s="12" t="s">
        <v>568</v>
      </c>
      <c r="B3401" s="12" t="s">
        <v>41</v>
      </c>
      <c r="C3401" s="14">
        <v>10</v>
      </c>
      <c r="D3401" s="12" t="s">
        <v>160</v>
      </c>
      <c r="E3401" s="35"/>
      <c r="F3401" s="13">
        <v>2776.37</v>
      </c>
      <c r="G3401" s="7" t="s">
        <v>21</v>
      </c>
      <c r="H3401" s="13">
        <v>375773.81</v>
      </c>
      <c r="J3401"/>
      <c r="K3401"/>
      <c r="L3401"/>
      <c r="M3401"/>
    </row>
    <row r="3402" spans="1:13" s="3" customFormat="1" x14ac:dyDescent="0.25">
      <c r="A3402" s="12" t="s">
        <v>568</v>
      </c>
      <c r="B3402" s="12" t="s">
        <v>41</v>
      </c>
      <c r="C3402" s="14">
        <v>10</v>
      </c>
      <c r="D3402" s="12" t="s">
        <v>160</v>
      </c>
      <c r="E3402" s="35"/>
      <c r="F3402" s="13">
        <v>7250.4</v>
      </c>
      <c r="G3402" s="7" t="s">
        <v>21</v>
      </c>
      <c r="H3402" s="13">
        <v>383024.21</v>
      </c>
      <c r="J3402"/>
      <c r="K3402"/>
      <c r="L3402"/>
      <c r="M3402"/>
    </row>
    <row r="3403" spans="1:13" s="3" customFormat="1" x14ac:dyDescent="0.25">
      <c r="A3403" s="12" t="s">
        <v>568</v>
      </c>
      <c r="B3403" s="12" t="s">
        <v>41</v>
      </c>
      <c r="C3403" s="14">
        <v>10</v>
      </c>
      <c r="D3403" s="12" t="s">
        <v>160</v>
      </c>
      <c r="E3403" s="35"/>
      <c r="F3403" s="13">
        <v>10049.719999999999</v>
      </c>
      <c r="G3403" s="7" t="s">
        <v>21</v>
      </c>
      <c r="H3403" s="13">
        <v>393073.93</v>
      </c>
      <c r="J3403"/>
      <c r="K3403"/>
      <c r="L3403"/>
      <c r="M3403"/>
    </row>
    <row r="3404" spans="1:13" s="3" customFormat="1" x14ac:dyDescent="0.25">
      <c r="A3404" s="12" t="s">
        <v>568</v>
      </c>
      <c r="B3404" s="12" t="s">
        <v>41</v>
      </c>
      <c r="C3404" s="14">
        <v>10</v>
      </c>
      <c r="D3404" s="12" t="s">
        <v>160</v>
      </c>
      <c r="E3404" s="35"/>
      <c r="F3404" s="13">
        <v>6055.37</v>
      </c>
      <c r="G3404" s="7" t="s">
        <v>21</v>
      </c>
      <c r="H3404" s="13">
        <v>399129.3</v>
      </c>
      <c r="J3404"/>
      <c r="K3404"/>
      <c r="L3404"/>
      <c r="M3404"/>
    </row>
    <row r="3405" spans="1:13" s="3" customFormat="1" x14ac:dyDescent="0.25">
      <c r="A3405" s="12" t="s">
        <v>568</v>
      </c>
      <c r="B3405" s="12" t="s">
        <v>41</v>
      </c>
      <c r="C3405" s="14">
        <v>10</v>
      </c>
      <c r="D3405" s="12" t="s">
        <v>160</v>
      </c>
      <c r="E3405" s="35"/>
      <c r="F3405" s="13">
        <v>8775.23</v>
      </c>
      <c r="G3405" s="7" t="s">
        <v>21</v>
      </c>
      <c r="H3405" s="13">
        <v>407904.53</v>
      </c>
      <c r="J3405"/>
      <c r="K3405"/>
      <c r="L3405"/>
      <c r="M3405"/>
    </row>
    <row r="3406" spans="1:13" s="3" customFormat="1" x14ac:dyDescent="0.25">
      <c r="A3406" s="12" t="s">
        <v>568</v>
      </c>
      <c r="B3406" s="12" t="s">
        <v>41</v>
      </c>
      <c r="C3406" s="14">
        <v>10</v>
      </c>
      <c r="D3406" s="12" t="s">
        <v>160</v>
      </c>
      <c r="E3406" s="35"/>
      <c r="F3406" s="13">
        <v>584.1</v>
      </c>
      <c r="G3406" s="7" t="s">
        <v>21</v>
      </c>
      <c r="H3406" s="13">
        <v>408488.63</v>
      </c>
      <c r="J3406"/>
      <c r="K3406"/>
      <c r="L3406"/>
      <c r="M3406"/>
    </row>
    <row r="3407" spans="1:13" s="3" customFormat="1" x14ac:dyDescent="0.25">
      <c r="A3407" s="12" t="s">
        <v>568</v>
      </c>
      <c r="B3407" s="12" t="s">
        <v>41</v>
      </c>
      <c r="C3407" s="14">
        <v>10</v>
      </c>
      <c r="D3407" s="12" t="s">
        <v>160</v>
      </c>
      <c r="E3407" s="35"/>
      <c r="F3407" s="13">
        <v>13158.94</v>
      </c>
      <c r="G3407" s="7" t="s">
        <v>21</v>
      </c>
      <c r="H3407" s="13">
        <v>421647.57</v>
      </c>
      <c r="J3407"/>
      <c r="K3407"/>
      <c r="L3407"/>
      <c r="M3407"/>
    </row>
    <row r="3408" spans="1:13" s="3" customFormat="1" x14ac:dyDescent="0.25">
      <c r="A3408" s="12" t="s">
        <v>568</v>
      </c>
      <c r="B3408" s="12" t="s">
        <v>41</v>
      </c>
      <c r="C3408" s="14">
        <v>10</v>
      </c>
      <c r="D3408" s="12" t="s">
        <v>160</v>
      </c>
      <c r="E3408" s="35"/>
      <c r="F3408" s="13">
        <v>721.75</v>
      </c>
      <c r="G3408" s="7" t="s">
        <v>21</v>
      </c>
      <c r="H3408" s="13">
        <v>422369.32</v>
      </c>
      <c r="J3408"/>
      <c r="K3408"/>
      <c r="L3408"/>
      <c r="M3408"/>
    </row>
    <row r="3409" spans="1:13" s="3" customFormat="1" x14ac:dyDescent="0.25">
      <c r="A3409" s="12" t="s">
        <v>568</v>
      </c>
      <c r="B3409" s="12" t="s">
        <v>41</v>
      </c>
      <c r="C3409" s="14">
        <v>10</v>
      </c>
      <c r="D3409" s="12" t="s">
        <v>160</v>
      </c>
      <c r="E3409" s="35"/>
      <c r="F3409" s="13">
        <v>1622.21</v>
      </c>
      <c r="G3409" s="7" t="s">
        <v>21</v>
      </c>
      <c r="H3409" s="13">
        <v>423991.53</v>
      </c>
      <c r="J3409"/>
      <c r="K3409"/>
      <c r="L3409"/>
      <c r="M3409"/>
    </row>
    <row r="3410" spans="1:13" s="3" customFormat="1" x14ac:dyDescent="0.25">
      <c r="A3410" s="12" t="s">
        <v>568</v>
      </c>
      <c r="B3410" s="12" t="s">
        <v>41</v>
      </c>
      <c r="C3410" s="14">
        <v>10</v>
      </c>
      <c r="D3410" s="12" t="s">
        <v>160</v>
      </c>
      <c r="E3410" s="35"/>
      <c r="F3410" s="13">
        <v>3685.1</v>
      </c>
      <c r="G3410" s="7" t="s">
        <v>21</v>
      </c>
      <c r="H3410" s="13">
        <v>427676.63</v>
      </c>
      <c r="J3410"/>
      <c r="K3410"/>
      <c r="L3410"/>
      <c r="M3410"/>
    </row>
    <row r="3411" spans="1:13" s="3" customFormat="1" x14ac:dyDescent="0.25">
      <c r="A3411" s="12" t="s">
        <v>568</v>
      </c>
      <c r="B3411" s="12" t="s">
        <v>41</v>
      </c>
      <c r="C3411" s="14">
        <v>10</v>
      </c>
      <c r="D3411" s="12" t="s">
        <v>160</v>
      </c>
      <c r="E3411" s="35"/>
      <c r="F3411" s="13">
        <v>8912.48</v>
      </c>
      <c r="G3411" s="7" t="s">
        <v>21</v>
      </c>
      <c r="H3411" s="13">
        <v>436589.11</v>
      </c>
      <c r="J3411"/>
      <c r="K3411"/>
      <c r="L3411"/>
      <c r="M3411"/>
    </row>
    <row r="3412" spans="1:13" s="3" customFormat="1" x14ac:dyDescent="0.25">
      <c r="A3412" s="12" t="s">
        <v>568</v>
      </c>
      <c r="B3412" s="12" t="s">
        <v>41</v>
      </c>
      <c r="C3412" s="14">
        <v>10</v>
      </c>
      <c r="D3412" s="12" t="s">
        <v>160</v>
      </c>
      <c r="E3412" s="35"/>
      <c r="F3412" s="13">
        <v>474.71</v>
      </c>
      <c r="G3412" s="7" t="s">
        <v>21</v>
      </c>
      <c r="H3412" s="13">
        <v>437063.82</v>
      </c>
      <c r="J3412"/>
      <c r="K3412"/>
      <c r="L3412"/>
      <c r="M3412"/>
    </row>
    <row r="3413" spans="1:13" s="3" customFormat="1" x14ac:dyDescent="0.25">
      <c r="A3413" s="12" t="s">
        <v>568</v>
      </c>
      <c r="B3413" s="12" t="s">
        <v>41</v>
      </c>
      <c r="C3413" s="14">
        <v>10</v>
      </c>
      <c r="D3413" s="12" t="s">
        <v>160</v>
      </c>
      <c r="E3413" s="35"/>
      <c r="F3413" s="13">
        <v>281.07</v>
      </c>
      <c r="G3413" s="7" t="s">
        <v>21</v>
      </c>
      <c r="H3413" s="13">
        <v>437344.89</v>
      </c>
      <c r="J3413"/>
      <c r="K3413"/>
      <c r="L3413"/>
      <c r="M3413"/>
    </row>
    <row r="3414" spans="1:13" s="3" customFormat="1" x14ac:dyDescent="0.25">
      <c r="A3414" s="12" t="s">
        <v>568</v>
      </c>
      <c r="B3414" s="12" t="s">
        <v>41</v>
      </c>
      <c r="C3414" s="14">
        <v>10</v>
      </c>
      <c r="D3414" s="12" t="s">
        <v>160</v>
      </c>
      <c r="E3414" s="35"/>
      <c r="F3414" s="13">
        <v>255.19</v>
      </c>
      <c r="G3414" s="7" t="s">
        <v>21</v>
      </c>
      <c r="H3414" s="13">
        <v>437600.08</v>
      </c>
      <c r="J3414"/>
      <c r="K3414"/>
      <c r="L3414"/>
      <c r="M3414"/>
    </row>
    <row r="3415" spans="1:13" s="3" customFormat="1" x14ac:dyDescent="0.25">
      <c r="A3415" s="12" t="s">
        <v>568</v>
      </c>
      <c r="B3415" s="12" t="s">
        <v>41</v>
      </c>
      <c r="C3415" s="14">
        <v>10</v>
      </c>
      <c r="D3415" s="12" t="s">
        <v>160</v>
      </c>
      <c r="E3415" s="35"/>
      <c r="F3415" s="13">
        <v>2978.33</v>
      </c>
      <c r="G3415" s="7" t="s">
        <v>21</v>
      </c>
      <c r="H3415" s="13">
        <v>440578.41</v>
      </c>
      <c r="J3415"/>
      <c r="K3415"/>
      <c r="L3415"/>
      <c r="M3415"/>
    </row>
    <row r="3416" spans="1:13" s="3" customFormat="1" x14ac:dyDescent="0.25">
      <c r="A3416" s="12" t="s">
        <v>568</v>
      </c>
      <c r="B3416" s="12" t="s">
        <v>41</v>
      </c>
      <c r="C3416" s="14">
        <v>10</v>
      </c>
      <c r="D3416" s="12" t="s">
        <v>160</v>
      </c>
      <c r="E3416" s="35"/>
      <c r="F3416" s="13">
        <v>560.11</v>
      </c>
      <c r="G3416" s="7" t="s">
        <v>21</v>
      </c>
      <c r="H3416" s="13">
        <v>441138.52</v>
      </c>
      <c r="J3416"/>
      <c r="K3416"/>
      <c r="L3416"/>
      <c r="M3416"/>
    </row>
    <row r="3417" spans="1:13" s="3" customFormat="1" x14ac:dyDescent="0.25">
      <c r="A3417" s="12" t="s">
        <v>568</v>
      </c>
      <c r="B3417" s="12" t="s">
        <v>41</v>
      </c>
      <c r="C3417" s="14">
        <v>10</v>
      </c>
      <c r="D3417" s="12" t="s">
        <v>160</v>
      </c>
      <c r="E3417" s="35"/>
      <c r="F3417" s="13">
        <v>16699.29</v>
      </c>
      <c r="G3417" s="7" t="s">
        <v>21</v>
      </c>
      <c r="H3417" s="13">
        <v>457837.81</v>
      </c>
      <c r="J3417"/>
      <c r="K3417"/>
      <c r="L3417"/>
      <c r="M3417"/>
    </row>
    <row r="3418" spans="1:13" s="3" customFormat="1" x14ac:dyDescent="0.25">
      <c r="A3418" s="12" t="s">
        <v>568</v>
      </c>
      <c r="B3418" s="12" t="s">
        <v>41</v>
      </c>
      <c r="C3418" s="14">
        <v>10</v>
      </c>
      <c r="D3418" s="12" t="s">
        <v>160</v>
      </c>
      <c r="E3418" s="35"/>
      <c r="F3418" s="13">
        <v>833.33</v>
      </c>
      <c r="G3418" s="7" t="s">
        <v>21</v>
      </c>
      <c r="H3418" s="13">
        <v>458671.14</v>
      </c>
      <c r="J3418"/>
      <c r="K3418"/>
      <c r="L3418"/>
      <c r="M3418"/>
    </row>
    <row r="3419" spans="1:13" s="3" customFormat="1" x14ac:dyDescent="0.25">
      <c r="A3419" s="12" t="s">
        <v>568</v>
      </c>
      <c r="B3419" s="12" t="s">
        <v>41</v>
      </c>
      <c r="C3419" s="14">
        <v>10</v>
      </c>
      <c r="D3419" s="12" t="s">
        <v>160</v>
      </c>
      <c r="E3419" s="35"/>
      <c r="F3419" s="13">
        <v>18058.71</v>
      </c>
      <c r="G3419" s="7" t="s">
        <v>21</v>
      </c>
      <c r="H3419" s="13">
        <v>476729.85</v>
      </c>
      <c r="J3419"/>
      <c r="K3419"/>
      <c r="L3419"/>
      <c r="M3419"/>
    </row>
    <row r="3420" spans="1:13" s="3" customFormat="1" x14ac:dyDescent="0.25">
      <c r="A3420" s="12" t="s">
        <v>568</v>
      </c>
      <c r="B3420" s="12" t="s">
        <v>41</v>
      </c>
      <c r="C3420" s="14">
        <v>10</v>
      </c>
      <c r="D3420" s="12" t="s">
        <v>160</v>
      </c>
      <c r="E3420" s="35"/>
      <c r="F3420" s="13">
        <v>7169.92</v>
      </c>
      <c r="G3420" s="7" t="s">
        <v>21</v>
      </c>
      <c r="H3420" s="13">
        <v>483899.77</v>
      </c>
      <c r="J3420"/>
      <c r="K3420"/>
      <c r="L3420"/>
      <c r="M3420"/>
    </row>
    <row r="3421" spans="1:13" s="3" customFormat="1" x14ac:dyDescent="0.25">
      <c r="A3421" s="12" t="s">
        <v>568</v>
      </c>
      <c r="B3421" s="12" t="s">
        <v>41</v>
      </c>
      <c r="C3421" s="14">
        <v>10</v>
      </c>
      <c r="D3421" s="12" t="s">
        <v>160</v>
      </c>
      <c r="E3421" s="35"/>
      <c r="F3421" s="13">
        <v>95.98</v>
      </c>
      <c r="G3421" s="7" t="s">
        <v>21</v>
      </c>
      <c r="H3421" s="13">
        <v>483995.75</v>
      </c>
      <c r="J3421"/>
      <c r="K3421"/>
      <c r="L3421"/>
      <c r="M3421"/>
    </row>
    <row r="3422" spans="1:13" s="3" customFormat="1" x14ac:dyDescent="0.25">
      <c r="A3422" s="12" t="s">
        <v>568</v>
      </c>
      <c r="B3422" s="12" t="s">
        <v>41</v>
      </c>
      <c r="C3422" s="14">
        <v>10</v>
      </c>
      <c r="D3422" s="12" t="s">
        <v>160</v>
      </c>
      <c r="E3422" s="35"/>
      <c r="F3422" s="13">
        <v>2209.0500000000002</v>
      </c>
      <c r="G3422" s="7" t="s">
        <v>21</v>
      </c>
      <c r="H3422" s="13">
        <v>486204.8</v>
      </c>
      <c r="J3422"/>
      <c r="K3422"/>
      <c r="L3422"/>
      <c r="M3422"/>
    </row>
    <row r="3423" spans="1:13" s="3" customFormat="1" x14ac:dyDescent="0.25">
      <c r="A3423" s="12" t="s">
        <v>568</v>
      </c>
      <c r="B3423" s="12" t="s">
        <v>41</v>
      </c>
      <c r="C3423" s="14">
        <v>10</v>
      </c>
      <c r="D3423" s="12" t="s">
        <v>160</v>
      </c>
      <c r="E3423" s="35"/>
      <c r="F3423" s="13">
        <v>844.09</v>
      </c>
      <c r="G3423" s="7" t="s">
        <v>21</v>
      </c>
      <c r="H3423" s="13">
        <v>487048.89</v>
      </c>
      <c r="J3423"/>
      <c r="K3423"/>
      <c r="L3423"/>
      <c r="M3423"/>
    </row>
    <row r="3424" spans="1:13" s="3" customFormat="1" x14ac:dyDescent="0.25">
      <c r="A3424" s="12" t="s">
        <v>568</v>
      </c>
      <c r="B3424" s="12" t="s">
        <v>41</v>
      </c>
      <c r="C3424" s="14">
        <v>10</v>
      </c>
      <c r="D3424" s="12" t="s">
        <v>160</v>
      </c>
      <c r="E3424" s="35"/>
      <c r="F3424" s="13">
        <v>1165.71</v>
      </c>
      <c r="G3424" s="7" t="s">
        <v>21</v>
      </c>
      <c r="H3424" s="13">
        <v>488214.6</v>
      </c>
      <c r="J3424"/>
      <c r="K3424"/>
      <c r="L3424"/>
      <c r="M3424"/>
    </row>
    <row r="3425" spans="1:13" s="3" customFormat="1" x14ac:dyDescent="0.25">
      <c r="A3425"/>
      <c r="B3425"/>
      <c r="C3425"/>
      <c r="D3425"/>
      <c r="E3425"/>
      <c r="J3425"/>
      <c r="K3425"/>
      <c r="L3425"/>
      <c r="M3425"/>
    </row>
    <row r="3426" spans="1:13" s="3" customFormat="1" x14ac:dyDescent="0.25">
      <c r="A3426" s="35"/>
      <c r="B3426" s="35"/>
      <c r="C3426" s="35"/>
      <c r="D3426" s="35"/>
      <c r="E3426" s="34" t="s">
        <v>67</v>
      </c>
      <c r="F3426" s="13">
        <v>215578.51</v>
      </c>
      <c r="G3426" s="13">
        <v>0</v>
      </c>
      <c r="H3426" s="13">
        <v>488214.6</v>
      </c>
      <c r="J3426"/>
      <c r="K3426"/>
      <c r="L3426"/>
      <c r="M3426"/>
    </row>
    <row r="3427" spans="1:13" s="3" customFormat="1" x14ac:dyDescent="0.25">
      <c r="A3427" s="35" t="s">
        <v>21</v>
      </c>
      <c r="B3427"/>
      <c r="C3427"/>
      <c r="D3427"/>
      <c r="E3427"/>
      <c r="J3427"/>
      <c r="K3427"/>
      <c r="L3427"/>
      <c r="M3427"/>
    </row>
    <row r="3428" spans="1:13" s="3" customFormat="1" x14ac:dyDescent="0.25">
      <c r="A3428" s="35"/>
      <c r="B3428" s="35"/>
      <c r="C3428" s="35"/>
      <c r="D3428" s="35"/>
      <c r="E3428" s="9" t="s">
        <v>161</v>
      </c>
      <c r="F3428" s="8">
        <v>215578.51</v>
      </c>
      <c r="G3428" s="8">
        <v>0</v>
      </c>
      <c r="H3428" s="8">
        <v>488214.6</v>
      </c>
      <c r="J3428"/>
      <c r="K3428"/>
      <c r="L3428"/>
      <c r="M3428"/>
    </row>
    <row r="3429" spans="1:13" s="3" customFormat="1" x14ac:dyDescent="0.25">
      <c r="A3429" s="35" t="s">
        <v>21</v>
      </c>
      <c r="B3429"/>
      <c r="C3429"/>
      <c r="D3429"/>
      <c r="E3429"/>
      <c r="J3429"/>
      <c r="K3429"/>
      <c r="L3429"/>
      <c r="M3429"/>
    </row>
    <row r="3430" spans="1:13" s="3" customFormat="1" x14ac:dyDescent="0.25">
      <c r="A3430" s="5" t="s">
        <v>204</v>
      </c>
      <c r="B3430" s="5" t="s">
        <v>205</v>
      </c>
      <c r="C3430" s="35"/>
      <c r="D3430" s="35"/>
      <c r="E3430" s="35"/>
      <c r="F3430" s="7"/>
      <c r="G3430" s="8" t="s">
        <v>20</v>
      </c>
      <c r="H3430" s="8">
        <v>46202</v>
      </c>
      <c r="J3430"/>
      <c r="K3430"/>
      <c r="L3430"/>
      <c r="M3430"/>
    </row>
    <row r="3431" spans="1:13" s="3" customFormat="1" x14ac:dyDescent="0.25">
      <c r="A3431" s="35" t="s">
        <v>21</v>
      </c>
      <c r="B3431"/>
      <c r="C3431"/>
      <c r="D3431"/>
      <c r="E3431"/>
      <c r="J3431"/>
      <c r="K3431"/>
      <c r="L3431"/>
      <c r="M3431"/>
    </row>
    <row r="3432" spans="1:13" s="3" customFormat="1" x14ac:dyDescent="0.25">
      <c r="A3432" s="12" t="s">
        <v>24</v>
      </c>
      <c r="B3432" s="35" t="s">
        <v>21</v>
      </c>
      <c r="C3432" s="35" t="s">
        <v>21</v>
      </c>
      <c r="D3432" s="35" t="s">
        <v>21</v>
      </c>
      <c r="E3432" s="35" t="s">
        <v>21</v>
      </c>
      <c r="F3432" s="7" t="s">
        <v>21</v>
      </c>
      <c r="G3432" s="13" t="s">
        <v>20</v>
      </c>
      <c r="H3432" s="13">
        <v>46202</v>
      </c>
      <c r="J3432"/>
      <c r="K3432"/>
      <c r="L3432"/>
      <c r="M3432"/>
    </row>
    <row r="3433" spans="1:13" s="3" customFormat="1" x14ac:dyDescent="0.25">
      <c r="A3433" s="35" t="s">
        <v>21</v>
      </c>
      <c r="B3433"/>
      <c r="C3433"/>
      <c r="D3433"/>
      <c r="E3433"/>
      <c r="J3433"/>
      <c r="K3433"/>
      <c r="L3433"/>
      <c r="M3433"/>
    </row>
    <row r="3434" spans="1:13" s="3" customFormat="1" x14ac:dyDescent="0.25">
      <c r="A3434" s="35"/>
      <c r="B3434" s="35"/>
      <c r="C3434" s="35"/>
      <c r="D3434" s="35"/>
      <c r="E3434" s="9" t="s">
        <v>206</v>
      </c>
      <c r="F3434" s="8">
        <v>0</v>
      </c>
      <c r="G3434" s="8">
        <v>0</v>
      </c>
      <c r="H3434" s="8">
        <v>46202</v>
      </c>
      <c r="J3434"/>
      <c r="K3434"/>
      <c r="L3434"/>
      <c r="M3434"/>
    </row>
    <row r="3435" spans="1:13" s="3" customFormat="1" x14ac:dyDescent="0.25">
      <c r="A3435" s="35" t="s">
        <v>21</v>
      </c>
      <c r="B3435"/>
      <c r="C3435"/>
      <c r="D3435"/>
      <c r="E3435"/>
      <c r="J3435"/>
      <c r="K3435"/>
      <c r="L3435"/>
      <c r="M3435"/>
    </row>
    <row r="3436" spans="1:13" s="3" customFormat="1" x14ac:dyDescent="0.25">
      <c r="A3436" s="5" t="s">
        <v>263</v>
      </c>
      <c r="B3436" s="5" t="s">
        <v>264</v>
      </c>
      <c r="C3436" s="35"/>
      <c r="D3436" s="35"/>
      <c r="E3436" s="35"/>
      <c r="F3436" s="7"/>
      <c r="G3436" s="8" t="s">
        <v>20</v>
      </c>
      <c r="H3436" s="8">
        <v>2526.7199999999998</v>
      </c>
      <c r="J3436"/>
      <c r="K3436"/>
      <c r="L3436"/>
      <c r="M3436"/>
    </row>
    <row r="3437" spans="1:13" s="3" customFormat="1" x14ac:dyDescent="0.25">
      <c r="A3437" s="35" t="s">
        <v>21</v>
      </c>
      <c r="B3437"/>
      <c r="C3437"/>
      <c r="D3437"/>
      <c r="E3437"/>
      <c r="J3437"/>
      <c r="K3437"/>
      <c r="L3437"/>
      <c r="M3437"/>
    </row>
    <row r="3438" spans="1:13" s="3" customFormat="1" x14ac:dyDescent="0.25">
      <c r="A3438" s="12" t="s">
        <v>24</v>
      </c>
      <c r="B3438" s="35" t="s">
        <v>21</v>
      </c>
      <c r="C3438" s="35" t="s">
        <v>21</v>
      </c>
      <c r="D3438" s="35" t="s">
        <v>21</v>
      </c>
      <c r="E3438" s="35" t="s">
        <v>21</v>
      </c>
      <c r="F3438" s="7" t="s">
        <v>21</v>
      </c>
      <c r="G3438" s="13" t="s">
        <v>20</v>
      </c>
      <c r="H3438" s="13">
        <v>2526.7199999999998</v>
      </c>
      <c r="J3438"/>
      <c r="K3438"/>
      <c r="L3438"/>
      <c r="M3438"/>
    </row>
    <row r="3439" spans="1:13" s="3" customFormat="1" x14ac:dyDescent="0.25">
      <c r="A3439" s="12" t="s">
        <v>558</v>
      </c>
      <c r="B3439" s="12" t="s">
        <v>26</v>
      </c>
      <c r="C3439" s="14">
        <v>311</v>
      </c>
      <c r="D3439" s="12" t="s">
        <v>265</v>
      </c>
      <c r="E3439" s="35"/>
      <c r="F3439" s="13">
        <v>1476.72</v>
      </c>
      <c r="G3439" s="7" t="s">
        <v>21</v>
      </c>
      <c r="H3439" s="13">
        <v>4003.44</v>
      </c>
      <c r="J3439"/>
      <c r="K3439"/>
      <c r="L3439"/>
      <c r="M3439"/>
    </row>
    <row r="3440" spans="1:13" s="3" customFormat="1" x14ac:dyDescent="0.25">
      <c r="A3440"/>
      <c r="B3440"/>
      <c r="C3440"/>
      <c r="D3440"/>
      <c r="E3440"/>
      <c r="J3440"/>
      <c r="K3440"/>
      <c r="L3440"/>
      <c r="M3440"/>
    </row>
    <row r="3441" spans="1:13" s="3" customFormat="1" x14ac:dyDescent="0.25">
      <c r="A3441" s="35"/>
      <c r="B3441" s="35"/>
      <c r="C3441" s="35"/>
      <c r="D3441" s="35"/>
      <c r="E3441" s="34" t="s">
        <v>67</v>
      </c>
      <c r="F3441" s="13">
        <v>1476.72</v>
      </c>
      <c r="G3441" s="13">
        <v>0</v>
      </c>
      <c r="H3441" s="13">
        <v>4003.44</v>
      </c>
      <c r="J3441"/>
      <c r="K3441"/>
      <c r="L3441"/>
      <c r="M3441"/>
    </row>
    <row r="3442" spans="1:13" s="3" customFormat="1" x14ac:dyDescent="0.25">
      <c r="A3442" s="35" t="s">
        <v>21</v>
      </c>
      <c r="B3442"/>
      <c r="C3442"/>
      <c r="D3442"/>
      <c r="E3442"/>
      <c r="J3442"/>
      <c r="K3442"/>
      <c r="L3442"/>
      <c r="M3442"/>
    </row>
    <row r="3443" spans="1:13" s="3" customFormat="1" x14ac:dyDescent="0.25">
      <c r="A3443" s="35"/>
      <c r="B3443" s="35"/>
      <c r="C3443" s="35"/>
      <c r="D3443" s="35"/>
      <c r="E3443" s="9" t="s">
        <v>267</v>
      </c>
      <c r="F3443" s="8">
        <v>1476.72</v>
      </c>
      <c r="G3443" s="8">
        <v>0</v>
      </c>
      <c r="H3443" s="8">
        <v>4003.44</v>
      </c>
      <c r="J3443"/>
      <c r="K3443"/>
      <c r="L3443"/>
      <c r="M3443"/>
    </row>
    <row r="3444" spans="1:13" s="3" customFormat="1" x14ac:dyDescent="0.25">
      <c r="A3444" s="35" t="s">
        <v>21</v>
      </c>
      <c r="B3444"/>
      <c r="C3444"/>
      <c r="D3444"/>
      <c r="E3444"/>
      <c r="J3444"/>
      <c r="K3444"/>
      <c r="L3444"/>
      <c r="M3444"/>
    </row>
    <row r="3445" spans="1:13" s="3" customFormat="1" x14ac:dyDescent="0.25">
      <c r="A3445" s="5" t="s">
        <v>554</v>
      </c>
      <c r="B3445" s="5" t="s">
        <v>555</v>
      </c>
      <c r="C3445" s="35"/>
      <c r="D3445" s="35"/>
      <c r="E3445" s="35"/>
      <c r="F3445" s="7"/>
      <c r="G3445" s="8" t="s">
        <v>20</v>
      </c>
      <c r="H3445" s="8">
        <v>14775.99</v>
      </c>
      <c r="J3445"/>
      <c r="K3445"/>
      <c r="L3445"/>
      <c r="M3445"/>
    </row>
    <row r="3446" spans="1:13" s="3" customFormat="1" x14ac:dyDescent="0.25">
      <c r="A3446" s="35" t="s">
        <v>21</v>
      </c>
      <c r="B3446"/>
      <c r="C3446"/>
      <c r="D3446"/>
      <c r="E3446"/>
      <c r="J3446"/>
      <c r="K3446"/>
      <c r="L3446"/>
      <c r="M3446"/>
    </row>
    <row r="3447" spans="1:13" s="3" customFormat="1" x14ac:dyDescent="0.25">
      <c r="A3447" s="12" t="s">
        <v>24</v>
      </c>
      <c r="B3447" s="35" t="s">
        <v>21</v>
      </c>
      <c r="C3447" s="35" t="s">
        <v>21</v>
      </c>
      <c r="D3447" s="35" t="s">
        <v>21</v>
      </c>
      <c r="E3447" s="35" t="s">
        <v>21</v>
      </c>
      <c r="F3447" s="7" t="s">
        <v>21</v>
      </c>
      <c r="G3447" s="13" t="s">
        <v>20</v>
      </c>
      <c r="H3447" s="13">
        <v>14775.99</v>
      </c>
      <c r="J3447"/>
      <c r="K3447"/>
      <c r="L3447"/>
      <c r="M3447"/>
    </row>
    <row r="3448" spans="1:13" s="3" customFormat="1" x14ac:dyDescent="0.25">
      <c r="A3448" s="35" t="s">
        <v>21</v>
      </c>
      <c r="B3448"/>
      <c r="C3448"/>
      <c r="D3448"/>
      <c r="E3448"/>
      <c r="J3448"/>
      <c r="K3448"/>
      <c r="L3448"/>
      <c r="M3448"/>
    </row>
    <row r="3449" spans="1:13" s="3" customFormat="1" x14ac:dyDescent="0.25">
      <c r="A3449" s="35"/>
      <c r="B3449" s="35"/>
      <c r="C3449" s="35"/>
      <c r="D3449" s="35"/>
      <c r="E3449" s="9" t="s">
        <v>556</v>
      </c>
      <c r="F3449" s="8">
        <v>0</v>
      </c>
      <c r="G3449" s="8">
        <v>0</v>
      </c>
      <c r="H3449" s="8">
        <v>14775.99</v>
      </c>
      <c r="J3449"/>
      <c r="K3449"/>
      <c r="L3449"/>
      <c r="M3449"/>
    </row>
    <row r="3450" spans="1:13" s="3" customFormat="1" x14ac:dyDescent="0.25">
      <c r="A3450" s="35" t="s">
        <v>21</v>
      </c>
      <c r="B3450"/>
      <c r="C3450"/>
      <c r="D3450"/>
      <c r="E3450"/>
      <c r="J3450"/>
      <c r="K3450"/>
      <c r="L3450"/>
      <c r="M3450"/>
    </row>
    <row r="3451" spans="1:13" s="3" customFormat="1" x14ac:dyDescent="0.25">
      <c r="A3451" s="5" t="s">
        <v>629</v>
      </c>
      <c r="B3451" s="5" t="s">
        <v>630</v>
      </c>
      <c r="C3451" s="35"/>
      <c r="D3451" s="35"/>
      <c r="E3451" s="35"/>
      <c r="F3451" s="7"/>
      <c r="G3451" s="8" t="s">
        <v>20</v>
      </c>
      <c r="H3451" s="8">
        <v>59124.05</v>
      </c>
      <c r="J3451"/>
      <c r="K3451"/>
      <c r="L3451"/>
      <c r="M3451"/>
    </row>
    <row r="3452" spans="1:13" s="3" customFormat="1" x14ac:dyDescent="0.25">
      <c r="A3452" s="35" t="s">
        <v>21</v>
      </c>
      <c r="B3452"/>
      <c r="C3452"/>
      <c r="D3452"/>
      <c r="E3452"/>
      <c r="J3452"/>
      <c r="K3452"/>
      <c r="L3452"/>
      <c r="M3452"/>
    </row>
    <row r="3453" spans="1:13" s="3" customFormat="1" x14ac:dyDescent="0.25">
      <c r="A3453" s="12" t="s">
        <v>24</v>
      </c>
      <c r="B3453" s="35" t="s">
        <v>21</v>
      </c>
      <c r="C3453" s="35" t="s">
        <v>21</v>
      </c>
      <c r="D3453" s="35" t="s">
        <v>21</v>
      </c>
      <c r="E3453" s="35" t="s">
        <v>21</v>
      </c>
      <c r="F3453" s="7" t="s">
        <v>21</v>
      </c>
      <c r="G3453" s="13" t="s">
        <v>20</v>
      </c>
      <c r="H3453" s="13">
        <v>59124.05</v>
      </c>
      <c r="J3453"/>
      <c r="K3453"/>
      <c r="L3453"/>
      <c r="M3453"/>
    </row>
    <row r="3454" spans="1:13" s="3" customFormat="1" x14ac:dyDescent="0.25">
      <c r="A3454" s="12" t="s">
        <v>562</v>
      </c>
      <c r="B3454" s="12" t="s">
        <v>26</v>
      </c>
      <c r="C3454" s="14">
        <v>357</v>
      </c>
      <c r="D3454" s="12" t="s">
        <v>563</v>
      </c>
      <c r="E3454" s="35"/>
      <c r="F3454" s="23">
        <v>29814.48</v>
      </c>
      <c r="G3454" s="7" t="s">
        <v>21</v>
      </c>
      <c r="H3454" s="13">
        <v>88938.53</v>
      </c>
      <c r="J3454"/>
      <c r="K3454"/>
      <c r="L3454"/>
      <c r="M3454"/>
    </row>
    <row r="3455" spans="1:13" s="3" customFormat="1" x14ac:dyDescent="0.25">
      <c r="A3455" s="12" t="s">
        <v>568</v>
      </c>
      <c r="B3455" s="12" t="s">
        <v>26</v>
      </c>
      <c r="C3455" s="14">
        <v>415</v>
      </c>
      <c r="D3455" s="12" t="s">
        <v>569</v>
      </c>
      <c r="E3455" s="35"/>
      <c r="F3455" s="23">
        <v>34192.15</v>
      </c>
      <c r="G3455" s="7" t="s">
        <v>21</v>
      </c>
      <c r="H3455" s="13">
        <v>123130.68</v>
      </c>
      <c r="J3455"/>
      <c r="K3455"/>
      <c r="L3455"/>
      <c r="M3455"/>
    </row>
    <row r="3456" spans="1:13" s="3" customFormat="1" x14ac:dyDescent="0.25">
      <c r="A3456"/>
      <c r="B3456"/>
      <c r="C3456"/>
      <c r="D3456"/>
      <c r="E3456"/>
      <c r="J3456"/>
      <c r="K3456"/>
      <c r="L3456"/>
      <c r="M3456"/>
    </row>
    <row r="3457" spans="1:13" s="3" customFormat="1" x14ac:dyDescent="0.25">
      <c r="A3457" s="35"/>
      <c r="B3457" s="35"/>
      <c r="C3457" s="35"/>
      <c r="D3457" s="35"/>
      <c r="E3457" s="34" t="s">
        <v>67</v>
      </c>
      <c r="F3457" s="13">
        <v>64006.63</v>
      </c>
      <c r="G3457" s="13">
        <v>0</v>
      </c>
      <c r="H3457" s="13">
        <v>123130.68</v>
      </c>
      <c r="J3457"/>
      <c r="K3457"/>
      <c r="L3457"/>
      <c r="M3457"/>
    </row>
    <row r="3458" spans="1:13" s="3" customFormat="1" x14ac:dyDescent="0.25">
      <c r="A3458" s="35" t="s">
        <v>21</v>
      </c>
      <c r="B3458"/>
      <c r="C3458"/>
      <c r="D3458"/>
      <c r="E3458"/>
      <c r="J3458"/>
      <c r="K3458"/>
      <c r="L3458"/>
      <c r="M3458"/>
    </row>
    <row r="3459" spans="1:13" s="3" customFormat="1" x14ac:dyDescent="0.25">
      <c r="A3459" s="35"/>
      <c r="B3459" s="35"/>
      <c r="C3459" s="35"/>
      <c r="D3459" s="35"/>
      <c r="E3459" s="9" t="s">
        <v>631</v>
      </c>
      <c r="F3459" s="8">
        <v>64006.63</v>
      </c>
      <c r="G3459" s="8">
        <v>0</v>
      </c>
      <c r="H3459" s="8">
        <v>123130.68</v>
      </c>
      <c r="J3459"/>
      <c r="K3459"/>
      <c r="L3459"/>
      <c r="M3459"/>
    </row>
    <row r="3460" spans="1:13" s="3" customFormat="1" x14ac:dyDescent="0.25">
      <c r="A3460" s="35" t="s">
        <v>21</v>
      </c>
      <c r="B3460"/>
      <c r="C3460"/>
      <c r="D3460"/>
      <c r="E3460"/>
      <c r="J3460"/>
      <c r="K3460"/>
      <c r="L3460"/>
      <c r="M3460"/>
    </row>
    <row r="3461" spans="1:13" s="3" customFormat="1" x14ac:dyDescent="0.25">
      <c r="A3461" s="5" t="s">
        <v>632</v>
      </c>
      <c r="B3461" s="5" t="s">
        <v>633</v>
      </c>
      <c r="C3461" s="35"/>
      <c r="D3461" s="35"/>
      <c r="E3461" s="35"/>
      <c r="F3461" s="7"/>
      <c r="G3461" s="8" t="s">
        <v>20</v>
      </c>
      <c r="H3461" s="8">
        <v>26439.1</v>
      </c>
      <c r="J3461"/>
      <c r="K3461"/>
      <c r="L3461"/>
      <c r="M3461"/>
    </row>
    <row r="3462" spans="1:13" s="3" customFormat="1" x14ac:dyDescent="0.25">
      <c r="A3462" s="35" t="s">
        <v>21</v>
      </c>
      <c r="B3462"/>
      <c r="C3462"/>
      <c r="D3462"/>
      <c r="E3462"/>
      <c r="J3462"/>
      <c r="K3462"/>
      <c r="L3462"/>
      <c r="M3462"/>
    </row>
    <row r="3463" spans="1:13" s="3" customFormat="1" x14ac:dyDescent="0.25">
      <c r="A3463" s="12" t="s">
        <v>24</v>
      </c>
      <c r="B3463" s="35" t="s">
        <v>21</v>
      </c>
      <c r="C3463" s="35" t="s">
        <v>21</v>
      </c>
      <c r="D3463" s="35" t="s">
        <v>21</v>
      </c>
      <c r="E3463" s="35" t="s">
        <v>21</v>
      </c>
      <c r="F3463" s="7" t="s">
        <v>21</v>
      </c>
      <c r="G3463" s="13" t="s">
        <v>20</v>
      </c>
      <c r="H3463" s="13">
        <v>26439.1</v>
      </c>
      <c r="J3463"/>
      <c r="K3463"/>
      <c r="L3463"/>
      <c r="M3463"/>
    </row>
    <row r="3464" spans="1:13" s="3" customFormat="1" x14ac:dyDescent="0.25">
      <c r="A3464" s="12" t="s">
        <v>562</v>
      </c>
      <c r="B3464" s="12" t="s">
        <v>26</v>
      </c>
      <c r="C3464" s="14">
        <v>357</v>
      </c>
      <c r="D3464" s="12" t="s">
        <v>563</v>
      </c>
      <c r="E3464" s="35"/>
      <c r="F3464" s="23">
        <v>13219.55</v>
      </c>
      <c r="G3464" s="7" t="s">
        <v>21</v>
      </c>
      <c r="H3464" s="13">
        <v>39658.65</v>
      </c>
      <c r="J3464"/>
      <c r="K3464"/>
      <c r="L3464"/>
      <c r="M3464"/>
    </row>
    <row r="3465" spans="1:13" s="3" customFormat="1" x14ac:dyDescent="0.25">
      <c r="A3465" s="12" t="s">
        <v>568</v>
      </c>
      <c r="B3465" s="12" t="s">
        <v>26</v>
      </c>
      <c r="C3465" s="14">
        <v>415</v>
      </c>
      <c r="D3465" s="12" t="s">
        <v>569</v>
      </c>
      <c r="E3465" s="35"/>
      <c r="F3465" s="23">
        <v>14885.53</v>
      </c>
      <c r="G3465" s="7" t="s">
        <v>21</v>
      </c>
      <c r="H3465" s="13">
        <v>54544.18</v>
      </c>
      <c r="J3465"/>
      <c r="K3465"/>
      <c r="L3465"/>
      <c r="M3465"/>
    </row>
    <row r="3466" spans="1:13" s="3" customFormat="1" x14ac:dyDescent="0.25">
      <c r="A3466"/>
      <c r="B3466"/>
      <c r="C3466"/>
      <c r="D3466"/>
      <c r="E3466"/>
      <c r="J3466"/>
      <c r="K3466"/>
      <c r="L3466"/>
      <c r="M3466"/>
    </row>
    <row r="3467" spans="1:13" s="3" customFormat="1" x14ac:dyDescent="0.25">
      <c r="A3467" s="35"/>
      <c r="B3467" s="35"/>
      <c r="C3467" s="35"/>
      <c r="D3467" s="35"/>
      <c r="E3467" s="34" t="s">
        <v>67</v>
      </c>
      <c r="F3467" s="13">
        <v>28105.08</v>
      </c>
      <c r="G3467" s="13">
        <v>0</v>
      </c>
      <c r="H3467" s="13">
        <v>54544.18</v>
      </c>
      <c r="J3467"/>
      <c r="K3467"/>
      <c r="L3467"/>
      <c r="M3467"/>
    </row>
    <row r="3468" spans="1:13" s="3" customFormat="1" x14ac:dyDescent="0.25">
      <c r="A3468" s="35" t="s">
        <v>21</v>
      </c>
      <c r="B3468"/>
      <c r="C3468"/>
      <c r="D3468"/>
      <c r="E3468"/>
      <c r="J3468"/>
      <c r="K3468"/>
      <c r="L3468"/>
      <c r="M3468"/>
    </row>
    <row r="3469" spans="1:13" s="3" customFormat="1" x14ac:dyDescent="0.25">
      <c r="A3469" s="35"/>
      <c r="B3469" s="35"/>
      <c r="C3469" s="35"/>
      <c r="D3469" s="35"/>
      <c r="E3469" s="9" t="s">
        <v>634</v>
      </c>
      <c r="F3469" s="8">
        <v>28105.08</v>
      </c>
      <c r="G3469" s="8">
        <v>0</v>
      </c>
      <c r="H3469" s="8">
        <v>54544.18</v>
      </c>
      <c r="J3469"/>
      <c r="K3469"/>
      <c r="L3469"/>
      <c r="M3469"/>
    </row>
    <row r="3470" spans="1:13" s="3" customFormat="1" x14ac:dyDescent="0.25">
      <c r="A3470" s="35" t="s">
        <v>21</v>
      </c>
      <c r="B3470"/>
      <c r="C3470"/>
      <c r="D3470"/>
      <c r="E3470"/>
      <c r="J3470"/>
      <c r="K3470"/>
      <c r="L3470"/>
      <c r="M3470"/>
    </row>
    <row r="3471" spans="1:13" s="3" customFormat="1" x14ac:dyDescent="0.25">
      <c r="A3471"/>
      <c r="B3471"/>
      <c r="C3471"/>
      <c r="D3471"/>
      <c r="E3471"/>
      <c r="J3471"/>
      <c r="K3471"/>
      <c r="L3471"/>
      <c r="M3471"/>
    </row>
    <row r="3472" spans="1:13" s="3" customFormat="1" x14ac:dyDescent="0.25">
      <c r="A3472" s="35"/>
      <c r="B3472" s="35"/>
      <c r="C3472" s="35"/>
      <c r="D3472" s="35"/>
      <c r="E3472" s="9" t="s">
        <v>162</v>
      </c>
      <c r="F3472" s="8">
        <f>2155620.33-66.97</f>
        <v>2155553.36</v>
      </c>
      <c r="G3472" s="8">
        <v>0</v>
      </c>
      <c r="H3472" s="8">
        <v>5115966.08</v>
      </c>
      <c r="J3472"/>
      <c r="K3472"/>
      <c r="L3472"/>
      <c r="M3472"/>
    </row>
    <row r="3473" spans="1:13" s="3" customFormat="1" x14ac:dyDescent="0.25">
      <c r="A3473" s="35" t="s">
        <v>21</v>
      </c>
      <c r="B3473"/>
      <c r="C3473"/>
      <c r="D3473"/>
      <c r="E3473"/>
      <c r="J3473"/>
      <c r="K3473"/>
      <c r="L3473"/>
      <c r="M3473"/>
    </row>
    <row r="3475" spans="1:13" s="3" customFormat="1" x14ac:dyDescent="0.25">
      <c r="A3475" s="27" t="s">
        <v>635</v>
      </c>
      <c r="B3475" s="27"/>
      <c r="C3475" s="27"/>
      <c r="D3475" s="27"/>
      <c r="E3475" s="27"/>
      <c r="J3475"/>
      <c r="K3475"/>
      <c r="L3475"/>
      <c r="M3475"/>
    </row>
    <row r="3476" spans="1:13" s="3" customFormat="1" x14ac:dyDescent="0.25">
      <c r="A3476" s="2" t="s">
        <v>6</v>
      </c>
      <c r="B3476"/>
      <c r="C3476"/>
      <c r="D3476"/>
      <c r="E3476"/>
      <c r="J3476"/>
      <c r="K3476"/>
      <c r="L3476"/>
      <c r="M3476"/>
    </row>
    <row r="3477" spans="1:13" s="3" customFormat="1" x14ac:dyDescent="0.25">
      <c r="A3477"/>
      <c r="B3477"/>
      <c r="C3477"/>
      <c r="D3477"/>
      <c r="E3477"/>
      <c r="J3477"/>
      <c r="K3477"/>
      <c r="L3477"/>
      <c r="M3477"/>
    </row>
    <row r="3478" spans="1:13" s="3" customFormat="1" x14ac:dyDescent="0.25">
      <c r="A3478" s="5" t="s">
        <v>7</v>
      </c>
      <c r="B3478" s="5" t="s">
        <v>8</v>
      </c>
      <c r="C3478" s="35"/>
      <c r="D3478" s="35"/>
      <c r="E3478" s="35"/>
      <c r="F3478" s="7"/>
      <c r="G3478" s="7"/>
      <c r="H3478" s="8" t="s">
        <v>9</v>
      </c>
      <c r="J3478"/>
      <c r="K3478"/>
      <c r="L3478"/>
      <c r="M3478"/>
    </row>
    <row r="3479" spans="1:13" s="3" customFormat="1" x14ac:dyDescent="0.25">
      <c r="A3479" s="5" t="s">
        <v>10</v>
      </c>
      <c r="B3479" s="5" t="s">
        <v>11</v>
      </c>
      <c r="C3479" s="9" t="s">
        <v>12</v>
      </c>
      <c r="D3479" s="10" t="s">
        <v>13</v>
      </c>
      <c r="E3479" s="5" t="s">
        <v>14</v>
      </c>
      <c r="F3479" s="8" t="s">
        <v>15</v>
      </c>
      <c r="G3479" s="8" t="s">
        <v>16</v>
      </c>
      <c r="H3479" s="8" t="s">
        <v>17</v>
      </c>
      <c r="J3479"/>
      <c r="K3479"/>
      <c r="L3479"/>
      <c r="M3479"/>
    </row>
    <row r="3480" spans="1:13" s="3" customFormat="1" x14ac:dyDescent="0.25">
      <c r="A3480"/>
      <c r="B3480"/>
      <c r="C3480"/>
      <c r="D3480"/>
      <c r="E3480"/>
      <c r="J3480"/>
      <c r="K3480"/>
      <c r="L3480"/>
      <c r="M3480"/>
    </row>
    <row r="3481" spans="1:13" s="3" customFormat="1" x14ac:dyDescent="0.25">
      <c r="A3481" s="5" t="s">
        <v>18</v>
      </c>
      <c r="B3481" s="5" t="s">
        <v>19</v>
      </c>
      <c r="C3481" s="35"/>
      <c r="D3481" s="35"/>
      <c r="E3481" s="35"/>
      <c r="F3481" s="7"/>
      <c r="G3481" s="8" t="s">
        <v>20</v>
      </c>
      <c r="H3481" s="8">
        <v>5115898.82</v>
      </c>
      <c r="J3481"/>
      <c r="K3481"/>
      <c r="L3481"/>
      <c r="M3481"/>
    </row>
    <row r="3482" spans="1:13" s="3" customFormat="1" x14ac:dyDescent="0.25">
      <c r="A3482" s="35" t="s">
        <v>21</v>
      </c>
      <c r="B3482"/>
      <c r="C3482"/>
      <c r="D3482"/>
      <c r="E3482"/>
      <c r="J3482"/>
      <c r="K3482"/>
      <c r="L3482"/>
      <c r="M3482"/>
    </row>
    <row r="3483" spans="1:13" s="3" customFormat="1" x14ac:dyDescent="0.25">
      <c r="A3483" s="5" t="s">
        <v>22</v>
      </c>
      <c r="B3483" s="5" t="s">
        <v>23</v>
      </c>
      <c r="C3483" s="35"/>
      <c r="D3483" s="35"/>
      <c r="E3483" s="35"/>
      <c r="F3483" s="7"/>
      <c r="G3483" s="8" t="s">
        <v>20</v>
      </c>
      <c r="H3483" s="8">
        <v>1407181.68</v>
      </c>
      <c r="J3483"/>
      <c r="K3483"/>
      <c r="L3483"/>
      <c r="M3483"/>
    </row>
    <row r="3484" spans="1:13" s="3" customFormat="1" x14ac:dyDescent="0.25">
      <c r="A3484" s="35" t="s">
        <v>21</v>
      </c>
      <c r="B3484"/>
      <c r="C3484"/>
      <c r="D3484"/>
      <c r="E3484"/>
      <c r="J3484"/>
      <c r="K3484"/>
      <c r="L3484"/>
      <c r="M3484"/>
    </row>
    <row r="3485" spans="1:13" s="3" customFormat="1" x14ac:dyDescent="0.25">
      <c r="A3485" s="12" t="s">
        <v>24</v>
      </c>
      <c r="B3485" s="35" t="s">
        <v>21</v>
      </c>
      <c r="C3485" s="35" t="s">
        <v>21</v>
      </c>
      <c r="D3485" s="35" t="s">
        <v>21</v>
      </c>
      <c r="E3485" s="35" t="s">
        <v>21</v>
      </c>
      <c r="F3485" s="7" t="s">
        <v>21</v>
      </c>
      <c r="G3485" s="13" t="s">
        <v>20</v>
      </c>
      <c r="H3485" s="13">
        <v>1407181.68</v>
      </c>
      <c r="J3485"/>
      <c r="K3485"/>
      <c r="L3485"/>
      <c r="M3485"/>
    </row>
    <row r="3486" spans="1:13" s="3" customFormat="1" x14ac:dyDescent="0.25">
      <c r="A3486" s="12" t="s">
        <v>636</v>
      </c>
      <c r="B3486" s="12" t="s">
        <v>26</v>
      </c>
      <c r="C3486" s="14">
        <v>300</v>
      </c>
      <c r="D3486" s="12" t="s">
        <v>637</v>
      </c>
      <c r="E3486" s="35"/>
      <c r="F3486" s="13">
        <v>118997.19</v>
      </c>
      <c r="G3486" s="7" t="s">
        <v>21</v>
      </c>
      <c r="H3486" s="13">
        <v>1526178.87</v>
      </c>
      <c r="J3486"/>
      <c r="K3486"/>
      <c r="L3486"/>
      <c r="M3486"/>
    </row>
    <row r="3487" spans="1:13" s="3" customFormat="1" x14ac:dyDescent="0.25">
      <c r="A3487" s="12" t="s">
        <v>638</v>
      </c>
      <c r="B3487" s="12" t="s">
        <v>26</v>
      </c>
      <c r="C3487" s="14">
        <v>317</v>
      </c>
      <c r="D3487" s="12" t="s">
        <v>639</v>
      </c>
      <c r="E3487" s="35"/>
      <c r="F3487" s="13">
        <v>117256.08</v>
      </c>
      <c r="G3487" s="7" t="s">
        <v>21</v>
      </c>
      <c r="H3487" s="13">
        <v>1643434.95</v>
      </c>
      <c r="J3487"/>
      <c r="K3487"/>
      <c r="L3487"/>
      <c r="M3487"/>
    </row>
    <row r="3488" spans="1:13" s="3" customFormat="1" x14ac:dyDescent="0.25">
      <c r="A3488" s="12" t="s">
        <v>640</v>
      </c>
      <c r="B3488" s="12" t="s">
        <v>26</v>
      </c>
      <c r="C3488" s="14">
        <v>345</v>
      </c>
      <c r="D3488" s="12" t="s">
        <v>641</v>
      </c>
      <c r="E3488" s="35"/>
      <c r="F3488" s="13">
        <v>95048.75</v>
      </c>
      <c r="G3488" s="7" t="s">
        <v>21</v>
      </c>
      <c r="H3488" s="13">
        <v>1738483.7</v>
      </c>
      <c r="J3488"/>
      <c r="K3488"/>
      <c r="L3488"/>
      <c r="M3488"/>
    </row>
    <row r="3489" spans="1:13" s="3" customFormat="1" x14ac:dyDescent="0.25">
      <c r="A3489" s="12" t="s">
        <v>642</v>
      </c>
      <c r="B3489" s="12" t="s">
        <v>26</v>
      </c>
      <c r="C3489" s="14">
        <v>347</v>
      </c>
      <c r="D3489" s="12" t="s">
        <v>643</v>
      </c>
      <c r="E3489" s="35"/>
      <c r="F3489" s="13">
        <v>103742.56</v>
      </c>
      <c r="G3489" s="7" t="s">
        <v>21</v>
      </c>
      <c r="H3489" s="13">
        <v>1842226.26</v>
      </c>
      <c r="J3489"/>
      <c r="K3489"/>
      <c r="L3489"/>
      <c r="M3489"/>
    </row>
    <row r="3490" spans="1:13" s="3" customFormat="1" x14ac:dyDescent="0.25">
      <c r="A3490" s="12" t="s">
        <v>644</v>
      </c>
      <c r="B3490" s="12" t="s">
        <v>26</v>
      </c>
      <c r="C3490" s="14">
        <v>375</v>
      </c>
      <c r="D3490" s="12" t="s">
        <v>645</v>
      </c>
      <c r="E3490" s="35"/>
      <c r="F3490" s="13">
        <v>100672.5</v>
      </c>
      <c r="G3490" s="7" t="s">
        <v>21</v>
      </c>
      <c r="H3490" s="13">
        <v>1942898.76</v>
      </c>
      <c r="J3490"/>
      <c r="K3490"/>
      <c r="L3490"/>
      <c r="M3490"/>
    </row>
    <row r="3491" spans="1:13" s="3" customFormat="1" x14ac:dyDescent="0.25">
      <c r="A3491" s="12" t="s">
        <v>646</v>
      </c>
      <c r="B3491" s="12" t="s">
        <v>26</v>
      </c>
      <c r="C3491" s="14">
        <v>395</v>
      </c>
      <c r="D3491" s="12" t="s">
        <v>647</v>
      </c>
      <c r="E3491" s="35"/>
      <c r="F3491" s="13">
        <v>74448.3</v>
      </c>
      <c r="G3491" s="7" t="s">
        <v>21</v>
      </c>
      <c r="H3491" s="13">
        <v>2017347.06</v>
      </c>
      <c r="J3491"/>
      <c r="K3491"/>
      <c r="L3491"/>
      <c r="M3491"/>
    </row>
    <row r="3492" spans="1:13" s="3" customFormat="1" x14ac:dyDescent="0.25">
      <c r="A3492" s="12" t="s">
        <v>646</v>
      </c>
      <c r="B3492" s="12" t="s">
        <v>26</v>
      </c>
      <c r="C3492" s="14">
        <v>397</v>
      </c>
      <c r="D3492" s="12" t="s">
        <v>648</v>
      </c>
      <c r="E3492" s="35"/>
      <c r="F3492" s="13">
        <v>99916.82</v>
      </c>
      <c r="G3492" s="7" t="s">
        <v>21</v>
      </c>
      <c r="H3492" s="13">
        <v>2117263.88</v>
      </c>
      <c r="J3492"/>
      <c r="K3492"/>
      <c r="L3492"/>
      <c r="M3492"/>
    </row>
    <row r="3493" spans="1:13" s="3" customFormat="1" x14ac:dyDescent="0.25">
      <c r="A3493" s="12" t="s">
        <v>649</v>
      </c>
      <c r="B3493" s="12" t="s">
        <v>41</v>
      </c>
      <c r="C3493" s="14">
        <v>11</v>
      </c>
      <c r="D3493" s="12" t="s">
        <v>650</v>
      </c>
      <c r="E3493" s="35"/>
      <c r="F3493" s="7" t="s">
        <v>21</v>
      </c>
      <c r="G3493" s="13">
        <v>258000</v>
      </c>
      <c r="H3493" s="13">
        <v>1859263.88</v>
      </c>
      <c r="J3493"/>
      <c r="K3493"/>
      <c r="L3493"/>
      <c r="M3493"/>
    </row>
    <row r="3494" spans="1:13" s="3" customFormat="1" x14ac:dyDescent="0.25">
      <c r="A3494"/>
      <c r="B3494"/>
      <c r="C3494"/>
      <c r="D3494"/>
      <c r="E3494"/>
      <c r="J3494"/>
      <c r="K3494"/>
      <c r="L3494"/>
      <c r="M3494"/>
    </row>
    <row r="3495" spans="1:13" s="3" customFormat="1" x14ac:dyDescent="0.25">
      <c r="A3495" s="35"/>
      <c r="B3495" s="35"/>
      <c r="C3495" s="35"/>
      <c r="D3495" s="35"/>
      <c r="E3495" s="34" t="s">
        <v>67</v>
      </c>
      <c r="F3495" s="13">
        <v>710082.2</v>
      </c>
      <c r="G3495" s="13">
        <v>258000</v>
      </c>
      <c r="H3495" s="13">
        <v>1859263.88</v>
      </c>
      <c r="J3495"/>
      <c r="K3495"/>
      <c r="L3495"/>
      <c r="M3495"/>
    </row>
    <row r="3496" spans="1:13" s="3" customFormat="1" x14ac:dyDescent="0.25">
      <c r="A3496" s="35" t="s">
        <v>21</v>
      </c>
      <c r="B3496"/>
      <c r="C3496"/>
      <c r="D3496"/>
      <c r="E3496"/>
      <c r="J3496"/>
      <c r="K3496"/>
      <c r="L3496"/>
      <c r="M3496"/>
    </row>
    <row r="3497" spans="1:13" s="3" customFormat="1" x14ac:dyDescent="0.25">
      <c r="A3497" s="35"/>
      <c r="B3497" s="35"/>
      <c r="C3497" s="35"/>
      <c r="D3497" s="35"/>
      <c r="E3497" s="9" t="s">
        <v>68</v>
      </c>
      <c r="F3497" s="8">
        <v>710082.2</v>
      </c>
      <c r="G3497" s="8">
        <v>258000</v>
      </c>
      <c r="H3497" s="8">
        <v>1859263.88</v>
      </c>
      <c r="J3497"/>
      <c r="K3497"/>
      <c r="L3497"/>
      <c r="M3497"/>
    </row>
    <row r="3498" spans="1:13" s="3" customFormat="1" x14ac:dyDescent="0.25">
      <c r="A3498" s="35" t="s">
        <v>21</v>
      </c>
      <c r="B3498"/>
      <c r="C3498"/>
      <c r="D3498"/>
      <c r="E3498"/>
      <c r="J3498"/>
      <c r="K3498"/>
      <c r="L3498"/>
      <c r="M3498"/>
    </row>
    <row r="3499" spans="1:13" s="3" customFormat="1" x14ac:dyDescent="0.25">
      <c r="A3499" s="5" t="s">
        <v>69</v>
      </c>
      <c r="B3499" s="5" t="s">
        <v>70</v>
      </c>
      <c r="C3499" s="35"/>
      <c r="D3499" s="35"/>
      <c r="E3499" s="35"/>
      <c r="F3499" s="7"/>
      <c r="G3499" s="8" t="s">
        <v>20</v>
      </c>
      <c r="H3499" s="8">
        <v>285688.06</v>
      </c>
      <c r="J3499"/>
      <c r="K3499"/>
      <c r="L3499"/>
      <c r="M3499"/>
    </row>
    <row r="3500" spans="1:13" s="3" customFormat="1" x14ac:dyDescent="0.25">
      <c r="A3500" s="35" t="s">
        <v>21</v>
      </c>
      <c r="B3500"/>
      <c r="C3500"/>
      <c r="D3500"/>
      <c r="E3500"/>
      <c r="J3500"/>
      <c r="K3500"/>
      <c r="L3500"/>
      <c r="M3500"/>
    </row>
    <row r="3501" spans="1:13" s="3" customFormat="1" x14ac:dyDescent="0.25">
      <c r="A3501" s="12" t="s">
        <v>24</v>
      </c>
      <c r="B3501" s="35" t="s">
        <v>21</v>
      </c>
      <c r="C3501" s="35" t="s">
        <v>21</v>
      </c>
      <c r="D3501" s="35" t="s">
        <v>21</v>
      </c>
      <c r="E3501" s="35" t="s">
        <v>21</v>
      </c>
      <c r="F3501" s="7" t="s">
        <v>21</v>
      </c>
      <c r="G3501" s="13" t="s">
        <v>20</v>
      </c>
      <c r="H3501" s="13">
        <v>285688.06</v>
      </c>
      <c r="J3501"/>
      <c r="K3501"/>
      <c r="L3501"/>
      <c r="M3501"/>
    </row>
    <row r="3502" spans="1:13" s="3" customFormat="1" x14ac:dyDescent="0.25">
      <c r="A3502" s="12" t="s">
        <v>636</v>
      </c>
      <c r="B3502" s="12" t="s">
        <v>26</v>
      </c>
      <c r="C3502" s="14">
        <v>300</v>
      </c>
      <c r="D3502" s="12" t="s">
        <v>637</v>
      </c>
      <c r="E3502" s="35"/>
      <c r="F3502" s="13">
        <v>19813.25</v>
      </c>
      <c r="G3502" s="7" t="s">
        <v>21</v>
      </c>
      <c r="H3502" s="13">
        <v>305501.31</v>
      </c>
      <c r="J3502"/>
      <c r="K3502"/>
      <c r="L3502"/>
      <c r="M3502"/>
    </row>
    <row r="3503" spans="1:13" s="3" customFormat="1" x14ac:dyDescent="0.25">
      <c r="A3503" s="12" t="s">
        <v>638</v>
      </c>
      <c r="B3503" s="12" t="s">
        <v>26</v>
      </c>
      <c r="C3503" s="14">
        <v>317</v>
      </c>
      <c r="D3503" s="12" t="s">
        <v>639</v>
      </c>
      <c r="E3503" s="35"/>
      <c r="F3503" s="13">
        <v>19491.400000000001</v>
      </c>
      <c r="G3503" s="7" t="s">
        <v>21</v>
      </c>
      <c r="H3503" s="13">
        <v>324992.71000000002</v>
      </c>
      <c r="J3503"/>
      <c r="K3503"/>
      <c r="L3503"/>
      <c r="M3503"/>
    </row>
    <row r="3504" spans="1:13" s="3" customFormat="1" x14ac:dyDescent="0.25">
      <c r="A3504" s="12" t="s">
        <v>642</v>
      </c>
      <c r="B3504" s="12" t="s">
        <v>26</v>
      </c>
      <c r="C3504" s="14">
        <v>347</v>
      </c>
      <c r="D3504" s="12" t="s">
        <v>643</v>
      </c>
      <c r="E3504" s="35"/>
      <c r="F3504" s="13">
        <v>17286.509999999998</v>
      </c>
      <c r="G3504" s="7" t="s">
        <v>21</v>
      </c>
      <c r="H3504" s="13">
        <v>342279.22</v>
      </c>
      <c r="J3504"/>
      <c r="K3504"/>
      <c r="L3504"/>
      <c r="M3504"/>
    </row>
    <row r="3505" spans="1:13" s="3" customFormat="1" x14ac:dyDescent="0.25">
      <c r="A3505" s="12" t="s">
        <v>644</v>
      </c>
      <c r="B3505" s="12" t="s">
        <v>26</v>
      </c>
      <c r="C3505" s="14">
        <v>375</v>
      </c>
      <c r="D3505" s="12" t="s">
        <v>645</v>
      </c>
      <c r="E3505" s="35"/>
      <c r="F3505" s="13">
        <v>16778.61</v>
      </c>
      <c r="G3505" s="7" t="s">
        <v>21</v>
      </c>
      <c r="H3505" s="13">
        <v>359057.83</v>
      </c>
      <c r="J3505"/>
      <c r="K3505"/>
      <c r="L3505"/>
      <c r="M3505"/>
    </row>
    <row r="3506" spans="1:13" s="3" customFormat="1" x14ac:dyDescent="0.25">
      <c r="A3506" s="12" t="s">
        <v>646</v>
      </c>
      <c r="B3506" s="12" t="s">
        <v>26</v>
      </c>
      <c r="C3506" s="14">
        <v>397</v>
      </c>
      <c r="D3506" s="12" t="s">
        <v>648</v>
      </c>
      <c r="E3506" s="35"/>
      <c r="F3506" s="13">
        <v>16651.71</v>
      </c>
      <c r="G3506" s="7" t="s">
        <v>21</v>
      </c>
      <c r="H3506" s="13">
        <v>375709.54</v>
      </c>
      <c r="J3506"/>
      <c r="K3506"/>
      <c r="L3506"/>
      <c r="M3506"/>
    </row>
    <row r="3507" spans="1:13" s="3" customFormat="1" x14ac:dyDescent="0.25">
      <c r="A3507" s="12" t="s">
        <v>649</v>
      </c>
      <c r="B3507" s="12" t="s">
        <v>41</v>
      </c>
      <c r="C3507" s="14">
        <v>11</v>
      </c>
      <c r="D3507" s="12" t="s">
        <v>650</v>
      </c>
      <c r="E3507" s="35"/>
      <c r="F3507" s="7" t="s">
        <v>21</v>
      </c>
      <c r="G3507" s="13">
        <v>36857.14</v>
      </c>
      <c r="H3507" s="13">
        <v>338852.4</v>
      </c>
      <c r="J3507"/>
      <c r="K3507"/>
      <c r="L3507"/>
      <c r="M3507"/>
    </row>
    <row r="3508" spans="1:13" s="3" customFormat="1" x14ac:dyDescent="0.25">
      <c r="A3508"/>
      <c r="B3508"/>
      <c r="C3508"/>
      <c r="D3508"/>
      <c r="E3508"/>
      <c r="J3508"/>
      <c r="K3508"/>
      <c r="L3508"/>
      <c r="M3508"/>
    </row>
    <row r="3509" spans="1:13" s="3" customFormat="1" x14ac:dyDescent="0.25">
      <c r="A3509" s="35"/>
      <c r="B3509" s="35"/>
      <c r="C3509" s="35"/>
      <c r="D3509" s="35"/>
      <c r="E3509" s="34" t="s">
        <v>67</v>
      </c>
      <c r="F3509" s="13">
        <v>90021.48</v>
      </c>
      <c r="G3509" s="13">
        <v>36857.14</v>
      </c>
      <c r="H3509" s="13">
        <v>338852.4</v>
      </c>
      <c r="J3509"/>
      <c r="K3509"/>
      <c r="L3509"/>
      <c r="M3509"/>
    </row>
    <row r="3510" spans="1:13" s="3" customFormat="1" x14ac:dyDescent="0.25">
      <c r="A3510" s="35" t="s">
        <v>21</v>
      </c>
      <c r="B3510"/>
      <c r="C3510"/>
      <c r="D3510"/>
      <c r="E3510"/>
      <c r="J3510"/>
      <c r="K3510"/>
      <c r="L3510"/>
      <c r="M3510"/>
    </row>
    <row r="3511" spans="1:13" s="3" customFormat="1" x14ac:dyDescent="0.25">
      <c r="A3511" s="35"/>
      <c r="B3511" s="35"/>
      <c r="C3511" s="35"/>
      <c r="D3511" s="35"/>
      <c r="E3511" s="9" t="s">
        <v>71</v>
      </c>
      <c r="F3511" s="8">
        <v>90021.48</v>
      </c>
      <c r="G3511" s="8">
        <v>36857.14</v>
      </c>
      <c r="H3511" s="8">
        <v>338852.4</v>
      </c>
      <c r="J3511"/>
      <c r="K3511"/>
      <c r="L3511"/>
      <c r="M3511"/>
    </row>
    <row r="3512" spans="1:13" s="3" customFormat="1" x14ac:dyDescent="0.25">
      <c r="A3512" s="35" t="s">
        <v>21</v>
      </c>
      <c r="B3512"/>
      <c r="C3512"/>
      <c r="D3512"/>
      <c r="E3512"/>
      <c r="J3512"/>
      <c r="K3512"/>
      <c r="L3512"/>
      <c r="M3512"/>
    </row>
    <row r="3513" spans="1:13" s="3" customFormat="1" x14ac:dyDescent="0.25">
      <c r="A3513" s="5" t="s">
        <v>72</v>
      </c>
      <c r="B3513" s="5" t="s">
        <v>73</v>
      </c>
      <c r="C3513" s="35"/>
      <c r="D3513" s="35"/>
      <c r="E3513" s="35"/>
      <c r="F3513" s="7"/>
      <c r="G3513" s="8" t="s">
        <v>20</v>
      </c>
      <c r="H3513" s="8">
        <v>60057.93</v>
      </c>
      <c r="J3513"/>
      <c r="K3513"/>
      <c r="L3513"/>
      <c r="M3513"/>
    </row>
    <row r="3514" spans="1:13" s="3" customFormat="1" x14ac:dyDescent="0.25">
      <c r="A3514" s="35" t="s">
        <v>21</v>
      </c>
      <c r="B3514"/>
      <c r="C3514"/>
      <c r="D3514"/>
      <c r="E3514"/>
      <c r="J3514"/>
      <c r="K3514"/>
      <c r="L3514"/>
      <c r="M3514"/>
    </row>
    <row r="3515" spans="1:13" s="3" customFormat="1" x14ac:dyDescent="0.25">
      <c r="A3515" s="12" t="s">
        <v>24</v>
      </c>
      <c r="B3515" s="35" t="s">
        <v>21</v>
      </c>
      <c r="C3515" s="35" t="s">
        <v>21</v>
      </c>
      <c r="D3515" s="35" t="s">
        <v>21</v>
      </c>
      <c r="E3515" s="35" t="s">
        <v>21</v>
      </c>
      <c r="F3515" s="7" t="s">
        <v>21</v>
      </c>
      <c r="G3515" s="13" t="s">
        <v>20</v>
      </c>
      <c r="H3515" s="13">
        <v>60057.93</v>
      </c>
      <c r="J3515"/>
      <c r="K3515"/>
      <c r="L3515"/>
      <c r="M3515"/>
    </row>
    <row r="3516" spans="1:13" s="3" customFormat="1" x14ac:dyDescent="0.25">
      <c r="A3516" s="12" t="s">
        <v>636</v>
      </c>
      <c r="B3516" s="12" t="s">
        <v>26</v>
      </c>
      <c r="C3516" s="14">
        <v>300</v>
      </c>
      <c r="D3516" s="12" t="s">
        <v>637</v>
      </c>
      <c r="E3516" s="35"/>
      <c r="F3516" s="13">
        <v>4865.84</v>
      </c>
      <c r="G3516" s="7" t="s">
        <v>21</v>
      </c>
      <c r="H3516" s="13">
        <v>64923.77</v>
      </c>
      <c r="J3516"/>
      <c r="K3516"/>
      <c r="L3516"/>
      <c r="M3516"/>
    </row>
    <row r="3517" spans="1:13" s="3" customFormat="1" x14ac:dyDescent="0.25">
      <c r="A3517" s="12" t="s">
        <v>638</v>
      </c>
      <c r="B3517" s="12" t="s">
        <v>26</v>
      </c>
      <c r="C3517" s="14">
        <v>317</v>
      </c>
      <c r="D3517" s="12" t="s">
        <v>639</v>
      </c>
      <c r="E3517" s="35"/>
      <c r="F3517" s="13">
        <v>3440.24</v>
      </c>
      <c r="G3517" s="7" t="s">
        <v>21</v>
      </c>
      <c r="H3517" s="13">
        <v>68364.009999999995</v>
      </c>
      <c r="J3517"/>
      <c r="K3517"/>
      <c r="L3517"/>
      <c r="M3517"/>
    </row>
    <row r="3518" spans="1:13" s="3" customFormat="1" x14ac:dyDescent="0.25">
      <c r="A3518" s="12" t="s">
        <v>640</v>
      </c>
      <c r="B3518" s="12" t="s">
        <v>26</v>
      </c>
      <c r="C3518" s="14">
        <v>345</v>
      </c>
      <c r="D3518" s="12" t="s">
        <v>641</v>
      </c>
      <c r="E3518" s="35"/>
      <c r="F3518" s="13">
        <v>1407.56</v>
      </c>
      <c r="G3518" s="7" t="s">
        <v>21</v>
      </c>
      <c r="H3518" s="13">
        <v>69771.570000000007</v>
      </c>
      <c r="J3518"/>
      <c r="K3518"/>
      <c r="L3518"/>
      <c r="M3518"/>
    </row>
    <row r="3519" spans="1:13" s="3" customFormat="1" x14ac:dyDescent="0.25">
      <c r="A3519" s="12" t="s">
        <v>642</v>
      </c>
      <c r="B3519" s="12" t="s">
        <v>26</v>
      </c>
      <c r="C3519" s="14">
        <v>347</v>
      </c>
      <c r="D3519" s="12" t="s">
        <v>643</v>
      </c>
      <c r="E3519" s="35"/>
      <c r="F3519" s="13">
        <v>2770</v>
      </c>
      <c r="G3519" s="7" t="s">
        <v>21</v>
      </c>
      <c r="H3519" s="13">
        <v>72541.570000000007</v>
      </c>
      <c r="J3519"/>
      <c r="K3519"/>
      <c r="L3519"/>
      <c r="M3519"/>
    </row>
    <row r="3520" spans="1:13" s="3" customFormat="1" x14ac:dyDescent="0.25">
      <c r="A3520" s="12" t="s">
        <v>644</v>
      </c>
      <c r="B3520" s="12" t="s">
        <v>26</v>
      </c>
      <c r="C3520" s="14">
        <v>375</v>
      </c>
      <c r="D3520" s="12" t="s">
        <v>645</v>
      </c>
      <c r="E3520" s="35"/>
      <c r="F3520" s="13">
        <v>5161.8</v>
      </c>
      <c r="G3520" s="7" t="s">
        <v>21</v>
      </c>
      <c r="H3520" s="13">
        <v>77703.37</v>
      </c>
      <c r="J3520"/>
      <c r="K3520"/>
      <c r="L3520"/>
      <c r="M3520"/>
    </row>
    <row r="3521" spans="1:13" s="3" customFormat="1" x14ac:dyDescent="0.25">
      <c r="A3521" s="12" t="s">
        <v>646</v>
      </c>
      <c r="B3521" s="12" t="s">
        <v>26</v>
      </c>
      <c r="C3521" s="14">
        <v>395</v>
      </c>
      <c r="D3521" s="12" t="s">
        <v>647</v>
      </c>
      <c r="E3521" s="35"/>
      <c r="F3521" s="13">
        <v>244.7</v>
      </c>
      <c r="G3521" s="7" t="s">
        <v>21</v>
      </c>
      <c r="H3521" s="13">
        <v>77948.070000000007</v>
      </c>
      <c r="J3521"/>
      <c r="K3521"/>
      <c r="L3521"/>
      <c r="M3521"/>
    </row>
    <row r="3522" spans="1:13" s="3" customFormat="1" x14ac:dyDescent="0.25">
      <c r="A3522" s="12" t="s">
        <v>646</v>
      </c>
      <c r="B3522" s="12" t="s">
        <v>26</v>
      </c>
      <c r="C3522" s="14">
        <v>397</v>
      </c>
      <c r="D3522" s="12" t="s">
        <v>648</v>
      </c>
      <c r="E3522" s="35"/>
      <c r="F3522" s="13">
        <v>2199.3000000000002</v>
      </c>
      <c r="G3522" s="7" t="s">
        <v>21</v>
      </c>
      <c r="H3522" s="13">
        <v>80147.37</v>
      </c>
      <c r="J3522"/>
      <c r="K3522"/>
      <c r="L3522"/>
      <c r="M3522"/>
    </row>
    <row r="3523" spans="1:13" s="3" customFormat="1" x14ac:dyDescent="0.25">
      <c r="A3523" s="12" t="s">
        <v>649</v>
      </c>
      <c r="B3523" s="12" t="s">
        <v>41</v>
      </c>
      <c r="C3523" s="14">
        <v>11</v>
      </c>
      <c r="D3523" s="12" t="s">
        <v>650</v>
      </c>
      <c r="E3523" s="35"/>
      <c r="F3523" s="7" t="s">
        <v>21</v>
      </c>
      <c r="G3523" s="13">
        <v>4400.07</v>
      </c>
      <c r="H3523" s="13">
        <v>75747.3</v>
      </c>
      <c r="J3523"/>
      <c r="K3523"/>
      <c r="L3523"/>
      <c r="M3523"/>
    </row>
    <row r="3524" spans="1:13" s="3" customFormat="1" x14ac:dyDescent="0.25">
      <c r="A3524"/>
      <c r="B3524"/>
      <c r="C3524"/>
      <c r="D3524"/>
      <c r="E3524"/>
      <c r="J3524"/>
      <c r="K3524"/>
      <c r="L3524"/>
      <c r="M3524"/>
    </row>
    <row r="3525" spans="1:13" s="3" customFormat="1" x14ac:dyDescent="0.25">
      <c r="A3525" s="35"/>
      <c r="B3525" s="35"/>
      <c r="C3525" s="35"/>
      <c r="D3525" s="35"/>
      <c r="E3525" s="34" t="s">
        <v>67</v>
      </c>
      <c r="F3525" s="13">
        <v>20089.439999999999</v>
      </c>
      <c r="G3525" s="13">
        <v>4400.07</v>
      </c>
      <c r="H3525" s="13">
        <v>75747.3</v>
      </c>
      <c r="J3525"/>
      <c r="K3525"/>
      <c r="L3525"/>
      <c r="M3525"/>
    </row>
    <row r="3526" spans="1:13" s="3" customFormat="1" x14ac:dyDescent="0.25">
      <c r="A3526" s="35" t="s">
        <v>21</v>
      </c>
      <c r="B3526"/>
      <c r="C3526"/>
      <c r="D3526"/>
      <c r="E3526"/>
      <c r="J3526"/>
      <c r="K3526"/>
      <c r="L3526"/>
      <c r="M3526"/>
    </row>
    <row r="3527" spans="1:13" s="3" customFormat="1" x14ac:dyDescent="0.25">
      <c r="A3527" s="35"/>
      <c r="B3527" s="35"/>
      <c r="C3527" s="35"/>
      <c r="D3527" s="35"/>
      <c r="E3527" s="9" t="s">
        <v>74</v>
      </c>
      <c r="F3527" s="8">
        <v>20089.439999999999</v>
      </c>
      <c r="G3527" s="8">
        <v>4400.07</v>
      </c>
      <c r="H3527" s="8">
        <v>75747.3</v>
      </c>
      <c r="J3527"/>
      <c r="K3527"/>
      <c r="L3527"/>
      <c r="M3527"/>
    </row>
    <row r="3528" spans="1:13" s="3" customFormat="1" x14ac:dyDescent="0.25">
      <c r="A3528" s="35" t="s">
        <v>21</v>
      </c>
      <c r="B3528"/>
      <c r="C3528"/>
      <c r="D3528"/>
      <c r="E3528"/>
      <c r="J3528"/>
      <c r="K3528"/>
      <c r="L3528"/>
      <c r="M3528"/>
    </row>
    <row r="3529" spans="1:13" s="3" customFormat="1" x14ac:dyDescent="0.25">
      <c r="A3529" s="5" t="s">
        <v>75</v>
      </c>
      <c r="B3529" s="5" t="s">
        <v>76</v>
      </c>
      <c r="C3529" s="35"/>
      <c r="D3529" s="35"/>
      <c r="E3529" s="35"/>
      <c r="F3529" s="7"/>
      <c r="G3529" s="8" t="s">
        <v>20</v>
      </c>
      <c r="H3529" s="8">
        <v>46638.63</v>
      </c>
      <c r="J3529"/>
      <c r="K3529"/>
      <c r="L3529"/>
      <c r="M3529"/>
    </row>
    <row r="3530" spans="1:13" s="3" customFormat="1" x14ac:dyDescent="0.25">
      <c r="A3530" s="35" t="s">
        <v>21</v>
      </c>
      <c r="B3530"/>
      <c r="C3530"/>
      <c r="D3530"/>
      <c r="E3530"/>
      <c r="J3530"/>
      <c r="K3530"/>
      <c r="L3530"/>
      <c r="M3530"/>
    </row>
    <row r="3531" spans="1:13" s="3" customFormat="1" x14ac:dyDescent="0.25">
      <c r="A3531" s="12" t="s">
        <v>24</v>
      </c>
      <c r="B3531" s="35" t="s">
        <v>21</v>
      </c>
      <c r="C3531" s="35" t="s">
        <v>21</v>
      </c>
      <c r="D3531" s="35" t="s">
        <v>21</v>
      </c>
      <c r="E3531" s="35" t="s">
        <v>21</v>
      </c>
      <c r="F3531" s="7" t="s">
        <v>21</v>
      </c>
      <c r="G3531" s="13" t="s">
        <v>20</v>
      </c>
      <c r="H3531" s="13">
        <v>46638.63</v>
      </c>
      <c r="J3531"/>
      <c r="K3531"/>
      <c r="L3531"/>
      <c r="M3531"/>
    </row>
    <row r="3532" spans="1:13" s="3" customFormat="1" x14ac:dyDescent="0.25">
      <c r="A3532" s="12" t="s">
        <v>636</v>
      </c>
      <c r="B3532" s="12" t="s">
        <v>26</v>
      </c>
      <c r="C3532" s="14">
        <v>300</v>
      </c>
      <c r="D3532" s="12" t="s">
        <v>637</v>
      </c>
      <c r="E3532" s="35"/>
      <c r="F3532" s="13">
        <v>2779.58</v>
      </c>
      <c r="G3532" s="7" t="s">
        <v>21</v>
      </c>
      <c r="H3532" s="13">
        <v>49418.21</v>
      </c>
      <c r="J3532"/>
      <c r="K3532"/>
      <c r="L3532"/>
      <c r="M3532"/>
    </row>
    <row r="3533" spans="1:13" s="3" customFormat="1" x14ac:dyDescent="0.25">
      <c r="A3533" s="12" t="s">
        <v>638</v>
      </c>
      <c r="B3533" s="12" t="s">
        <v>26</v>
      </c>
      <c r="C3533" s="14">
        <v>317</v>
      </c>
      <c r="D3533" s="12" t="s">
        <v>639</v>
      </c>
      <c r="E3533" s="35"/>
      <c r="F3533" s="13">
        <v>2938.52</v>
      </c>
      <c r="G3533" s="7" t="s">
        <v>21</v>
      </c>
      <c r="H3533" s="13">
        <v>52356.73</v>
      </c>
      <c r="J3533"/>
      <c r="K3533"/>
      <c r="L3533"/>
      <c r="M3533"/>
    </row>
    <row r="3534" spans="1:13" s="3" customFormat="1" x14ac:dyDescent="0.25">
      <c r="A3534" s="12" t="s">
        <v>642</v>
      </c>
      <c r="B3534" s="12" t="s">
        <v>26</v>
      </c>
      <c r="C3534" s="14">
        <v>347</v>
      </c>
      <c r="D3534" s="12" t="s">
        <v>643</v>
      </c>
      <c r="E3534" s="35"/>
      <c r="F3534" s="13">
        <v>2641.86</v>
      </c>
      <c r="G3534" s="7" t="s">
        <v>21</v>
      </c>
      <c r="H3534" s="13">
        <v>54998.59</v>
      </c>
      <c r="J3534"/>
      <c r="K3534"/>
      <c r="L3534"/>
      <c r="M3534"/>
    </row>
    <row r="3535" spans="1:13" s="3" customFormat="1" x14ac:dyDescent="0.25">
      <c r="A3535" s="12" t="s">
        <v>644</v>
      </c>
      <c r="B3535" s="12" t="s">
        <v>26</v>
      </c>
      <c r="C3535" s="14">
        <v>375</v>
      </c>
      <c r="D3535" s="12" t="s">
        <v>645</v>
      </c>
      <c r="E3535" s="35"/>
      <c r="F3535" s="13">
        <v>2050.9499999999998</v>
      </c>
      <c r="G3535" s="7" t="s">
        <v>21</v>
      </c>
      <c r="H3535" s="13">
        <v>57049.54</v>
      </c>
      <c r="J3535"/>
      <c r="K3535"/>
      <c r="L3535"/>
      <c r="M3535"/>
    </row>
    <row r="3536" spans="1:13" s="3" customFormat="1" x14ac:dyDescent="0.25">
      <c r="A3536" s="12" t="s">
        <v>646</v>
      </c>
      <c r="B3536" s="12" t="s">
        <v>26</v>
      </c>
      <c r="C3536" s="14">
        <v>397</v>
      </c>
      <c r="D3536" s="12" t="s">
        <v>648</v>
      </c>
      <c r="E3536" s="35"/>
      <c r="F3536" s="13">
        <v>2564.11</v>
      </c>
      <c r="G3536" s="7" t="s">
        <v>21</v>
      </c>
      <c r="H3536" s="13">
        <v>59613.65</v>
      </c>
      <c r="J3536"/>
      <c r="K3536"/>
      <c r="L3536"/>
      <c r="M3536"/>
    </row>
    <row r="3537" spans="1:13" s="3" customFormat="1" x14ac:dyDescent="0.25">
      <c r="A3537" s="12" t="s">
        <v>649</v>
      </c>
      <c r="B3537" s="12" t="s">
        <v>41</v>
      </c>
      <c r="C3537" s="14">
        <v>11</v>
      </c>
      <c r="D3537" s="12" t="s">
        <v>650</v>
      </c>
      <c r="E3537" s="35"/>
      <c r="F3537" s="7" t="s">
        <v>21</v>
      </c>
      <c r="G3537" s="13">
        <v>9214.2900000000009</v>
      </c>
      <c r="H3537" s="13">
        <v>50399.360000000001</v>
      </c>
      <c r="J3537"/>
      <c r="K3537"/>
      <c r="L3537"/>
      <c r="M3537"/>
    </row>
    <row r="3538" spans="1:13" s="3" customFormat="1" x14ac:dyDescent="0.25">
      <c r="A3538" s="12" t="s">
        <v>649</v>
      </c>
      <c r="B3538" s="12" t="s">
        <v>41</v>
      </c>
      <c r="C3538" s="14">
        <v>11</v>
      </c>
      <c r="D3538" s="12" t="s">
        <v>650</v>
      </c>
      <c r="E3538" s="35"/>
      <c r="F3538" s="7" t="s">
        <v>21</v>
      </c>
      <c r="G3538" s="13">
        <v>46202</v>
      </c>
      <c r="H3538" s="13">
        <v>4197.3599999999997</v>
      </c>
      <c r="J3538"/>
      <c r="K3538"/>
      <c r="L3538"/>
      <c r="M3538"/>
    </row>
    <row r="3539" spans="1:13" s="3" customFormat="1" x14ac:dyDescent="0.25">
      <c r="A3539"/>
      <c r="B3539"/>
      <c r="C3539"/>
      <c r="D3539"/>
      <c r="E3539"/>
      <c r="J3539"/>
      <c r="K3539"/>
      <c r="L3539"/>
      <c r="M3539"/>
    </row>
    <row r="3540" spans="1:13" s="3" customFormat="1" x14ac:dyDescent="0.25">
      <c r="A3540" s="35"/>
      <c r="B3540" s="35"/>
      <c r="C3540" s="35"/>
      <c r="D3540" s="35"/>
      <c r="E3540" s="34" t="s">
        <v>67</v>
      </c>
      <c r="F3540" s="13">
        <v>12975.02</v>
      </c>
      <c r="G3540" s="13">
        <v>55416.29</v>
      </c>
      <c r="H3540" s="13">
        <v>4197.3599999999997</v>
      </c>
      <c r="J3540"/>
      <c r="K3540"/>
      <c r="L3540"/>
      <c r="M3540"/>
    </row>
    <row r="3541" spans="1:13" s="3" customFormat="1" x14ac:dyDescent="0.25">
      <c r="A3541" s="35" t="s">
        <v>21</v>
      </c>
      <c r="B3541"/>
      <c r="C3541"/>
      <c r="D3541"/>
      <c r="E3541"/>
      <c r="J3541"/>
      <c r="K3541"/>
      <c r="L3541"/>
      <c r="M3541"/>
    </row>
    <row r="3542" spans="1:13" s="3" customFormat="1" x14ac:dyDescent="0.25">
      <c r="A3542" s="35"/>
      <c r="B3542" s="35"/>
      <c r="C3542" s="35"/>
      <c r="D3542" s="35"/>
      <c r="E3542" s="9" t="s">
        <v>77</v>
      </c>
      <c r="F3542" s="8">
        <v>12975.02</v>
      </c>
      <c r="G3542" s="8">
        <v>55416.29</v>
      </c>
      <c r="H3542" s="8">
        <v>4197.3599999999997</v>
      </c>
      <c r="J3542"/>
      <c r="K3542"/>
      <c r="L3542"/>
      <c r="M3542"/>
    </row>
    <row r="3543" spans="1:13" s="3" customFormat="1" x14ac:dyDescent="0.25">
      <c r="A3543" s="35" t="s">
        <v>21</v>
      </c>
      <c r="B3543"/>
      <c r="C3543"/>
      <c r="D3543"/>
      <c r="E3543"/>
      <c r="J3543"/>
      <c r="K3543"/>
      <c r="L3543"/>
      <c r="M3543"/>
    </row>
    <row r="3544" spans="1:13" s="3" customFormat="1" x14ac:dyDescent="0.25">
      <c r="A3544" s="5" t="s">
        <v>78</v>
      </c>
      <c r="B3544" s="5" t="s">
        <v>79</v>
      </c>
      <c r="C3544" s="35"/>
      <c r="D3544" s="35"/>
      <c r="E3544" s="35"/>
      <c r="F3544" s="7"/>
      <c r="G3544" s="8" t="s">
        <v>20</v>
      </c>
      <c r="H3544" s="8">
        <v>213937.16</v>
      </c>
      <c r="J3544"/>
      <c r="K3544"/>
      <c r="L3544"/>
      <c r="M3544"/>
    </row>
    <row r="3545" spans="1:13" s="3" customFormat="1" x14ac:dyDescent="0.25">
      <c r="A3545" s="35" t="s">
        <v>21</v>
      </c>
      <c r="B3545"/>
      <c r="C3545"/>
      <c r="D3545"/>
      <c r="E3545"/>
      <c r="J3545"/>
      <c r="K3545"/>
      <c r="L3545"/>
      <c r="M3545"/>
    </row>
    <row r="3546" spans="1:13" s="3" customFormat="1" x14ac:dyDescent="0.25">
      <c r="A3546" s="12" t="s">
        <v>24</v>
      </c>
      <c r="B3546" s="35" t="s">
        <v>21</v>
      </c>
      <c r="C3546" s="35" t="s">
        <v>21</v>
      </c>
      <c r="D3546" s="35" t="s">
        <v>21</v>
      </c>
      <c r="E3546" s="35" t="s">
        <v>21</v>
      </c>
      <c r="F3546" s="7" t="s">
        <v>21</v>
      </c>
      <c r="G3546" s="13" t="s">
        <v>20</v>
      </c>
      <c r="H3546" s="13">
        <v>213937.16</v>
      </c>
      <c r="J3546"/>
      <c r="K3546"/>
      <c r="L3546"/>
      <c r="M3546"/>
    </row>
    <row r="3547" spans="1:13" s="3" customFormat="1" x14ac:dyDescent="0.25">
      <c r="A3547" s="12" t="s">
        <v>636</v>
      </c>
      <c r="B3547" s="12" t="s">
        <v>26</v>
      </c>
      <c r="C3547" s="14">
        <v>300</v>
      </c>
      <c r="D3547" s="12" t="s">
        <v>637</v>
      </c>
      <c r="E3547" s="35"/>
      <c r="F3547" s="13">
        <v>22167.8</v>
      </c>
      <c r="G3547" s="7" t="s">
        <v>21</v>
      </c>
      <c r="H3547" s="13">
        <v>236104.95999999999</v>
      </c>
      <c r="J3547"/>
      <c r="K3547"/>
      <c r="L3547"/>
      <c r="M3547"/>
    </row>
    <row r="3548" spans="1:13" s="3" customFormat="1" x14ac:dyDescent="0.25">
      <c r="A3548" s="12" t="s">
        <v>638</v>
      </c>
      <c r="B3548" s="12" t="s">
        <v>26</v>
      </c>
      <c r="C3548" s="14">
        <v>317</v>
      </c>
      <c r="D3548" s="12" t="s">
        <v>639</v>
      </c>
      <c r="E3548" s="35"/>
      <c r="F3548" s="13">
        <v>4730.76</v>
      </c>
      <c r="G3548" s="7" t="s">
        <v>21</v>
      </c>
      <c r="H3548" s="13">
        <v>240835.72</v>
      </c>
      <c r="J3548"/>
      <c r="K3548"/>
      <c r="L3548"/>
      <c r="M3548"/>
    </row>
    <row r="3549" spans="1:13" s="3" customFormat="1" x14ac:dyDescent="0.25">
      <c r="A3549" s="12" t="s">
        <v>642</v>
      </c>
      <c r="B3549" s="12" t="s">
        <v>26</v>
      </c>
      <c r="C3549" s="14">
        <v>347</v>
      </c>
      <c r="D3549" s="12" t="s">
        <v>643</v>
      </c>
      <c r="E3549" s="35"/>
      <c r="F3549" s="13">
        <v>2738.62</v>
      </c>
      <c r="G3549" s="7" t="s">
        <v>21</v>
      </c>
      <c r="H3549" s="13">
        <v>243574.34</v>
      </c>
      <c r="J3549"/>
      <c r="K3549"/>
      <c r="L3549"/>
      <c r="M3549"/>
    </row>
    <row r="3550" spans="1:13" s="3" customFormat="1" x14ac:dyDescent="0.25">
      <c r="A3550" s="12" t="s">
        <v>644</v>
      </c>
      <c r="B3550" s="12" t="s">
        <v>26</v>
      </c>
      <c r="C3550" s="14">
        <v>375</v>
      </c>
      <c r="D3550" s="12" t="s">
        <v>645</v>
      </c>
      <c r="E3550" s="35"/>
      <c r="F3550" s="13">
        <v>3766.62</v>
      </c>
      <c r="G3550" s="7" t="s">
        <v>21</v>
      </c>
      <c r="H3550" s="13">
        <v>247340.96</v>
      </c>
      <c r="J3550"/>
      <c r="K3550"/>
      <c r="L3550"/>
      <c r="M3550"/>
    </row>
    <row r="3551" spans="1:13" s="3" customFormat="1" x14ac:dyDescent="0.25">
      <c r="A3551" s="12" t="s">
        <v>646</v>
      </c>
      <c r="B3551" s="12" t="s">
        <v>26</v>
      </c>
      <c r="C3551" s="14">
        <v>397</v>
      </c>
      <c r="D3551" s="12" t="s">
        <v>648</v>
      </c>
      <c r="E3551" s="35"/>
      <c r="F3551" s="13">
        <v>3196.2</v>
      </c>
      <c r="G3551" s="7" t="s">
        <v>21</v>
      </c>
      <c r="H3551" s="13">
        <v>250537.16</v>
      </c>
      <c r="J3551"/>
      <c r="K3551"/>
      <c r="L3551"/>
      <c r="M3551"/>
    </row>
    <row r="3552" spans="1:13" s="3" customFormat="1" x14ac:dyDescent="0.25">
      <c r="A3552" s="12" t="s">
        <v>649</v>
      </c>
      <c r="B3552" s="12" t="s">
        <v>41</v>
      </c>
      <c r="C3552" s="14">
        <v>11</v>
      </c>
      <c r="D3552" s="12" t="s">
        <v>650</v>
      </c>
      <c r="E3552" s="35"/>
      <c r="F3552" s="7" t="s">
        <v>21</v>
      </c>
      <c r="G3552" s="13">
        <v>5000</v>
      </c>
      <c r="H3552" s="13">
        <v>245537.16</v>
      </c>
      <c r="J3552"/>
      <c r="K3552"/>
      <c r="L3552"/>
      <c r="M3552"/>
    </row>
    <row r="3553" spans="1:13" s="3" customFormat="1" x14ac:dyDescent="0.25">
      <c r="A3553"/>
      <c r="B3553"/>
      <c r="C3553"/>
      <c r="D3553"/>
      <c r="E3553"/>
      <c r="J3553"/>
      <c r="K3553"/>
      <c r="L3553"/>
      <c r="M3553"/>
    </row>
    <row r="3554" spans="1:13" s="3" customFormat="1" x14ac:dyDescent="0.25">
      <c r="A3554" s="35"/>
      <c r="B3554" s="35"/>
      <c r="C3554" s="35"/>
      <c r="D3554" s="35"/>
      <c r="E3554" s="34" t="s">
        <v>67</v>
      </c>
      <c r="F3554" s="13">
        <v>36600</v>
      </c>
      <c r="G3554" s="13">
        <v>5000</v>
      </c>
      <c r="H3554" s="13">
        <v>245537.16</v>
      </c>
      <c r="J3554"/>
      <c r="K3554"/>
      <c r="L3554"/>
      <c r="M3554"/>
    </row>
    <row r="3555" spans="1:13" s="3" customFormat="1" x14ac:dyDescent="0.25">
      <c r="A3555" s="35" t="s">
        <v>21</v>
      </c>
      <c r="B3555"/>
      <c r="C3555"/>
      <c r="D3555"/>
      <c r="E3555"/>
      <c r="J3555"/>
      <c r="K3555"/>
      <c r="L3555"/>
      <c r="M3555"/>
    </row>
    <row r="3556" spans="1:13" s="3" customFormat="1" x14ac:dyDescent="0.25">
      <c r="A3556" s="35"/>
      <c r="B3556" s="35"/>
      <c r="C3556" s="35"/>
      <c r="D3556" s="35"/>
      <c r="E3556" s="9" t="s">
        <v>80</v>
      </c>
      <c r="F3556" s="8">
        <v>36600</v>
      </c>
      <c r="G3556" s="8">
        <v>5000</v>
      </c>
      <c r="H3556" s="8">
        <v>245537.16</v>
      </c>
      <c r="J3556"/>
      <c r="K3556"/>
      <c r="L3556"/>
      <c r="M3556"/>
    </row>
    <row r="3557" spans="1:13" s="3" customFormat="1" x14ac:dyDescent="0.25">
      <c r="A3557" s="35" t="s">
        <v>21</v>
      </c>
      <c r="B3557"/>
      <c r="C3557"/>
      <c r="D3557"/>
      <c r="E3557"/>
      <c r="J3557"/>
      <c r="K3557"/>
      <c r="L3557"/>
      <c r="M3557"/>
    </row>
    <row r="3558" spans="1:13" s="3" customFormat="1" x14ac:dyDescent="0.25">
      <c r="A3558" s="5" t="s">
        <v>81</v>
      </c>
      <c r="B3558" s="5" t="s">
        <v>82</v>
      </c>
      <c r="C3558" s="35"/>
      <c r="D3558" s="35"/>
      <c r="E3558" s="35"/>
      <c r="F3558" s="7"/>
      <c r="G3558" s="8" t="s">
        <v>20</v>
      </c>
      <c r="H3558" s="8">
        <v>195928.19</v>
      </c>
      <c r="J3558"/>
      <c r="K3558"/>
      <c r="L3558"/>
      <c r="M3558"/>
    </row>
    <row r="3559" spans="1:13" s="3" customFormat="1" x14ac:dyDescent="0.25">
      <c r="A3559" s="35" t="s">
        <v>21</v>
      </c>
      <c r="B3559"/>
      <c r="C3559"/>
      <c r="D3559"/>
      <c r="E3559"/>
      <c r="J3559"/>
      <c r="K3559"/>
      <c r="L3559"/>
      <c r="M3559"/>
    </row>
    <row r="3560" spans="1:13" s="3" customFormat="1" x14ac:dyDescent="0.25">
      <c r="A3560" s="12" t="s">
        <v>24</v>
      </c>
      <c r="B3560" s="35" t="s">
        <v>21</v>
      </c>
      <c r="C3560" s="35" t="s">
        <v>21</v>
      </c>
      <c r="D3560" s="35" t="s">
        <v>21</v>
      </c>
      <c r="E3560" s="35" t="s">
        <v>21</v>
      </c>
      <c r="F3560" s="7" t="s">
        <v>21</v>
      </c>
      <c r="G3560" s="13" t="s">
        <v>20</v>
      </c>
      <c r="H3560" s="13">
        <v>195928.19</v>
      </c>
      <c r="J3560"/>
      <c r="K3560"/>
      <c r="L3560"/>
      <c r="M3560"/>
    </row>
    <row r="3561" spans="1:13" s="3" customFormat="1" x14ac:dyDescent="0.25">
      <c r="A3561" s="12" t="s">
        <v>636</v>
      </c>
      <c r="B3561" s="12" t="s">
        <v>26</v>
      </c>
      <c r="C3561" s="14">
        <v>300</v>
      </c>
      <c r="D3561" s="12" t="s">
        <v>637</v>
      </c>
      <c r="E3561" s="35"/>
      <c r="F3561" s="13">
        <v>6385.05</v>
      </c>
      <c r="G3561" s="7" t="s">
        <v>21</v>
      </c>
      <c r="H3561" s="13">
        <v>202313.24</v>
      </c>
      <c r="J3561"/>
      <c r="K3561"/>
      <c r="L3561"/>
      <c r="M3561"/>
    </row>
    <row r="3562" spans="1:13" s="3" customFormat="1" x14ac:dyDescent="0.25">
      <c r="A3562" s="12" t="s">
        <v>638</v>
      </c>
      <c r="B3562" s="12" t="s">
        <v>26</v>
      </c>
      <c r="C3562" s="14">
        <v>317</v>
      </c>
      <c r="D3562" s="12" t="s">
        <v>639</v>
      </c>
      <c r="E3562" s="35"/>
      <c r="F3562" s="13">
        <v>12420.5</v>
      </c>
      <c r="G3562" s="7" t="s">
        <v>21</v>
      </c>
      <c r="H3562" s="13">
        <v>214733.74</v>
      </c>
      <c r="J3562"/>
      <c r="K3562"/>
      <c r="L3562"/>
      <c r="M3562"/>
    </row>
    <row r="3563" spans="1:13" s="3" customFormat="1" x14ac:dyDescent="0.25">
      <c r="A3563" s="12" t="s">
        <v>642</v>
      </c>
      <c r="B3563" s="12" t="s">
        <v>26</v>
      </c>
      <c r="C3563" s="14">
        <v>347</v>
      </c>
      <c r="D3563" s="12" t="s">
        <v>643</v>
      </c>
      <c r="E3563" s="35"/>
      <c r="F3563" s="13">
        <v>8513.4</v>
      </c>
      <c r="G3563" s="7" t="s">
        <v>21</v>
      </c>
      <c r="H3563" s="13">
        <v>223247.14</v>
      </c>
      <c r="J3563"/>
      <c r="K3563"/>
      <c r="L3563"/>
      <c r="M3563"/>
    </row>
    <row r="3564" spans="1:13" s="3" customFormat="1" x14ac:dyDescent="0.25">
      <c r="A3564" s="12" t="s">
        <v>644</v>
      </c>
      <c r="B3564" s="12" t="s">
        <v>26</v>
      </c>
      <c r="C3564" s="14">
        <v>375</v>
      </c>
      <c r="D3564" s="12" t="s">
        <v>645</v>
      </c>
      <c r="E3564" s="35"/>
      <c r="F3564" s="13">
        <v>7610.36</v>
      </c>
      <c r="G3564" s="7" t="s">
        <v>21</v>
      </c>
      <c r="H3564" s="13">
        <v>230857.5</v>
      </c>
      <c r="J3564"/>
      <c r="K3564"/>
      <c r="L3564"/>
      <c r="M3564"/>
    </row>
    <row r="3565" spans="1:13" s="3" customFormat="1" x14ac:dyDescent="0.25">
      <c r="A3565" s="12" t="s">
        <v>646</v>
      </c>
      <c r="B3565" s="12" t="s">
        <v>26</v>
      </c>
      <c r="C3565" s="14">
        <v>397</v>
      </c>
      <c r="D3565" s="12" t="s">
        <v>648</v>
      </c>
      <c r="E3565" s="35"/>
      <c r="F3565" s="13">
        <v>12150.32</v>
      </c>
      <c r="G3565" s="7" t="s">
        <v>21</v>
      </c>
      <c r="H3565" s="13">
        <v>243007.82</v>
      </c>
      <c r="J3565"/>
      <c r="K3565"/>
      <c r="L3565"/>
      <c r="M3565"/>
    </row>
    <row r="3566" spans="1:13" s="3" customFormat="1" x14ac:dyDescent="0.25">
      <c r="A3566" s="12" t="s">
        <v>649</v>
      </c>
      <c r="B3566" s="12" t="s">
        <v>41</v>
      </c>
      <c r="C3566" s="14">
        <v>11</v>
      </c>
      <c r="D3566" s="12" t="s">
        <v>650</v>
      </c>
      <c r="E3566" s="35"/>
      <c r="F3566" s="7" t="s">
        <v>21</v>
      </c>
      <c r="G3566" s="13">
        <v>5000</v>
      </c>
      <c r="H3566" s="13">
        <v>238007.82</v>
      </c>
      <c r="J3566"/>
      <c r="K3566"/>
      <c r="L3566"/>
      <c r="M3566"/>
    </row>
    <row r="3567" spans="1:13" s="3" customFormat="1" x14ac:dyDescent="0.25">
      <c r="A3567"/>
      <c r="B3567"/>
      <c r="C3567"/>
      <c r="D3567"/>
      <c r="E3567"/>
      <c r="J3567"/>
      <c r="K3567"/>
      <c r="L3567"/>
      <c r="M3567"/>
    </row>
    <row r="3568" spans="1:13" s="3" customFormat="1" x14ac:dyDescent="0.25">
      <c r="A3568" s="35"/>
      <c r="B3568" s="35"/>
      <c r="C3568" s="35"/>
      <c r="D3568" s="35"/>
      <c r="E3568" s="34" t="s">
        <v>67</v>
      </c>
      <c r="F3568" s="13">
        <v>47079.63</v>
      </c>
      <c r="G3568" s="13">
        <v>5000</v>
      </c>
      <c r="H3568" s="13">
        <v>238007.82</v>
      </c>
      <c r="J3568"/>
      <c r="K3568"/>
      <c r="L3568"/>
      <c r="M3568"/>
    </row>
    <row r="3569" spans="1:13" s="3" customFormat="1" x14ac:dyDescent="0.25">
      <c r="A3569" s="35" t="s">
        <v>21</v>
      </c>
      <c r="B3569"/>
      <c r="C3569"/>
      <c r="D3569"/>
      <c r="E3569"/>
      <c r="J3569"/>
      <c r="K3569"/>
      <c r="L3569"/>
      <c r="M3569"/>
    </row>
    <row r="3570" spans="1:13" s="3" customFormat="1" x14ac:dyDescent="0.25">
      <c r="A3570" s="35"/>
      <c r="B3570" s="35"/>
      <c r="C3570" s="35"/>
      <c r="D3570" s="35"/>
      <c r="E3570" s="9" t="s">
        <v>83</v>
      </c>
      <c r="F3570" s="8">
        <v>47079.63</v>
      </c>
      <c r="G3570" s="8">
        <v>5000</v>
      </c>
      <c r="H3570" s="8">
        <v>238007.82</v>
      </c>
      <c r="J3570"/>
      <c r="K3570"/>
      <c r="L3570"/>
      <c r="M3570"/>
    </row>
    <row r="3571" spans="1:13" s="3" customFormat="1" x14ac:dyDescent="0.25">
      <c r="A3571" s="35" t="s">
        <v>21</v>
      </c>
      <c r="B3571"/>
      <c r="C3571"/>
      <c r="D3571"/>
      <c r="E3571"/>
      <c r="J3571"/>
      <c r="K3571"/>
      <c r="L3571"/>
      <c r="M3571"/>
    </row>
    <row r="3572" spans="1:13" s="3" customFormat="1" x14ac:dyDescent="0.25">
      <c r="A3572" s="5" t="s">
        <v>84</v>
      </c>
      <c r="B3572" s="5" t="s">
        <v>85</v>
      </c>
      <c r="C3572" s="35"/>
      <c r="D3572" s="35"/>
      <c r="E3572" s="35"/>
      <c r="F3572" s="7"/>
      <c r="G3572" s="8" t="s">
        <v>20</v>
      </c>
      <c r="H3572" s="8">
        <v>113025.18</v>
      </c>
      <c r="J3572"/>
      <c r="K3572"/>
      <c r="L3572"/>
      <c r="M3572"/>
    </row>
    <row r="3573" spans="1:13" s="3" customFormat="1" x14ac:dyDescent="0.25">
      <c r="A3573" s="35" t="s">
        <v>21</v>
      </c>
      <c r="B3573"/>
      <c r="C3573"/>
      <c r="D3573"/>
      <c r="E3573"/>
      <c r="J3573"/>
      <c r="K3573"/>
      <c r="L3573"/>
      <c r="M3573"/>
    </row>
    <row r="3574" spans="1:13" s="3" customFormat="1" x14ac:dyDescent="0.25">
      <c r="A3574" s="12" t="s">
        <v>24</v>
      </c>
      <c r="B3574" s="35" t="s">
        <v>21</v>
      </c>
      <c r="C3574" s="35" t="s">
        <v>21</v>
      </c>
      <c r="D3574" s="35" t="s">
        <v>21</v>
      </c>
      <c r="E3574" s="35" t="s">
        <v>21</v>
      </c>
      <c r="F3574" s="7" t="s">
        <v>21</v>
      </c>
      <c r="G3574" s="13" t="s">
        <v>20</v>
      </c>
      <c r="H3574" s="13">
        <v>113025.18</v>
      </c>
      <c r="J3574"/>
      <c r="K3574"/>
      <c r="L3574"/>
      <c r="M3574"/>
    </row>
    <row r="3575" spans="1:13" s="3" customFormat="1" x14ac:dyDescent="0.25">
      <c r="A3575" s="12" t="s">
        <v>636</v>
      </c>
      <c r="B3575" s="12" t="s">
        <v>26</v>
      </c>
      <c r="C3575" s="14">
        <v>300</v>
      </c>
      <c r="D3575" s="12" t="s">
        <v>637</v>
      </c>
      <c r="E3575" s="35"/>
      <c r="F3575" s="13">
        <v>31371.13</v>
      </c>
      <c r="G3575" s="7" t="s">
        <v>21</v>
      </c>
      <c r="H3575" s="13">
        <v>144396.31</v>
      </c>
      <c r="J3575"/>
      <c r="K3575"/>
      <c r="L3575"/>
      <c r="M3575"/>
    </row>
    <row r="3576" spans="1:13" s="3" customFormat="1" x14ac:dyDescent="0.25">
      <c r="A3576" s="12" t="s">
        <v>638</v>
      </c>
      <c r="B3576" s="12" t="s">
        <v>26</v>
      </c>
      <c r="C3576" s="14">
        <v>317</v>
      </c>
      <c r="D3576" s="12" t="s">
        <v>639</v>
      </c>
      <c r="E3576" s="35"/>
      <c r="F3576" s="13">
        <v>8845.73</v>
      </c>
      <c r="G3576" s="7" t="s">
        <v>21</v>
      </c>
      <c r="H3576" s="13">
        <v>153242.04</v>
      </c>
      <c r="J3576"/>
      <c r="K3576"/>
      <c r="L3576"/>
      <c r="M3576"/>
    </row>
    <row r="3577" spans="1:13" s="3" customFormat="1" x14ac:dyDescent="0.25">
      <c r="A3577" s="12" t="s">
        <v>642</v>
      </c>
      <c r="B3577" s="12" t="s">
        <v>26</v>
      </c>
      <c r="C3577" s="14">
        <v>347</v>
      </c>
      <c r="D3577" s="12" t="s">
        <v>643</v>
      </c>
      <c r="E3577" s="35"/>
      <c r="F3577" s="13">
        <v>6093.38</v>
      </c>
      <c r="G3577" s="7" t="s">
        <v>21</v>
      </c>
      <c r="H3577" s="13">
        <v>159335.42000000001</v>
      </c>
      <c r="J3577"/>
      <c r="K3577"/>
      <c r="L3577"/>
      <c r="M3577"/>
    </row>
    <row r="3578" spans="1:13" s="3" customFormat="1" x14ac:dyDescent="0.25">
      <c r="A3578" s="12" t="s">
        <v>644</v>
      </c>
      <c r="B3578" s="12" t="s">
        <v>26</v>
      </c>
      <c r="C3578" s="14">
        <v>375</v>
      </c>
      <c r="D3578" s="12" t="s">
        <v>645</v>
      </c>
      <c r="E3578" s="35"/>
      <c r="F3578" s="13">
        <v>2384.23</v>
      </c>
      <c r="G3578" s="7" t="s">
        <v>21</v>
      </c>
      <c r="H3578" s="13">
        <v>161719.65</v>
      </c>
      <c r="J3578"/>
      <c r="K3578"/>
      <c r="L3578"/>
      <c r="M3578"/>
    </row>
    <row r="3579" spans="1:13" s="3" customFormat="1" x14ac:dyDescent="0.25">
      <c r="A3579" s="12" t="s">
        <v>646</v>
      </c>
      <c r="B3579" s="12" t="s">
        <v>26</v>
      </c>
      <c r="C3579" s="14">
        <v>395</v>
      </c>
      <c r="D3579" s="12" t="s">
        <v>647</v>
      </c>
      <c r="E3579" s="35"/>
      <c r="F3579" s="13">
        <v>2033.32</v>
      </c>
      <c r="G3579" s="7" t="s">
        <v>21</v>
      </c>
      <c r="H3579" s="13">
        <v>163752.97</v>
      </c>
      <c r="J3579"/>
      <c r="K3579"/>
      <c r="L3579"/>
      <c r="M3579"/>
    </row>
    <row r="3580" spans="1:13" s="3" customFormat="1" x14ac:dyDescent="0.25">
      <c r="A3580" s="12" t="s">
        <v>646</v>
      </c>
      <c r="B3580" s="12" t="s">
        <v>26</v>
      </c>
      <c r="C3580" s="14">
        <v>397</v>
      </c>
      <c r="D3580" s="12" t="s">
        <v>648</v>
      </c>
      <c r="E3580" s="35"/>
      <c r="F3580" s="13">
        <v>1912</v>
      </c>
      <c r="G3580" s="7" t="s">
        <v>21</v>
      </c>
      <c r="H3580" s="13">
        <v>165664.97</v>
      </c>
      <c r="J3580"/>
      <c r="K3580"/>
      <c r="L3580"/>
      <c r="M3580"/>
    </row>
    <row r="3581" spans="1:13" s="3" customFormat="1" x14ac:dyDescent="0.25">
      <c r="A3581" s="12" t="s">
        <v>649</v>
      </c>
      <c r="B3581" s="12" t="s">
        <v>41</v>
      </c>
      <c r="C3581" s="14">
        <v>11</v>
      </c>
      <c r="D3581" s="12" t="s">
        <v>650</v>
      </c>
      <c r="E3581" s="35"/>
      <c r="F3581" s="7" t="s">
        <v>21</v>
      </c>
      <c r="G3581" s="13">
        <v>5000</v>
      </c>
      <c r="H3581" s="13">
        <v>160664.97</v>
      </c>
      <c r="J3581"/>
      <c r="K3581"/>
      <c r="L3581"/>
      <c r="M3581"/>
    </row>
    <row r="3582" spans="1:13" s="3" customFormat="1" x14ac:dyDescent="0.25">
      <c r="A3582"/>
      <c r="B3582"/>
      <c r="C3582"/>
      <c r="D3582"/>
      <c r="E3582"/>
      <c r="J3582"/>
      <c r="K3582"/>
      <c r="L3582"/>
      <c r="M3582"/>
    </row>
    <row r="3583" spans="1:13" s="3" customFormat="1" x14ac:dyDescent="0.25">
      <c r="A3583" s="35"/>
      <c r="B3583" s="35"/>
      <c r="C3583" s="35"/>
      <c r="D3583" s="35"/>
      <c r="E3583" s="34" t="s">
        <v>67</v>
      </c>
      <c r="F3583" s="13">
        <v>52639.79</v>
      </c>
      <c r="G3583" s="13">
        <v>5000</v>
      </c>
      <c r="H3583" s="13">
        <v>160664.97</v>
      </c>
      <c r="J3583"/>
      <c r="K3583"/>
      <c r="L3583"/>
      <c r="M3583"/>
    </row>
    <row r="3584" spans="1:13" s="3" customFormat="1" x14ac:dyDescent="0.25">
      <c r="A3584" s="35" t="s">
        <v>21</v>
      </c>
      <c r="B3584"/>
      <c r="C3584"/>
      <c r="D3584"/>
      <c r="E3584"/>
      <c r="J3584"/>
      <c r="K3584"/>
      <c r="L3584"/>
      <c r="M3584"/>
    </row>
    <row r="3585" spans="1:13" s="3" customFormat="1" x14ac:dyDescent="0.25">
      <c r="A3585" s="35"/>
      <c r="B3585" s="35"/>
      <c r="C3585" s="35"/>
      <c r="D3585" s="35"/>
      <c r="E3585" s="9" t="s">
        <v>86</v>
      </c>
      <c r="F3585" s="8">
        <v>52639.79</v>
      </c>
      <c r="G3585" s="8">
        <v>5000</v>
      </c>
      <c r="H3585" s="8">
        <v>160664.97</v>
      </c>
      <c r="J3585"/>
      <c r="K3585"/>
      <c r="L3585"/>
      <c r="M3585"/>
    </row>
    <row r="3586" spans="1:13" s="3" customFormat="1" x14ac:dyDescent="0.25">
      <c r="A3586" s="35" t="s">
        <v>21</v>
      </c>
      <c r="B3586"/>
      <c r="C3586"/>
      <c r="D3586"/>
      <c r="E3586"/>
      <c r="J3586"/>
      <c r="K3586"/>
      <c r="L3586"/>
      <c r="M3586"/>
    </row>
    <row r="3587" spans="1:13" s="3" customFormat="1" x14ac:dyDescent="0.25">
      <c r="A3587" s="5" t="s">
        <v>87</v>
      </c>
      <c r="B3587" s="5" t="s">
        <v>88</v>
      </c>
      <c r="C3587" s="35"/>
      <c r="D3587" s="35"/>
      <c r="E3587" s="35"/>
      <c r="F3587" s="7"/>
      <c r="G3587" s="8" t="s">
        <v>20</v>
      </c>
      <c r="H3587" s="8">
        <v>3988.91</v>
      </c>
      <c r="J3587"/>
      <c r="K3587"/>
      <c r="L3587"/>
      <c r="M3587"/>
    </row>
    <row r="3588" spans="1:13" s="3" customFormat="1" x14ac:dyDescent="0.25">
      <c r="A3588" s="35" t="s">
        <v>21</v>
      </c>
      <c r="B3588"/>
      <c r="C3588"/>
      <c r="D3588"/>
      <c r="E3588"/>
      <c r="J3588"/>
      <c r="K3588"/>
      <c r="L3588"/>
      <c r="M3588"/>
    </row>
    <row r="3589" spans="1:13" s="3" customFormat="1" x14ac:dyDescent="0.25">
      <c r="A3589" s="12" t="s">
        <v>24</v>
      </c>
      <c r="B3589" s="35" t="s">
        <v>21</v>
      </c>
      <c r="C3589" s="35" t="s">
        <v>21</v>
      </c>
      <c r="D3589" s="35" t="s">
        <v>21</v>
      </c>
      <c r="E3589" s="35" t="s">
        <v>21</v>
      </c>
      <c r="F3589" s="7" t="s">
        <v>21</v>
      </c>
      <c r="G3589" s="13" t="s">
        <v>20</v>
      </c>
      <c r="H3589" s="13">
        <v>3988.91</v>
      </c>
      <c r="J3589"/>
      <c r="K3589"/>
      <c r="L3589"/>
      <c r="M3589"/>
    </row>
    <row r="3590" spans="1:13" s="3" customFormat="1" x14ac:dyDescent="0.25">
      <c r="A3590" s="12" t="s">
        <v>640</v>
      </c>
      <c r="B3590" s="12" t="s">
        <v>26</v>
      </c>
      <c r="C3590" s="14">
        <v>345</v>
      </c>
      <c r="D3590" s="12" t="s">
        <v>641</v>
      </c>
      <c r="E3590" s="35"/>
      <c r="F3590" s="13">
        <v>800</v>
      </c>
      <c r="G3590" s="7" t="s">
        <v>21</v>
      </c>
      <c r="H3590" s="13">
        <v>4788.91</v>
      </c>
      <c r="J3590"/>
      <c r="K3590"/>
      <c r="L3590"/>
      <c r="M3590"/>
    </row>
    <row r="3591" spans="1:13" s="3" customFormat="1" x14ac:dyDescent="0.25">
      <c r="A3591" s="12" t="s">
        <v>646</v>
      </c>
      <c r="B3591" s="12" t="s">
        <v>26</v>
      </c>
      <c r="C3591" s="14">
        <v>395</v>
      </c>
      <c r="D3591" s="12" t="s">
        <v>647</v>
      </c>
      <c r="E3591" s="35"/>
      <c r="F3591" s="13">
        <v>800</v>
      </c>
      <c r="G3591" s="7" t="s">
        <v>21</v>
      </c>
      <c r="H3591" s="13">
        <v>5588.91</v>
      </c>
      <c r="J3591"/>
      <c r="K3591"/>
      <c r="L3591"/>
      <c r="M3591"/>
    </row>
    <row r="3592" spans="1:13" s="3" customFormat="1" x14ac:dyDescent="0.25">
      <c r="A3592" s="12" t="s">
        <v>649</v>
      </c>
      <c r="B3592" s="12" t="s">
        <v>41</v>
      </c>
      <c r="C3592" s="14">
        <v>11</v>
      </c>
      <c r="D3592" s="12" t="s">
        <v>650</v>
      </c>
      <c r="E3592" s="35"/>
      <c r="F3592" s="7" t="s">
        <v>21</v>
      </c>
      <c r="G3592" s="13">
        <v>789.16</v>
      </c>
      <c r="H3592" s="13">
        <v>4799.75</v>
      </c>
      <c r="J3592"/>
      <c r="K3592"/>
      <c r="L3592"/>
      <c r="M3592"/>
    </row>
    <row r="3593" spans="1:13" s="3" customFormat="1" x14ac:dyDescent="0.25">
      <c r="A3593"/>
      <c r="B3593"/>
      <c r="C3593"/>
      <c r="D3593"/>
      <c r="E3593"/>
      <c r="J3593"/>
      <c r="K3593"/>
      <c r="L3593"/>
      <c r="M3593"/>
    </row>
    <row r="3594" spans="1:13" s="3" customFormat="1" x14ac:dyDescent="0.25">
      <c r="A3594" s="35"/>
      <c r="B3594" s="35"/>
      <c r="C3594" s="35"/>
      <c r="D3594" s="35"/>
      <c r="E3594" s="34" t="s">
        <v>67</v>
      </c>
      <c r="F3594" s="13">
        <v>1600</v>
      </c>
      <c r="G3594" s="13">
        <v>789.16</v>
      </c>
      <c r="H3594" s="13">
        <v>4799.75</v>
      </c>
      <c r="J3594"/>
      <c r="K3594"/>
      <c r="L3594"/>
      <c r="M3594"/>
    </row>
    <row r="3595" spans="1:13" s="3" customFormat="1" x14ac:dyDescent="0.25">
      <c r="A3595" s="35" t="s">
        <v>21</v>
      </c>
      <c r="B3595"/>
      <c r="C3595"/>
      <c r="D3595"/>
      <c r="E3595"/>
      <c r="J3595"/>
      <c r="K3595"/>
      <c r="L3595"/>
      <c r="M3595"/>
    </row>
    <row r="3596" spans="1:13" s="3" customFormat="1" x14ac:dyDescent="0.25">
      <c r="A3596" s="35"/>
      <c r="B3596" s="35"/>
      <c r="C3596" s="35"/>
      <c r="D3596" s="35"/>
      <c r="E3596" s="9" t="s">
        <v>89</v>
      </c>
      <c r="F3596" s="8">
        <v>1600</v>
      </c>
      <c r="G3596" s="8">
        <v>789.16</v>
      </c>
      <c r="H3596" s="8">
        <v>4799.75</v>
      </c>
      <c r="J3596"/>
      <c r="K3596"/>
      <c r="L3596"/>
      <c r="M3596"/>
    </row>
    <row r="3597" spans="1:13" s="3" customFormat="1" x14ac:dyDescent="0.25">
      <c r="A3597" s="35" t="s">
        <v>21</v>
      </c>
      <c r="B3597"/>
      <c r="C3597"/>
      <c r="D3597"/>
      <c r="E3597"/>
      <c r="J3597"/>
      <c r="K3597"/>
      <c r="L3597"/>
      <c r="M3597"/>
    </row>
    <row r="3598" spans="1:13" s="3" customFormat="1" x14ac:dyDescent="0.25">
      <c r="A3598" s="5" t="s">
        <v>90</v>
      </c>
      <c r="B3598" s="5" t="s">
        <v>91</v>
      </c>
      <c r="C3598" s="35"/>
      <c r="D3598" s="35"/>
      <c r="E3598" s="35"/>
      <c r="F3598" s="7"/>
      <c r="G3598" s="8" t="s">
        <v>20</v>
      </c>
      <c r="H3598" s="8">
        <v>248853.95</v>
      </c>
      <c r="J3598"/>
      <c r="K3598"/>
      <c r="L3598"/>
      <c r="M3598"/>
    </row>
    <row r="3599" spans="1:13" s="3" customFormat="1" x14ac:dyDescent="0.25">
      <c r="A3599" s="35" t="s">
        <v>21</v>
      </c>
      <c r="B3599"/>
      <c r="C3599"/>
      <c r="D3599"/>
      <c r="E3599"/>
      <c r="J3599"/>
      <c r="K3599"/>
      <c r="L3599"/>
      <c r="M3599"/>
    </row>
    <row r="3600" spans="1:13" s="3" customFormat="1" x14ac:dyDescent="0.25">
      <c r="A3600" s="12" t="s">
        <v>24</v>
      </c>
      <c r="B3600" s="35" t="s">
        <v>21</v>
      </c>
      <c r="C3600" s="35" t="s">
        <v>21</v>
      </c>
      <c r="D3600" s="35" t="s">
        <v>21</v>
      </c>
      <c r="E3600" s="35" t="s">
        <v>21</v>
      </c>
      <c r="F3600" s="7" t="s">
        <v>21</v>
      </c>
      <c r="G3600" s="13" t="s">
        <v>20</v>
      </c>
      <c r="H3600" s="13">
        <v>248853.95</v>
      </c>
      <c r="J3600"/>
      <c r="K3600"/>
      <c r="L3600"/>
      <c r="M3600"/>
    </row>
    <row r="3601" spans="1:13" s="3" customFormat="1" x14ac:dyDescent="0.25">
      <c r="A3601" s="12" t="s">
        <v>646</v>
      </c>
      <c r="B3601" s="12" t="s">
        <v>41</v>
      </c>
      <c r="C3601" s="14">
        <v>22</v>
      </c>
      <c r="D3601" s="12" t="s">
        <v>651</v>
      </c>
      <c r="E3601" s="35"/>
      <c r="F3601" s="13">
        <v>108663.57</v>
      </c>
      <c r="G3601" s="7" t="s">
        <v>21</v>
      </c>
      <c r="H3601" s="13">
        <v>357517.52</v>
      </c>
      <c r="J3601"/>
      <c r="K3601"/>
      <c r="L3601"/>
      <c r="M3601"/>
    </row>
    <row r="3602" spans="1:13" s="3" customFormat="1" x14ac:dyDescent="0.25">
      <c r="A3602" s="12" t="s">
        <v>646</v>
      </c>
      <c r="B3602" s="12" t="s">
        <v>41</v>
      </c>
      <c r="C3602" s="14">
        <v>24</v>
      </c>
      <c r="D3602" s="12" t="s">
        <v>652</v>
      </c>
      <c r="E3602" s="35"/>
      <c r="F3602" s="13">
        <v>27749.759999999998</v>
      </c>
      <c r="G3602" s="7" t="s">
        <v>21</v>
      </c>
      <c r="H3602" s="13">
        <v>385267.28</v>
      </c>
      <c r="J3602"/>
      <c r="K3602"/>
      <c r="L3602"/>
      <c r="M3602"/>
    </row>
    <row r="3603" spans="1:13" s="3" customFormat="1" x14ac:dyDescent="0.25">
      <c r="A3603" s="12" t="s">
        <v>649</v>
      </c>
      <c r="B3603" s="12" t="s">
        <v>41</v>
      </c>
      <c r="C3603" s="14">
        <v>11</v>
      </c>
      <c r="D3603" s="12" t="s">
        <v>650</v>
      </c>
      <c r="E3603" s="35"/>
      <c r="F3603" s="7" t="s">
        <v>21</v>
      </c>
      <c r="G3603" s="13">
        <v>15000</v>
      </c>
      <c r="H3603" s="13">
        <v>370267.28</v>
      </c>
      <c r="J3603"/>
      <c r="K3603"/>
      <c r="L3603"/>
      <c r="M3603"/>
    </row>
    <row r="3604" spans="1:13" s="3" customFormat="1" x14ac:dyDescent="0.25">
      <c r="A3604"/>
      <c r="B3604"/>
      <c r="C3604"/>
      <c r="D3604"/>
      <c r="E3604"/>
      <c r="J3604"/>
      <c r="K3604"/>
      <c r="L3604"/>
      <c r="M3604"/>
    </row>
    <row r="3605" spans="1:13" s="3" customFormat="1" x14ac:dyDescent="0.25">
      <c r="A3605" s="35"/>
      <c r="B3605" s="35"/>
      <c r="C3605" s="35"/>
      <c r="D3605" s="35"/>
      <c r="E3605" s="34" t="s">
        <v>67</v>
      </c>
      <c r="F3605" s="13">
        <v>136413.32999999999</v>
      </c>
      <c r="G3605" s="13">
        <v>15000</v>
      </c>
      <c r="H3605" s="13">
        <v>370267.28</v>
      </c>
      <c r="J3605"/>
      <c r="K3605"/>
      <c r="L3605"/>
      <c r="M3605"/>
    </row>
    <row r="3606" spans="1:13" s="3" customFormat="1" x14ac:dyDescent="0.25">
      <c r="A3606" s="35" t="s">
        <v>21</v>
      </c>
      <c r="B3606"/>
      <c r="C3606"/>
      <c r="D3606"/>
      <c r="E3606"/>
      <c r="J3606"/>
      <c r="K3606"/>
      <c r="L3606"/>
      <c r="M3606"/>
    </row>
    <row r="3607" spans="1:13" s="3" customFormat="1" x14ac:dyDescent="0.25">
      <c r="A3607" s="35"/>
      <c r="B3607" s="35"/>
      <c r="C3607" s="35"/>
      <c r="D3607" s="35"/>
      <c r="E3607" s="9" t="s">
        <v>98</v>
      </c>
      <c r="F3607" s="8">
        <v>136413.32999999999</v>
      </c>
      <c r="G3607" s="8">
        <v>15000</v>
      </c>
      <c r="H3607" s="8">
        <v>370267.28</v>
      </c>
      <c r="J3607"/>
      <c r="K3607"/>
      <c r="L3607"/>
      <c r="M3607"/>
    </row>
    <row r="3608" spans="1:13" s="3" customFormat="1" x14ac:dyDescent="0.25">
      <c r="A3608" s="35" t="s">
        <v>21</v>
      </c>
      <c r="B3608"/>
      <c r="C3608"/>
      <c r="D3608"/>
      <c r="E3608"/>
      <c r="J3608"/>
      <c r="K3608"/>
      <c r="L3608"/>
      <c r="M3608"/>
    </row>
    <row r="3609" spans="1:13" s="3" customFormat="1" x14ac:dyDescent="0.25">
      <c r="A3609" s="5" t="s">
        <v>99</v>
      </c>
      <c r="B3609" s="5" t="s">
        <v>100</v>
      </c>
      <c r="C3609" s="35"/>
      <c r="D3609" s="35"/>
      <c r="E3609" s="35"/>
      <c r="F3609" s="7"/>
      <c r="G3609" s="8" t="s">
        <v>20</v>
      </c>
      <c r="H3609" s="8">
        <v>44855.09</v>
      </c>
      <c r="J3609"/>
      <c r="K3609"/>
      <c r="L3609"/>
      <c r="M3609"/>
    </row>
    <row r="3610" spans="1:13" s="3" customFormat="1" x14ac:dyDescent="0.25">
      <c r="A3610" s="35" t="s">
        <v>21</v>
      </c>
      <c r="B3610"/>
      <c r="C3610"/>
      <c r="D3610"/>
      <c r="E3610"/>
      <c r="J3610"/>
      <c r="K3610"/>
      <c r="L3610"/>
      <c r="M3610"/>
    </row>
    <row r="3611" spans="1:13" s="3" customFormat="1" x14ac:dyDescent="0.25">
      <c r="A3611" s="12" t="s">
        <v>24</v>
      </c>
      <c r="B3611" s="35" t="s">
        <v>21</v>
      </c>
      <c r="C3611" s="35" t="s">
        <v>21</v>
      </c>
      <c r="D3611" s="35" t="s">
        <v>21</v>
      </c>
      <c r="E3611" s="35" t="s">
        <v>21</v>
      </c>
      <c r="F3611" s="7" t="s">
        <v>21</v>
      </c>
      <c r="G3611" s="13" t="s">
        <v>20</v>
      </c>
      <c r="H3611" s="13">
        <v>44855.09</v>
      </c>
      <c r="J3611"/>
      <c r="K3611"/>
      <c r="L3611"/>
      <c r="M3611"/>
    </row>
    <row r="3612" spans="1:13" s="3" customFormat="1" x14ac:dyDescent="0.25">
      <c r="A3612" s="12" t="s">
        <v>646</v>
      </c>
      <c r="B3612" s="12" t="s">
        <v>41</v>
      </c>
      <c r="C3612" s="14">
        <v>22</v>
      </c>
      <c r="D3612" s="12" t="s">
        <v>651</v>
      </c>
      <c r="E3612" s="35"/>
      <c r="F3612" s="13">
        <v>15942.02</v>
      </c>
      <c r="G3612" s="7" t="s">
        <v>21</v>
      </c>
      <c r="H3612" s="13">
        <v>60797.11</v>
      </c>
      <c r="J3612"/>
      <c r="K3612"/>
      <c r="L3612"/>
      <c r="M3612"/>
    </row>
    <row r="3613" spans="1:13" s="3" customFormat="1" x14ac:dyDescent="0.25">
      <c r="A3613" s="12" t="s">
        <v>646</v>
      </c>
      <c r="B3613" s="12" t="s">
        <v>41</v>
      </c>
      <c r="C3613" s="14">
        <v>24</v>
      </c>
      <c r="D3613" s="12" t="s">
        <v>652</v>
      </c>
      <c r="E3613" s="35"/>
      <c r="F3613" s="13">
        <v>5341.13</v>
      </c>
      <c r="G3613" s="7" t="s">
        <v>21</v>
      </c>
      <c r="H3613" s="13">
        <v>66138.240000000005</v>
      </c>
      <c r="J3613"/>
      <c r="K3613"/>
      <c r="L3613"/>
      <c r="M3613"/>
    </row>
    <row r="3614" spans="1:13" s="3" customFormat="1" x14ac:dyDescent="0.25">
      <c r="A3614" s="12" t="s">
        <v>649</v>
      </c>
      <c r="B3614" s="12" t="s">
        <v>41</v>
      </c>
      <c r="C3614" s="14">
        <v>11</v>
      </c>
      <c r="D3614" s="12" t="s">
        <v>650</v>
      </c>
      <c r="E3614" s="35"/>
      <c r="F3614" s="7" t="s">
        <v>21</v>
      </c>
      <c r="G3614" s="13">
        <v>10000</v>
      </c>
      <c r="H3614" s="13">
        <v>56138.239999999998</v>
      </c>
      <c r="J3614"/>
      <c r="K3614"/>
      <c r="L3614"/>
      <c r="M3614"/>
    </row>
    <row r="3615" spans="1:13" s="3" customFormat="1" x14ac:dyDescent="0.25">
      <c r="A3615"/>
      <c r="B3615"/>
      <c r="C3615"/>
      <c r="D3615"/>
      <c r="E3615"/>
      <c r="J3615"/>
      <c r="K3615"/>
      <c r="L3615"/>
      <c r="M3615"/>
    </row>
    <row r="3616" spans="1:13" s="3" customFormat="1" x14ac:dyDescent="0.25">
      <c r="A3616" s="35"/>
      <c r="B3616" s="35"/>
      <c r="C3616" s="35"/>
      <c r="D3616" s="35"/>
      <c r="E3616" s="34" t="s">
        <v>67</v>
      </c>
      <c r="F3616" s="13">
        <v>21283.15</v>
      </c>
      <c r="G3616" s="13">
        <v>10000</v>
      </c>
      <c r="H3616" s="13">
        <v>56138.239999999998</v>
      </c>
      <c r="J3616"/>
      <c r="K3616"/>
      <c r="L3616"/>
      <c r="M3616"/>
    </row>
    <row r="3617" spans="1:13" s="3" customFormat="1" x14ac:dyDescent="0.25">
      <c r="A3617" s="35" t="s">
        <v>21</v>
      </c>
      <c r="B3617"/>
      <c r="C3617"/>
      <c r="D3617"/>
      <c r="E3617"/>
      <c r="J3617"/>
      <c r="K3617"/>
      <c r="L3617"/>
      <c r="M3617"/>
    </row>
    <row r="3618" spans="1:13" s="3" customFormat="1" x14ac:dyDescent="0.25">
      <c r="A3618" s="35"/>
      <c r="B3618" s="35"/>
      <c r="C3618" s="35"/>
      <c r="D3618" s="35"/>
      <c r="E3618" s="9" t="s">
        <v>101</v>
      </c>
      <c r="F3618" s="8">
        <v>21283.15</v>
      </c>
      <c r="G3618" s="8">
        <v>10000</v>
      </c>
      <c r="H3618" s="8">
        <v>56138.239999999998</v>
      </c>
      <c r="J3618"/>
      <c r="K3618"/>
      <c r="L3618"/>
      <c r="M3618"/>
    </row>
    <row r="3619" spans="1:13" s="3" customFormat="1" x14ac:dyDescent="0.25">
      <c r="A3619" s="35" t="s">
        <v>21</v>
      </c>
      <c r="B3619"/>
      <c r="C3619"/>
      <c r="D3619"/>
      <c r="E3619"/>
      <c r="J3619"/>
      <c r="K3619"/>
      <c r="L3619"/>
      <c r="M3619"/>
    </row>
    <row r="3620" spans="1:13" s="3" customFormat="1" x14ac:dyDescent="0.25">
      <c r="A3620" s="5" t="s">
        <v>102</v>
      </c>
      <c r="B3620" s="5" t="s">
        <v>103</v>
      </c>
      <c r="C3620" s="35"/>
      <c r="D3620" s="35"/>
      <c r="E3620" s="35"/>
      <c r="F3620" s="7"/>
      <c r="G3620" s="8" t="s">
        <v>20</v>
      </c>
      <c r="H3620" s="8">
        <v>184637.93</v>
      </c>
      <c r="J3620"/>
      <c r="K3620"/>
      <c r="L3620"/>
      <c r="M3620"/>
    </row>
    <row r="3621" spans="1:13" s="3" customFormat="1" x14ac:dyDescent="0.25">
      <c r="A3621" s="35" t="s">
        <v>21</v>
      </c>
      <c r="B3621"/>
      <c r="C3621"/>
      <c r="D3621"/>
      <c r="E3621"/>
      <c r="J3621"/>
      <c r="K3621"/>
      <c r="L3621"/>
      <c r="M3621"/>
    </row>
    <row r="3622" spans="1:13" s="3" customFormat="1" x14ac:dyDescent="0.25">
      <c r="A3622" s="12" t="s">
        <v>24</v>
      </c>
      <c r="B3622" s="35" t="s">
        <v>21</v>
      </c>
      <c r="C3622" s="35" t="s">
        <v>21</v>
      </c>
      <c r="D3622" s="35" t="s">
        <v>21</v>
      </c>
      <c r="E3622" s="35" t="s">
        <v>21</v>
      </c>
      <c r="F3622" s="7" t="s">
        <v>21</v>
      </c>
      <c r="G3622" s="13" t="s">
        <v>20</v>
      </c>
      <c r="H3622" s="13">
        <v>184637.93</v>
      </c>
      <c r="J3622"/>
      <c r="K3622"/>
      <c r="L3622"/>
      <c r="M3622"/>
    </row>
    <row r="3623" spans="1:13" s="3" customFormat="1" x14ac:dyDescent="0.25">
      <c r="A3623" s="12" t="s">
        <v>646</v>
      </c>
      <c r="B3623" s="12" t="s">
        <v>41</v>
      </c>
      <c r="C3623" s="14">
        <v>22</v>
      </c>
      <c r="D3623" s="12" t="s">
        <v>651</v>
      </c>
      <c r="E3623" s="35"/>
      <c r="F3623" s="13">
        <v>39855.15</v>
      </c>
      <c r="G3623" s="7" t="s">
        <v>21</v>
      </c>
      <c r="H3623" s="13">
        <v>224493.08</v>
      </c>
      <c r="J3623"/>
      <c r="K3623"/>
      <c r="L3623"/>
      <c r="M3623"/>
    </row>
    <row r="3624" spans="1:13" s="3" customFormat="1" x14ac:dyDescent="0.25">
      <c r="A3624" s="12" t="s">
        <v>646</v>
      </c>
      <c r="B3624" s="12" t="s">
        <v>41</v>
      </c>
      <c r="C3624" s="14">
        <v>24</v>
      </c>
      <c r="D3624" s="12" t="s">
        <v>652</v>
      </c>
      <c r="E3624" s="35"/>
      <c r="F3624" s="13">
        <v>13352.83</v>
      </c>
      <c r="G3624" s="7" t="s">
        <v>21</v>
      </c>
      <c r="H3624" s="13">
        <v>237845.91</v>
      </c>
      <c r="J3624"/>
      <c r="K3624"/>
      <c r="L3624"/>
      <c r="M3624"/>
    </row>
    <row r="3625" spans="1:13" s="3" customFormat="1" x14ac:dyDescent="0.25">
      <c r="A3625" s="12" t="s">
        <v>649</v>
      </c>
      <c r="B3625" s="12" t="s">
        <v>41</v>
      </c>
      <c r="C3625" s="14">
        <v>11</v>
      </c>
      <c r="D3625" s="12" t="s">
        <v>650</v>
      </c>
      <c r="E3625" s="35"/>
      <c r="F3625" s="7" t="s">
        <v>21</v>
      </c>
      <c r="G3625" s="13">
        <v>10000</v>
      </c>
      <c r="H3625" s="13">
        <v>227845.91</v>
      </c>
      <c r="J3625"/>
      <c r="K3625"/>
      <c r="L3625"/>
      <c r="M3625"/>
    </row>
    <row r="3626" spans="1:13" s="3" customFormat="1" x14ac:dyDescent="0.25">
      <c r="A3626"/>
      <c r="B3626"/>
      <c r="C3626"/>
      <c r="D3626"/>
      <c r="E3626"/>
      <c r="J3626"/>
      <c r="K3626"/>
      <c r="L3626"/>
      <c r="M3626"/>
    </row>
    <row r="3627" spans="1:13" s="3" customFormat="1" x14ac:dyDescent="0.25">
      <c r="A3627" s="35"/>
      <c r="B3627" s="35"/>
      <c r="C3627" s="35"/>
      <c r="D3627" s="35"/>
      <c r="E3627" s="34" t="s">
        <v>67</v>
      </c>
      <c r="F3627" s="13">
        <v>53207.98</v>
      </c>
      <c r="G3627" s="13">
        <v>10000</v>
      </c>
      <c r="H3627" s="13">
        <v>227845.91</v>
      </c>
      <c r="J3627"/>
      <c r="K3627"/>
      <c r="L3627"/>
      <c r="M3627"/>
    </row>
    <row r="3628" spans="1:13" s="3" customFormat="1" x14ac:dyDescent="0.25">
      <c r="A3628" s="35" t="s">
        <v>21</v>
      </c>
      <c r="B3628"/>
      <c r="C3628"/>
      <c r="D3628"/>
      <c r="E3628"/>
      <c r="J3628"/>
      <c r="K3628"/>
      <c r="L3628"/>
      <c r="M3628"/>
    </row>
    <row r="3629" spans="1:13" s="3" customFormat="1" x14ac:dyDescent="0.25">
      <c r="A3629" s="35"/>
      <c r="B3629" s="35"/>
      <c r="C3629" s="35"/>
      <c r="D3629" s="35"/>
      <c r="E3629" s="9" t="s">
        <v>104</v>
      </c>
      <c r="F3629" s="8">
        <v>53207.98</v>
      </c>
      <c r="G3629" s="8">
        <v>10000</v>
      </c>
      <c r="H3629" s="8">
        <v>227845.91</v>
      </c>
      <c r="J3629"/>
      <c r="K3629"/>
      <c r="L3629"/>
      <c r="M3629"/>
    </row>
    <row r="3630" spans="1:13" s="3" customFormat="1" x14ac:dyDescent="0.25">
      <c r="A3630" s="35" t="s">
        <v>21</v>
      </c>
      <c r="B3630"/>
      <c r="C3630"/>
      <c r="D3630"/>
      <c r="E3630"/>
      <c r="J3630"/>
      <c r="K3630"/>
      <c r="L3630"/>
      <c r="M3630"/>
    </row>
    <row r="3631" spans="1:13" s="3" customFormat="1" x14ac:dyDescent="0.25">
      <c r="A3631" s="5" t="s">
        <v>105</v>
      </c>
      <c r="B3631" s="5" t="s">
        <v>106</v>
      </c>
      <c r="C3631" s="35"/>
      <c r="D3631" s="35"/>
      <c r="E3631" s="35"/>
      <c r="F3631" s="7"/>
      <c r="G3631" s="8" t="s">
        <v>20</v>
      </c>
      <c r="H3631" s="8">
        <v>144639.89000000001</v>
      </c>
      <c r="J3631"/>
      <c r="K3631"/>
      <c r="L3631"/>
      <c r="M3631"/>
    </row>
    <row r="3632" spans="1:13" s="3" customFormat="1" x14ac:dyDescent="0.25">
      <c r="A3632" s="35" t="s">
        <v>21</v>
      </c>
      <c r="B3632"/>
      <c r="C3632"/>
      <c r="D3632"/>
      <c r="E3632"/>
      <c r="J3632"/>
      <c r="K3632"/>
      <c r="L3632"/>
      <c r="M3632"/>
    </row>
    <row r="3633" spans="1:13" s="3" customFormat="1" x14ac:dyDescent="0.25">
      <c r="A3633" s="12" t="s">
        <v>24</v>
      </c>
      <c r="B3633" s="35" t="s">
        <v>21</v>
      </c>
      <c r="C3633" s="35" t="s">
        <v>21</v>
      </c>
      <c r="D3633" s="35" t="s">
        <v>21</v>
      </c>
      <c r="E3633" s="35" t="s">
        <v>21</v>
      </c>
      <c r="F3633" s="7" t="s">
        <v>21</v>
      </c>
      <c r="G3633" s="13" t="s">
        <v>20</v>
      </c>
      <c r="H3633" s="13">
        <v>144639.89000000001</v>
      </c>
      <c r="J3633"/>
      <c r="K3633"/>
      <c r="L3633"/>
      <c r="M3633"/>
    </row>
    <row r="3634" spans="1:13" s="3" customFormat="1" x14ac:dyDescent="0.25">
      <c r="A3634" s="12" t="s">
        <v>646</v>
      </c>
      <c r="B3634" s="12" t="s">
        <v>41</v>
      </c>
      <c r="C3634" s="14">
        <v>22</v>
      </c>
      <c r="D3634" s="12" t="s">
        <v>651</v>
      </c>
      <c r="E3634" s="35"/>
      <c r="F3634" s="13">
        <v>39341.54</v>
      </c>
      <c r="G3634" s="7" t="s">
        <v>21</v>
      </c>
      <c r="H3634" s="13">
        <v>183981.43</v>
      </c>
      <c r="J3634"/>
      <c r="K3634"/>
      <c r="L3634"/>
      <c r="M3634"/>
    </row>
    <row r="3635" spans="1:13" s="3" customFormat="1" x14ac:dyDescent="0.25">
      <c r="A3635" s="12" t="s">
        <v>646</v>
      </c>
      <c r="B3635" s="12" t="s">
        <v>41</v>
      </c>
      <c r="C3635" s="14">
        <v>24</v>
      </c>
      <c r="D3635" s="12" t="s">
        <v>652</v>
      </c>
      <c r="E3635" s="35"/>
      <c r="F3635" s="13">
        <v>14664.25</v>
      </c>
      <c r="G3635" s="7" t="s">
        <v>21</v>
      </c>
      <c r="H3635" s="13">
        <v>198645.68</v>
      </c>
      <c r="J3635"/>
      <c r="K3635"/>
      <c r="L3635"/>
      <c r="M3635"/>
    </row>
    <row r="3636" spans="1:13" s="3" customFormat="1" x14ac:dyDescent="0.25">
      <c r="A3636" s="12" t="s">
        <v>649</v>
      </c>
      <c r="B3636" s="12" t="s">
        <v>41</v>
      </c>
      <c r="C3636" s="14">
        <v>11</v>
      </c>
      <c r="D3636" s="12" t="s">
        <v>650</v>
      </c>
      <c r="E3636" s="35"/>
      <c r="F3636" s="7" t="s">
        <v>21</v>
      </c>
      <c r="G3636" s="13">
        <v>10000</v>
      </c>
      <c r="H3636" s="13">
        <v>188645.68</v>
      </c>
      <c r="J3636"/>
      <c r="K3636"/>
      <c r="L3636"/>
      <c r="M3636"/>
    </row>
    <row r="3637" spans="1:13" s="3" customFormat="1" x14ac:dyDescent="0.25">
      <c r="A3637"/>
      <c r="B3637"/>
      <c r="C3637"/>
      <c r="D3637"/>
      <c r="E3637"/>
      <c r="J3637"/>
      <c r="K3637"/>
      <c r="L3637"/>
      <c r="M3637"/>
    </row>
    <row r="3638" spans="1:13" s="3" customFormat="1" x14ac:dyDescent="0.25">
      <c r="A3638" s="35"/>
      <c r="B3638" s="35"/>
      <c r="C3638" s="35"/>
      <c r="D3638" s="35"/>
      <c r="E3638" s="34" t="s">
        <v>67</v>
      </c>
      <c r="F3638" s="13">
        <v>54005.79</v>
      </c>
      <c r="G3638" s="13">
        <v>10000</v>
      </c>
      <c r="H3638" s="13">
        <v>188645.68</v>
      </c>
      <c r="J3638"/>
      <c r="K3638"/>
      <c r="L3638"/>
      <c r="M3638"/>
    </row>
    <row r="3639" spans="1:13" s="3" customFormat="1" x14ac:dyDescent="0.25">
      <c r="A3639" s="35" t="s">
        <v>21</v>
      </c>
      <c r="B3639"/>
      <c r="C3639"/>
      <c r="D3639"/>
      <c r="E3639"/>
      <c r="J3639"/>
      <c r="K3639"/>
      <c r="L3639"/>
      <c r="M3639"/>
    </row>
    <row r="3640" spans="1:13" s="3" customFormat="1" x14ac:dyDescent="0.25">
      <c r="A3640" s="35"/>
      <c r="B3640" s="35"/>
      <c r="C3640" s="35"/>
      <c r="D3640" s="35"/>
      <c r="E3640" s="9" t="s">
        <v>107</v>
      </c>
      <c r="F3640" s="8">
        <v>54005.79</v>
      </c>
      <c r="G3640" s="8">
        <v>10000</v>
      </c>
      <c r="H3640" s="8">
        <v>188645.68</v>
      </c>
      <c r="J3640"/>
      <c r="K3640"/>
      <c r="L3640"/>
      <c r="M3640"/>
    </row>
    <row r="3641" spans="1:13" s="3" customFormat="1" x14ac:dyDescent="0.25">
      <c r="A3641" s="35" t="s">
        <v>21</v>
      </c>
      <c r="B3641"/>
      <c r="C3641"/>
      <c r="D3641"/>
      <c r="E3641"/>
      <c r="J3641"/>
      <c r="K3641"/>
      <c r="L3641"/>
      <c r="M3641"/>
    </row>
    <row r="3642" spans="1:13" s="3" customFormat="1" x14ac:dyDescent="0.25">
      <c r="A3642" s="5" t="s">
        <v>108</v>
      </c>
      <c r="B3642" s="5" t="s">
        <v>109</v>
      </c>
      <c r="C3642" s="35"/>
      <c r="D3642" s="35"/>
      <c r="E3642" s="35"/>
      <c r="F3642" s="7"/>
      <c r="G3642" s="8" t="s">
        <v>20</v>
      </c>
      <c r="H3642" s="8">
        <v>119325.81</v>
      </c>
      <c r="J3642"/>
      <c r="K3642"/>
      <c r="L3642"/>
      <c r="M3642"/>
    </row>
    <row r="3643" spans="1:13" s="3" customFormat="1" x14ac:dyDescent="0.25">
      <c r="A3643" s="35" t="s">
        <v>21</v>
      </c>
      <c r="B3643"/>
      <c r="C3643"/>
      <c r="D3643"/>
      <c r="E3643"/>
      <c r="J3643"/>
      <c r="K3643"/>
      <c r="L3643"/>
      <c r="M3643"/>
    </row>
    <row r="3644" spans="1:13" s="3" customFormat="1" x14ac:dyDescent="0.25">
      <c r="A3644" s="12" t="s">
        <v>24</v>
      </c>
      <c r="B3644" s="35" t="s">
        <v>21</v>
      </c>
      <c r="C3644" s="35" t="s">
        <v>21</v>
      </c>
      <c r="D3644" s="35" t="s">
        <v>21</v>
      </c>
      <c r="E3644" s="35" t="s">
        <v>21</v>
      </c>
      <c r="F3644" s="7" t="s">
        <v>21</v>
      </c>
      <c r="G3644" s="13" t="s">
        <v>20</v>
      </c>
      <c r="H3644" s="13">
        <v>119325.81</v>
      </c>
      <c r="J3644"/>
      <c r="K3644"/>
      <c r="L3644"/>
      <c r="M3644"/>
    </row>
    <row r="3645" spans="1:13" s="3" customFormat="1" x14ac:dyDescent="0.25">
      <c r="A3645" s="12" t="s">
        <v>646</v>
      </c>
      <c r="B3645" s="12" t="s">
        <v>41</v>
      </c>
      <c r="C3645" s="14">
        <v>22</v>
      </c>
      <c r="D3645" s="12" t="s">
        <v>651</v>
      </c>
      <c r="E3645" s="35"/>
      <c r="F3645" s="13">
        <v>25472.21</v>
      </c>
      <c r="G3645" s="7" t="s">
        <v>21</v>
      </c>
      <c r="H3645" s="13">
        <v>144798.01999999999</v>
      </c>
      <c r="J3645"/>
      <c r="K3645"/>
      <c r="L3645"/>
      <c r="M3645"/>
    </row>
    <row r="3646" spans="1:13" s="3" customFormat="1" x14ac:dyDescent="0.25">
      <c r="A3646" s="12" t="s">
        <v>646</v>
      </c>
      <c r="B3646" s="12" t="s">
        <v>41</v>
      </c>
      <c r="C3646" s="14">
        <v>24</v>
      </c>
      <c r="D3646" s="12" t="s">
        <v>652</v>
      </c>
      <c r="E3646" s="35"/>
      <c r="F3646" s="13">
        <v>6867.3</v>
      </c>
      <c r="G3646" s="7" t="s">
        <v>21</v>
      </c>
      <c r="H3646" s="13">
        <v>151665.32</v>
      </c>
      <c r="J3646"/>
      <c r="K3646"/>
      <c r="L3646"/>
      <c r="M3646"/>
    </row>
    <row r="3647" spans="1:13" s="3" customFormat="1" x14ac:dyDescent="0.25">
      <c r="A3647" s="12" t="s">
        <v>649</v>
      </c>
      <c r="B3647" s="12" t="s">
        <v>41</v>
      </c>
      <c r="C3647" s="14">
        <v>11</v>
      </c>
      <c r="D3647" s="12" t="s">
        <v>650</v>
      </c>
      <c r="E3647" s="35"/>
      <c r="F3647" s="7" t="s">
        <v>21</v>
      </c>
      <c r="G3647" s="13">
        <v>5000</v>
      </c>
      <c r="H3647" s="13">
        <v>146665.32</v>
      </c>
      <c r="J3647"/>
      <c r="K3647"/>
      <c r="L3647"/>
      <c r="M3647"/>
    </row>
    <row r="3648" spans="1:13" s="3" customFormat="1" x14ac:dyDescent="0.25">
      <c r="A3648"/>
      <c r="B3648"/>
      <c r="C3648"/>
      <c r="D3648"/>
      <c r="E3648"/>
      <c r="J3648"/>
      <c r="K3648"/>
      <c r="L3648"/>
      <c r="M3648"/>
    </row>
    <row r="3649" spans="1:13" s="3" customFormat="1" x14ac:dyDescent="0.25">
      <c r="A3649" s="35"/>
      <c r="B3649" s="35"/>
      <c r="C3649" s="35"/>
      <c r="D3649" s="35"/>
      <c r="E3649" s="34" t="s">
        <v>67</v>
      </c>
      <c r="F3649" s="13">
        <v>32339.51</v>
      </c>
      <c r="G3649" s="13">
        <v>5000</v>
      </c>
      <c r="H3649" s="13">
        <v>146665.32</v>
      </c>
      <c r="J3649"/>
      <c r="K3649"/>
      <c r="L3649"/>
      <c r="M3649"/>
    </row>
    <row r="3650" spans="1:13" s="3" customFormat="1" x14ac:dyDescent="0.25">
      <c r="A3650" s="35" t="s">
        <v>21</v>
      </c>
      <c r="B3650"/>
      <c r="C3650"/>
      <c r="D3650"/>
      <c r="E3650"/>
      <c r="J3650"/>
      <c r="K3650"/>
      <c r="L3650"/>
      <c r="M3650"/>
    </row>
    <row r="3651" spans="1:13" s="3" customFormat="1" x14ac:dyDescent="0.25">
      <c r="A3651" s="35"/>
      <c r="B3651" s="35"/>
      <c r="C3651" s="35"/>
      <c r="D3651" s="35"/>
      <c r="E3651" s="9" t="s">
        <v>110</v>
      </c>
      <c r="F3651" s="8">
        <v>32339.51</v>
      </c>
      <c r="G3651" s="8">
        <v>5000</v>
      </c>
      <c r="H3651" s="8">
        <v>146665.32</v>
      </c>
      <c r="J3651"/>
      <c r="K3651"/>
      <c r="L3651"/>
      <c r="M3651"/>
    </row>
    <row r="3652" spans="1:13" s="3" customFormat="1" x14ac:dyDescent="0.25">
      <c r="A3652" s="35" t="s">
        <v>21</v>
      </c>
      <c r="B3652"/>
      <c r="C3652"/>
      <c r="D3652"/>
      <c r="E3652"/>
      <c r="J3652"/>
      <c r="K3652"/>
      <c r="L3652"/>
      <c r="M3652"/>
    </row>
    <row r="3653" spans="1:13" s="3" customFormat="1" x14ac:dyDescent="0.25">
      <c r="A3653" s="5" t="s">
        <v>111</v>
      </c>
      <c r="B3653" s="5" t="s">
        <v>112</v>
      </c>
      <c r="C3653" s="35"/>
      <c r="D3653" s="35"/>
      <c r="E3653" s="35"/>
      <c r="F3653" s="7"/>
      <c r="G3653" s="8" t="s">
        <v>20</v>
      </c>
      <c r="H3653" s="8">
        <v>194754.75</v>
      </c>
      <c r="J3653"/>
      <c r="K3653"/>
      <c r="L3653"/>
      <c r="M3653"/>
    </row>
    <row r="3654" spans="1:13" s="3" customFormat="1" x14ac:dyDescent="0.25">
      <c r="A3654" s="35" t="s">
        <v>21</v>
      </c>
      <c r="B3654"/>
      <c r="C3654"/>
      <c r="D3654"/>
      <c r="E3654"/>
      <c r="J3654"/>
      <c r="K3654"/>
      <c r="L3654"/>
      <c r="M3654"/>
    </row>
    <row r="3655" spans="1:13" s="3" customFormat="1" x14ac:dyDescent="0.25">
      <c r="A3655" s="12" t="s">
        <v>24</v>
      </c>
      <c r="B3655" s="35" t="s">
        <v>21</v>
      </c>
      <c r="C3655" s="35" t="s">
        <v>21</v>
      </c>
      <c r="D3655" s="35" t="s">
        <v>21</v>
      </c>
      <c r="E3655" s="35" t="s">
        <v>21</v>
      </c>
      <c r="F3655" s="7" t="s">
        <v>21</v>
      </c>
      <c r="G3655" s="13" t="s">
        <v>20</v>
      </c>
      <c r="H3655" s="13">
        <v>194754.75</v>
      </c>
      <c r="J3655"/>
      <c r="K3655"/>
      <c r="L3655"/>
      <c r="M3655"/>
    </row>
    <row r="3656" spans="1:13" s="3" customFormat="1" x14ac:dyDescent="0.25">
      <c r="A3656" s="12" t="s">
        <v>636</v>
      </c>
      <c r="B3656" s="12" t="s">
        <v>26</v>
      </c>
      <c r="C3656" s="14">
        <v>300</v>
      </c>
      <c r="D3656" s="12" t="s">
        <v>637</v>
      </c>
      <c r="E3656" s="35"/>
      <c r="F3656" s="13">
        <v>133</v>
      </c>
      <c r="G3656" s="7" t="s">
        <v>21</v>
      </c>
      <c r="H3656" s="13">
        <v>194887.75</v>
      </c>
      <c r="J3656"/>
      <c r="K3656"/>
      <c r="L3656"/>
      <c r="M3656"/>
    </row>
    <row r="3657" spans="1:13" s="3" customFormat="1" x14ac:dyDescent="0.25">
      <c r="A3657" s="12" t="s">
        <v>638</v>
      </c>
      <c r="B3657" s="12" t="s">
        <v>26</v>
      </c>
      <c r="C3657" s="14">
        <v>317</v>
      </c>
      <c r="D3657" s="12" t="s">
        <v>639</v>
      </c>
      <c r="E3657" s="35"/>
      <c r="F3657" s="13">
        <v>1504</v>
      </c>
      <c r="G3657" s="7" t="s">
        <v>21</v>
      </c>
      <c r="H3657" s="13">
        <v>196391.75</v>
      </c>
      <c r="J3657"/>
      <c r="K3657"/>
      <c r="L3657"/>
      <c r="M3657"/>
    </row>
    <row r="3658" spans="1:13" s="3" customFormat="1" x14ac:dyDescent="0.25">
      <c r="A3658" s="12" t="s">
        <v>646</v>
      </c>
      <c r="B3658" s="12" t="s">
        <v>41</v>
      </c>
      <c r="C3658" s="14">
        <v>23</v>
      </c>
      <c r="D3658" s="12" t="s">
        <v>653</v>
      </c>
      <c r="E3658" s="35"/>
      <c r="F3658" s="13">
        <v>42114.35</v>
      </c>
      <c r="G3658" s="7" t="s">
        <v>21</v>
      </c>
      <c r="H3658" s="13">
        <v>238506.1</v>
      </c>
      <c r="J3658"/>
      <c r="K3658"/>
      <c r="L3658"/>
      <c r="M3658"/>
    </row>
    <row r="3659" spans="1:13" s="3" customFormat="1" x14ac:dyDescent="0.25">
      <c r="A3659" s="12" t="s">
        <v>646</v>
      </c>
      <c r="B3659" s="12" t="s">
        <v>41</v>
      </c>
      <c r="C3659" s="14">
        <v>25</v>
      </c>
      <c r="D3659" s="12" t="s">
        <v>113</v>
      </c>
      <c r="E3659" s="35"/>
      <c r="F3659" s="13">
        <v>7408.66</v>
      </c>
      <c r="G3659" s="7" t="s">
        <v>21</v>
      </c>
      <c r="H3659" s="13">
        <v>245914.76</v>
      </c>
      <c r="J3659"/>
      <c r="K3659"/>
      <c r="L3659"/>
      <c r="M3659"/>
    </row>
    <row r="3660" spans="1:13" s="3" customFormat="1" x14ac:dyDescent="0.25">
      <c r="A3660"/>
      <c r="B3660"/>
      <c r="C3660"/>
      <c r="D3660"/>
      <c r="E3660"/>
      <c r="J3660"/>
      <c r="K3660"/>
      <c r="L3660"/>
      <c r="M3660"/>
    </row>
    <row r="3661" spans="1:13" s="3" customFormat="1" x14ac:dyDescent="0.25">
      <c r="A3661" s="35"/>
      <c r="B3661" s="35"/>
      <c r="C3661" s="35"/>
      <c r="D3661" s="35"/>
      <c r="E3661" s="34" t="s">
        <v>67</v>
      </c>
      <c r="F3661" s="13">
        <v>51160.01</v>
      </c>
      <c r="G3661" s="13">
        <v>0</v>
      </c>
      <c r="H3661" s="13">
        <v>245914.76</v>
      </c>
      <c r="J3661"/>
      <c r="K3661"/>
      <c r="L3661"/>
      <c r="M3661"/>
    </row>
    <row r="3662" spans="1:13" s="3" customFormat="1" x14ac:dyDescent="0.25">
      <c r="A3662" s="35" t="s">
        <v>21</v>
      </c>
      <c r="B3662"/>
      <c r="C3662"/>
      <c r="D3662"/>
      <c r="E3662"/>
      <c r="J3662"/>
      <c r="K3662"/>
      <c r="L3662"/>
      <c r="M3662"/>
    </row>
    <row r="3663" spans="1:13" s="3" customFormat="1" x14ac:dyDescent="0.25">
      <c r="A3663" s="35"/>
      <c r="B3663" s="35"/>
      <c r="C3663" s="35"/>
      <c r="D3663" s="35"/>
      <c r="E3663" s="9" t="s">
        <v>114</v>
      </c>
      <c r="F3663" s="8">
        <v>51160.01</v>
      </c>
      <c r="G3663" s="8">
        <v>0</v>
      </c>
      <c r="H3663" s="8">
        <v>245914.76</v>
      </c>
      <c r="J3663"/>
      <c r="K3663"/>
      <c r="L3663"/>
      <c r="M3663"/>
    </row>
    <row r="3664" spans="1:13" s="3" customFormat="1" x14ac:dyDescent="0.25">
      <c r="A3664" s="35" t="s">
        <v>21</v>
      </c>
      <c r="B3664"/>
      <c r="C3664"/>
      <c r="D3664"/>
      <c r="E3664"/>
      <c r="J3664"/>
      <c r="K3664"/>
      <c r="L3664"/>
      <c r="M3664"/>
    </row>
    <row r="3665" spans="1:13" s="3" customFormat="1" x14ac:dyDescent="0.25">
      <c r="A3665" s="5" t="s">
        <v>115</v>
      </c>
      <c r="B3665" s="5" t="s">
        <v>116</v>
      </c>
      <c r="C3665" s="35"/>
      <c r="D3665" s="35"/>
      <c r="E3665" s="35"/>
      <c r="F3665" s="7"/>
      <c r="G3665" s="8" t="s">
        <v>20</v>
      </c>
      <c r="H3665" s="8">
        <v>161303.89000000001</v>
      </c>
      <c r="J3665"/>
      <c r="K3665"/>
      <c r="L3665"/>
      <c r="M3665"/>
    </row>
    <row r="3666" spans="1:13" s="3" customFormat="1" x14ac:dyDescent="0.25">
      <c r="A3666" s="35" t="s">
        <v>21</v>
      </c>
      <c r="B3666"/>
      <c r="C3666"/>
      <c r="D3666"/>
      <c r="E3666"/>
      <c r="J3666"/>
      <c r="K3666"/>
      <c r="L3666"/>
      <c r="M3666"/>
    </row>
    <row r="3667" spans="1:13" s="3" customFormat="1" x14ac:dyDescent="0.25">
      <c r="A3667" s="12" t="s">
        <v>24</v>
      </c>
      <c r="B3667" s="35" t="s">
        <v>21</v>
      </c>
      <c r="C3667" s="35" t="s">
        <v>21</v>
      </c>
      <c r="D3667" s="35" t="s">
        <v>21</v>
      </c>
      <c r="E3667" s="35" t="s">
        <v>21</v>
      </c>
      <c r="F3667" s="7" t="s">
        <v>21</v>
      </c>
      <c r="G3667" s="13" t="s">
        <v>20</v>
      </c>
      <c r="H3667" s="13">
        <v>161303.89000000001</v>
      </c>
      <c r="J3667"/>
      <c r="K3667"/>
      <c r="L3667"/>
      <c r="M3667"/>
    </row>
    <row r="3668" spans="1:13" s="3" customFormat="1" x14ac:dyDescent="0.25">
      <c r="A3668" s="12" t="s">
        <v>646</v>
      </c>
      <c r="B3668" s="12" t="s">
        <v>41</v>
      </c>
      <c r="C3668" s="14">
        <v>23</v>
      </c>
      <c r="D3668" s="12" t="s">
        <v>653</v>
      </c>
      <c r="E3668" s="35"/>
      <c r="F3668" s="13">
        <v>32386.39</v>
      </c>
      <c r="G3668" s="7" t="s">
        <v>21</v>
      </c>
      <c r="H3668" s="13">
        <v>193690.28</v>
      </c>
      <c r="J3668"/>
      <c r="K3668"/>
      <c r="L3668"/>
      <c r="M3668"/>
    </row>
    <row r="3669" spans="1:13" s="3" customFormat="1" x14ac:dyDescent="0.25">
      <c r="A3669" s="12" t="s">
        <v>646</v>
      </c>
      <c r="B3669" s="12" t="s">
        <v>41</v>
      </c>
      <c r="C3669" s="14">
        <v>25</v>
      </c>
      <c r="D3669" s="12" t="s">
        <v>113</v>
      </c>
      <c r="E3669" s="35"/>
      <c r="F3669" s="13">
        <v>4608.66</v>
      </c>
      <c r="G3669" s="7" t="s">
        <v>21</v>
      </c>
      <c r="H3669" s="13">
        <v>198298.94</v>
      </c>
      <c r="J3669"/>
      <c r="K3669"/>
      <c r="L3669"/>
      <c r="M3669"/>
    </row>
    <row r="3670" spans="1:13" s="3" customFormat="1" x14ac:dyDescent="0.25">
      <c r="A3670"/>
      <c r="B3670"/>
      <c r="C3670"/>
      <c r="D3670"/>
      <c r="E3670"/>
      <c r="J3670"/>
      <c r="K3670"/>
      <c r="L3670"/>
      <c r="M3670"/>
    </row>
    <row r="3671" spans="1:13" s="3" customFormat="1" x14ac:dyDescent="0.25">
      <c r="A3671" s="35"/>
      <c r="B3671" s="35"/>
      <c r="C3671" s="35"/>
      <c r="D3671" s="35"/>
      <c r="E3671" s="34" t="s">
        <v>67</v>
      </c>
      <c r="F3671" s="13">
        <v>36995.050000000003</v>
      </c>
      <c r="G3671" s="13">
        <v>0</v>
      </c>
      <c r="H3671" s="13">
        <v>198298.94</v>
      </c>
      <c r="J3671"/>
      <c r="K3671"/>
      <c r="L3671"/>
      <c r="M3671"/>
    </row>
    <row r="3672" spans="1:13" s="3" customFormat="1" x14ac:dyDescent="0.25">
      <c r="A3672" s="35" t="s">
        <v>21</v>
      </c>
      <c r="B3672"/>
      <c r="C3672"/>
      <c r="D3672"/>
      <c r="E3672"/>
      <c r="J3672"/>
      <c r="K3672"/>
      <c r="L3672"/>
      <c r="M3672"/>
    </row>
    <row r="3673" spans="1:13" s="3" customFormat="1" x14ac:dyDescent="0.25">
      <c r="A3673" s="35"/>
      <c r="B3673" s="35"/>
      <c r="C3673" s="35"/>
      <c r="D3673" s="35"/>
      <c r="E3673" s="9" t="s">
        <v>117</v>
      </c>
      <c r="F3673" s="8">
        <v>36995.050000000003</v>
      </c>
      <c r="G3673" s="8">
        <v>0</v>
      </c>
      <c r="H3673" s="8">
        <v>198298.94</v>
      </c>
      <c r="J3673"/>
      <c r="K3673"/>
      <c r="L3673"/>
      <c r="M3673"/>
    </row>
    <row r="3674" spans="1:13" s="3" customFormat="1" x14ac:dyDescent="0.25">
      <c r="A3674" s="35" t="s">
        <v>21</v>
      </c>
      <c r="B3674"/>
      <c r="C3674"/>
      <c r="D3674"/>
      <c r="E3674"/>
      <c r="J3674"/>
      <c r="K3674"/>
      <c r="L3674"/>
      <c r="M3674"/>
    </row>
    <row r="3675" spans="1:13" s="3" customFormat="1" x14ac:dyDescent="0.25">
      <c r="A3675" s="5" t="s">
        <v>118</v>
      </c>
      <c r="B3675" s="5" t="s">
        <v>119</v>
      </c>
      <c r="C3675" s="35"/>
      <c r="D3675" s="35"/>
      <c r="E3675" s="35"/>
      <c r="F3675" s="7"/>
      <c r="G3675" s="8" t="s">
        <v>20</v>
      </c>
      <c r="H3675" s="8">
        <v>115260.23</v>
      </c>
      <c r="J3675"/>
      <c r="K3675"/>
      <c r="L3675"/>
      <c r="M3675"/>
    </row>
    <row r="3676" spans="1:13" s="3" customFormat="1" x14ac:dyDescent="0.25">
      <c r="A3676" s="35" t="s">
        <v>21</v>
      </c>
      <c r="B3676"/>
      <c r="C3676"/>
      <c r="D3676"/>
      <c r="E3676"/>
      <c r="J3676"/>
      <c r="K3676"/>
      <c r="L3676"/>
      <c r="M3676"/>
    </row>
    <row r="3677" spans="1:13" s="3" customFormat="1" x14ac:dyDescent="0.25">
      <c r="A3677" s="12" t="s">
        <v>24</v>
      </c>
      <c r="B3677" s="35" t="s">
        <v>21</v>
      </c>
      <c r="C3677" s="35" t="s">
        <v>21</v>
      </c>
      <c r="D3677" s="35" t="s">
        <v>21</v>
      </c>
      <c r="E3677" s="35" t="s">
        <v>21</v>
      </c>
      <c r="F3677" s="7" t="s">
        <v>21</v>
      </c>
      <c r="G3677" s="13" t="s">
        <v>20</v>
      </c>
      <c r="H3677" s="13">
        <v>115260.23</v>
      </c>
      <c r="J3677"/>
      <c r="K3677"/>
      <c r="L3677"/>
      <c r="M3677"/>
    </row>
    <row r="3678" spans="1:13" s="3" customFormat="1" x14ac:dyDescent="0.25">
      <c r="A3678" s="12" t="s">
        <v>654</v>
      </c>
      <c r="B3678" s="12" t="s">
        <v>41</v>
      </c>
      <c r="C3678" s="14">
        <v>10</v>
      </c>
      <c r="D3678" s="12" t="s">
        <v>127</v>
      </c>
      <c r="E3678" s="12" t="s">
        <v>655</v>
      </c>
      <c r="F3678" s="13">
        <v>331.24</v>
      </c>
      <c r="G3678" s="7" t="s">
        <v>21</v>
      </c>
      <c r="H3678" s="13">
        <v>115591.47</v>
      </c>
      <c r="J3678"/>
      <c r="K3678"/>
      <c r="L3678"/>
      <c r="M3678"/>
    </row>
    <row r="3679" spans="1:13" s="3" customFormat="1" x14ac:dyDescent="0.25">
      <c r="A3679" s="12" t="s">
        <v>649</v>
      </c>
      <c r="B3679" s="12" t="s">
        <v>41</v>
      </c>
      <c r="C3679" s="14">
        <v>11</v>
      </c>
      <c r="D3679" s="12" t="s">
        <v>650</v>
      </c>
      <c r="E3679" s="35"/>
      <c r="F3679" s="7" t="s">
        <v>21</v>
      </c>
      <c r="G3679" s="13">
        <v>19152.38</v>
      </c>
      <c r="H3679" s="13">
        <v>96439.09</v>
      </c>
      <c r="J3679"/>
      <c r="K3679"/>
      <c r="L3679"/>
      <c r="M3679"/>
    </row>
    <row r="3680" spans="1:13" s="3" customFormat="1" x14ac:dyDescent="0.25">
      <c r="A3680"/>
      <c r="B3680"/>
      <c r="C3680"/>
      <c r="D3680"/>
      <c r="E3680"/>
      <c r="J3680"/>
      <c r="K3680"/>
      <c r="L3680"/>
      <c r="M3680"/>
    </row>
    <row r="3681" spans="1:13" s="3" customFormat="1" x14ac:dyDescent="0.25">
      <c r="A3681" s="35"/>
      <c r="B3681" s="35"/>
      <c r="C3681" s="35"/>
      <c r="D3681" s="35"/>
      <c r="E3681" s="34" t="s">
        <v>67</v>
      </c>
      <c r="F3681" s="13">
        <v>331.24</v>
      </c>
      <c r="G3681" s="13">
        <v>19152.38</v>
      </c>
      <c r="H3681" s="13">
        <v>96439.09</v>
      </c>
      <c r="J3681"/>
      <c r="K3681"/>
      <c r="L3681"/>
      <c r="M3681"/>
    </row>
    <row r="3682" spans="1:13" s="3" customFormat="1" x14ac:dyDescent="0.25">
      <c r="A3682" s="35" t="s">
        <v>21</v>
      </c>
      <c r="B3682"/>
      <c r="C3682"/>
      <c r="D3682"/>
      <c r="E3682"/>
      <c r="J3682"/>
      <c r="K3682"/>
      <c r="L3682"/>
      <c r="M3682"/>
    </row>
    <row r="3683" spans="1:13" s="3" customFormat="1" x14ac:dyDescent="0.25">
      <c r="A3683" s="35"/>
      <c r="B3683" s="35"/>
      <c r="C3683" s="35"/>
      <c r="D3683" s="35"/>
      <c r="E3683" s="9" t="s">
        <v>129</v>
      </c>
      <c r="F3683" s="8">
        <v>331.24</v>
      </c>
      <c r="G3683" s="8">
        <v>19152.38</v>
      </c>
      <c r="H3683" s="8">
        <v>96439.09</v>
      </c>
      <c r="J3683"/>
      <c r="K3683"/>
      <c r="L3683"/>
      <c r="M3683"/>
    </row>
    <row r="3684" spans="1:13" s="3" customFormat="1" x14ac:dyDescent="0.25">
      <c r="A3684" s="35" t="s">
        <v>21</v>
      </c>
      <c r="B3684"/>
      <c r="C3684"/>
      <c r="D3684"/>
      <c r="E3684"/>
      <c r="J3684"/>
      <c r="K3684"/>
      <c r="L3684"/>
      <c r="M3684"/>
    </row>
    <row r="3685" spans="1:13" s="3" customFormat="1" x14ac:dyDescent="0.25">
      <c r="A3685" s="5" t="s">
        <v>349</v>
      </c>
      <c r="B3685" s="5" t="s">
        <v>350</v>
      </c>
      <c r="C3685" s="35"/>
      <c r="D3685" s="35"/>
      <c r="E3685" s="35"/>
      <c r="F3685" s="7"/>
      <c r="G3685" s="8" t="s">
        <v>20</v>
      </c>
      <c r="H3685" s="8">
        <v>9026.2900000000009</v>
      </c>
      <c r="J3685"/>
      <c r="K3685"/>
      <c r="L3685"/>
      <c r="M3685"/>
    </row>
    <row r="3686" spans="1:13" s="3" customFormat="1" x14ac:dyDescent="0.25">
      <c r="A3686" s="35" t="s">
        <v>21</v>
      </c>
      <c r="B3686"/>
      <c r="C3686"/>
      <c r="D3686"/>
      <c r="E3686"/>
      <c r="J3686"/>
      <c r="K3686"/>
      <c r="L3686"/>
      <c r="M3686"/>
    </row>
    <row r="3687" spans="1:13" s="3" customFormat="1" x14ac:dyDescent="0.25">
      <c r="A3687" s="12" t="s">
        <v>24</v>
      </c>
      <c r="B3687" s="35" t="s">
        <v>21</v>
      </c>
      <c r="C3687" s="35" t="s">
        <v>21</v>
      </c>
      <c r="D3687" s="35" t="s">
        <v>21</v>
      </c>
      <c r="E3687" s="35" t="s">
        <v>21</v>
      </c>
      <c r="F3687" s="7" t="s">
        <v>21</v>
      </c>
      <c r="G3687" s="13" t="s">
        <v>20</v>
      </c>
      <c r="H3687" s="13">
        <v>9026.2900000000009</v>
      </c>
      <c r="J3687"/>
      <c r="K3687"/>
      <c r="L3687"/>
      <c r="M3687"/>
    </row>
    <row r="3688" spans="1:13" s="3" customFormat="1" x14ac:dyDescent="0.25">
      <c r="A3688" s="35" t="s">
        <v>21</v>
      </c>
      <c r="B3688"/>
      <c r="C3688"/>
      <c r="D3688"/>
      <c r="E3688"/>
      <c r="J3688"/>
      <c r="K3688"/>
      <c r="L3688"/>
      <c r="M3688"/>
    </row>
    <row r="3689" spans="1:13" s="3" customFormat="1" x14ac:dyDescent="0.25">
      <c r="A3689" s="35"/>
      <c r="B3689" s="35"/>
      <c r="C3689" s="35"/>
      <c r="D3689" s="35"/>
      <c r="E3689" s="9" t="s">
        <v>356</v>
      </c>
      <c r="F3689" s="8">
        <v>0</v>
      </c>
      <c r="G3689" s="8">
        <v>0</v>
      </c>
      <c r="H3689" s="8">
        <v>9026.2900000000009</v>
      </c>
      <c r="J3689"/>
      <c r="K3689"/>
      <c r="L3689"/>
      <c r="M3689"/>
    </row>
    <row r="3690" spans="1:13" s="3" customFormat="1" x14ac:dyDescent="0.25">
      <c r="A3690" s="35" t="s">
        <v>21</v>
      </c>
      <c r="B3690"/>
      <c r="C3690"/>
      <c r="D3690"/>
      <c r="E3690"/>
      <c r="J3690"/>
      <c r="K3690"/>
      <c r="L3690"/>
      <c r="M3690"/>
    </row>
    <row r="3691" spans="1:13" s="3" customFormat="1" x14ac:dyDescent="0.25">
      <c r="A3691" s="5" t="s">
        <v>357</v>
      </c>
      <c r="B3691" s="5" t="s">
        <v>358</v>
      </c>
      <c r="C3691" s="35"/>
      <c r="D3691" s="35"/>
      <c r="E3691" s="35"/>
      <c r="F3691" s="7"/>
      <c r="G3691" s="8" t="s">
        <v>20</v>
      </c>
      <c r="H3691" s="8">
        <v>70805.570000000007</v>
      </c>
      <c r="J3691"/>
      <c r="K3691"/>
      <c r="L3691"/>
      <c r="M3691"/>
    </row>
    <row r="3692" spans="1:13" s="3" customFormat="1" x14ac:dyDescent="0.25">
      <c r="A3692" s="35" t="s">
        <v>21</v>
      </c>
      <c r="B3692"/>
      <c r="C3692"/>
      <c r="D3692"/>
      <c r="E3692"/>
      <c r="J3692"/>
      <c r="K3692"/>
      <c r="L3692"/>
      <c r="M3692"/>
    </row>
    <row r="3693" spans="1:13" s="3" customFormat="1" x14ac:dyDescent="0.25">
      <c r="A3693" s="12" t="s">
        <v>24</v>
      </c>
      <c r="B3693" s="35" t="s">
        <v>21</v>
      </c>
      <c r="C3693" s="35" t="s">
        <v>21</v>
      </c>
      <c r="D3693" s="35" t="s">
        <v>21</v>
      </c>
      <c r="E3693" s="35" t="s">
        <v>21</v>
      </c>
      <c r="F3693" s="7" t="s">
        <v>21</v>
      </c>
      <c r="G3693" s="13" t="s">
        <v>20</v>
      </c>
      <c r="H3693" s="13">
        <v>70805.570000000007</v>
      </c>
      <c r="J3693"/>
      <c r="K3693"/>
      <c r="L3693"/>
      <c r="M3693"/>
    </row>
    <row r="3694" spans="1:13" s="3" customFormat="1" x14ac:dyDescent="0.25">
      <c r="A3694" s="12" t="s">
        <v>656</v>
      </c>
      <c r="B3694" s="12" t="s">
        <v>26</v>
      </c>
      <c r="C3694" s="14">
        <v>330</v>
      </c>
      <c r="D3694" s="12" t="s">
        <v>359</v>
      </c>
      <c r="E3694" s="12" t="s">
        <v>657</v>
      </c>
      <c r="F3694" s="13">
        <v>1495.91</v>
      </c>
      <c r="G3694" s="7" t="s">
        <v>21</v>
      </c>
      <c r="H3694" s="13">
        <v>72301.48</v>
      </c>
      <c r="J3694"/>
      <c r="K3694"/>
      <c r="L3694"/>
      <c r="M3694"/>
    </row>
    <row r="3695" spans="1:13" s="3" customFormat="1" x14ac:dyDescent="0.25">
      <c r="A3695" s="12" t="s">
        <v>644</v>
      </c>
      <c r="B3695" s="12" t="s">
        <v>26</v>
      </c>
      <c r="C3695" s="14">
        <v>367</v>
      </c>
      <c r="D3695" s="12" t="s">
        <v>359</v>
      </c>
      <c r="E3695" s="12" t="s">
        <v>658</v>
      </c>
      <c r="F3695" s="13">
        <v>1501.41</v>
      </c>
      <c r="G3695" s="7" t="s">
        <v>21</v>
      </c>
      <c r="H3695" s="13">
        <v>73802.89</v>
      </c>
      <c r="J3695"/>
      <c r="K3695"/>
      <c r="L3695"/>
      <c r="M3695"/>
    </row>
    <row r="3696" spans="1:13" s="3" customFormat="1" x14ac:dyDescent="0.25">
      <c r="A3696" s="12" t="s">
        <v>644</v>
      </c>
      <c r="B3696" s="12" t="s">
        <v>26</v>
      </c>
      <c r="C3696" s="14">
        <v>367</v>
      </c>
      <c r="D3696" s="12" t="s">
        <v>359</v>
      </c>
      <c r="E3696" s="12" t="s">
        <v>659</v>
      </c>
      <c r="F3696" s="13">
        <v>1204.22</v>
      </c>
      <c r="G3696" s="7" t="s">
        <v>21</v>
      </c>
      <c r="H3696" s="13">
        <v>75007.11</v>
      </c>
      <c r="J3696"/>
      <c r="K3696"/>
      <c r="L3696"/>
      <c r="M3696"/>
    </row>
    <row r="3697" spans="1:13" s="3" customFormat="1" x14ac:dyDescent="0.25">
      <c r="A3697" s="12" t="s">
        <v>660</v>
      </c>
      <c r="B3697" s="12" t="s">
        <v>41</v>
      </c>
      <c r="C3697" s="14">
        <v>13</v>
      </c>
      <c r="D3697" s="12" t="s">
        <v>133</v>
      </c>
      <c r="E3697" s="12" t="s">
        <v>661</v>
      </c>
      <c r="F3697" s="13">
        <v>3751.27</v>
      </c>
      <c r="G3697" s="7" t="s">
        <v>21</v>
      </c>
      <c r="H3697" s="13">
        <v>78758.38</v>
      </c>
      <c r="J3697"/>
      <c r="K3697"/>
      <c r="L3697"/>
      <c r="M3697"/>
    </row>
    <row r="3698" spans="1:13" s="3" customFormat="1" x14ac:dyDescent="0.25">
      <c r="A3698" s="12" t="s">
        <v>660</v>
      </c>
      <c r="B3698" s="12" t="s">
        <v>41</v>
      </c>
      <c r="C3698" s="14">
        <v>13</v>
      </c>
      <c r="D3698" s="12" t="s">
        <v>133</v>
      </c>
      <c r="E3698" s="12" t="s">
        <v>661</v>
      </c>
      <c r="F3698" s="13">
        <v>2445.56</v>
      </c>
      <c r="G3698" s="7" t="s">
        <v>21</v>
      </c>
      <c r="H3698" s="13">
        <v>81203.94</v>
      </c>
      <c r="J3698"/>
      <c r="K3698"/>
      <c r="L3698"/>
      <c r="M3698"/>
    </row>
    <row r="3699" spans="1:13" s="3" customFormat="1" x14ac:dyDescent="0.25">
      <c r="A3699" s="12" t="s">
        <v>660</v>
      </c>
      <c r="B3699" s="12" t="s">
        <v>41</v>
      </c>
      <c r="C3699" s="14">
        <v>13</v>
      </c>
      <c r="D3699" s="12" t="s">
        <v>133</v>
      </c>
      <c r="E3699" s="12" t="s">
        <v>661</v>
      </c>
      <c r="F3699" s="13">
        <v>257.04000000000002</v>
      </c>
      <c r="G3699" s="7" t="s">
        <v>21</v>
      </c>
      <c r="H3699" s="13">
        <v>81460.98</v>
      </c>
      <c r="J3699"/>
      <c r="K3699"/>
      <c r="L3699"/>
      <c r="M3699"/>
    </row>
    <row r="3700" spans="1:13" s="3" customFormat="1" x14ac:dyDescent="0.25">
      <c r="A3700" s="12" t="s">
        <v>660</v>
      </c>
      <c r="B3700" s="12" t="s">
        <v>41</v>
      </c>
      <c r="C3700" s="14">
        <v>13</v>
      </c>
      <c r="D3700" s="12" t="s">
        <v>133</v>
      </c>
      <c r="E3700" s="12" t="s">
        <v>661</v>
      </c>
      <c r="F3700" s="13">
        <v>257.04000000000002</v>
      </c>
      <c r="G3700" s="7" t="s">
        <v>21</v>
      </c>
      <c r="H3700" s="13">
        <v>81718.02</v>
      </c>
      <c r="J3700"/>
      <c r="K3700"/>
      <c r="L3700"/>
      <c r="M3700"/>
    </row>
    <row r="3701" spans="1:13" s="3" customFormat="1" x14ac:dyDescent="0.25">
      <c r="A3701" s="12" t="s">
        <v>660</v>
      </c>
      <c r="B3701" s="12" t="s">
        <v>41</v>
      </c>
      <c r="C3701" s="14">
        <v>13</v>
      </c>
      <c r="D3701" s="12" t="s">
        <v>133</v>
      </c>
      <c r="E3701" s="12" t="s">
        <v>661</v>
      </c>
      <c r="F3701" s="13">
        <v>257.04000000000002</v>
      </c>
      <c r="G3701" s="7" t="s">
        <v>21</v>
      </c>
      <c r="H3701" s="13">
        <v>81975.06</v>
      </c>
      <c r="J3701"/>
      <c r="K3701"/>
      <c r="L3701"/>
      <c r="M3701"/>
    </row>
    <row r="3702" spans="1:13" s="3" customFormat="1" x14ac:dyDescent="0.25">
      <c r="A3702" s="12" t="s">
        <v>660</v>
      </c>
      <c r="B3702" s="12" t="s">
        <v>41</v>
      </c>
      <c r="C3702" s="14">
        <v>13</v>
      </c>
      <c r="D3702" s="12" t="s">
        <v>133</v>
      </c>
      <c r="E3702" s="12" t="s">
        <v>661</v>
      </c>
      <c r="F3702" s="13">
        <v>418.37</v>
      </c>
      <c r="G3702" s="7" t="s">
        <v>21</v>
      </c>
      <c r="H3702" s="13">
        <v>82393.429999999993</v>
      </c>
      <c r="J3702"/>
      <c r="K3702"/>
      <c r="L3702"/>
      <c r="M3702"/>
    </row>
    <row r="3703" spans="1:13" s="3" customFormat="1" x14ac:dyDescent="0.25">
      <c r="A3703" s="12" t="s">
        <v>660</v>
      </c>
      <c r="B3703" s="12" t="s">
        <v>41</v>
      </c>
      <c r="C3703" s="14">
        <v>13</v>
      </c>
      <c r="D3703" s="12" t="s">
        <v>133</v>
      </c>
      <c r="E3703" s="12" t="s">
        <v>661</v>
      </c>
      <c r="F3703" s="13">
        <v>881.28</v>
      </c>
      <c r="G3703" s="7" t="s">
        <v>21</v>
      </c>
      <c r="H3703" s="13">
        <v>83274.710000000006</v>
      </c>
      <c r="J3703"/>
      <c r="K3703"/>
      <c r="L3703"/>
      <c r="M3703"/>
    </row>
    <row r="3704" spans="1:13" s="3" customFormat="1" x14ac:dyDescent="0.25">
      <c r="A3704" s="12" t="s">
        <v>660</v>
      </c>
      <c r="B3704" s="12" t="s">
        <v>41</v>
      </c>
      <c r="C3704" s="14">
        <v>13</v>
      </c>
      <c r="D3704" s="12" t="s">
        <v>133</v>
      </c>
      <c r="E3704" s="12" t="s">
        <v>661</v>
      </c>
      <c r="F3704" s="13">
        <v>594.44000000000005</v>
      </c>
      <c r="G3704" s="7" t="s">
        <v>21</v>
      </c>
      <c r="H3704" s="13">
        <v>83869.149999999994</v>
      </c>
      <c r="J3704"/>
      <c r="K3704"/>
      <c r="L3704"/>
      <c r="M3704"/>
    </row>
    <row r="3705" spans="1:13" s="3" customFormat="1" x14ac:dyDescent="0.25">
      <c r="A3705" s="12" t="s">
        <v>660</v>
      </c>
      <c r="B3705" s="12" t="s">
        <v>41</v>
      </c>
      <c r="C3705" s="14">
        <v>13</v>
      </c>
      <c r="D3705" s="12" t="s">
        <v>133</v>
      </c>
      <c r="E3705" s="12" t="s">
        <v>662</v>
      </c>
      <c r="F3705" s="13">
        <v>4835.82</v>
      </c>
      <c r="G3705" s="7" t="s">
        <v>21</v>
      </c>
      <c r="H3705" s="13">
        <v>88704.97</v>
      </c>
      <c r="J3705"/>
      <c r="K3705"/>
      <c r="L3705"/>
      <c r="M3705"/>
    </row>
    <row r="3706" spans="1:13" s="3" customFormat="1" x14ac:dyDescent="0.25">
      <c r="A3706" s="12" t="s">
        <v>660</v>
      </c>
      <c r="B3706" s="12" t="s">
        <v>41</v>
      </c>
      <c r="C3706" s="14">
        <v>13</v>
      </c>
      <c r="D3706" s="12" t="s">
        <v>133</v>
      </c>
      <c r="E3706" s="12" t="s">
        <v>662</v>
      </c>
      <c r="F3706" s="13">
        <v>5001.29</v>
      </c>
      <c r="G3706" s="7" t="s">
        <v>21</v>
      </c>
      <c r="H3706" s="13">
        <v>93706.26</v>
      </c>
      <c r="J3706"/>
      <c r="K3706"/>
      <c r="L3706"/>
      <c r="M3706"/>
    </row>
    <row r="3707" spans="1:13" s="3" customFormat="1" x14ac:dyDescent="0.25">
      <c r="A3707" s="12" t="s">
        <v>660</v>
      </c>
      <c r="B3707" s="12" t="s">
        <v>41</v>
      </c>
      <c r="C3707" s="14">
        <v>13</v>
      </c>
      <c r="D3707" s="12" t="s">
        <v>133</v>
      </c>
      <c r="E3707" s="12" t="s">
        <v>662</v>
      </c>
      <c r="F3707" s="13">
        <v>220.42</v>
      </c>
      <c r="G3707" s="7" t="s">
        <v>21</v>
      </c>
      <c r="H3707" s="13">
        <v>93926.68</v>
      </c>
      <c r="J3707"/>
      <c r="K3707"/>
      <c r="L3707"/>
      <c r="M3707"/>
    </row>
    <row r="3708" spans="1:13" s="3" customFormat="1" x14ac:dyDescent="0.25">
      <c r="A3708" s="12" t="s">
        <v>660</v>
      </c>
      <c r="B3708" s="12" t="s">
        <v>41</v>
      </c>
      <c r="C3708" s="14">
        <v>13</v>
      </c>
      <c r="D3708" s="12" t="s">
        <v>133</v>
      </c>
      <c r="E3708" s="12" t="s">
        <v>662</v>
      </c>
      <c r="F3708" s="13">
        <v>220.42</v>
      </c>
      <c r="G3708" s="7" t="s">
        <v>21</v>
      </c>
      <c r="H3708" s="13">
        <v>94147.1</v>
      </c>
      <c r="J3708"/>
      <c r="K3708"/>
      <c r="L3708"/>
      <c r="M3708"/>
    </row>
    <row r="3709" spans="1:13" s="3" customFormat="1" x14ac:dyDescent="0.25">
      <c r="A3709" s="12" t="s">
        <v>660</v>
      </c>
      <c r="B3709" s="12" t="s">
        <v>41</v>
      </c>
      <c r="C3709" s="14">
        <v>13</v>
      </c>
      <c r="D3709" s="12" t="s">
        <v>133</v>
      </c>
      <c r="E3709" s="12" t="s">
        <v>662</v>
      </c>
      <c r="F3709" s="13">
        <v>221.42</v>
      </c>
      <c r="G3709" s="7" t="s">
        <v>21</v>
      </c>
      <c r="H3709" s="13">
        <v>94368.52</v>
      </c>
      <c r="J3709"/>
      <c r="K3709"/>
      <c r="L3709"/>
      <c r="M3709"/>
    </row>
    <row r="3710" spans="1:13" s="3" customFormat="1" x14ac:dyDescent="0.25">
      <c r="A3710" s="12" t="s">
        <v>660</v>
      </c>
      <c r="B3710" s="12" t="s">
        <v>41</v>
      </c>
      <c r="C3710" s="14">
        <v>13</v>
      </c>
      <c r="D3710" s="12" t="s">
        <v>133</v>
      </c>
      <c r="E3710" s="12" t="s">
        <v>662</v>
      </c>
      <c r="F3710" s="13">
        <v>4148.8899999999994</v>
      </c>
      <c r="G3710" s="7" t="s">
        <v>21</v>
      </c>
      <c r="H3710" s="13">
        <v>95580.29</v>
      </c>
      <c r="J3710"/>
      <c r="K3710"/>
      <c r="L3710"/>
      <c r="M3710"/>
    </row>
    <row r="3711" spans="1:13" s="3" customFormat="1" x14ac:dyDescent="0.25">
      <c r="A3711" s="12" t="s">
        <v>660</v>
      </c>
      <c r="B3711" s="12" t="s">
        <v>41</v>
      </c>
      <c r="C3711" s="14">
        <v>13</v>
      </c>
      <c r="D3711" s="12" t="s">
        <v>133</v>
      </c>
      <c r="E3711" s="12" t="s">
        <v>662</v>
      </c>
      <c r="F3711" s="13">
        <v>3383.9</v>
      </c>
      <c r="G3711" s="7" t="s">
        <v>21</v>
      </c>
      <c r="H3711" s="13">
        <v>96659.77</v>
      </c>
      <c r="J3711"/>
      <c r="K3711"/>
      <c r="L3711"/>
      <c r="M3711"/>
    </row>
    <row r="3712" spans="1:13" s="3" customFormat="1" x14ac:dyDescent="0.25">
      <c r="A3712" s="12" t="s">
        <v>660</v>
      </c>
      <c r="B3712" s="12" t="s">
        <v>41</v>
      </c>
      <c r="C3712" s="14">
        <v>13</v>
      </c>
      <c r="D3712" s="12" t="s">
        <v>133</v>
      </c>
      <c r="E3712" s="12" t="s">
        <v>663</v>
      </c>
      <c r="F3712" s="13">
        <v>660.96</v>
      </c>
      <c r="G3712" s="7" t="s">
        <v>21</v>
      </c>
      <c r="H3712" s="13">
        <v>97320.73</v>
      </c>
      <c r="J3712"/>
      <c r="K3712"/>
      <c r="L3712"/>
      <c r="M3712"/>
    </row>
    <row r="3713" spans="1:13" s="3" customFormat="1" x14ac:dyDescent="0.25">
      <c r="A3713" s="12" t="s">
        <v>660</v>
      </c>
      <c r="B3713" s="12" t="s">
        <v>41</v>
      </c>
      <c r="C3713" s="14">
        <v>13</v>
      </c>
      <c r="D3713" s="12" t="s">
        <v>133</v>
      </c>
      <c r="E3713" s="12" t="s">
        <v>663</v>
      </c>
      <c r="F3713" s="13">
        <v>1211.17</v>
      </c>
      <c r="G3713" s="7" t="s">
        <v>21</v>
      </c>
      <c r="H3713" s="13">
        <v>98531.9</v>
      </c>
      <c r="J3713"/>
      <c r="K3713"/>
      <c r="L3713"/>
      <c r="M3713"/>
    </row>
    <row r="3714" spans="1:13" s="3" customFormat="1" x14ac:dyDescent="0.25">
      <c r="A3714" s="12" t="s">
        <v>660</v>
      </c>
      <c r="B3714" s="12" t="s">
        <v>41</v>
      </c>
      <c r="C3714" s="14">
        <v>13</v>
      </c>
      <c r="D3714" s="12" t="s">
        <v>133</v>
      </c>
      <c r="E3714" s="12" t="s">
        <v>663</v>
      </c>
      <c r="F3714" s="13">
        <v>146.88</v>
      </c>
      <c r="G3714" s="7" t="s">
        <v>21</v>
      </c>
      <c r="H3714" s="13">
        <v>98678.78</v>
      </c>
      <c r="J3714"/>
      <c r="K3714"/>
      <c r="L3714"/>
      <c r="M3714"/>
    </row>
    <row r="3715" spans="1:13" s="3" customFormat="1" x14ac:dyDescent="0.25">
      <c r="A3715" s="12" t="s">
        <v>660</v>
      </c>
      <c r="B3715" s="12" t="s">
        <v>41</v>
      </c>
      <c r="C3715" s="14">
        <v>13</v>
      </c>
      <c r="D3715" s="12" t="s">
        <v>133</v>
      </c>
      <c r="E3715" s="12" t="s">
        <v>663</v>
      </c>
      <c r="F3715" s="13">
        <v>146.88</v>
      </c>
      <c r="G3715" s="7" t="s">
        <v>21</v>
      </c>
      <c r="H3715" s="13">
        <v>98825.66</v>
      </c>
      <c r="J3715"/>
      <c r="K3715"/>
      <c r="L3715"/>
      <c r="M3715"/>
    </row>
    <row r="3716" spans="1:13" s="3" customFormat="1" x14ac:dyDescent="0.25">
      <c r="A3716" s="12" t="s">
        <v>660</v>
      </c>
      <c r="B3716" s="12" t="s">
        <v>41</v>
      </c>
      <c r="C3716" s="14">
        <v>13</v>
      </c>
      <c r="D3716" s="12" t="s">
        <v>133</v>
      </c>
      <c r="E3716" s="12" t="s">
        <v>663</v>
      </c>
      <c r="F3716" s="13">
        <v>146.88</v>
      </c>
      <c r="G3716" s="7" t="s">
        <v>21</v>
      </c>
      <c r="H3716" s="13">
        <v>98972.54</v>
      </c>
      <c r="J3716"/>
      <c r="K3716"/>
      <c r="L3716"/>
      <c r="M3716"/>
    </row>
    <row r="3717" spans="1:13" s="3" customFormat="1" x14ac:dyDescent="0.25">
      <c r="A3717" s="12" t="s">
        <v>660</v>
      </c>
      <c r="B3717" s="12" t="s">
        <v>41</v>
      </c>
      <c r="C3717" s="14">
        <v>13</v>
      </c>
      <c r="D3717" s="12" t="s">
        <v>133</v>
      </c>
      <c r="E3717" s="12" t="s">
        <v>663</v>
      </c>
      <c r="F3717" s="13">
        <v>440.64</v>
      </c>
      <c r="G3717" s="7" t="s">
        <v>21</v>
      </c>
      <c r="H3717" s="13">
        <v>99413.18</v>
      </c>
      <c r="J3717"/>
      <c r="K3717"/>
      <c r="L3717"/>
      <c r="M3717"/>
    </row>
    <row r="3718" spans="1:13" s="3" customFormat="1" x14ac:dyDescent="0.25">
      <c r="A3718" s="12" t="s">
        <v>660</v>
      </c>
      <c r="B3718" s="12" t="s">
        <v>41</v>
      </c>
      <c r="C3718" s="14">
        <v>13</v>
      </c>
      <c r="D3718" s="12" t="s">
        <v>133</v>
      </c>
      <c r="E3718" s="12" t="s">
        <v>663</v>
      </c>
      <c r="F3718" s="13">
        <v>240.54</v>
      </c>
      <c r="G3718" s="7" t="s">
        <v>21</v>
      </c>
      <c r="H3718" s="13">
        <v>99653.72</v>
      </c>
      <c r="J3718"/>
      <c r="K3718"/>
      <c r="L3718"/>
      <c r="M3718"/>
    </row>
    <row r="3719" spans="1:13" s="3" customFormat="1" x14ac:dyDescent="0.25">
      <c r="A3719" s="12" t="s">
        <v>649</v>
      </c>
      <c r="B3719" s="12" t="s">
        <v>26</v>
      </c>
      <c r="C3719" s="14">
        <v>399</v>
      </c>
      <c r="D3719" s="12" t="s">
        <v>359</v>
      </c>
      <c r="E3719" s="12" t="s">
        <v>664</v>
      </c>
      <c r="F3719" s="13">
        <v>1894.37</v>
      </c>
      <c r="G3719" s="7" t="s">
        <v>21</v>
      </c>
      <c r="H3719" s="13">
        <v>101548.09</v>
      </c>
      <c r="J3719"/>
      <c r="K3719"/>
      <c r="L3719"/>
      <c r="M3719"/>
    </row>
    <row r="3720" spans="1:13" s="3" customFormat="1" x14ac:dyDescent="0.25">
      <c r="A3720" s="12" t="s">
        <v>649</v>
      </c>
      <c r="B3720" s="12" t="s">
        <v>26</v>
      </c>
      <c r="C3720" s="14">
        <v>401</v>
      </c>
      <c r="D3720" s="12" t="s">
        <v>193</v>
      </c>
      <c r="E3720" s="12" t="s">
        <v>665</v>
      </c>
      <c r="F3720" s="13">
        <v>1541.22</v>
      </c>
      <c r="G3720" s="7" t="s">
        <v>21</v>
      </c>
      <c r="H3720" s="13">
        <v>102828.98</v>
      </c>
      <c r="J3720"/>
      <c r="K3720"/>
      <c r="L3720"/>
      <c r="M3720"/>
    </row>
    <row r="3721" spans="1:13" s="3" customFormat="1" x14ac:dyDescent="0.25">
      <c r="A3721" s="12" t="s">
        <v>649</v>
      </c>
      <c r="B3721" s="12" t="s">
        <v>41</v>
      </c>
      <c r="C3721" s="14">
        <v>11</v>
      </c>
      <c r="D3721" s="12" t="s">
        <v>650</v>
      </c>
      <c r="E3721" s="35"/>
      <c r="F3721" s="7" t="s">
        <v>21</v>
      </c>
      <c r="G3721" s="13">
        <v>12933.71</v>
      </c>
      <c r="H3721" s="13">
        <v>89895.27</v>
      </c>
      <c r="J3721"/>
      <c r="K3721"/>
      <c r="L3721"/>
      <c r="M3721"/>
    </row>
    <row r="3722" spans="1:13" s="3" customFormat="1" x14ac:dyDescent="0.25">
      <c r="A3722" s="12" t="s">
        <v>649</v>
      </c>
      <c r="B3722" s="12" t="s">
        <v>41</v>
      </c>
      <c r="C3722" s="14">
        <v>29</v>
      </c>
      <c r="D3722" s="12" t="s">
        <v>666</v>
      </c>
      <c r="E3722" s="12" t="s">
        <v>667</v>
      </c>
      <c r="F3722" s="13">
        <v>2660.73</v>
      </c>
      <c r="G3722" s="7" t="s">
        <v>21</v>
      </c>
      <c r="H3722" s="13">
        <v>92556</v>
      </c>
      <c r="J3722"/>
      <c r="K3722"/>
      <c r="L3722"/>
      <c r="M3722"/>
    </row>
    <row r="3723" spans="1:13" s="3" customFormat="1" x14ac:dyDescent="0.25">
      <c r="A3723" s="12" t="s">
        <v>649</v>
      </c>
      <c r="B3723" s="12" t="s">
        <v>41</v>
      </c>
      <c r="C3723" s="14">
        <v>29</v>
      </c>
      <c r="D3723" s="12" t="s">
        <v>666</v>
      </c>
      <c r="E3723" s="12" t="s">
        <v>667</v>
      </c>
      <c r="F3723" s="13">
        <v>2531.13</v>
      </c>
      <c r="G3723" s="7" t="s">
        <v>21</v>
      </c>
      <c r="H3723" s="13">
        <v>95087.13</v>
      </c>
      <c r="J3723"/>
      <c r="K3723"/>
      <c r="L3723"/>
      <c r="M3723"/>
    </row>
    <row r="3724" spans="1:13" s="3" customFormat="1" x14ac:dyDescent="0.25">
      <c r="A3724" s="12" t="s">
        <v>649</v>
      </c>
      <c r="B3724" s="12" t="s">
        <v>41</v>
      </c>
      <c r="C3724" s="14">
        <v>29</v>
      </c>
      <c r="D3724" s="12" t="s">
        <v>666</v>
      </c>
      <c r="E3724" s="12" t="s">
        <v>667</v>
      </c>
      <c r="F3724" s="13">
        <v>367.2</v>
      </c>
      <c r="G3724" s="7" t="s">
        <v>21</v>
      </c>
      <c r="H3724" s="13">
        <v>95454.33</v>
      </c>
      <c r="J3724"/>
      <c r="K3724"/>
      <c r="L3724"/>
      <c r="M3724"/>
    </row>
    <row r="3725" spans="1:13" s="3" customFormat="1" x14ac:dyDescent="0.25">
      <c r="A3725" s="12" t="s">
        <v>649</v>
      </c>
      <c r="B3725" s="12" t="s">
        <v>41</v>
      </c>
      <c r="C3725" s="14">
        <v>29</v>
      </c>
      <c r="D3725" s="12" t="s">
        <v>666</v>
      </c>
      <c r="E3725" s="12" t="s">
        <v>667</v>
      </c>
      <c r="F3725" s="13">
        <v>367.2</v>
      </c>
      <c r="G3725" s="7" t="s">
        <v>21</v>
      </c>
      <c r="H3725" s="13">
        <v>95821.53</v>
      </c>
      <c r="J3725"/>
      <c r="K3725"/>
      <c r="L3725"/>
      <c r="M3725"/>
    </row>
    <row r="3726" spans="1:13" s="3" customFormat="1" x14ac:dyDescent="0.25">
      <c r="A3726" s="12" t="s">
        <v>649</v>
      </c>
      <c r="B3726" s="12" t="s">
        <v>41</v>
      </c>
      <c r="C3726" s="14">
        <v>29</v>
      </c>
      <c r="D3726" s="12" t="s">
        <v>666</v>
      </c>
      <c r="E3726" s="12" t="s">
        <v>667</v>
      </c>
      <c r="F3726" s="13">
        <v>367.2</v>
      </c>
      <c r="G3726" s="7" t="s">
        <v>21</v>
      </c>
      <c r="H3726" s="13">
        <v>96188.73</v>
      </c>
      <c r="J3726"/>
      <c r="K3726"/>
      <c r="L3726"/>
      <c r="M3726"/>
    </row>
    <row r="3727" spans="1:13" s="3" customFormat="1" x14ac:dyDescent="0.25">
      <c r="A3727" s="12" t="s">
        <v>649</v>
      </c>
      <c r="B3727" s="12" t="s">
        <v>41</v>
      </c>
      <c r="C3727" s="14">
        <v>29</v>
      </c>
      <c r="D3727" s="12" t="s">
        <v>133</v>
      </c>
      <c r="E3727" s="12" t="s">
        <v>667</v>
      </c>
      <c r="F3727" s="13">
        <v>443.2</v>
      </c>
      <c r="G3727" s="7" t="s">
        <v>21</v>
      </c>
      <c r="H3727" s="13">
        <v>96631.93</v>
      </c>
      <c r="J3727"/>
      <c r="K3727"/>
      <c r="L3727"/>
      <c r="M3727"/>
    </row>
    <row r="3728" spans="1:13" s="3" customFormat="1" x14ac:dyDescent="0.25">
      <c r="A3728" s="12" t="s">
        <v>649</v>
      </c>
      <c r="B3728" s="12" t="s">
        <v>41</v>
      </c>
      <c r="C3728" s="14">
        <v>29</v>
      </c>
      <c r="D3728" s="12" t="s">
        <v>133</v>
      </c>
      <c r="E3728" s="12" t="s">
        <v>668</v>
      </c>
      <c r="F3728" s="13">
        <v>2733.59</v>
      </c>
      <c r="G3728" s="7" t="s">
        <v>21</v>
      </c>
      <c r="H3728" s="13">
        <v>99365.52</v>
      </c>
      <c r="J3728"/>
      <c r="K3728"/>
      <c r="L3728"/>
      <c r="M3728"/>
    </row>
    <row r="3729" spans="1:13" s="3" customFormat="1" x14ac:dyDescent="0.25">
      <c r="A3729" s="12" t="s">
        <v>649</v>
      </c>
      <c r="B3729" s="12" t="s">
        <v>41</v>
      </c>
      <c r="C3729" s="14">
        <v>29</v>
      </c>
      <c r="D3729" s="12" t="s">
        <v>133</v>
      </c>
      <c r="E3729" s="12" t="s">
        <v>668</v>
      </c>
      <c r="F3729" s="13">
        <v>3936.79</v>
      </c>
      <c r="G3729" s="7" t="s">
        <v>21</v>
      </c>
      <c r="H3729" s="13">
        <v>101502.64</v>
      </c>
      <c r="J3729"/>
      <c r="K3729"/>
      <c r="L3729"/>
      <c r="M3729"/>
    </row>
    <row r="3730" spans="1:13" s="3" customFormat="1" x14ac:dyDescent="0.25">
      <c r="A3730" s="12" t="s">
        <v>649</v>
      </c>
      <c r="B3730" s="12" t="s">
        <v>41</v>
      </c>
      <c r="C3730" s="14">
        <v>29</v>
      </c>
      <c r="D3730" s="12" t="s">
        <v>133</v>
      </c>
      <c r="E3730" s="12" t="s">
        <v>668</v>
      </c>
      <c r="F3730" s="13">
        <v>183.6</v>
      </c>
      <c r="G3730" s="7" t="s">
        <v>21</v>
      </c>
      <c r="H3730" s="13">
        <v>101686.24</v>
      </c>
      <c r="J3730"/>
      <c r="K3730"/>
      <c r="L3730"/>
      <c r="M3730"/>
    </row>
    <row r="3731" spans="1:13" s="3" customFormat="1" x14ac:dyDescent="0.25">
      <c r="A3731" s="12" t="s">
        <v>649</v>
      </c>
      <c r="B3731" s="12" t="s">
        <v>41</v>
      </c>
      <c r="C3731" s="14">
        <v>29</v>
      </c>
      <c r="D3731" s="12" t="s">
        <v>133</v>
      </c>
      <c r="E3731" s="12" t="s">
        <v>668</v>
      </c>
      <c r="F3731" s="13">
        <v>514.09</v>
      </c>
      <c r="G3731" s="7" t="s">
        <v>21</v>
      </c>
      <c r="H3731" s="13">
        <v>102200.33</v>
      </c>
      <c r="J3731"/>
      <c r="K3731"/>
      <c r="L3731"/>
      <c r="M3731"/>
    </row>
    <row r="3732" spans="1:13" s="3" customFormat="1" x14ac:dyDescent="0.25">
      <c r="A3732" s="12" t="s">
        <v>649</v>
      </c>
      <c r="B3732" s="12" t="s">
        <v>41</v>
      </c>
      <c r="C3732" s="14">
        <v>29</v>
      </c>
      <c r="D3732" s="12" t="s">
        <v>133</v>
      </c>
      <c r="E3732" s="12" t="s">
        <v>668</v>
      </c>
      <c r="F3732" s="13">
        <v>183.6</v>
      </c>
      <c r="G3732" s="7" t="s">
        <v>21</v>
      </c>
      <c r="H3732" s="13">
        <v>102383.93</v>
      </c>
      <c r="J3732"/>
      <c r="K3732"/>
      <c r="L3732"/>
      <c r="M3732"/>
    </row>
    <row r="3733" spans="1:13" s="3" customFormat="1" x14ac:dyDescent="0.25">
      <c r="A3733" s="12" t="s">
        <v>649</v>
      </c>
      <c r="B3733" s="12" t="s">
        <v>41</v>
      </c>
      <c r="C3733" s="14">
        <v>29</v>
      </c>
      <c r="D3733" s="12" t="s">
        <v>133</v>
      </c>
      <c r="E3733" s="12" t="s">
        <v>668</v>
      </c>
      <c r="F3733" s="13">
        <v>440.64</v>
      </c>
      <c r="G3733" s="7" t="s">
        <v>21</v>
      </c>
      <c r="H3733" s="13">
        <v>102824.57</v>
      </c>
      <c r="J3733"/>
      <c r="K3733"/>
      <c r="L3733"/>
      <c r="M3733"/>
    </row>
    <row r="3734" spans="1:13" s="3" customFormat="1" x14ac:dyDescent="0.25">
      <c r="A3734" s="12" t="s">
        <v>649</v>
      </c>
      <c r="B3734" s="12" t="s">
        <v>41</v>
      </c>
      <c r="C3734" s="14">
        <v>29</v>
      </c>
      <c r="D3734" s="12" t="s">
        <v>133</v>
      </c>
      <c r="E3734" s="12" t="s">
        <v>668</v>
      </c>
      <c r="F3734" s="13">
        <v>723.1</v>
      </c>
      <c r="G3734" s="7" t="s">
        <v>21</v>
      </c>
      <c r="H3734" s="13">
        <v>103547.67</v>
      </c>
      <c r="J3734"/>
      <c r="K3734"/>
      <c r="L3734"/>
      <c r="M3734"/>
    </row>
    <row r="3735" spans="1:13" s="3" customFormat="1" x14ac:dyDescent="0.25">
      <c r="A3735"/>
      <c r="B3735"/>
      <c r="C3735"/>
      <c r="D3735"/>
      <c r="E3735"/>
      <c r="J3735"/>
      <c r="K3735"/>
      <c r="L3735"/>
      <c r="M3735"/>
    </row>
    <row r="3736" spans="1:13" s="3" customFormat="1" x14ac:dyDescent="0.25">
      <c r="A3736" s="35"/>
      <c r="B3736" s="35"/>
      <c r="C3736" s="35"/>
      <c r="D3736" s="35"/>
      <c r="E3736" s="34" t="s">
        <v>67</v>
      </c>
      <c r="F3736" s="13">
        <v>52977.349999999977</v>
      </c>
      <c r="G3736" s="13">
        <v>12933.71</v>
      </c>
      <c r="H3736" s="13">
        <v>103547.67</v>
      </c>
      <c r="J3736"/>
      <c r="K3736"/>
      <c r="L3736"/>
      <c r="M3736"/>
    </row>
    <row r="3737" spans="1:13" s="3" customFormat="1" x14ac:dyDescent="0.25">
      <c r="A3737" s="35" t="s">
        <v>21</v>
      </c>
      <c r="B3737"/>
      <c r="C3737"/>
      <c r="D3737"/>
      <c r="E3737"/>
      <c r="J3737"/>
      <c r="K3737"/>
      <c r="L3737"/>
      <c r="M3737"/>
    </row>
    <row r="3738" spans="1:13" s="3" customFormat="1" x14ac:dyDescent="0.25">
      <c r="A3738" s="35"/>
      <c r="B3738" s="35"/>
      <c r="C3738" s="35"/>
      <c r="D3738" s="35"/>
      <c r="E3738" s="9" t="s">
        <v>361</v>
      </c>
      <c r="F3738" s="8">
        <v>52977.35</v>
      </c>
      <c r="G3738" s="8">
        <v>12933.71</v>
      </c>
      <c r="H3738" s="8">
        <v>103547.67</v>
      </c>
      <c r="J3738"/>
      <c r="K3738"/>
      <c r="L3738"/>
      <c r="M3738"/>
    </row>
    <row r="3739" spans="1:13" s="3" customFormat="1" x14ac:dyDescent="0.25">
      <c r="A3739" s="35" t="s">
        <v>21</v>
      </c>
      <c r="B3739"/>
      <c r="C3739"/>
      <c r="D3739"/>
      <c r="E3739"/>
      <c r="J3739"/>
      <c r="K3739"/>
      <c r="L3739"/>
      <c r="M3739"/>
    </row>
    <row r="3740" spans="1:13" s="3" customFormat="1" x14ac:dyDescent="0.25">
      <c r="A3740" s="5" t="s">
        <v>362</v>
      </c>
      <c r="B3740" s="5" t="s">
        <v>363</v>
      </c>
      <c r="C3740" s="35"/>
      <c r="D3740" s="35"/>
      <c r="E3740" s="35"/>
      <c r="F3740" s="7"/>
      <c r="G3740" s="8" t="s">
        <v>20</v>
      </c>
      <c r="H3740" s="8">
        <v>3249.36</v>
      </c>
      <c r="J3740"/>
      <c r="K3740"/>
      <c r="L3740"/>
      <c r="M3740"/>
    </row>
    <row r="3741" spans="1:13" s="3" customFormat="1" x14ac:dyDescent="0.25">
      <c r="A3741" s="35" t="s">
        <v>21</v>
      </c>
      <c r="B3741"/>
      <c r="C3741"/>
      <c r="D3741"/>
      <c r="E3741"/>
      <c r="J3741"/>
      <c r="K3741"/>
      <c r="L3741"/>
      <c r="M3741"/>
    </row>
    <row r="3742" spans="1:13" s="3" customFormat="1" x14ac:dyDescent="0.25">
      <c r="A3742" s="12" t="s">
        <v>24</v>
      </c>
      <c r="B3742" s="35" t="s">
        <v>21</v>
      </c>
      <c r="C3742" s="35" t="s">
        <v>21</v>
      </c>
      <c r="D3742" s="35" t="s">
        <v>21</v>
      </c>
      <c r="E3742" s="35" t="s">
        <v>21</v>
      </c>
      <c r="F3742" s="7" t="s">
        <v>21</v>
      </c>
      <c r="G3742" s="13" t="s">
        <v>20</v>
      </c>
      <c r="H3742" s="13">
        <v>3249.36</v>
      </c>
      <c r="J3742"/>
      <c r="K3742"/>
      <c r="L3742"/>
      <c r="M3742"/>
    </row>
    <row r="3743" spans="1:13" s="3" customFormat="1" x14ac:dyDescent="0.25">
      <c r="A3743" s="12" t="s">
        <v>660</v>
      </c>
      <c r="B3743" s="12" t="s">
        <v>41</v>
      </c>
      <c r="C3743" s="14">
        <v>13</v>
      </c>
      <c r="D3743" s="12" t="s">
        <v>133</v>
      </c>
      <c r="E3743" s="12" t="s">
        <v>662</v>
      </c>
      <c r="F3743" s="13">
        <v>2155.9899999999998</v>
      </c>
      <c r="G3743" s="7" t="s">
        <v>21</v>
      </c>
      <c r="H3743" s="13">
        <v>5405.35</v>
      </c>
      <c r="J3743"/>
      <c r="K3743"/>
      <c r="L3743"/>
      <c r="M3743"/>
    </row>
    <row r="3744" spans="1:13" s="3" customFormat="1" x14ac:dyDescent="0.25">
      <c r="A3744" s="12" t="s">
        <v>649</v>
      </c>
      <c r="B3744" s="12" t="s">
        <v>41</v>
      </c>
      <c r="C3744" s="14">
        <v>11</v>
      </c>
      <c r="D3744" s="12" t="s">
        <v>650</v>
      </c>
      <c r="E3744" s="35"/>
      <c r="F3744" s="7" t="s">
        <v>21</v>
      </c>
      <c r="G3744" s="13">
        <v>3249.36</v>
      </c>
      <c r="H3744" s="13">
        <v>2155.9899999999998</v>
      </c>
      <c r="J3744"/>
      <c r="K3744"/>
      <c r="L3744"/>
      <c r="M3744"/>
    </row>
    <row r="3745" spans="1:13" s="3" customFormat="1" x14ac:dyDescent="0.25">
      <c r="A3745" s="12" t="s">
        <v>649</v>
      </c>
      <c r="B3745" s="12" t="s">
        <v>41</v>
      </c>
      <c r="C3745" s="14">
        <v>29</v>
      </c>
      <c r="D3745" s="12" t="s">
        <v>133</v>
      </c>
      <c r="E3745" s="12" t="s">
        <v>668</v>
      </c>
      <c r="F3745" s="13">
        <v>1961.19</v>
      </c>
      <c r="G3745" s="7" t="s">
        <v>21</v>
      </c>
      <c r="H3745" s="13">
        <v>4117.18</v>
      </c>
      <c r="J3745"/>
      <c r="K3745"/>
      <c r="L3745"/>
      <c r="M3745"/>
    </row>
    <row r="3746" spans="1:13" s="3" customFormat="1" x14ac:dyDescent="0.25">
      <c r="A3746" s="12" t="s">
        <v>649</v>
      </c>
      <c r="B3746" s="12" t="s">
        <v>41</v>
      </c>
      <c r="C3746" s="14">
        <v>38</v>
      </c>
      <c r="D3746" s="12" t="s">
        <v>133</v>
      </c>
      <c r="E3746" s="12" t="s">
        <v>669</v>
      </c>
      <c r="F3746" s="13">
        <v>1154.24</v>
      </c>
      <c r="G3746" s="7"/>
      <c r="H3746" s="13">
        <f>+H3745+F3746</f>
        <v>5271.42</v>
      </c>
      <c r="J3746"/>
      <c r="K3746"/>
      <c r="L3746"/>
      <c r="M3746"/>
    </row>
    <row r="3747" spans="1:13" s="3" customFormat="1" x14ac:dyDescent="0.25">
      <c r="A3747"/>
      <c r="B3747"/>
      <c r="C3747"/>
      <c r="D3747"/>
      <c r="E3747"/>
      <c r="J3747"/>
      <c r="K3747"/>
      <c r="L3747"/>
      <c r="M3747"/>
    </row>
    <row r="3748" spans="1:13" s="3" customFormat="1" x14ac:dyDescent="0.25">
      <c r="A3748" s="35"/>
      <c r="B3748" s="35"/>
      <c r="C3748" s="35"/>
      <c r="D3748" s="35"/>
      <c r="E3748" s="34" t="s">
        <v>67</v>
      </c>
      <c r="F3748" s="13">
        <v>5271.42</v>
      </c>
      <c r="G3748" s="13">
        <v>3249.36</v>
      </c>
      <c r="H3748" s="13">
        <v>4117.18</v>
      </c>
      <c r="J3748"/>
      <c r="K3748"/>
      <c r="L3748"/>
      <c r="M3748"/>
    </row>
    <row r="3749" spans="1:13" s="3" customFormat="1" x14ac:dyDescent="0.25">
      <c r="A3749" s="35" t="s">
        <v>21</v>
      </c>
      <c r="B3749"/>
      <c r="C3749"/>
      <c r="D3749"/>
      <c r="E3749"/>
      <c r="J3749"/>
      <c r="K3749"/>
      <c r="L3749"/>
      <c r="M3749"/>
    </row>
    <row r="3750" spans="1:13" s="3" customFormat="1" x14ac:dyDescent="0.25">
      <c r="A3750" s="35"/>
      <c r="B3750" s="35"/>
      <c r="C3750" s="35"/>
      <c r="D3750" s="35"/>
      <c r="E3750" s="9" t="s">
        <v>364</v>
      </c>
      <c r="F3750" s="8">
        <v>5271.42</v>
      </c>
      <c r="G3750" s="8">
        <v>3249.36</v>
      </c>
      <c r="H3750" s="8">
        <v>4117.18</v>
      </c>
      <c r="J3750"/>
      <c r="K3750"/>
      <c r="L3750"/>
      <c r="M3750"/>
    </row>
    <row r="3751" spans="1:13" s="3" customFormat="1" x14ac:dyDescent="0.25">
      <c r="A3751" s="35" t="s">
        <v>21</v>
      </c>
      <c r="B3751"/>
      <c r="C3751"/>
      <c r="D3751"/>
      <c r="E3751"/>
      <c r="J3751"/>
      <c r="K3751"/>
      <c r="L3751"/>
      <c r="M3751"/>
    </row>
    <row r="3752" spans="1:13" s="3" customFormat="1" x14ac:dyDescent="0.25">
      <c r="A3752" s="5" t="s">
        <v>670</v>
      </c>
      <c r="B3752" s="5" t="s">
        <v>526</v>
      </c>
      <c r="C3752" s="35"/>
      <c r="D3752" s="35"/>
      <c r="E3752" s="35"/>
      <c r="F3752" s="7"/>
      <c r="G3752" s="8" t="s">
        <v>20</v>
      </c>
      <c r="H3752" s="8">
        <v>0</v>
      </c>
      <c r="J3752"/>
      <c r="K3752"/>
      <c r="L3752"/>
      <c r="M3752"/>
    </row>
    <row r="3753" spans="1:13" s="3" customFormat="1" x14ac:dyDescent="0.25">
      <c r="A3753" s="35" t="s">
        <v>21</v>
      </c>
      <c r="B3753"/>
      <c r="C3753"/>
      <c r="D3753"/>
      <c r="E3753"/>
      <c r="J3753"/>
      <c r="K3753"/>
      <c r="L3753"/>
      <c r="M3753"/>
    </row>
    <row r="3754" spans="1:13" s="3" customFormat="1" x14ac:dyDescent="0.25">
      <c r="A3754" s="12" t="s">
        <v>24</v>
      </c>
      <c r="B3754" s="35" t="s">
        <v>21</v>
      </c>
      <c r="C3754" s="35" t="s">
        <v>21</v>
      </c>
      <c r="D3754" s="35" t="s">
        <v>21</v>
      </c>
      <c r="E3754" s="35" t="s">
        <v>21</v>
      </c>
      <c r="F3754" s="7" t="s">
        <v>21</v>
      </c>
      <c r="G3754" s="13" t="s">
        <v>20</v>
      </c>
      <c r="H3754" s="13">
        <v>0</v>
      </c>
      <c r="J3754"/>
      <c r="K3754"/>
      <c r="L3754"/>
      <c r="M3754"/>
    </row>
    <row r="3755" spans="1:13" s="3" customFormat="1" x14ac:dyDescent="0.25">
      <c r="A3755" s="12" t="s">
        <v>660</v>
      </c>
      <c r="B3755" s="12" t="s">
        <v>41</v>
      </c>
      <c r="C3755" s="14">
        <v>13</v>
      </c>
      <c r="D3755" s="12" t="s">
        <v>133</v>
      </c>
      <c r="E3755" s="12" t="s">
        <v>662</v>
      </c>
      <c r="F3755" s="13">
        <v>1254.55</v>
      </c>
      <c r="G3755" s="7" t="s">
        <v>21</v>
      </c>
      <c r="H3755" s="13">
        <v>1254.55</v>
      </c>
      <c r="J3755"/>
      <c r="K3755"/>
      <c r="L3755"/>
      <c r="M3755"/>
    </row>
    <row r="3756" spans="1:13" s="3" customFormat="1" x14ac:dyDescent="0.25">
      <c r="A3756" s="12" t="s">
        <v>649</v>
      </c>
      <c r="B3756" s="12" t="s">
        <v>41</v>
      </c>
      <c r="C3756" s="14">
        <v>29</v>
      </c>
      <c r="D3756" s="12" t="s">
        <v>133</v>
      </c>
      <c r="E3756" s="12" t="s">
        <v>668</v>
      </c>
      <c r="F3756" s="13">
        <v>2508.36</v>
      </c>
      <c r="G3756" s="7" t="s">
        <v>21</v>
      </c>
      <c r="H3756" s="13">
        <v>3762.91</v>
      </c>
      <c r="J3756"/>
      <c r="K3756"/>
      <c r="L3756"/>
      <c r="M3756"/>
    </row>
    <row r="3757" spans="1:13" s="3" customFormat="1" x14ac:dyDescent="0.25">
      <c r="A3757"/>
      <c r="B3757"/>
      <c r="C3757"/>
      <c r="D3757"/>
      <c r="E3757"/>
      <c r="J3757"/>
      <c r="K3757"/>
      <c r="L3757"/>
      <c r="M3757"/>
    </row>
    <row r="3758" spans="1:13" s="3" customFormat="1" x14ac:dyDescent="0.25">
      <c r="A3758" s="35"/>
      <c r="B3758" s="35"/>
      <c r="C3758" s="35"/>
      <c r="D3758" s="35"/>
      <c r="E3758" s="34" t="s">
        <v>67</v>
      </c>
      <c r="F3758" s="13">
        <v>3762.91</v>
      </c>
      <c r="G3758" s="13">
        <v>0</v>
      </c>
      <c r="H3758" s="13">
        <v>3762.91</v>
      </c>
      <c r="J3758"/>
      <c r="K3758"/>
      <c r="L3758"/>
      <c r="M3758"/>
    </row>
    <row r="3759" spans="1:13" s="3" customFormat="1" x14ac:dyDescent="0.25">
      <c r="A3759" s="35" t="s">
        <v>21</v>
      </c>
      <c r="B3759"/>
      <c r="C3759"/>
      <c r="D3759"/>
      <c r="E3759"/>
      <c r="J3759"/>
      <c r="K3759"/>
      <c r="L3759"/>
      <c r="M3759"/>
    </row>
    <row r="3760" spans="1:13" s="3" customFormat="1" x14ac:dyDescent="0.25">
      <c r="A3760" s="35"/>
      <c r="B3760" s="35"/>
      <c r="C3760" s="35"/>
      <c r="D3760" s="35"/>
      <c r="E3760" s="9" t="s">
        <v>529</v>
      </c>
      <c r="F3760" s="8">
        <v>3762.91</v>
      </c>
      <c r="G3760" s="8">
        <v>0</v>
      </c>
      <c r="H3760" s="8">
        <v>3762.91</v>
      </c>
      <c r="J3760"/>
      <c r="K3760"/>
      <c r="L3760"/>
      <c r="M3760"/>
    </row>
    <row r="3761" spans="1:13" s="3" customFormat="1" x14ac:dyDescent="0.25">
      <c r="A3761" s="35" t="s">
        <v>21</v>
      </c>
      <c r="B3761"/>
      <c r="C3761"/>
      <c r="D3761"/>
      <c r="E3761"/>
      <c r="J3761"/>
      <c r="K3761"/>
      <c r="L3761"/>
      <c r="M3761"/>
    </row>
    <row r="3762" spans="1:13" s="3" customFormat="1" x14ac:dyDescent="0.25">
      <c r="A3762" s="5" t="s">
        <v>365</v>
      </c>
      <c r="B3762" s="5" t="s">
        <v>366</v>
      </c>
      <c r="C3762" s="35"/>
      <c r="D3762" s="35"/>
      <c r="E3762" s="35"/>
      <c r="F3762" s="7"/>
      <c r="G3762" s="8" t="s">
        <v>20</v>
      </c>
      <c r="H3762" s="8">
        <v>12532.33</v>
      </c>
      <c r="J3762"/>
      <c r="K3762"/>
      <c r="L3762"/>
      <c r="M3762"/>
    </row>
    <row r="3763" spans="1:13" s="3" customFormat="1" x14ac:dyDescent="0.25">
      <c r="A3763" s="35" t="s">
        <v>21</v>
      </c>
      <c r="B3763"/>
      <c r="C3763"/>
      <c r="D3763"/>
      <c r="E3763"/>
      <c r="J3763"/>
      <c r="K3763"/>
      <c r="L3763"/>
      <c r="M3763"/>
    </row>
    <row r="3764" spans="1:13" s="3" customFormat="1" x14ac:dyDescent="0.25">
      <c r="A3764" s="12" t="s">
        <v>24</v>
      </c>
      <c r="B3764" s="35" t="s">
        <v>21</v>
      </c>
      <c r="C3764" s="35" t="s">
        <v>21</v>
      </c>
      <c r="D3764" s="35" t="s">
        <v>21</v>
      </c>
      <c r="E3764" s="35" t="s">
        <v>21</v>
      </c>
      <c r="F3764" s="7" t="s">
        <v>21</v>
      </c>
      <c r="G3764" s="13" t="s">
        <v>20</v>
      </c>
      <c r="H3764" s="13">
        <v>12532.33</v>
      </c>
      <c r="J3764"/>
      <c r="K3764"/>
      <c r="L3764"/>
      <c r="M3764"/>
    </row>
    <row r="3765" spans="1:13" s="3" customFormat="1" x14ac:dyDescent="0.25">
      <c r="A3765" s="12" t="s">
        <v>671</v>
      </c>
      <c r="B3765" s="12" t="s">
        <v>26</v>
      </c>
      <c r="C3765" s="14">
        <v>6906</v>
      </c>
      <c r="D3765" s="12" t="s">
        <v>672</v>
      </c>
      <c r="E3765" s="12" t="s">
        <v>673</v>
      </c>
      <c r="F3765" s="13">
        <v>215.52</v>
      </c>
      <c r="G3765" s="7" t="s">
        <v>21</v>
      </c>
      <c r="H3765" s="13">
        <v>12747.85</v>
      </c>
      <c r="J3765"/>
      <c r="K3765"/>
      <c r="L3765"/>
      <c r="M3765"/>
    </row>
    <row r="3766" spans="1:13" s="3" customFormat="1" x14ac:dyDescent="0.25">
      <c r="A3766" s="12" t="s">
        <v>660</v>
      </c>
      <c r="B3766" s="12" t="s">
        <v>41</v>
      </c>
      <c r="C3766" s="14">
        <v>13</v>
      </c>
      <c r="D3766" s="12" t="s">
        <v>133</v>
      </c>
      <c r="E3766" s="12" t="s">
        <v>661</v>
      </c>
      <c r="F3766" s="13">
        <v>2350.83</v>
      </c>
      <c r="G3766" s="7" t="s">
        <v>21</v>
      </c>
      <c r="H3766" s="13">
        <v>15098.68</v>
      </c>
      <c r="J3766"/>
      <c r="K3766"/>
      <c r="L3766"/>
      <c r="M3766"/>
    </row>
    <row r="3767" spans="1:13" s="3" customFormat="1" x14ac:dyDescent="0.25">
      <c r="A3767" s="12" t="s">
        <v>660</v>
      </c>
      <c r="B3767" s="12" t="s">
        <v>41</v>
      </c>
      <c r="C3767" s="14">
        <v>13</v>
      </c>
      <c r="D3767" s="12" t="s">
        <v>133</v>
      </c>
      <c r="E3767" s="12" t="s">
        <v>662</v>
      </c>
      <c r="F3767" s="13">
        <v>2656.95</v>
      </c>
      <c r="G3767" s="7" t="s">
        <v>21</v>
      </c>
      <c r="H3767" s="13">
        <v>17755.63</v>
      </c>
      <c r="J3767"/>
      <c r="K3767"/>
      <c r="L3767"/>
      <c r="M3767"/>
    </row>
    <row r="3768" spans="1:13" s="3" customFormat="1" x14ac:dyDescent="0.25">
      <c r="A3768" s="12" t="s">
        <v>649</v>
      </c>
      <c r="B3768" s="12" t="s">
        <v>41</v>
      </c>
      <c r="C3768" s="14">
        <v>11</v>
      </c>
      <c r="D3768" s="12" t="s">
        <v>650</v>
      </c>
      <c r="E3768" s="35"/>
      <c r="F3768" s="7" t="s">
        <v>21</v>
      </c>
      <c r="G3768" s="13">
        <v>1445</v>
      </c>
      <c r="H3768" s="13">
        <v>16310.63</v>
      </c>
      <c r="J3768"/>
      <c r="K3768"/>
      <c r="L3768"/>
      <c r="M3768"/>
    </row>
    <row r="3769" spans="1:13" s="3" customFormat="1" x14ac:dyDescent="0.25">
      <c r="A3769" s="12" t="s">
        <v>649</v>
      </c>
      <c r="B3769" s="12" t="s">
        <v>41</v>
      </c>
      <c r="C3769" s="14">
        <v>29</v>
      </c>
      <c r="D3769" s="12" t="s">
        <v>666</v>
      </c>
      <c r="E3769" s="12" t="s">
        <v>667</v>
      </c>
      <c r="F3769" s="13">
        <v>2679.88</v>
      </c>
      <c r="G3769" s="7" t="s">
        <v>21</v>
      </c>
      <c r="H3769" s="13">
        <v>18990.509999999998</v>
      </c>
      <c r="J3769"/>
      <c r="K3769"/>
      <c r="L3769"/>
      <c r="M3769"/>
    </row>
    <row r="3770" spans="1:13" s="3" customFormat="1" x14ac:dyDescent="0.25">
      <c r="A3770" s="12" t="s">
        <v>649</v>
      </c>
      <c r="B3770" s="12" t="s">
        <v>41</v>
      </c>
      <c r="C3770" s="14">
        <v>29</v>
      </c>
      <c r="D3770" s="12" t="s">
        <v>133</v>
      </c>
      <c r="E3770" s="12" t="s">
        <v>668</v>
      </c>
      <c r="F3770" s="13">
        <v>1367.55</v>
      </c>
      <c r="G3770" s="7" t="s">
        <v>21</v>
      </c>
      <c r="H3770" s="13">
        <v>20358.060000000001</v>
      </c>
      <c r="J3770"/>
      <c r="K3770"/>
      <c r="L3770"/>
      <c r="M3770"/>
    </row>
    <row r="3771" spans="1:13" s="3" customFormat="1" x14ac:dyDescent="0.25">
      <c r="A3771" s="12" t="s">
        <v>649</v>
      </c>
      <c r="B3771" s="12" t="s">
        <v>41</v>
      </c>
      <c r="C3771" s="14">
        <v>38</v>
      </c>
      <c r="D3771" s="12" t="s">
        <v>133</v>
      </c>
      <c r="E3771" s="12" t="s">
        <v>669</v>
      </c>
      <c r="F3771" s="13">
        <v>1347.35</v>
      </c>
      <c r="G3771" s="7"/>
      <c r="H3771" s="13">
        <f>+H3770+F3771</f>
        <v>21705.41</v>
      </c>
      <c r="J3771"/>
      <c r="K3771"/>
      <c r="L3771"/>
      <c r="M3771"/>
    </row>
    <row r="3772" spans="1:13" s="3" customFormat="1" x14ac:dyDescent="0.25">
      <c r="A3772"/>
      <c r="B3772"/>
      <c r="C3772"/>
      <c r="D3772"/>
      <c r="E3772"/>
      <c r="J3772"/>
      <c r="K3772"/>
      <c r="L3772"/>
      <c r="M3772"/>
    </row>
    <row r="3773" spans="1:13" s="3" customFormat="1" x14ac:dyDescent="0.25">
      <c r="A3773" s="35"/>
      <c r="B3773" s="35"/>
      <c r="C3773" s="35"/>
      <c r="D3773" s="35"/>
      <c r="E3773" s="34" t="s">
        <v>67</v>
      </c>
      <c r="F3773" s="13">
        <v>10618.08</v>
      </c>
      <c r="G3773" s="13">
        <v>1445</v>
      </c>
      <c r="H3773" s="13">
        <v>20358.060000000001</v>
      </c>
      <c r="J3773"/>
      <c r="K3773"/>
      <c r="L3773"/>
      <c r="M3773"/>
    </row>
    <row r="3774" spans="1:13" s="3" customFormat="1" x14ac:dyDescent="0.25">
      <c r="A3774" s="35" t="s">
        <v>21</v>
      </c>
      <c r="B3774"/>
      <c r="C3774"/>
      <c r="D3774"/>
      <c r="E3774"/>
      <c r="J3774"/>
      <c r="K3774"/>
      <c r="L3774"/>
      <c r="M3774"/>
    </row>
    <row r="3775" spans="1:13" s="3" customFormat="1" x14ac:dyDescent="0.25">
      <c r="A3775" s="35"/>
      <c r="B3775" s="35"/>
      <c r="C3775" s="35"/>
      <c r="D3775" s="35"/>
      <c r="E3775" s="9" t="s">
        <v>367</v>
      </c>
      <c r="F3775" s="8">
        <v>10618.08</v>
      </c>
      <c r="G3775" s="8">
        <v>1445</v>
      </c>
      <c r="H3775" s="8">
        <v>20358.060000000001</v>
      </c>
      <c r="J3775"/>
      <c r="K3775"/>
      <c r="L3775"/>
      <c r="M3775"/>
    </row>
    <row r="3776" spans="1:13" s="3" customFormat="1" x14ac:dyDescent="0.25">
      <c r="A3776" s="35" t="s">
        <v>21</v>
      </c>
      <c r="B3776"/>
      <c r="C3776"/>
      <c r="D3776"/>
      <c r="E3776"/>
      <c r="J3776"/>
      <c r="K3776"/>
      <c r="L3776"/>
      <c r="M3776"/>
    </row>
    <row r="3777" spans="1:13" s="3" customFormat="1" x14ac:dyDescent="0.25">
      <c r="A3777" s="5" t="s">
        <v>368</v>
      </c>
      <c r="B3777" s="5" t="s">
        <v>369</v>
      </c>
      <c r="C3777" s="35"/>
      <c r="D3777" s="35"/>
      <c r="E3777" s="35"/>
      <c r="F3777" s="7"/>
      <c r="G3777" s="8" t="s">
        <v>20</v>
      </c>
      <c r="H3777" s="8">
        <v>1869.4</v>
      </c>
      <c r="J3777"/>
      <c r="K3777"/>
      <c r="L3777"/>
      <c r="M3777"/>
    </row>
    <row r="3778" spans="1:13" s="3" customFormat="1" x14ac:dyDescent="0.25">
      <c r="A3778" s="35" t="s">
        <v>21</v>
      </c>
      <c r="B3778"/>
      <c r="C3778"/>
      <c r="D3778"/>
      <c r="E3778"/>
      <c r="J3778"/>
      <c r="K3778"/>
      <c r="L3778"/>
      <c r="M3778"/>
    </row>
    <row r="3779" spans="1:13" s="3" customFormat="1" x14ac:dyDescent="0.25">
      <c r="A3779" s="12" t="s">
        <v>24</v>
      </c>
      <c r="B3779" s="35" t="s">
        <v>21</v>
      </c>
      <c r="C3779" s="35" t="s">
        <v>21</v>
      </c>
      <c r="D3779" s="35" t="s">
        <v>21</v>
      </c>
      <c r="E3779" s="35" t="s">
        <v>21</v>
      </c>
      <c r="F3779" s="7" t="s">
        <v>21</v>
      </c>
      <c r="G3779" s="13" t="s">
        <v>20</v>
      </c>
      <c r="H3779" s="13">
        <v>1869.4</v>
      </c>
      <c r="J3779"/>
      <c r="K3779"/>
      <c r="L3779"/>
      <c r="M3779"/>
    </row>
    <row r="3780" spans="1:13" s="3" customFormat="1" x14ac:dyDescent="0.25">
      <c r="A3780" s="35" t="s">
        <v>21</v>
      </c>
      <c r="B3780"/>
      <c r="C3780"/>
      <c r="D3780"/>
      <c r="E3780"/>
      <c r="J3780"/>
      <c r="K3780"/>
      <c r="L3780"/>
      <c r="M3780"/>
    </row>
    <row r="3781" spans="1:13" s="3" customFormat="1" x14ac:dyDescent="0.25">
      <c r="A3781" s="35"/>
      <c r="B3781" s="35"/>
      <c r="C3781" s="35"/>
      <c r="D3781" s="35"/>
      <c r="E3781" s="9" t="s">
        <v>370</v>
      </c>
      <c r="F3781" s="8">
        <v>0</v>
      </c>
      <c r="G3781" s="8">
        <v>0</v>
      </c>
      <c r="H3781" s="8">
        <v>1869.4</v>
      </c>
      <c r="J3781"/>
      <c r="K3781"/>
      <c r="L3781"/>
      <c r="M3781"/>
    </row>
    <row r="3782" spans="1:13" s="3" customFormat="1" x14ac:dyDescent="0.25">
      <c r="A3782" s="35" t="s">
        <v>21</v>
      </c>
      <c r="B3782"/>
      <c r="C3782"/>
      <c r="D3782"/>
      <c r="E3782"/>
      <c r="J3782"/>
      <c r="K3782"/>
      <c r="L3782"/>
      <c r="M3782"/>
    </row>
    <row r="3783" spans="1:13" s="3" customFormat="1" x14ac:dyDescent="0.25">
      <c r="A3783" s="5" t="s">
        <v>371</v>
      </c>
      <c r="B3783" s="5" t="s">
        <v>372</v>
      </c>
      <c r="C3783" s="35"/>
      <c r="D3783" s="35"/>
      <c r="E3783" s="35"/>
      <c r="F3783" s="7"/>
      <c r="G3783" s="8" t="s">
        <v>20</v>
      </c>
      <c r="H3783" s="8">
        <v>452.04</v>
      </c>
      <c r="J3783"/>
      <c r="K3783"/>
      <c r="L3783"/>
      <c r="M3783"/>
    </row>
    <row r="3784" spans="1:13" s="3" customFormat="1" x14ac:dyDescent="0.25">
      <c r="A3784" s="35" t="s">
        <v>21</v>
      </c>
      <c r="B3784"/>
      <c r="C3784"/>
      <c r="D3784"/>
      <c r="E3784"/>
      <c r="J3784"/>
      <c r="K3784"/>
      <c r="L3784"/>
      <c r="M3784"/>
    </row>
    <row r="3785" spans="1:13" s="3" customFormat="1" x14ac:dyDescent="0.25">
      <c r="A3785" s="12" t="s">
        <v>24</v>
      </c>
      <c r="B3785" s="35" t="s">
        <v>21</v>
      </c>
      <c r="C3785" s="35" t="s">
        <v>21</v>
      </c>
      <c r="D3785" s="35" t="s">
        <v>21</v>
      </c>
      <c r="E3785" s="35" t="s">
        <v>21</v>
      </c>
      <c r="F3785" s="7" t="s">
        <v>21</v>
      </c>
      <c r="G3785" s="13" t="s">
        <v>20</v>
      </c>
      <c r="H3785" s="13">
        <v>452.04</v>
      </c>
      <c r="J3785"/>
      <c r="K3785"/>
      <c r="L3785"/>
      <c r="M3785"/>
    </row>
    <row r="3786" spans="1:13" s="3" customFormat="1" x14ac:dyDescent="0.25">
      <c r="A3786" s="35" t="s">
        <v>21</v>
      </c>
      <c r="B3786"/>
      <c r="C3786"/>
      <c r="D3786"/>
      <c r="E3786"/>
      <c r="J3786"/>
      <c r="K3786"/>
      <c r="L3786"/>
      <c r="M3786"/>
    </row>
    <row r="3787" spans="1:13" s="3" customFormat="1" x14ac:dyDescent="0.25">
      <c r="A3787" s="35"/>
      <c r="B3787" s="35"/>
      <c r="C3787" s="35"/>
      <c r="D3787" s="35"/>
      <c r="E3787" s="9" t="s">
        <v>373</v>
      </c>
      <c r="F3787" s="8">
        <v>0</v>
      </c>
      <c r="G3787" s="8">
        <v>0</v>
      </c>
      <c r="H3787" s="8">
        <v>452.04</v>
      </c>
      <c r="J3787"/>
      <c r="K3787"/>
      <c r="L3787"/>
      <c r="M3787"/>
    </row>
    <row r="3788" spans="1:13" s="3" customFormat="1" x14ac:dyDescent="0.25">
      <c r="A3788" s="35" t="s">
        <v>21</v>
      </c>
      <c r="B3788"/>
      <c r="C3788"/>
      <c r="D3788"/>
      <c r="E3788"/>
      <c r="J3788"/>
      <c r="K3788"/>
      <c r="L3788"/>
      <c r="M3788"/>
    </row>
    <row r="3789" spans="1:13" s="3" customFormat="1" x14ac:dyDescent="0.25">
      <c r="A3789" s="5" t="s">
        <v>374</v>
      </c>
      <c r="B3789" s="5" t="s">
        <v>375</v>
      </c>
      <c r="C3789" s="35"/>
      <c r="D3789" s="35"/>
      <c r="E3789" s="35"/>
      <c r="F3789" s="7"/>
      <c r="G3789" s="8" t="s">
        <v>20</v>
      </c>
      <c r="H3789" s="8">
        <v>28656.639999999999</v>
      </c>
      <c r="J3789"/>
      <c r="K3789"/>
      <c r="L3789"/>
      <c r="M3789"/>
    </row>
    <row r="3790" spans="1:13" s="3" customFormat="1" x14ac:dyDescent="0.25">
      <c r="A3790" s="35" t="s">
        <v>21</v>
      </c>
      <c r="B3790"/>
      <c r="C3790"/>
      <c r="D3790"/>
      <c r="E3790"/>
      <c r="J3790"/>
      <c r="K3790"/>
      <c r="L3790"/>
      <c r="M3790"/>
    </row>
    <row r="3791" spans="1:13" s="3" customFormat="1" x14ac:dyDescent="0.25">
      <c r="A3791" s="12" t="s">
        <v>24</v>
      </c>
      <c r="B3791" s="35" t="s">
        <v>21</v>
      </c>
      <c r="C3791" s="35" t="s">
        <v>21</v>
      </c>
      <c r="D3791" s="35" t="s">
        <v>21</v>
      </c>
      <c r="E3791" s="35" t="s">
        <v>21</v>
      </c>
      <c r="F3791" s="7" t="s">
        <v>21</v>
      </c>
      <c r="G3791" s="13" t="s">
        <v>20</v>
      </c>
      <c r="H3791" s="13">
        <v>28656.639999999999</v>
      </c>
      <c r="J3791"/>
      <c r="K3791"/>
      <c r="L3791"/>
      <c r="M3791"/>
    </row>
    <row r="3792" spans="1:13" s="3" customFormat="1" x14ac:dyDescent="0.25">
      <c r="A3792" s="12" t="s">
        <v>660</v>
      </c>
      <c r="B3792" s="12" t="s">
        <v>41</v>
      </c>
      <c r="C3792" s="14">
        <v>13</v>
      </c>
      <c r="D3792" s="12" t="s">
        <v>133</v>
      </c>
      <c r="E3792" s="12" t="s">
        <v>661</v>
      </c>
      <c r="F3792" s="13">
        <v>1339.28</v>
      </c>
      <c r="G3792" s="7" t="s">
        <v>21</v>
      </c>
      <c r="H3792" s="13">
        <v>29995.919999999998</v>
      </c>
      <c r="J3792"/>
      <c r="K3792"/>
      <c r="L3792"/>
      <c r="M3792"/>
    </row>
    <row r="3793" spans="1:13" s="3" customFormat="1" x14ac:dyDescent="0.25">
      <c r="A3793" s="12" t="s">
        <v>660</v>
      </c>
      <c r="B3793" s="12" t="s">
        <v>41</v>
      </c>
      <c r="C3793" s="14">
        <v>13</v>
      </c>
      <c r="D3793" s="12" t="s">
        <v>133</v>
      </c>
      <c r="E3793" s="12" t="s">
        <v>662</v>
      </c>
      <c r="F3793" s="13">
        <v>4251.1099999999997</v>
      </c>
      <c r="G3793" s="7" t="s">
        <v>21</v>
      </c>
      <c r="H3793" s="13">
        <v>34247.03</v>
      </c>
      <c r="J3793"/>
      <c r="K3793"/>
      <c r="L3793"/>
      <c r="M3793"/>
    </row>
    <row r="3794" spans="1:13" s="3" customFormat="1" x14ac:dyDescent="0.25">
      <c r="A3794" s="12" t="s">
        <v>649</v>
      </c>
      <c r="B3794" s="12" t="s">
        <v>41</v>
      </c>
      <c r="C3794" s="14">
        <v>11</v>
      </c>
      <c r="D3794" s="12" t="s">
        <v>650</v>
      </c>
      <c r="E3794" s="35"/>
      <c r="F3794" s="7" t="s">
        <v>21</v>
      </c>
      <c r="G3794" s="13">
        <v>10562</v>
      </c>
      <c r="H3794" s="13">
        <v>23685.03</v>
      </c>
      <c r="J3794"/>
      <c r="K3794"/>
      <c r="L3794"/>
      <c r="M3794"/>
    </row>
    <row r="3795" spans="1:13" s="3" customFormat="1" x14ac:dyDescent="0.25">
      <c r="A3795" s="12" t="s">
        <v>649</v>
      </c>
      <c r="B3795" s="12" t="s">
        <v>41</v>
      </c>
      <c r="C3795" s="14">
        <v>29</v>
      </c>
      <c r="D3795" s="12" t="s">
        <v>666</v>
      </c>
      <c r="E3795" s="12" t="s">
        <v>667</v>
      </c>
      <c r="F3795" s="13">
        <v>1161.06</v>
      </c>
      <c r="G3795" s="7" t="s">
        <v>21</v>
      </c>
      <c r="H3795" s="13">
        <v>24846.09</v>
      </c>
      <c r="J3795"/>
      <c r="K3795"/>
      <c r="L3795"/>
      <c r="M3795"/>
    </row>
    <row r="3796" spans="1:13" s="3" customFormat="1" x14ac:dyDescent="0.25">
      <c r="A3796" s="12" t="s">
        <v>649</v>
      </c>
      <c r="B3796" s="12" t="s">
        <v>41</v>
      </c>
      <c r="C3796" s="14">
        <v>29</v>
      </c>
      <c r="D3796" s="12" t="s">
        <v>133</v>
      </c>
      <c r="E3796" s="12" t="s">
        <v>668</v>
      </c>
      <c r="F3796" s="13">
        <v>2441.39</v>
      </c>
      <c r="G3796" s="7" t="s">
        <v>21</v>
      </c>
      <c r="H3796" s="13">
        <v>27287.48</v>
      </c>
      <c r="J3796"/>
      <c r="K3796"/>
      <c r="L3796"/>
      <c r="M3796"/>
    </row>
    <row r="3797" spans="1:13" s="3" customFormat="1" x14ac:dyDescent="0.25">
      <c r="A3797" s="12" t="s">
        <v>649</v>
      </c>
      <c r="B3797" s="12" t="s">
        <v>41</v>
      </c>
      <c r="C3797" s="14">
        <v>38</v>
      </c>
      <c r="D3797" s="12" t="s">
        <v>133</v>
      </c>
      <c r="E3797" s="12" t="s">
        <v>669</v>
      </c>
      <c r="F3797" s="13">
        <v>3093.17</v>
      </c>
      <c r="G3797" s="7"/>
      <c r="H3797" s="13">
        <v>30380.65</v>
      </c>
      <c r="J3797"/>
      <c r="K3797"/>
      <c r="L3797"/>
      <c r="M3797"/>
    </row>
    <row r="3798" spans="1:13" s="3" customFormat="1" x14ac:dyDescent="0.25">
      <c r="A3798"/>
      <c r="B3798"/>
      <c r="C3798"/>
      <c r="D3798"/>
      <c r="E3798"/>
      <c r="J3798"/>
      <c r="K3798"/>
      <c r="L3798"/>
      <c r="M3798"/>
    </row>
    <row r="3799" spans="1:13" s="3" customFormat="1" x14ac:dyDescent="0.25">
      <c r="A3799" s="35"/>
      <c r="B3799" s="35"/>
      <c r="C3799" s="35"/>
      <c r="D3799" s="35"/>
      <c r="E3799" s="34" t="s">
        <v>67</v>
      </c>
      <c r="F3799" s="13">
        <v>12286.009999999998</v>
      </c>
      <c r="G3799" s="13">
        <v>10562</v>
      </c>
      <c r="H3799" s="13">
        <v>27287.48</v>
      </c>
      <c r="J3799"/>
      <c r="K3799"/>
      <c r="L3799"/>
      <c r="M3799"/>
    </row>
    <row r="3800" spans="1:13" s="3" customFormat="1" x14ac:dyDescent="0.25">
      <c r="A3800" s="35" t="s">
        <v>21</v>
      </c>
      <c r="B3800"/>
      <c r="C3800"/>
      <c r="D3800"/>
      <c r="E3800"/>
      <c r="J3800"/>
      <c r="K3800"/>
      <c r="L3800"/>
      <c r="M3800"/>
    </row>
    <row r="3801" spans="1:13" s="3" customFormat="1" x14ac:dyDescent="0.25">
      <c r="A3801" s="35"/>
      <c r="B3801" s="35"/>
      <c r="C3801" s="35"/>
      <c r="D3801" s="35"/>
      <c r="E3801" s="9" t="s">
        <v>376</v>
      </c>
      <c r="F3801" s="8">
        <v>12286.01</v>
      </c>
      <c r="G3801" s="8">
        <v>10562</v>
      </c>
      <c r="H3801" s="8">
        <v>27287.48</v>
      </c>
      <c r="J3801"/>
      <c r="K3801"/>
      <c r="L3801"/>
      <c r="M3801"/>
    </row>
    <row r="3802" spans="1:13" s="3" customFormat="1" x14ac:dyDescent="0.25">
      <c r="A3802" s="35" t="s">
        <v>21</v>
      </c>
      <c r="B3802"/>
      <c r="C3802"/>
      <c r="D3802"/>
      <c r="E3802"/>
      <c r="J3802"/>
      <c r="K3802"/>
      <c r="L3802"/>
      <c r="M3802"/>
    </row>
    <row r="3803" spans="1:13" s="3" customFormat="1" x14ac:dyDescent="0.25">
      <c r="A3803" s="5" t="s">
        <v>377</v>
      </c>
      <c r="B3803" s="5" t="s">
        <v>378</v>
      </c>
      <c r="C3803" s="35"/>
      <c r="D3803" s="35"/>
      <c r="E3803" s="35"/>
      <c r="F3803" s="7"/>
      <c r="G3803" s="8" t="s">
        <v>20</v>
      </c>
      <c r="H3803" s="8">
        <v>7575.35</v>
      </c>
      <c r="J3803"/>
      <c r="K3803"/>
      <c r="L3803"/>
      <c r="M3803"/>
    </row>
    <row r="3804" spans="1:13" s="3" customFormat="1" x14ac:dyDescent="0.25">
      <c r="A3804" s="35" t="s">
        <v>21</v>
      </c>
      <c r="B3804"/>
      <c r="C3804"/>
      <c r="D3804"/>
      <c r="E3804"/>
      <c r="J3804"/>
      <c r="K3804"/>
      <c r="L3804"/>
      <c r="M3804"/>
    </row>
    <row r="3805" spans="1:13" s="3" customFormat="1" x14ac:dyDescent="0.25">
      <c r="A3805" s="12" t="s">
        <v>24</v>
      </c>
      <c r="B3805" s="35" t="s">
        <v>21</v>
      </c>
      <c r="C3805" s="35" t="s">
        <v>21</v>
      </c>
      <c r="D3805" s="35" t="s">
        <v>21</v>
      </c>
      <c r="E3805" s="35" t="s">
        <v>21</v>
      </c>
      <c r="F3805" s="7" t="s">
        <v>21</v>
      </c>
      <c r="G3805" s="13" t="s">
        <v>20</v>
      </c>
      <c r="H3805" s="13">
        <v>7575.35</v>
      </c>
      <c r="J3805"/>
      <c r="K3805"/>
      <c r="L3805"/>
      <c r="M3805"/>
    </row>
    <row r="3806" spans="1:13" s="3" customFormat="1" x14ac:dyDescent="0.25">
      <c r="A3806" s="12" t="s">
        <v>660</v>
      </c>
      <c r="B3806" s="12" t="s">
        <v>41</v>
      </c>
      <c r="C3806" s="14">
        <v>13</v>
      </c>
      <c r="D3806" s="12" t="s">
        <v>133</v>
      </c>
      <c r="E3806" s="12" t="s">
        <v>661</v>
      </c>
      <c r="F3806" s="13">
        <v>882.88</v>
      </c>
      <c r="G3806" s="7" t="s">
        <v>21</v>
      </c>
      <c r="H3806" s="13">
        <v>8458.23</v>
      </c>
      <c r="J3806"/>
      <c r="K3806"/>
      <c r="L3806"/>
      <c r="M3806"/>
    </row>
    <row r="3807" spans="1:13" s="3" customFormat="1" x14ac:dyDescent="0.25">
      <c r="A3807" s="12" t="s">
        <v>660</v>
      </c>
      <c r="B3807" s="12" t="s">
        <v>41</v>
      </c>
      <c r="C3807" s="14">
        <v>13</v>
      </c>
      <c r="D3807" s="12" t="s">
        <v>133</v>
      </c>
      <c r="E3807" s="12" t="s">
        <v>663</v>
      </c>
      <c r="F3807" s="13">
        <v>896.35</v>
      </c>
      <c r="G3807" s="7" t="s">
        <v>21</v>
      </c>
      <c r="H3807" s="13">
        <v>9354.58</v>
      </c>
      <c r="J3807"/>
      <c r="K3807"/>
      <c r="L3807"/>
      <c r="M3807"/>
    </row>
    <row r="3808" spans="1:13" s="3" customFormat="1" x14ac:dyDescent="0.25">
      <c r="A3808" s="12" t="s">
        <v>649</v>
      </c>
      <c r="B3808" s="12" t="s">
        <v>41</v>
      </c>
      <c r="C3808" s="14">
        <v>11</v>
      </c>
      <c r="D3808" s="12" t="s">
        <v>650</v>
      </c>
      <c r="E3808" s="35"/>
      <c r="F3808" s="7" t="s">
        <v>21</v>
      </c>
      <c r="G3808" s="13">
        <v>3227</v>
      </c>
      <c r="H3808" s="13">
        <v>6127.58</v>
      </c>
      <c r="J3808"/>
      <c r="K3808"/>
      <c r="L3808"/>
      <c r="M3808"/>
    </row>
    <row r="3809" spans="1:13" s="3" customFormat="1" x14ac:dyDescent="0.25">
      <c r="A3809" s="12" t="s">
        <v>649</v>
      </c>
      <c r="B3809" s="12" t="s">
        <v>41</v>
      </c>
      <c r="C3809" s="14">
        <v>29</v>
      </c>
      <c r="D3809" s="12" t="s">
        <v>666</v>
      </c>
      <c r="E3809" s="12" t="s">
        <v>667</v>
      </c>
      <c r="F3809" s="13">
        <v>879.9</v>
      </c>
      <c r="G3809" s="7" t="s">
        <v>21</v>
      </c>
      <c r="H3809" s="13">
        <v>7007.48</v>
      </c>
      <c r="J3809"/>
      <c r="K3809"/>
      <c r="L3809"/>
      <c r="M3809"/>
    </row>
    <row r="3810" spans="1:13" s="3" customFormat="1" x14ac:dyDescent="0.25">
      <c r="A3810" s="12" t="s">
        <v>649</v>
      </c>
      <c r="B3810" s="12" t="s">
        <v>41</v>
      </c>
      <c r="C3810" s="14">
        <v>29</v>
      </c>
      <c r="D3810" s="12" t="s">
        <v>133</v>
      </c>
      <c r="E3810" s="12" t="s">
        <v>668</v>
      </c>
      <c r="F3810" s="13">
        <v>1907.18</v>
      </c>
      <c r="G3810" s="7" t="s">
        <v>21</v>
      </c>
      <c r="H3810" s="13">
        <v>8914.66</v>
      </c>
      <c r="J3810"/>
      <c r="K3810"/>
      <c r="L3810"/>
      <c r="M3810"/>
    </row>
    <row r="3811" spans="1:13" s="3" customFormat="1" x14ac:dyDescent="0.25">
      <c r="A3811" s="12" t="s">
        <v>649</v>
      </c>
      <c r="B3811" s="12" t="s">
        <v>41</v>
      </c>
      <c r="C3811" s="14">
        <v>38</v>
      </c>
      <c r="D3811" s="12" t="s">
        <v>133</v>
      </c>
      <c r="E3811" s="12" t="s">
        <v>669</v>
      </c>
      <c r="F3811" s="13">
        <v>885.92</v>
      </c>
      <c r="G3811" s="7"/>
      <c r="H3811" s="13">
        <v>9800.58</v>
      </c>
      <c r="J3811"/>
      <c r="K3811"/>
      <c r="L3811"/>
      <c r="M3811"/>
    </row>
    <row r="3812" spans="1:13" s="3" customFormat="1" x14ac:dyDescent="0.25">
      <c r="A3812"/>
      <c r="B3812"/>
      <c r="C3812"/>
      <c r="D3812"/>
      <c r="E3812"/>
      <c r="J3812"/>
      <c r="K3812"/>
      <c r="L3812"/>
      <c r="M3812"/>
    </row>
    <row r="3813" spans="1:13" s="3" customFormat="1" x14ac:dyDescent="0.25">
      <c r="A3813" s="35"/>
      <c r="B3813" s="35"/>
      <c r="C3813" s="35"/>
      <c r="D3813" s="35"/>
      <c r="E3813" s="34" t="s">
        <v>67</v>
      </c>
      <c r="F3813" s="13">
        <v>5452.2300000000005</v>
      </c>
      <c r="G3813" s="13">
        <v>3227</v>
      </c>
      <c r="H3813" s="13">
        <v>8914.66</v>
      </c>
      <c r="J3813"/>
      <c r="K3813"/>
      <c r="L3813"/>
      <c r="M3813"/>
    </row>
    <row r="3814" spans="1:13" s="3" customFormat="1" x14ac:dyDescent="0.25">
      <c r="A3814" s="35" t="s">
        <v>21</v>
      </c>
      <c r="B3814"/>
      <c r="C3814"/>
      <c r="D3814"/>
      <c r="E3814"/>
      <c r="J3814"/>
      <c r="K3814"/>
      <c r="L3814"/>
      <c r="M3814"/>
    </row>
    <row r="3815" spans="1:13" s="3" customFormat="1" x14ac:dyDescent="0.25">
      <c r="A3815" s="35"/>
      <c r="B3815" s="35"/>
      <c r="C3815" s="35"/>
      <c r="D3815" s="35"/>
      <c r="E3815" s="9" t="s">
        <v>379</v>
      </c>
      <c r="F3815" s="8">
        <v>5452.23</v>
      </c>
      <c r="G3815" s="8">
        <v>3227</v>
      </c>
      <c r="H3815" s="8">
        <v>8914.66</v>
      </c>
      <c r="J3815"/>
      <c r="K3815"/>
      <c r="L3815"/>
      <c r="M3815"/>
    </row>
    <row r="3816" spans="1:13" s="3" customFormat="1" x14ac:dyDescent="0.25">
      <c r="A3816" s="35" t="s">
        <v>21</v>
      </c>
      <c r="B3816"/>
      <c r="C3816"/>
      <c r="D3816"/>
      <c r="E3816"/>
      <c r="J3816"/>
      <c r="K3816"/>
      <c r="L3816"/>
      <c r="M3816"/>
    </row>
    <row r="3817" spans="1:13" s="3" customFormat="1" x14ac:dyDescent="0.25">
      <c r="A3817" s="5" t="s">
        <v>380</v>
      </c>
      <c r="B3817" s="5" t="s">
        <v>381</v>
      </c>
      <c r="C3817" s="35"/>
      <c r="D3817" s="35"/>
      <c r="E3817" s="35"/>
      <c r="F3817" s="7"/>
      <c r="G3817" s="8" t="s">
        <v>20</v>
      </c>
      <c r="H3817" s="8">
        <v>15452.13</v>
      </c>
      <c r="J3817"/>
      <c r="K3817"/>
      <c r="L3817"/>
      <c r="M3817"/>
    </row>
    <row r="3818" spans="1:13" s="3" customFormat="1" x14ac:dyDescent="0.25">
      <c r="A3818" s="35" t="s">
        <v>21</v>
      </c>
      <c r="B3818"/>
      <c r="C3818"/>
      <c r="D3818"/>
      <c r="E3818"/>
      <c r="J3818"/>
      <c r="K3818"/>
      <c r="L3818"/>
      <c r="M3818"/>
    </row>
    <row r="3819" spans="1:13" s="3" customFormat="1" x14ac:dyDescent="0.25">
      <c r="A3819" s="12" t="s">
        <v>24</v>
      </c>
      <c r="B3819" s="35" t="s">
        <v>21</v>
      </c>
      <c r="C3819" s="35" t="s">
        <v>21</v>
      </c>
      <c r="D3819" s="35" t="s">
        <v>21</v>
      </c>
      <c r="E3819" s="35" t="s">
        <v>21</v>
      </c>
      <c r="F3819" s="7" t="s">
        <v>21</v>
      </c>
      <c r="G3819" s="13" t="s">
        <v>20</v>
      </c>
      <c r="H3819" s="13">
        <v>15452.13</v>
      </c>
      <c r="J3819"/>
      <c r="K3819"/>
      <c r="L3819"/>
      <c r="M3819"/>
    </row>
    <row r="3820" spans="1:13" s="3" customFormat="1" x14ac:dyDescent="0.25">
      <c r="A3820" s="12" t="s">
        <v>660</v>
      </c>
      <c r="B3820" s="12" t="s">
        <v>41</v>
      </c>
      <c r="C3820" s="14">
        <v>13</v>
      </c>
      <c r="D3820" s="12" t="s">
        <v>133</v>
      </c>
      <c r="E3820" s="12" t="s">
        <v>661</v>
      </c>
      <c r="F3820" s="13">
        <v>2310.9</v>
      </c>
      <c r="G3820" s="7" t="s">
        <v>21</v>
      </c>
      <c r="H3820" s="13">
        <v>17763.03</v>
      </c>
      <c r="J3820"/>
      <c r="K3820"/>
      <c r="L3820"/>
      <c r="M3820"/>
    </row>
    <row r="3821" spans="1:13" s="3" customFormat="1" x14ac:dyDescent="0.25">
      <c r="A3821" s="12" t="s">
        <v>660</v>
      </c>
      <c r="B3821" s="12" t="s">
        <v>41</v>
      </c>
      <c r="C3821" s="14">
        <v>13</v>
      </c>
      <c r="D3821" s="12" t="s">
        <v>133</v>
      </c>
      <c r="E3821" s="12" t="s">
        <v>662</v>
      </c>
      <c r="F3821" s="13">
        <v>2066.34</v>
      </c>
      <c r="G3821" s="7" t="s">
        <v>21</v>
      </c>
      <c r="H3821" s="13">
        <v>19829.37</v>
      </c>
      <c r="J3821"/>
      <c r="K3821"/>
      <c r="L3821"/>
      <c r="M3821"/>
    </row>
    <row r="3822" spans="1:13" s="3" customFormat="1" x14ac:dyDescent="0.25">
      <c r="A3822" s="12" t="s">
        <v>660</v>
      </c>
      <c r="B3822" s="12" t="s">
        <v>41</v>
      </c>
      <c r="C3822" s="14">
        <v>13</v>
      </c>
      <c r="D3822" s="12" t="s">
        <v>133</v>
      </c>
      <c r="E3822" s="12" t="s">
        <v>663</v>
      </c>
      <c r="F3822" s="13">
        <v>1280.28</v>
      </c>
      <c r="G3822" s="7" t="s">
        <v>21</v>
      </c>
      <c r="H3822" s="13">
        <v>21109.65</v>
      </c>
      <c r="J3822"/>
      <c r="K3822"/>
      <c r="L3822"/>
      <c r="M3822"/>
    </row>
    <row r="3823" spans="1:13" s="3" customFormat="1" x14ac:dyDescent="0.25">
      <c r="A3823" s="12" t="s">
        <v>649</v>
      </c>
      <c r="B3823" s="12" t="s">
        <v>41</v>
      </c>
      <c r="C3823" s="14">
        <v>20</v>
      </c>
      <c r="D3823" s="12" t="s">
        <v>428</v>
      </c>
      <c r="E3823" s="12" t="s">
        <v>674</v>
      </c>
      <c r="F3823" s="13">
        <v>897.26</v>
      </c>
      <c r="G3823" s="7" t="s">
        <v>21</v>
      </c>
      <c r="H3823" s="13">
        <v>22006.91</v>
      </c>
      <c r="J3823"/>
      <c r="K3823"/>
      <c r="L3823"/>
      <c r="M3823"/>
    </row>
    <row r="3824" spans="1:13" s="3" customFormat="1" x14ac:dyDescent="0.25">
      <c r="A3824" s="12" t="s">
        <v>649</v>
      </c>
      <c r="B3824" s="12" t="s">
        <v>41</v>
      </c>
      <c r="C3824" s="14">
        <v>29</v>
      </c>
      <c r="D3824" s="12" t="s">
        <v>666</v>
      </c>
      <c r="E3824" s="12" t="s">
        <v>667</v>
      </c>
      <c r="F3824" s="13">
        <v>1235.05</v>
      </c>
      <c r="G3824" s="7" t="s">
        <v>21</v>
      </c>
      <c r="H3824" s="13">
        <v>23241.96</v>
      </c>
      <c r="J3824"/>
      <c r="K3824"/>
      <c r="L3824"/>
      <c r="M3824"/>
    </row>
    <row r="3825" spans="1:13" s="3" customFormat="1" x14ac:dyDescent="0.25">
      <c r="A3825" s="12" t="s">
        <v>649</v>
      </c>
      <c r="B3825" s="12" t="s">
        <v>41</v>
      </c>
      <c r="C3825" s="14">
        <v>38</v>
      </c>
      <c r="D3825" s="12" t="s">
        <v>133</v>
      </c>
      <c r="E3825" s="12" t="s">
        <v>669</v>
      </c>
      <c r="F3825" s="13">
        <v>1081.54</v>
      </c>
      <c r="G3825" s="7"/>
      <c r="H3825" s="13">
        <v>24323.5</v>
      </c>
      <c r="J3825"/>
      <c r="K3825"/>
      <c r="L3825"/>
      <c r="M3825"/>
    </row>
    <row r="3826" spans="1:13" s="3" customFormat="1" x14ac:dyDescent="0.25">
      <c r="A3826"/>
      <c r="B3826"/>
      <c r="C3826"/>
      <c r="D3826"/>
      <c r="E3826"/>
      <c r="J3826"/>
      <c r="K3826"/>
      <c r="L3826"/>
      <c r="M3826"/>
    </row>
    <row r="3827" spans="1:13" s="3" customFormat="1" x14ac:dyDescent="0.25">
      <c r="A3827" s="35"/>
      <c r="B3827" s="35"/>
      <c r="C3827" s="35"/>
      <c r="D3827" s="35"/>
      <c r="E3827" s="34" t="s">
        <v>67</v>
      </c>
      <c r="F3827" s="13">
        <v>8871.369999999999</v>
      </c>
      <c r="G3827" s="13">
        <v>0</v>
      </c>
      <c r="H3827" s="13">
        <v>23241.96</v>
      </c>
      <c r="J3827"/>
      <c r="K3827"/>
      <c r="L3827"/>
      <c r="M3827"/>
    </row>
    <row r="3828" spans="1:13" s="3" customFormat="1" x14ac:dyDescent="0.25">
      <c r="A3828" s="35" t="s">
        <v>21</v>
      </c>
      <c r="B3828"/>
      <c r="C3828"/>
      <c r="D3828"/>
      <c r="E3828"/>
      <c r="J3828"/>
      <c r="K3828"/>
      <c r="L3828"/>
      <c r="M3828"/>
    </row>
    <row r="3829" spans="1:13" s="3" customFormat="1" x14ac:dyDescent="0.25">
      <c r="A3829" s="35"/>
      <c r="B3829" s="35"/>
      <c r="C3829" s="35"/>
      <c r="D3829" s="35"/>
      <c r="E3829" s="9" t="s">
        <v>382</v>
      </c>
      <c r="F3829" s="8">
        <v>8871.3700000000008</v>
      </c>
      <c r="G3829" s="8">
        <v>0</v>
      </c>
      <c r="H3829" s="8">
        <v>23241.96</v>
      </c>
      <c r="J3829"/>
      <c r="K3829"/>
      <c r="L3829"/>
      <c r="M3829"/>
    </row>
    <row r="3830" spans="1:13" s="3" customFormat="1" x14ac:dyDescent="0.25">
      <c r="A3830" s="35" t="s">
        <v>21</v>
      </c>
      <c r="B3830"/>
      <c r="C3830"/>
      <c r="D3830"/>
      <c r="E3830"/>
      <c r="J3830"/>
      <c r="K3830"/>
      <c r="L3830"/>
      <c r="M3830"/>
    </row>
    <row r="3831" spans="1:13" s="3" customFormat="1" x14ac:dyDescent="0.25">
      <c r="A3831" s="5" t="s">
        <v>383</v>
      </c>
      <c r="B3831" s="5" t="s">
        <v>384</v>
      </c>
      <c r="C3831" s="35"/>
      <c r="D3831" s="35"/>
      <c r="E3831" s="35"/>
      <c r="F3831" s="7"/>
      <c r="G3831" s="8" t="s">
        <v>20</v>
      </c>
      <c r="H3831" s="8">
        <v>20922.349999999999</v>
      </c>
      <c r="J3831"/>
      <c r="K3831"/>
      <c r="L3831"/>
      <c r="M3831"/>
    </row>
    <row r="3832" spans="1:13" s="3" customFormat="1" x14ac:dyDescent="0.25">
      <c r="A3832" s="35" t="s">
        <v>21</v>
      </c>
      <c r="B3832"/>
      <c r="C3832"/>
      <c r="D3832"/>
      <c r="E3832"/>
      <c r="J3832"/>
      <c r="K3832"/>
      <c r="L3832"/>
      <c r="M3832"/>
    </row>
    <row r="3833" spans="1:13" s="3" customFormat="1" x14ac:dyDescent="0.25">
      <c r="A3833" s="12" t="s">
        <v>24</v>
      </c>
      <c r="B3833" s="35" t="s">
        <v>21</v>
      </c>
      <c r="C3833" s="35" t="s">
        <v>21</v>
      </c>
      <c r="D3833" s="35" t="s">
        <v>21</v>
      </c>
      <c r="E3833" s="35" t="s">
        <v>21</v>
      </c>
      <c r="F3833" s="7" t="s">
        <v>21</v>
      </c>
      <c r="G3833" s="13" t="s">
        <v>20</v>
      </c>
      <c r="H3833" s="13">
        <v>20922.349999999999</v>
      </c>
      <c r="J3833"/>
      <c r="K3833"/>
      <c r="L3833"/>
      <c r="M3833"/>
    </row>
    <row r="3834" spans="1:13" s="3" customFormat="1" x14ac:dyDescent="0.25">
      <c r="A3834" s="12" t="s">
        <v>654</v>
      </c>
      <c r="B3834" s="12" t="s">
        <v>41</v>
      </c>
      <c r="C3834" s="14">
        <v>10</v>
      </c>
      <c r="D3834" s="12" t="s">
        <v>675</v>
      </c>
      <c r="E3834" s="12" t="s">
        <v>676</v>
      </c>
      <c r="F3834" s="13">
        <v>2158.77</v>
      </c>
      <c r="G3834" s="7" t="s">
        <v>21</v>
      </c>
      <c r="H3834" s="13">
        <v>23081.119999999999</v>
      </c>
      <c r="J3834"/>
      <c r="K3834"/>
      <c r="L3834"/>
      <c r="M3834"/>
    </row>
    <row r="3835" spans="1:13" s="3" customFormat="1" x14ac:dyDescent="0.25">
      <c r="A3835" s="12" t="s">
        <v>654</v>
      </c>
      <c r="B3835" s="12" t="s">
        <v>41</v>
      </c>
      <c r="C3835" s="14">
        <v>10</v>
      </c>
      <c r="D3835" s="12" t="s">
        <v>675</v>
      </c>
      <c r="E3835" s="12" t="s">
        <v>677</v>
      </c>
      <c r="F3835" s="13">
        <v>419.12</v>
      </c>
      <c r="G3835" s="7" t="s">
        <v>21</v>
      </c>
      <c r="H3835" s="13">
        <v>23500.240000000002</v>
      </c>
      <c r="J3835"/>
      <c r="K3835"/>
      <c r="L3835"/>
      <c r="M3835"/>
    </row>
    <row r="3836" spans="1:13" s="3" customFormat="1" x14ac:dyDescent="0.25">
      <c r="A3836" s="12" t="s">
        <v>660</v>
      </c>
      <c r="B3836" s="12" t="s">
        <v>41</v>
      </c>
      <c r="C3836" s="14">
        <v>13</v>
      </c>
      <c r="D3836" s="12" t="s">
        <v>133</v>
      </c>
      <c r="E3836" s="12" t="s">
        <v>662</v>
      </c>
      <c r="F3836" s="13">
        <v>3319.95</v>
      </c>
      <c r="G3836" s="7" t="s">
        <v>21</v>
      </c>
      <c r="H3836" s="13">
        <v>26820.19</v>
      </c>
      <c r="J3836"/>
      <c r="K3836"/>
      <c r="L3836"/>
      <c r="M3836"/>
    </row>
    <row r="3837" spans="1:13" s="3" customFormat="1" x14ac:dyDescent="0.25">
      <c r="A3837" s="12" t="s">
        <v>649</v>
      </c>
      <c r="B3837" s="12" t="s">
        <v>41</v>
      </c>
      <c r="C3837" s="14">
        <v>29</v>
      </c>
      <c r="D3837" s="12" t="s">
        <v>133</v>
      </c>
      <c r="E3837" s="12" t="s">
        <v>668</v>
      </c>
      <c r="F3837" s="13">
        <v>1227.93</v>
      </c>
      <c r="G3837" s="7" t="s">
        <v>21</v>
      </c>
      <c r="H3837" s="13">
        <v>28048.12</v>
      </c>
      <c r="J3837"/>
      <c r="K3837"/>
      <c r="L3837"/>
      <c r="M3837"/>
    </row>
    <row r="3838" spans="1:13" s="3" customFormat="1" x14ac:dyDescent="0.25">
      <c r="A3838"/>
      <c r="B3838"/>
      <c r="C3838"/>
      <c r="D3838"/>
      <c r="E3838"/>
      <c r="J3838"/>
      <c r="K3838"/>
      <c r="L3838"/>
      <c r="M3838"/>
    </row>
    <row r="3839" spans="1:13" s="3" customFormat="1" x14ac:dyDescent="0.25">
      <c r="A3839" s="35"/>
      <c r="B3839" s="35"/>
      <c r="C3839" s="35"/>
      <c r="D3839" s="35"/>
      <c r="E3839" s="34" t="s">
        <v>67</v>
      </c>
      <c r="F3839" s="13">
        <v>7125.77</v>
      </c>
      <c r="G3839" s="13">
        <v>0</v>
      </c>
      <c r="H3839" s="13">
        <v>28048.12</v>
      </c>
      <c r="J3839"/>
      <c r="K3839"/>
      <c r="L3839"/>
      <c r="M3839"/>
    </row>
    <row r="3840" spans="1:13" s="3" customFormat="1" x14ac:dyDescent="0.25">
      <c r="A3840" s="35" t="s">
        <v>21</v>
      </c>
      <c r="B3840"/>
      <c r="C3840"/>
      <c r="D3840"/>
      <c r="E3840"/>
      <c r="J3840"/>
      <c r="K3840"/>
      <c r="L3840"/>
      <c r="M3840"/>
    </row>
    <row r="3841" spans="1:13" s="3" customFormat="1" x14ac:dyDescent="0.25">
      <c r="A3841" s="35"/>
      <c r="B3841" s="35"/>
      <c r="C3841" s="35"/>
      <c r="D3841" s="35"/>
      <c r="E3841" s="9" t="s">
        <v>385</v>
      </c>
      <c r="F3841" s="8">
        <v>7125.77</v>
      </c>
      <c r="G3841" s="8">
        <v>0</v>
      </c>
      <c r="H3841" s="8">
        <v>28048.12</v>
      </c>
      <c r="J3841"/>
      <c r="K3841"/>
      <c r="L3841"/>
      <c r="M3841"/>
    </row>
    <row r="3842" spans="1:13" s="3" customFormat="1" x14ac:dyDescent="0.25">
      <c r="A3842" s="35" t="s">
        <v>21</v>
      </c>
      <c r="B3842"/>
      <c r="C3842"/>
      <c r="D3842"/>
      <c r="E3842"/>
      <c r="J3842"/>
      <c r="K3842"/>
      <c r="L3842"/>
      <c r="M3842"/>
    </row>
    <row r="3843" spans="1:13" s="3" customFormat="1" x14ac:dyDescent="0.25">
      <c r="A3843" s="5" t="s">
        <v>386</v>
      </c>
      <c r="B3843" s="5" t="s">
        <v>387</v>
      </c>
      <c r="C3843" s="35"/>
      <c r="D3843" s="35"/>
      <c r="E3843" s="35"/>
      <c r="F3843" s="7"/>
      <c r="G3843" s="8" t="s">
        <v>20</v>
      </c>
      <c r="H3843" s="8">
        <v>10304.74</v>
      </c>
      <c r="J3843"/>
      <c r="K3843"/>
      <c r="L3843"/>
      <c r="M3843"/>
    </row>
    <row r="3844" spans="1:13" s="3" customFormat="1" x14ac:dyDescent="0.25">
      <c r="A3844" s="35" t="s">
        <v>21</v>
      </c>
      <c r="B3844"/>
      <c r="C3844"/>
      <c r="D3844"/>
      <c r="E3844"/>
      <c r="J3844"/>
      <c r="K3844"/>
      <c r="L3844"/>
      <c r="M3844"/>
    </row>
    <row r="3845" spans="1:13" s="3" customFormat="1" x14ac:dyDescent="0.25">
      <c r="A3845" s="12" t="s">
        <v>24</v>
      </c>
      <c r="B3845" s="35" t="s">
        <v>21</v>
      </c>
      <c r="C3845" s="35" t="s">
        <v>21</v>
      </c>
      <c r="D3845" s="35" t="s">
        <v>21</v>
      </c>
      <c r="E3845" s="35" t="s">
        <v>21</v>
      </c>
      <c r="F3845" s="7" t="s">
        <v>21</v>
      </c>
      <c r="G3845" s="13" t="s">
        <v>20</v>
      </c>
      <c r="H3845" s="13">
        <v>10304.74</v>
      </c>
      <c r="J3845"/>
      <c r="K3845"/>
      <c r="L3845"/>
      <c r="M3845"/>
    </row>
    <row r="3846" spans="1:13" s="3" customFormat="1" x14ac:dyDescent="0.25">
      <c r="A3846" s="12" t="s">
        <v>660</v>
      </c>
      <c r="B3846" s="12" t="s">
        <v>41</v>
      </c>
      <c r="C3846" s="14">
        <v>13</v>
      </c>
      <c r="D3846" s="12" t="s">
        <v>133</v>
      </c>
      <c r="E3846" s="12" t="s">
        <v>661</v>
      </c>
      <c r="F3846" s="13">
        <v>760.97</v>
      </c>
      <c r="G3846" s="7" t="s">
        <v>21</v>
      </c>
      <c r="H3846" s="13">
        <v>11065.71</v>
      </c>
      <c r="J3846"/>
      <c r="K3846"/>
      <c r="L3846"/>
      <c r="M3846"/>
    </row>
    <row r="3847" spans="1:13" s="3" customFormat="1" x14ac:dyDescent="0.25">
      <c r="A3847" s="12" t="s">
        <v>660</v>
      </c>
      <c r="B3847" s="12" t="s">
        <v>41</v>
      </c>
      <c r="C3847" s="14">
        <v>13</v>
      </c>
      <c r="D3847" s="12" t="s">
        <v>133</v>
      </c>
      <c r="E3847" s="12" t="s">
        <v>662</v>
      </c>
      <c r="F3847" s="13">
        <v>1383.2</v>
      </c>
      <c r="G3847" s="7" t="s">
        <v>21</v>
      </c>
      <c r="H3847" s="13">
        <v>12448.91</v>
      </c>
      <c r="J3847"/>
      <c r="K3847"/>
      <c r="L3847"/>
      <c r="M3847"/>
    </row>
    <row r="3848" spans="1:13" s="3" customFormat="1" x14ac:dyDescent="0.25">
      <c r="A3848" s="12" t="s">
        <v>649</v>
      </c>
      <c r="B3848" s="12" t="s">
        <v>41</v>
      </c>
      <c r="C3848" s="14">
        <v>29</v>
      </c>
      <c r="D3848" s="12" t="s">
        <v>666</v>
      </c>
      <c r="E3848" s="12" t="s">
        <v>667</v>
      </c>
      <c r="F3848" s="13">
        <v>754.4</v>
      </c>
      <c r="G3848" s="7" t="s">
        <v>21</v>
      </c>
      <c r="H3848" s="13">
        <v>13203.31</v>
      </c>
      <c r="J3848"/>
      <c r="K3848"/>
      <c r="L3848"/>
      <c r="M3848"/>
    </row>
    <row r="3849" spans="1:13" s="3" customFormat="1" x14ac:dyDescent="0.25">
      <c r="A3849" s="12" t="s">
        <v>649</v>
      </c>
      <c r="B3849" s="12" t="s">
        <v>41</v>
      </c>
      <c r="C3849" s="14">
        <v>29</v>
      </c>
      <c r="D3849" s="12" t="s">
        <v>133</v>
      </c>
      <c r="E3849" s="12" t="s">
        <v>668</v>
      </c>
      <c r="F3849" s="13">
        <v>780.75</v>
      </c>
      <c r="G3849" s="7" t="s">
        <v>21</v>
      </c>
      <c r="H3849" s="13">
        <v>13984.06</v>
      </c>
      <c r="J3849"/>
      <c r="K3849"/>
      <c r="L3849"/>
      <c r="M3849"/>
    </row>
    <row r="3850" spans="1:13" s="3" customFormat="1" x14ac:dyDescent="0.25">
      <c r="A3850"/>
      <c r="B3850"/>
      <c r="C3850"/>
      <c r="D3850"/>
      <c r="E3850"/>
      <c r="J3850"/>
      <c r="K3850"/>
      <c r="L3850"/>
      <c r="M3850"/>
    </row>
    <row r="3851" spans="1:13" s="3" customFormat="1" x14ac:dyDescent="0.25">
      <c r="A3851" s="35"/>
      <c r="B3851" s="35"/>
      <c r="C3851" s="35"/>
      <c r="D3851" s="35"/>
      <c r="E3851" s="34" t="s">
        <v>67</v>
      </c>
      <c r="F3851" s="13">
        <v>3679.32</v>
      </c>
      <c r="G3851" s="13">
        <v>0</v>
      </c>
      <c r="H3851" s="13">
        <v>13984.06</v>
      </c>
      <c r="J3851"/>
      <c r="K3851"/>
      <c r="L3851"/>
      <c r="M3851"/>
    </row>
    <row r="3852" spans="1:13" s="3" customFormat="1" x14ac:dyDescent="0.25">
      <c r="A3852" s="35" t="s">
        <v>21</v>
      </c>
      <c r="B3852"/>
      <c r="C3852"/>
      <c r="D3852"/>
      <c r="E3852"/>
      <c r="J3852"/>
      <c r="K3852"/>
      <c r="L3852"/>
      <c r="M3852"/>
    </row>
    <row r="3853" spans="1:13" s="3" customFormat="1" x14ac:dyDescent="0.25">
      <c r="A3853" s="35"/>
      <c r="B3853" s="35"/>
      <c r="C3853" s="35"/>
      <c r="D3853" s="35"/>
      <c r="E3853" s="9" t="s">
        <v>388</v>
      </c>
      <c r="F3853" s="8">
        <v>3679.32</v>
      </c>
      <c r="G3853" s="8">
        <v>0</v>
      </c>
      <c r="H3853" s="8">
        <v>13984.06</v>
      </c>
      <c r="J3853"/>
      <c r="K3853"/>
      <c r="L3853"/>
      <c r="M3853"/>
    </row>
    <row r="3854" spans="1:13" s="3" customFormat="1" x14ac:dyDescent="0.25">
      <c r="A3854" s="35" t="s">
        <v>21</v>
      </c>
      <c r="B3854"/>
      <c r="C3854"/>
      <c r="D3854"/>
      <c r="E3854"/>
      <c r="J3854"/>
      <c r="K3854"/>
      <c r="L3854"/>
      <c r="M3854"/>
    </row>
    <row r="3855" spans="1:13" s="3" customFormat="1" x14ac:dyDescent="0.25">
      <c r="A3855" s="5" t="s">
        <v>389</v>
      </c>
      <c r="B3855" s="5" t="s">
        <v>390</v>
      </c>
      <c r="C3855" s="35"/>
      <c r="D3855" s="35"/>
      <c r="E3855" s="35"/>
      <c r="F3855" s="7"/>
      <c r="G3855" s="8" t="s">
        <v>20</v>
      </c>
      <c r="H3855" s="8">
        <v>28110.11</v>
      </c>
      <c r="J3855"/>
      <c r="K3855"/>
      <c r="L3855"/>
      <c r="M3855"/>
    </row>
    <row r="3856" spans="1:13" s="3" customFormat="1" x14ac:dyDescent="0.25">
      <c r="A3856" s="35" t="s">
        <v>21</v>
      </c>
      <c r="B3856"/>
      <c r="C3856"/>
      <c r="D3856"/>
      <c r="E3856"/>
      <c r="J3856"/>
      <c r="K3856"/>
      <c r="L3856"/>
      <c r="M3856"/>
    </row>
    <row r="3857" spans="1:13" s="3" customFormat="1" x14ac:dyDescent="0.25">
      <c r="A3857" s="12" t="s">
        <v>24</v>
      </c>
      <c r="B3857" s="35" t="s">
        <v>21</v>
      </c>
      <c r="C3857" s="35" t="s">
        <v>21</v>
      </c>
      <c r="D3857" s="35" t="s">
        <v>21</v>
      </c>
      <c r="E3857" s="35" t="s">
        <v>21</v>
      </c>
      <c r="F3857" s="7" t="s">
        <v>21</v>
      </c>
      <c r="G3857" s="13" t="s">
        <v>20</v>
      </c>
      <c r="H3857" s="13">
        <v>28110.11</v>
      </c>
      <c r="J3857"/>
      <c r="K3857"/>
      <c r="L3857"/>
      <c r="M3857"/>
    </row>
    <row r="3858" spans="1:13" s="3" customFormat="1" x14ac:dyDescent="0.25">
      <c r="A3858" s="12" t="s">
        <v>660</v>
      </c>
      <c r="B3858" s="12" t="s">
        <v>41</v>
      </c>
      <c r="C3858" s="14">
        <v>13</v>
      </c>
      <c r="D3858" s="12" t="s">
        <v>133</v>
      </c>
      <c r="E3858" s="12" t="s">
        <v>661</v>
      </c>
      <c r="F3858" s="13">
        <v>917.13</v>
      </c>
      <c r="G3858" s="7" t="s">
        <v>21</v>
      </c>
      <c r="H3858" s="13">
        <v>29027.24</v>
      </c>
      <c r="J3858"/>
      <c r="K3858"/>
      <c r="L3858"/>
      <c r="M3858"/>
    </row>
    <row r="3859" spans="1:13" s="3" customFormat="1" x14ac:dyDescent="0.25">
      <c r="A3859" s="12" t="s">
        <v>660</v>
      </c>
      <c r="B3859" s="12" t="s">
        <v>41</v>
      </c>
      <c r="C3859" s="14">
        <v>13</v>
      </c>
      <c r="D3859" s="12" t="s">
        <v>133</v>
      </c>
      <c r="E3859" s="12" t="s">
        <v>662</v>
      </c>
      <c r="F3859" s="13">
        <v>3562.93</v>
      </c>
      <c r="G3859" s="7" t="s">
        <v>21</v>
      </c>
      <c r="H3859" s="13">
        <v>32590.17</v>
      </c>
      <c r="J3859"/>
      <c r="K3859"/>
      <c r="L3859"/>
      <c r="M3859"/>
    </row>
    <row r="3860" spans="1:13" s="3" customFormat="1" x14ac:dyDescent="0.25">
      <c r="A3860" s="12" t="s">
        <v>660</v>
      </c>
      <c r="B3860" s="12" t="s">
        <v>41</v>
      </c>
      <c r="C3860" s="14">
        <v>13</v>
      </c>
      <c r="D3860" s="12" t="s">
        <v>133</v>
      </c>
      <c r="E3860" s="12" t="s">
        <v>663</v>
      </c>
      <c r="F3860" s="13">
        <v>1548.81</v>
      </c>
      <c r="G3860" s="7" t="s">
        <v>21</v>
      </c>
      <c r="H3860" s="13">
        <v>34138.980000000003</v>
      </c>
      <c r="J3860"/>
      <c r="K3860"/>
      <c r="L3860"/>
      <c r="M3860"/>
    </row>
    <row r="3861" spans="1:13" s="3" customFormat="1" x14ac:dyDescent="0.25">
      <c r="A3861" s="12" t="s">
        <v>649</v>
      </c>
      <c r="B3861" s="12" t="s">
        <v>41</v>
      </c>
      <c r="C3861" s="14">
        <v>20</v>
      </c>
      <c r="D3861" s="12" t="s">
        <v>678</v>
      </c>
      <c r="E3861" s="12" t="s">
        <v>679</v>
      </c>
      <c r="F3861" s="13">
        <v>605</v>
      </c>
      <c r="G3861" s="7" t="s">
        <v>21</v>
      </c>
      <c r="H3861" s="13">
        <v>34743.980000000003</v>
      </c>
      <c r="J3861"/>
      <c r="K3861"/>
      <c r="L3861"/>
      <c r="M3861"/>
    </row>
    <row r="3862" spans="1:13" s="3" customFormat="1" x14ac:dyDescent="0.25">
      <c r="A3862" s="12" t="s">
        <v>649</v>
      </c>
      <c r="B3862" s="12" t="s">
        <v>41</v>
      </c>
      <c r="C3862" s="14">
        <v>29</v>
      </c>
      <c r="D3862" s="12" t="s">
        <v>666</v>
      </c>
      <c r="E3862" s="12" t="s">
        <v>667</v>
      </c>
      <c r="F3862" s="13">
        <v>761.78</v>
      </c>
      <c r="G3862" s="7" t="s">
        <v>21</v>
      </c>
      <c r="H3862" s="13">
        <v>35505.760000000002</v>
      </c>
      <c r="J3862"/>
      <c r="K3862"/>
      <c r="L3862"/>
      <c r="M3862"/>
    </row>
    <row r="3863" spans="1:13" s="3" customFormat="1" x14ac:dyDescent="0.25">
      <c r="A3863" s="12" t="s">
        <v>649</v>
      </c>
      <c r="B3863" s="12" t="s">
        <v>41</v>
      </c>
      <c r="C3863" s="14">
        <v>29</v>
      </c>
      <c r="D3863" s="12" t="s">
        <v>133</v>
      </c>
      <c r="E3863" s="12" t="s">
        <v>668</v>
      </c>
      <c r="F3863" s="13">
        <v>1737.24</v>
      </c>
      <c r="G3863" s="7" t="s">
        <v>21</v>
      </c>
      <c r="H3863" s="13">
        <v>37243</v>
      </c>
      <c r="J3863"/>
      <c r="K3863"/>
      <c r="L3863"/>
      <c r="M3863"/>
    </row>
    <row r="3864" spans="1:13" s="3" customFormat="1" x14ac:dyDescent="0.25">
      <c r="A3864" s="12" t="s">
        <v>649</v>
      </c>
      <c r="B3864" s="12" t="s">
        <v>41</v>
      </c>
      <c r="C3864" s="14">
        <v>38</v>
      </c>
      <c r="D3864" s="12" t="s">
        <v>133</v>
      </c>
      <c r="E3864" s="12" t="s">
        <v>669</v>
      </c>
      <c r="F3864" s="13">
        <v>1422.19</v>
      </c>
      <c r="G3864" s="7"/>
      <c r="H3864" s="13">
        <v>38665.19</v>
      </c>
      <c r="J3864"/>
      <c r="K3864"/>
      <c r="L3864"/>
      <c r="M3864"/>
    </row>
    <row r="3865" spans="1:13" s="3" customFormat="1" x14ac:dyDescent="0.25">
      <c r="A3865"/>
      <c r="B3865"/>
      <c r="C3865"/>
      <c r="D3865"/>
      <c r="E3865"/>
      <c r="J3865"/>
      <c r="K3865"/>
      <c r="L3865"/>
      <c r="M3865"/>
    </row>
    <row r="3866" spans="1:13" s="3" customFormat="1" x14ac:dyDescent="0.25">
      <c r="A3866" s="35"/>
      <c r="B3866" s="35"/>
      <c r="C3866" s="35"/>
      <c r="D3866" s="35"/>
      <c r="E3866" s="34" t="s">
        <v>67</v>
      </c>
      <c r="F3866" s="13">
        <v>10555.08</v>
      </c>
      <c r="G3866" s="13">
        <v>0</v>
      </c>
      <c r="H3866" s="13">
        <v>37243</v>
      </c>
      <c r="J3866"/>
      <c r="K3866"/>
      <c r="L3866"/>
      <c r="M3866"/>
    </row>
    <row r="3867" spans="1:13" s="3" customFormat="1" x14ac:dyDescent="0.25">
      <c r="A3867" s="35" t="s">
        <v>21</v>
      </c>
      <c r="B3867"/>
      <c r="C3867"/>
      <c r="D3867"/>
      <c r="E3867"/>
      <c r="J3867"/>
      <c r="K3867"/>
      <c r="L3867"/>
      <c r="M3867"/>
    </row>
    <row r="3868" spans="1:13" s="3" customFormat="1" x14ac:dyDescent="0.25">
      <c r="A3868" s="35"/>
      <c r="B3868" s="35"/>
      <c r="C3868" s="35"/>
      <c r="D3868" s="35"/>
      <c r="E3868" s="9" t="s">
        <v>391</v>
      </c>
      <c r="F3868" s="8">
        <v>10555.08</v>
      </c>
      <c r="G3868" s="8">
        <v>0</v>
      </c>
      <c r="H3868" s="8">
        <v>37243</v>
      </c>
      <c r="J3868"/>
      <c r="K3868"/>
      <c r="L3868"/>
      <c r="M3868"/>
    </row>
    <row r="3869" spans="1:13" s="3" customFormat="1" x14ac:dyDescent="0.25">
      <c r="A3869" s="35" t="s">
        <v>21</v>
      </c>
      <c r="B3869"/>
      <c r="C3869"/>
      <c r="D3869"/>
      <c r="E3869"/>
      <c r="J3869"/>
      <c r="K3869"/>
      <c r="L3869"/>
      <c r="M3869"/>
    </row>
    <row r="3870" spans="1:13" s="3" customFormat="1" x14ac:dyDescent="0.25">
      <c r="A3870" s="5" t="s">
        <v>392</v>
      </c>
      <c r="B3870" s="5" t="s">
        <v>393</v>
      </c>
      <c r="C3870" s="35"/>
      <c r="D3870" s="35"/>
      <c r="E3870" s="35"/>
      <c r="F3870" s="7"/>
      <c r="G3870" s="8" t="s">
        <v>20</v>
      </c>
      <c r="H3870" s="8">
        <v>34693.61</v>
      </c>
      <c r="J3870"/>
      <c r="K3870"/>
      <c r="L3870"/>
      <c r="M3870"/>
    </row>
    <row r="3871" spans="1:13" s="3" customFormat="1" x14ac:dyDescent="0.25">
      <c r="A3871" s="35" t="s">
        <v>21</v>
      </c>
      <c r="B3871"/>
      <c r="C3871"/>
      <c r="D3871"/>
      <c r="E3871"/>
      <c r="J3871"/>
      <c r="K3871"/>
      <c r="L3871"/>
      <c r="M3871"/>
    </row>
    <row r="3872" spans="1:13" s="3" customFormat="1" x14ac:dyDescent="0.25">
      <c r="A3872" s="12" t="s">
        <v>24</v>
      </c>
      <c r="B3872" s="35" t="s">
        <v>21</v>
      </c>
      <c r="C3872" s="35" t="s">
        <v>21</v>
      </c>
      <c r="D3872" s="35" t="s">
        <v>21</v>
      </c>
      <c r="E3872" s="35" t="s">
        <v>21</v>
      </c>
      <c r="F3872" s="7" t="s">
        <v>21</v>
      </c>
      <c r="G3872" s="13" t="s">
        <v>20</v>
      </c>
      <c r="H3872" s="13">
        <v>34693.61</v>
      </c>
      <c r="J3872"/>
      <c r="K3872"/>
      <c r="L3872"/>
      <c r="M3872"/>
    </row>
    <row r="3873" spans="1:13" s="3" customFormat="1" x14ac:dyDescent="0.25">
      <c r="A3873" s="12" t="s">
        <v>660</v>
      </c>
      <c r="B3873" s="12" t="s">
        <v>41</v>
      </c>
      <c r="C3873" s="14">
        <v>13</v>
      </c>
      <c r="D3873" s="12" t="s">
        <v>133</v>
      </c>
      <c r="E3873" s="12" t="s">
        <v>661</v>
      </c>
      <c r="F3873" s="13">
        <v>2911.45</v>
      </c>
      <c r="G3873" s="7" t="s">
        <v>21</v>
      </c>
      <c r="H3873" s="13">
        <v>37605.06</v>
      </c>
      <c r="J3873"/>
      <c r="K3873"/>
      <c r="L3873"/>
      <c r="M3873"/>
    </row>
    <row r="3874" spans="1:13" s="3" customFormat="1" x14ac:dyDescent="0.25">
      <c r="A3874" s="12" t="s">
        <v>660</v>
      </c>
      <c r="B3874" s="12" t="s">
        <v>41</v>
      </c>
      <c r="C3874" s="14">
        <v>13</v>
      </c>
      <c r="D3874" s="12" t="s">
        <v>133</v>
      </c>
      <c r="E3874" s="12" t="s">
        <v>662</v>
      </c>
      <c r="F3874" s="13">
        <v>2670.33</v>
      </c>
      <c r="G3874" s="7" t="s">
        <v>21</v>
      </c>
      <c r="H3874" s="13">
        <v>40275.39</v>
      </c>
      <c r="J3874"/>
      <c r="K3874"/>
      <c r="L3874"/>
      <c r="M3874"/>
    </row>
    <row r="3875" spans="1:13" s="3" customFormat="1" x14ac:dyDescent="0.25">
      <c r="A3875" s="12" t="s">
        <v>660</v>
      </c>
      <c r="B3875" s="12" t="s">
        <v>41</v>
      </c>
      <c r="C3875" s="14">
        <v>13</v>
      </c>
      <c r="D3875" s="12" t="s">
        <v>133</v>
      </c>
      <c r="E3875" s="12" t="s">
        <v>663</v>
      </c>
      <c r="F3875" s="13">
        <v>980.8</v>
      </c>
      <c r="G3875" s="7" t="s">
        <v>21</v>
      </c>
      <c r="H3875" s="13">
        <v>41256.19</v>
      </c>
      <c r="J3875"/>
      <c r="K3875"/>
      <c r="L3875"/>
      <c r="M3875"/>
    </row>
    <row r="3876" spans="1:13" s="3" customFormat="1" x14ac:dyDescent="0.25">
      <c r="A3876" s="12" t="s">
        <v>649</v>
      </c>
      <c r="B3876" s="12" t="s">
        <v>41</v>
      </c>
      <c r="C3876" s="14">
        <v>29</v>
      </c>
      <c r="D3876" s="12" t="s">
        <v>133</v>
      </c>
      <c r="E3876" s="12" t="s">
        <v>668</v>
      </c>
      <c r="F3876" s="13">
        <v>3142.72</v>
      </c>
      <c r="G3876" s="7" t="s">
        <v>21</v>
      </c>
      <c r="H3876" s="13">
        <v>44398.91</v>
      </c>
      <c r="J3876"/>
      <c r="K3876"/>
      <c r="L3876"/>
      <c r="M3876"/>
    </row>
    <row r="3877" spans="1:13" s="3" customFormat="1" x14ac:dyDescent="0.25">
      <c r="A3877" s="12" t="s">
        <v>649</v>
      </c>
      <c r="B3877" s="12" t="s">
        <v>41</v>
      </c>
      <c r="C3877" s="14">
        <v>38</v>
      </c>
      <c r="D3877" s="12" t="s">
        <v>133</v>
      </c>
      <c r="E3877" s="12" t="s">
        <v>669</v>
      </c>
      <c r="F3877" s="13">
        <v>1277.0899999999999</v>
      </c>
      <c r="G3877" s="7"/>
      <c r="H3877" s="13">
        <v>45676</v>
      </c>
      <c r="J3877"/>
      <c r="K3877"/>
      <c r="L3877"/>
      <c r="M3877"/>
    </row>
    <row r="3878" spans="1:13" s="3" customFormat="1" x14ac:dyDescent="0.25">
      <c r="A3878"/>
      <c r="B3878"/>
      <c r="C3878"/>
      <c r="D3878"/>
      <c r="E3878"/>
      <c r="J3878"/>
      <c r="K3878"/>
      <c r="L3878"/>
      <c r="M3878"/>
    </row>
    <row r="3879" spans="1:13" s="3" customFormat="1" x14ac:dyDescent="0.25">
      <c r="A3879" s="35"/>
      <c r="B3879" s="35"/>
      <c r="C3879" s="35"/>
      <c r="D3879" s="35"/>
      <c r="E3879" s="34" t="s">
        <v>67</v>
      </c>
      <c r="F3879" s="13">
        <v>10982.39</v>
      </c>
      <c r="G3879" s="13">
        <v>0</v>
      </c>
      <c r="H3879" s="13">
        <v>44398.91</v>
      </c>
      <c r="J3879"/>
      <c r="K3879"/>
      <c r="L3879"/>
      <c r="M3879"/>
    </row>
    <row r="3880" spans="1:13" s="3" customFormat="1" x14ac:dyDescent="0.25">
      <c r="A3880" s="35" t="s">
        <v>21</v>
      </c>
      <c r="B3880"/>
      <c r="C3880"/>
      <c r="D3880"/>
      <c r="E3880"/>
      <c r="J3880"/>
      <c r="K3880"/>
      <c r="L3880"/>
      <c r="M3880"/>
    </row>
    <row r="3881" spans="1:13" s="3" customFormat="1" x14ac:dyDescent="0.25">
      <c r="A3881" s="35"/>
      <c r="B3881" s="35"/>
      <c r="C3881" s="35"/>
      <c r="D3881" s="35"/>
      <c r="E3881" s="9" t="s">
        <v>398</v>
      </c>
      <c r="F3881" s="8">
        <v>10982.39</v>
      </c>
      <c r="G3881" s="8">
        <v>0</v>
      </c>
      <c r="H3881" s="8">
        <v>44398.91</v>
      </c>
      <c r="J3881"/>
      <c r="K3881"/>
      <c r="L3881"/>
      <c r="M3881"/>
    </row>
    <row r="3882" spans="1:13" s="3" customFormat="1" x14ac:dyDescent="0.25">
      <c r="A3882" s="35" t="s">
        <v>21</v>
      </c>
      <c r="B3882"/>
      <c r="C3882"/>
      <c r="D3882"/>
      <c r="E3882"/>
      <c r="J3882"/>
      <c r="K3882"/>
      <c r="L3882"/>
      <c r="M3882"/>
    </row>
    <row r="3883" spans="1:13" s="3" customFormat="1" x14ac:dyDescent="0.25">
      <c r="A3883" s="5" t="s">
        <v>399</v>
      </c>
      <c r="B3883" s="5" t="s">
        <v>400</v>
      </c>
      <c r="C3883" s="35"/>
      <c r="D3883" s="35"/>
      <c r="E3883" s="35"/>
      <c r="F3883" s="7"/>
      <c r="G3883" s="8" t="s">
        <v>20</v>
      </c>
      <c r="H3883" s="8">
        <v>21993.93</v>
      </c>
      <c r="J3883"/>
      <c r="K3883"/>
      <c r="L3883"/>
      <c r="M3883"/>
    </row>
    <row r="3884" spans="1:13" s="3" customFormat="1" x14ac:dyDescent="0.25">
      <c r="A3884" s="35" t="s">
        <v>21</v>
      </c>
      <c r="B3884"/>
      <c r="C3884"/>
      <c r="D3884"/>
      <c r="E3884"/>
      <c r="J3884"/>
      <c r="K3884"/>
      <c r="L3884"/>
      <c r="M3884"/>
    </row>
    <row r="3885" spans="1:13" s="3" customFormat="1" x14ac:dyDescent="0.25">
      <c r="A3885" s="12" t="s">
        <v>24</v>
      </c>
      <c r="B3885" s="35" t="s">
        <v>21</v>
      </c>
      <c r="C3885" s="35" t="s">
        <v>21</v>
      </c>
      <c r="D3885" s="35" t="s">
        <v>21</v>
      </c>
      <c r="E3885" s="35" t="s">
        <v>21</v>
      </c>
      <c r="F3885" s="7" t="s">
        <v>21</v>
      </c>
      <c r="G3885" s="13" t="s">
        <v>20</v>
      </c>
      <c r="H3885" s="13">
        <v>21993.93</v>
      </c>
      <c r="J3885"/>
      <c r="K3885"/>
      <c r="L3885"/>
      <c r="M3885"/>
    </row>
    <row r="3886" spans="1:13" s="3" customFormat="1" x14ac:dyDescent="0.25">
      <c r="A3886" s="12" t="s">
        <v>660</v>
      </c>
      <c r="B3886" s="12" t="s">
        <v>41</v>
      </c>
      <c r="C3886" s="14">
        <v>13</v>
      </c>
      <c r="D3886" s="12" t="s">
        <v>133</v>
      </c>
      <c r="E3886" s="12" t="s">
        <v>661</v>
      </c>
      <c r="F3886" s="13">
        <v>1356.93</v>
      </c>
      <c r="G3886" s="7" t="s">
        <v>21</v>
      </c>
      <c r="H3886" s="13">
        <v>23350.86</v>
      </c>
      <c r="J3886"/>
      <c r="K3886"/>
      <c r="L3886"/>
      <c r="M3886"/>
    </row>
    <row r="3887" spans="1:13" s="3" customFormat="1" x14ac:dyDescent="0.25">
      <c r="A3887" s="12" t="s">
        <v>660</v>
      </c>
      <c r="B3887" s="12" t="s">
        <v>41</v>
      </c>
      <c r="C3887" s="14">
        <v>13</v>
      </c>
      <c r="D3887" s="12" t="s">
        <v>133</v>
      </c>
      <c r="E3887" s="12" t="s">
        <v>662</v>
      </c>
      <c r="F3887" s="13">
        <v>1375.53</v>
      </c>
      <c r="G3887" s="7" t="s">
        <v>21</v>
      </c>
      <c r="H3887" s="13">
        <v>24726.39</v>
      </c>
      <c r="J3887"/>
      <c r="K3887"/>
      <c r="L3887"/>
      <c r="M3887"/>
    </row>
    <row r="3888" spans="1:13" s="3" customFormat="1" x14ac:dyDescent="0.25">
      <c r="A3888" s="12" t="s">
        <v>649</v>
      </c>
      <c r="B3888" s="12" t="s">
        <v>41</v>
      </c>
      <c r="C3888" s="14">
        <v>29</v>
      </c>
      <c r="D3888" s="12" t="s">
        <v>133</v>
      </c>
      <c r="E3888" s="12" t="s">
        <v>668</v>
      </c>
      <c r="F3888" s="13">
        <v>1451.21</v>
      </c>
      <c r="G3888" s="7" t="s">
        <v>21</v>
      </c>
      <c r="H3888" s="13">
        <v>26177.599999999999</v>
      </c>
      <c r="J3888"/>
      <c r="K3888"/>
      <c r="L3888"/>
      <c r="M3888"/>
    </row>
    <row r="3889" spans="1:13" s="3" customFormat="1" x14ac:dyDescent="0.25">
      <c r="A3889" s="12" t="s">
        <v>649</v>
      </c>
      <c r="B3889" s="12" t="s">
        <v>41</v>
      </c>
      <c r="C3889" s="14">
        <v>38</v>
      </c>
      <c r="D3889" s="12" t="s">
        <v>133</v>
      </c>
      <c r="E3889" s="12" t="s">
        <v>669</v>
      </c>
      <c r="F3889" s="13">
        <v>1342.46</v>
      </c>
      <c r="G3889" s="7"/>
      <c r="H3889" s="13">
        <v>27520.06</v>
      </c>
      <c r="J3889"/>
      <c r="K3889"/>
      <c r="L3889"/>
      <c r="M3889"/>
    </row>
    <row r="3890" spans="1:13" s="3" customFormat="1" x14ac:dyDescent="0.25">
      <c r="A3890"/>
      <c r="B3890"/>
      <c r="C3890"/>
      <c r="D3890"/>
      <c r="E3890"/>
      <c r="J3890"/>
      <c r="K3890"/>
      <c r="L3890"/>
      <c r="M3890"/>
    </row>
    <row r="3891" spans="1:13" s="3" customFormat="1" x14ac:dyDescent="0.25">
      <c r="A3891" s="35"/>
      <c r="B3891" s="35"/>
      <c r="C3891" s="35"/>
      <c r="D3891" s="35"/>
      <c r="E3891" s="34" t="s">
        <v>67</v>
      </c>
      <c r="F3891" s="13">
        <v>5526.13</v>
      </c>
      <c r="G3891" s="13">
        <v>0</v>
      </c>
      <c r="H3891" s="13">
        <v>26177.599999999999</v>
      </c>
      <c r="J3891"/>
      <c r="K3891"/>
      <c r="L3891"/>
      <c r="M3891"/>
    </row>
    <row r="3892" spans="1:13" s="3" customFormat="1" x14ac:dyDescent="0.25">
      <c r="A3892" s="35" t="s">
        <v>21</v>
      </c>
      <c r="B3892"/>
      <c r="C3892"/>
      <c r="D3892"/>
      <c r="E3892"/>
      <c r="J3892"/>
      <c r="K3892"/>
      <c r="L3892"/>
      <c r="M3892"/>
    </row>
    <row r="3893" spans="1:13" s="3" customFormat="1" x14ac:dyDescent="0.25">
      <c r="A3893" s="35"/>
      <c r="B3893" s="35"/>
      <c r="C3893" s="35"/>
      <c r="D3893" s="35"/>
      <c r="E3893" s="9" t="s">
        <v>401</v>
      </c>
      <c r="F3893" s="8">
        <v>5526.13</v>
      </c>
      <c r="G3893" s="8">
        <v>0</v>
      </c>
      <c r="H3893" s="8">
        <v>26177.599999999999</v>
      </c>
      <c r="J3893"/>
      <c r="K3893"/>
      <c r="L3893"/>
      <c r="M3893"/>
    </row>
    <row r="3894" spans="1:13" s="3" customFormat="1" x14ac:dyDescent="0.25">
      <c r="A3894" s="35" t="s">
        <v>21</v>
      </c>
      <c r="B3894"/>
      <c r="C3894"/>
      <c r="D3894"/>
      <c r="E3894"/>
      <c r="J3894"/>
      <c r="K3894"/>
      <c r="L3894"/>
      <c r="M3894"/>
    </row>
    <row r="3895" spans="1:13" s="3" customFormat="1" x14ac:dyDescent="0.25">
      <c r="A3895" s="5" t="s">
        <v>402</v>
      </c>
      <c r="B3895" s="5" t="s">
        <v>403</v>
      </c>
      <c r="C3895" s="35"/>
      <c r="D3895" s="35"/>
      <c r="E3895" s="35"/>
      <c r="F3895" s="7"/>
      <c r="G3895" s="8" t="s">
        <v>20</v>
      </c>
      <c r="H3895" s="8">
        <v>36642.089999999997</v>
      </c>
      <c r="J3895"/>
      <c r="K3895"/>
      <c r="L3895"/>
      <c r="M3895"/>
    </row>
    <row r="3896" spans="1:13" s="3" customFormat="1" x14ac:dyDescent="0.25">
      <c r="A3896" s="35" t="s">
        <v>21</v>
      </c>
      <c r="B3896"/>
      <c r="C3896"/>
      <c r="D3896"/>
      <c r="E3896"/>
      <c r="J3896"/>
      <c r="K3896"/>
      <c r="L3896"/>
      <c r="M3896"/>
    </row>
    <row r="3897" spans="1:13" s="3" customFormat="1" x14ac:dyDescent="0.25">
      <c r="A3897" s="12" t="s">
        <v>24</v>
      </c>
      <c r="B3897" s="35" t="s">
        <v>21</v>
      </c>
      <c r="C3897" s="35" t="s">
        <v>21</v>
      </c>
      <c r="D3897" s="35" t="s">
        <v>21</v>
      </c>
      <c r="E3897" s="35" t="s">
        <v>21</v>
      </c>
      <c r="F3897" s="7" t="s">
        <v>21</v>
      </c>
      <c r="G3897" s="13" t="s">
        <v>20</v>
      </c>
      <c r="H3897" s="13">
        <v>36642.089999999997</v>
      </c>
      <c r="J3897"/>
      <c r="K3897"/>
      <c r="L3897"/>
      <c r="M3897"/>
    </row>
    <row r="3898" spans="1:13" s="3" customFormat="1" x14ac:dyDescent="0.25">
      <c r="A3898" s="12" t="s">
        <v>660</v>
      </c>
      <c r="B3898" s="12" t="s">
        <v>41</v>
      </c>
      <c r="C3898" s="14">
        <v>13</v>
      </c>
      <c r="D3898" s="12" t="s">
        <v>133</v>
      </c>
      <c r="E3898" s="12" t="s">
        <v>661</v>
      </c>
      <c r="F3898" s="13">
        <v>1941.03</v>
      </c>
      <c r="G3898" s="7" t="s">
        <v>21</v>
      </c>
      <c r="H3898" s="13">
        <v>38583.120000000003</v>
      </c>
      <c r="J3898"/>
      <c r="K3898"/>
      <c r="L3898"/>
      <c r="M3898"/>
    </row>
    <row r="3899" spans="1:13" s="3" customFormat="1" x14ac:dyDescent="0.25">
      <c r="A3899" s="12" t="s">
        <v>660</v>
      </c>
      <c r="B3899" s="12" t="s">
        <v>41</v>
      </c>
      <c r="C3899" s="14">
        <v>13</v>
      </c>
      <c r="D3899" s="12" t="s">
        <v>133</v>
      </c>
      <c r="E3899" s="12" t="s">
        <v>662</v>
      </c>
      <c r="F3899" s="13">
        <v>4106.0200000000004</v>
      </c>
      <c r="G3899" s="7" t="s">
        <v>21</v>
      </c>
      <c r="H3899" s="13">
        <v>42689.14</v>
      </c>
      <c r="J3899"/>
      <c r="K3899"/>
      <c r="L3899"/>
      <c r="M3899"/>
    </row>
    <row r="3900" spans="1:13" s="3" customFormat="1" x14ac:dyDescent="0.25">
      <c r="A3900" s="12" t="s">
        <v>649</v>
      </c>
      <c r="B3900" s="12" t="s">
        <v>41</v>
      </c>
      <c r="C3900" s="14">
        <v>29</v>
      </c>
      <c r="D3900" s="12" t="s">
        <v>666</v>
      </c>
      <c r="E3900" s="12" t="s">
        <v>667</v>
      </c>
      <c r="F3900" s="13">
        <v>1644.44</v>
      </c>
      <c r="G3900" s="7" t="s">
        <v>21</v>
      </c>
      <c r="H3900" s="13">
        <v>44333.58</v>
      </c>
      <c r="J3900"/>
      <c r="K3900"/>
      <c r="L3900"/>
      <c r="M3900"/>
    </row>
    <row r="3901" spans="1:13" s="3" customFormat="1" x14ac:dyDescent="0.25">
      <c r="A3901" s="12" t="s">
        <v>649</v>
      </c>
      <c r="B3901" s="12" t="s">
        <v>41</v>
      </c>
      <c r="C3901" s="14">
        <v>29</v>
      </c>
      <c r="D3901" s="12" t="s">
        <v>133</v>
      </c>
      <c r="E3901" s="12" t="s">
        <v>668</v>
      </c>
      <c r="F3901" s="13">
        <v>3473.53</v>
      </c>
      <c r="G3901" s="7" t="s">
        <v>21</v>
      </c>
      <c r="H3901" s="13">
        <v>47807.11</v>
      </c>
      <c r="J3901"/>
      <c r="K3901"/>
      <c r="L3901"/>
      <c r="M3901"/>
    </row>
    <row r="3902" spans="1:13" s="3" customFormat="1" x14ac:dyDescent="0.25">
      <c r="A3902" s="12" t="s">
        <v>649</v>
      </c>
      <c r="B3902" s="12" t="s">
        <v>41</v>
      </c>
      <c r="C3902" s="14">
        <v>38</v>
      </c>
      <c r="D3902" s="12" t="s">
        <v>133</v>
      </c>
      <c r="E3902" s="12" t="s">
        <v>669</v>
      </c>
      <c r="F3902" s="13">
        <v>1990.53</v>
      </c>
      <c r="G3902" s="7"/>
      <c r="H3902" s="13">
        <v>49797.64</v>
      </c>
      <c r="J3902"/>
      <c r="K3902"/>
      <c r="L3902"/>
      <c r="M3902"/>
    </row>
    <row r="3903" spans="1:13" s="3" customFormat="1" x14ac:dyDescent="0.25">
      <c r="A3903"/>
      <c r="B3903"/>
      <c r="C3903"/>
      <c r="D3903"/>
      <c r="E3903"/>
      <c r="J3903"/>
      <c r="K3903"/>
      <c r="L3903"/>
      <c r="M3903"/>
    </row>
    <row r="3904" spans="1:13" s="3" customFormat="1" x14ac:dyDescent="0.25">
      <c r="A3904" s="35"/>
      <c r="B3904" s="35"/>
      <c r="C3904" s="35"/>
      <c r="D3904" s="35"/>
      <c r="E3904" s="34" t="s">
        <v>67</v>
      </c>
      <c r="F3904" s="13">
        <v>13155.550000000001</v>
      </c>
      <c r="G3904" s="13">
        <v>0</v>
      </c>
      <c r="H3904" s="13">
        <v>47807.11</v>
      </c>
      <c r="J3904"/>
      <c r="K3904"/>
      <c r="L3904"/>
      <c r="M3904"/>
    </row>
    <row r="3905" spans="1:13" s="3" customFormat="1" x14ac:dyDescent="0.25">
      <c r="A3905" s="35" t="s">
        <v>21</v>
      </c>
      <c r="B3905"/>
      <c r="C3905"/>
      <c r="D3905"/>
      <c r="E3905"/>
      <c r="J3905"/>
      <c r="K3905"/>
      <c r="L3905"/>
      <c r="M3905"/>
    </row>
    <row r="3906" spans="1:13" s="3" customFormat="1" x14ac:dyDescent="0.25">
      <c r="A3906" s="35"/>
      <c r="B3906" s="35"/>
      <c r="C3906" s="35"/>
      <c r="D3906" s="35"/>
      <c r="E3906" s="9" t="s">
        <v>404</v>
      </c>
      <c r="F3906" s="8">
        <v>13155.55</v>
      </c>
      <c r="G3906" s="8">
        <v>0</v>
      </c>
      <c r="H3906" s="8">
        <v>47807.11</v>
      </c>
      <c r="J3906"/>
      <c r="K3906"/>
      <c r="L3906"/>
      <c r="M3906"/>
    </row>
    <row r="3907" spans="1:13" s="3" customFormat="1" x14ac:dyDescent="0.25">
      <c r="A3907" s="35" t="s">
        <v>21</v>
      </c>
      <c r="B3907"/>
      <c r="C3907"/>
      <c r="D3907"/>
      <c r="E3907"/>
      <c r="J3907"/>
      <c r="K3907"/>
      <c r="L3907"/>
      <c r="M3907"/>
    </row>
    <row r="3908" spans="1:13" s="3" customFormat="1" x14ac:dyDescent="0.25">
      <c r="A3908" s="5" t="s">
        <v>405</v>
      </c>
      <c r="B3908" s="5" t="s">
        <v>406</v>
      </c>
      <c r="C3908" s="35"/>
      <c r="D3908" s="35"/>
      <c r="E3908" s="35"/>
      <c r="F3908" s="7"/>
      <c r="G3908" s="8" t="s">
        <v>20</v>
      </c>
      <c r="H3908" s="8">
        <v>10941.05</v>
      </c>
      <c r="J3908"/>
      <c r="K3908"/>
      <c r="L3908"/>
      <c r="M3908"/>
    </row>
    <row r="3909" spans="1:13" s="3" customFormat="1" x14ac:dyDescent="0.25">
      <c r="A3909" s="35" t="s">
        <v>21</v>
      </c>
      <c r="B3909"/>
      <c r="C3909"/>
      <c r="D3909"/>
      <c r="E3909"/>
      <c r="J3909"/>
      <c r="K3909"/>
      <c r="L3909"/>
      <c r="M3909"/>
    </row>
    <row r="3910" spans="1:13" s="3" customFormat="1" x14ac:dyDescent="0.25">
      <c r="A3910" s="12" t="s">
        <v>24</v>
      </c>
      <c r="B3910" s="35" t="s">
        <v>21</v>
      </c>
      <c r="C3910" s="35" t="s">
        <v>21</v>
      </c>
      <c r="D3910" s="35" t="s">
        <v>21</v>
      </c>
      <c r="E3910" s="35" t="s">
        <v>21</v>
      </c>
      <c r="F3910" s="7" t="s">
        <v>21</v>
      </c>
      <c r="G3910" s="13" t="s">
        <v>20</v>
      </c>
      <c r="H3910" s="13">
        <v>10941.05</v>
      </c>
      <c r="J3910"/>
      <c r="K3910"/>
      <c r="L3910"/>
      <c r="M3910"/>
    </row>
    <row r="3911" spans="1:13" s="3" customFormat="1" x14ac:dyDescent="0.25">
      <c r="A3911" s="12" t="s">
        <v>660</v>
      </c>
      <c r="B3911" s="12" t="s">
        <v>41</v>
      </c>
      <c r="C3911" s="14">
        <v>13</v>
      </c>
      <c r="D3911" s="12" t="s">
        <v>133</v>
      </c>
      <c r="E3911" s="12" t="s">
        <v>662</v>
      </c>
      <c r="F3911" s="13">
        <v>1730.34</v>
      </c>
      <c r="G3911" s="7" t="s">
        <v>21</v>
      </c>
      <c r="H3911" s="13">
        <v>12671.39</v>
      </c>
      <c r="J3911"/>
      <c r="K3911"/>
      <c r="L3911"/>
      <c r="M3911"/>
    </row>
    <row r="3912" spans="1:13" s="3" customFormat="1" x14ac:dyDescent="0.25">
      <c r="A3912" s="12" t="s">
        <v>660</v>
      </c>
      <c r="B3912" s="12" t="s">
        <v>41</v>
      </c>
      <c r="C3912" s="14">
        <v>13</v>
      </c>
      <c r="D3912" s="12" t="s">
        <v>133</v>
      </c>
      <c r="E3912" s="12" t="s">
        <v>663</v>
      </c>
      <c r="F3912" s="13">
        <v>1680.59</v>
      </c>
      <c r="G3912" s="7" t="s">
        <v>21</v>
      </c>
      <c r="H3912" s="13">
        <v>14351.98</v>
      </c>
      <c r="J3912"/>
      <c r="K3912"/>
      <c r="L3912"/>
      <c r="M3912"/>
    </row>
    <row r="3913" spans="1:13" s="3" customFormat="1" x14ac:dyDescent="0.25">
      <c r="A3913" s="12" t="s">
        <v>649</v>
      </c>
      <c r="B3913" s="12" t="s">
        <v>41</v>
      </c>
      <c r="C3913" s="14">
        <v>20</v>
      </c>
      <c r="D3913" s="12" t="s">
        <v>428</v>
      </c>
      <c r="E3913" s="12" t="s">
        <v>680</v>
      </c>
      <c r="F3913" s="13">
        <v>3659.38</v>
      </c>
      <c r="G3913" s="7" t="s">
        <v>21</v>
      </c>
      <c r="H3913" s="13">
        <v>18011.36</v>
      </c>
      <c r="J3913"/>
      <c r="K3913"/>
      <c r="L3913"/>
      <c r="M3913"/>
    </row>
    <row r="3914" spans="1:13" s="3" customFormat="1" x14ac:dyDescent="0.25">
      <c r="A3914" s="12" t="s">
        <v>649</v>
      </c>
      <c r="B3914" s="12" t="s">
        <v>41</v>
      </c>
      <c r="C3914" s="14">
        <v>29</v>
      </c>
      <c r="D3914" s="12" t="s">
        <v>666</v>
      </c>
      <c r="E3914" s="12" t="s">
        <v>667</v>
      </c>
      <c r="F3914" s="13">
        <v>1708.78</v>
      </c>
      <c r="G3914" s="7" t="s">
        <v>21</v>
      </c>
      <c r="H3914" s="13">
        <v>19720.14</v>
      </c>
      <c r="J3914"/>
      <c r="K3914"/>
      <c r="L3914"/>
      <c r="M3914"/>
    </row>
    <row r="3915" spans="1:13" s="3" customFormat="1" x14ac:dyDescent="0.25">
      <c r="A3915" s="12" t="s">
        <v>649</v>
      </c>
      <c r="B3915" s="12" t="s">
        <v>41</v>
      </c>
      <c r="C3915" s="14">
        <v>38</v>
      </c>
      <c r="D3915" s="12" t="s">
        <v>133</v>
      </c>
      <c r="E3915" s="12" t="s">
        <v>669</v>
      </c>
      <c r="F3915" s="13">
        <v>1377.14</v>
      </c>
      <c r="G3915" s="7"/>
      <c r="H3915" s="13">
        <f>+H3914+F3915</f>
        <v>21097.279999999999</v>
      </c>
      <c r="J3915"/>
      <c r="K3915"/>
      <c r="L3915"/>
      <c r="M3915"/>
    </row>
    <row r="3916" spans="1:13" s="3" customFormat="1" x14ac:dyDescent="0.25">
      <c r="A3916"/>
      <c r="B3916"/>
      <c r="C3916"/>
      <c r="D3916"/>
      <c r="E3916"/>
      <c r="J3916"/>
      <c r="K3916"/>
      <c r="L3916"/>
      <c r="M3916"/>
    </row>
    <row r="3917" spans="1:13" s="3" customFormat="1" x14ac:dyDescent="0.25">
      <c r="A3917" s="35"/>
      <c r="B3917" s="35"/>
      <c r="C3917" s="35"/>
      <c r="D3917" s="35"/>
      <c r="E3917" s="34" t="s">
        <v>67</v>
      </c>
      <c r="F3917" s="13">
        <v>10156.23</v>
      </c>
      <c r="G3917" s="13">
        <v>0</v>
      </c>
      <c r="H3917" s="13">
        <v>19720.14</v>
      </c>
      <c r="J3917"/>
      <c r="K3917"/>
      <c r="L3917"/>
      <c r="M3917"/>
    </row>
    <row r="3918" spans="1:13" s="3" customFormat="1" x14ac:dyDescent="0.25">
      <c r="A3918" s="35" t="s">
        <v>21</v>
      </c>
      <c r="B3918"/>
      <c r="C3918"/>
      <c r="D3918"/>
      <c r="E3918"/>
      <c r="J3918"/>
      <c r="K3918"/>
      <c r="L3918"/>
      <c r="M3918"/>
    </row>
    <row r="3919" spans="1:13" s="3" customFormat="1" x14ac:dyDescent="0.25">
      <c r="A3919" s="35"/>
      <c r="B3919" s="35"/>
      <c r="C3919" s="35"/>
      <c r="D3919" s="35"/>
      <c r="E3919" s="9" t="s">
        <v>407</v>
      </c>
      <c r="F3919" s="8">
        <v>10156.23</v>
      </c>
      <c r="G3919" s="8">
        <v>0</v>
      </c>
      <c r="H3919" s="8">
        <v>19720.14</v>
      </c>
      <c r="J3919"/>
      <c r="K3919"/>
      <c r="L3919"/>
      <c r="M3919"/>
    </row>
    <row r="3920" spans="1:13" s="3" customFormat="1" x14ac:dyDescent="0.25">
      <c r="A3920" s="35" t="s">
        <v>21</v>
      </c>
      <c r="B3920"/>
      <c r="C3920"/>
      <c r="D3920"/>
      <c r="E3920"/>
      <c r="J3920"/>
      <c r="K3920"/>
      <c r="L3920"/>
      <c r="M3920"/>
    </row>
    <row r="3921" spans="1:13" s="3" customFormat="1" x14ac:dyDescent="0.25">
      <c r="A3921" s="5" t="s">
        <v>146</v>
      </c>
      <c r="B3921" s="5" t="s">
        <v>147</v>
      </c>
      <c r="C3921" s="35"/>
      <c r="D3921" s="35"/>
      <c r="E3921" s="35"/>
      <c r="F3921" s="7"/>
      <c r="G3921" s="8" t="s">
        <v>20</v>
      </c>
      <c r="H3921" s="8">
        <v>1993.22</v>
      </c>
      <c r="J3921"/>
      <c r="K3921"/>
      <c r="L3921"/>
      <c r="M3921"/>
    </row>
    <row r="3922" spans="1:13" s="3" customFormat="1" x14ac:dyDescent="0.25">
      <c r="A3922" s="35" t="s">
        <v>21</v>
      </c>
      <c r="B3922"/>
      <c r="C3922"/>
      <c r="D3922"/>
      <c r="E3922"/>
      <c r="J3922"/>
      <c r="K3922"/>
      <c r="L3922"/>
      <c r="M3922"/>
    </row>
    <row r="3923" spans="1:13" s="3" customFormat="1" x14ac:dyDescent="0.25">
      <c r="A3923" s="12" t="s">
        <v>24</v>
      </c>
      <c r="B3923" s="35" t="s">
        <v>21</v>
      </c>
      <c r="C3923" s="35" t="s">
        <v>21</v>
      </c>
      <c r="D3923" s="35" t="s">
        <v>21</v>
      </c>
      <c r="E3923" s="35" t="s">
        <v>21</v>
      </c>
      <c r="F3923" s="7" t="s">
        <v>21</v>
      </c>
      <c r="G3923" s="13" t="s">
        <v>20</v>
      </c>
      <c r="H3923" s="13">
        <v>1993.22</v>
      </c>
      <c r="J3923"/>
      <c r="K3923"/>
      <c r="L3923"/>
      <c r="M3923"/>
    </row>
    <row r="3924" spans="1:13" s="3" customFormat="1" x14ac:dyDescent="0.25">
      <c r="A3924" s="35" t="s">
        <v>21</v>
      </c>
      <c r="B3924"/>
      <c r="C3924"/>
      <c r="D3924"/>
      <c r="E3924"/>
      <c r="J3924"/>
      <c r="K3924"/>
      <c r="L3924"/>
      <c r="M3924"/>
    </row>
    <row r="3925" spans="1:13" s="3" customFormat="1" x14ac:dyDescent="0.25">
      <c r="A3925" s="35"/>
      <c r="B3925" s="35"/>
      <c r="C3925" s="35"/>
      <c r="D3925" s="35"/>
      <c r="E3925" s="9" t="s">
        <v>148</v>
      </c>
      <c r="F3925" s="8">
        <v>0</v>
      </c>
      <c r="G3925" s="8">
        <v>0</v>
      </c>
      <c r="H3925" s="8">
        <v>1993.22</v>
      </c>
      <c r="J3925"/>
      <c r="K3925"/>
      <c r="L3925"/>
      <c r="M3925"/>
    </row>
    <row r="3926" spans="1:13" s="3" customFormat="1" x14ac:dyDescent="0.25">
      <c r="A3926" s="35" t="s">
        <v>21</v>
      </c>
      <c r="B3926"/>
      <c r="C3926"/>
      <c r="D3926"/>
      <c r="E3926"/>
      <c r="J3926"/>
      <c r="K3926"/>
      <c r="L3926"/>
      <c r="M3926"/>
    </row>
    <row r="3927" spans="1:13" s="3" customFormat="1" x14ac:dyDescent="0.25">
      <c r="A3927" s="5" t="s">
        <v>258</v>
      </c>
      <c r="B3927" s="5" t="s">
        <v>259</v>
      </c>
      <c r="C3927" s="35"/>
      <c r="D3927" s="35"/>
      <c r="E3927" s="35"/>
      <c r="F3927" s="7"/>
      <c r="G3927" s="8" t="s">
        <v>20</v>
      </c>
      <c r="H3927" s="8">
        <v>25814.55</v>
      </c>
      <c r="J3927"/>
      <c r="K3927"/>
      <c r="L3927"/>
      <c r="M3927"/>
    </row>
    <row r="3928" spans="1:13" s="3" customFormat="1" x14ac:dyDescent="0.25">
      <c r="A3928" s="35" t="s">
        <v>21</v>
      </c>
      <c r="B3928"/>
      <c r="C3928"/>
      <c r="D3928"/>
      <c r="E3928"/>
      <c r="J3928"/>
      <c r="K3928"/>
      <c r="L3928"/>
      <c r="M3928"/>
    </row>
    <row r="3929" spans="1:13" s="3" customFormat="1" x14ac:dyDescent="0.25">
      <c r="A3929" s="12" t="s">
        <v>24</v>
      </c>
      <c r="B3929" s="35" t="s">
        <v>21</v>
      </c>
      <c r="C3929" s="35" t="s">
        <v>21</v>
      </c>
      <c r="D3929" s="35" t="s">
        <v>21</v>
      </c>
      <c r="E3929" s="35" t="s">
        <v>21</v>
      </c>
      <c r="F3929" s="7" t="s">
        <v>21</v>
      </c>
      <c r="G3929" s="13" t="s">
        <v>20</v>
      </c>
      <c r="H3929" s="13">
        <v>25814.55</v>
      </c>
      <c r="J3929"/>
      <c r="K3929"/>
      <c r="L3929"/>
      <c r="M3929"/>
    </row>
    <row r="3930" spans="1:13" s="3" customFormat="1" x14ac:dyDescent="0.25">
      <c r="A3930" s="12" t="s">
        <v>671</v>
      </c>
      <c r="B3930" s="12" t="s">
        <v>26</v>
      </c>
      <c r="C3930" s="14">
        <v>6906</v>
      </c>
      <c r="D3930" s="12" t="s">
        <v>491</v>
      </c>
      <c r="E3930" s="12" t="s">
        <v>681</v>
      </c>
      <c r="F3930" s="13">
        <v>248</v>
      </c>
      <c r="G3930" s="7" t="s">
        <v>21</v>
      </c>
      <c r="H3930" s="13">
        <v>26062.55</v>
      </c>
      <c r="J3930"/>
      <c r="K3930"/>
      <c r="L3930"/>
      <c r="M3930"/>
    </row>
    <row r="3931" spans="1:13" s="3" customFormat="1" x14ac:dyDescent="0.25">
      <c r="A3931" s="12" t="s">
        <v>682</v>
      </c>
      <c r="B3931" s="12" t="s">
        <v>26</v>
      </c>
      <c r="C3931" s="14">
        <v>326</v>
      </c>
      <c r="D3931" s="12" t="s">
        <v>496</v>
      </c>
      <c r="E3931" s="12" t="s">
        <v>683</v>
      </c>
      <c r="F3931" s="13">
        <v>45</v>
      </c>
      <c r="G3931" s="7" t="s">
        <v>21</v>
      </c>
      <c r="H3931" s="13">
        <v>26107.55</v>
      </c>
      <c r="J3931"/>
      <c r="K3931"/>
      <c r="L3931"/>
      <c r="M3931"/>
    </row>
    <row r="3932" spans="1:13" s="3" customFormat="1" x14ac:dyDescent="0.25">
      <c r="A3932" s="12" t="s">
        <v>656</v>
      </c>
      <c r="B3932" s="12" t="s">
        <v>26</v>
      </c>
      <c r="C3932" s="14">
        <v>335</v>
      </c>
      <c r="D3932" s="12" t="s">
        <v>684</v>
      </c>
      <c r="E3932" s="12" t="s">
        <v>685</v>
      </c>
      <c r="F3932" s="13">
        <v>3616</v>
      </c>
      <c r="G3932" s="7" t="s">
        <v>21</v>
      </c>
      <c r="H3932" s="13">
        <v>29723.55</v>
      </c>
      <c r="J3932"/>
      <c r="K3932"/>
      <c r="L3932"/>
      <c r="M3932"/>
    </row>
    <row r="3933" spans="1:13" s="3" customFormat="1" x14ac:dyDescent="0.25">
      <c r="A3933" s="12" t="s">
        <v>656</v>
      </c>
      <c r="B3933" s="12" t="s">
        <v>26</v>
      </c>
      <c r="C3933" s="14">
        <v>335</v>
      </c>
      <c r="D3933" s="12" t="s">
        <v>684</v>
      </c>
      <c r="E3933" s="12" t="s">
        <v>686</v>
      </c>
      <c r="F3933" s="13">
        <v>180</v>
      </c>
      <c r="G3933" s="7" t="s">
        <v>21</v>
      </c>
      <c r="H3933" s="13">
        <v>29903.55</v>
      </c>
      <c r="J3933"/>
      <c r="K3933"/>
      <c r="L3933"/>
      <c r="M3933"/>
    </row>
    <row r="3934" spans="1:13" s="3" customFormat="1" x14ac:dyDescent="0.25">
      <c r="A3934" s="12" t="s">
        <v>687</v>
      </c>
      <c r="B3934" s="12" t="s">
        <v>26</v>
      </c>
      <c r="C3934" s="14">
        <v>6929</v>
      </c>
      <c r="D3934" s="12" t="s">
        <v>499</v>
      </c>
      <c r="E3934" s="12" t="s">
        <v>688</v>
      </c>
      <c r="F3934" s="13">
        <v>676.21</v>
      </c>
      <c r="G3934" s="7" t="s">
        <v>21</v>
      </c>
      <c r="H3934" s="13">
        <v>30579.759999999998</v>
      </c>
      <c r="J3934"/>
      <c r="K3934"/>
      <c r="L3934"/>
      <c r="M3934"/>
    </row>
    <row r="3935" spans="1:13" s="3" customFormat="1" x14ac:dyDescent="0.25">
      <c r="A3935" s="12" t="s">
        <v>687</v>
      </c>
      <c r="B3935" s="12" t="s">
        <v>26</v>
      </c>
      <c r="C3935" s="14">
        <v>6929</v>
      </c>
      <c r="D3935" s="12" t="s">
        <v>499</v>
      </c>
      <c r="E3935" s="12" t="s">
        <v>689</v>
      </c>
      <c r="F3935" s="13">
        <v>358.93</v>
      </c>
      <c r="G3935" s="7" t="s">
        <v>21</v>
      </c>
      <c r="H3935" s="13">
        <v>30938.69</v>
      </c>
      <c r="J3935"/>
      <c r="K3935"/>
      <c r="L3935"/>
      <c r="M3935"/>
    </row>
    <row r="3936" spans="1:13" s="3" customFormat="1" x14ac:dyDescent="0.25">
      <c r="A3936" s="12" t="s">
        <v>687</v>
      </c>
      <c r="B3936" s="12" t="s">
        <v>26</v>
      </c>
      <c r="C3936" s="14">
        <v>6929</v>
      </c>
      <c r="D3936" s="12" t="s">
        <v>499</v>
      </c>
      <c r="E3936" s="12" t="s">
        <v>690</v>
      </c>
      <c r="F3936" s="13">
        <v>142.76</v>
      </c>
      <c r="G3936" s="7" t="s">
        <v>21</v>
      </c>
      <c r="H3936" s="13">
        <v>31081.45</v>
      </c>
      <c r="J3936"/>
      <c r="K3936"/>
      <c r="L3936"/>
      <c r="M3936"/>
    </row>
    <row r="3937" spans="1:13" s="3" customFormat="1" x14ac:dyDescent="0.25">
      <c r="A3937" s="12" t="s">
        <v>687</v>
      </c>
      <c r="B3937" s="12" t="s">
        <v>26</v>
      </c>
      <c r="C3937" s="14">
        <v>6929</v>
      </c>
      <c r="D3937" s="12" t="s">
        <v>499</v>
      </c>
      <c r="E3937" s="12" t="s">
        <v>691</v>
      </c>
      <c r="F3937" s="13">
        <v>125.31</v>
      </c>
      <c r="G3937" s="7" t="s">
        <v>21</v>
      </c>
      <c r="H3937" s="13">
        <v>31206.76</v>
      </c>
      <c r="J3937"/>
      <c r="K3937"/>
      <c r="L3937"/>
      <c r="M3937"/>
    </row>
    <row r="3938" spans="1:13" s="3" customFormat="1" x14ac:dyDescent="0.25">
      <c r="A3938" s="12" t="s">
        <v>687</v>
      </c>
      <c r="B3938" s="12" t="s">
        <v>26</v>
      </c>
      <c r="C3938" s="14">
        <v>6929</v>
      </c>
      <c r="D3938" s="12" t="s">
        <v>692</v>
      </c>
      <c r="E3938" s="12" t="s">
        <v>693</v>
      </c>
      <c r="F3938" s="13">
        <v>516.38</v>
      </c>
      <c r="G3938" s="7" t="s">
        <v>21</v>
      </c>
      <c r="H3938" s="13">
        <v>31723.14</v>
      </c>
      <c r="J3938"/>
      <c r="K3938"/>
      <c r="L3938"/>
      <c r="M3938"/>
    </row>
    <row r="3939" spans="1:13" s="3" customFormat="1" x14ac:dyDescent="0.25">
      <c r="A3939" s="12" t="s">
        <v>687</v>
      </c>
      <c r="B3939" s="12" t="s">
        <v>26</v>
      </c>
      <c r="C3939" s="14">
        <v>6930</v>
      </c>
      <c r="D3939" s="12" t="s">
        <v>694</v>
      </c>
      <c r="E3939" s="12" t="s">
        <v>695</v>
      </c>
      <c r="F3939" s="13">
        <v>12154.31</v>
      </c>
      <c r="G3939" s="7" t="s">
        <v>21</v>
      </c>
      <c r="H3939" s="13">
        <v>43877.45</v>
      </c>
      <c r="J3939"/>
      <c r="K3939"/>
      <c r="L3939"/>
      <c r="M3939"/>
    </row>
    <row r="3940" spans="1:13" s="3" customFormat="1" x14ac:dyDescent="0.25">
      <c r="A3940" s="12" t="s">
        <v>696</v>
      </c>
      <c r="B3940" s="12" t="s">
        <v>26</v>
      </c>
      <c r="C3940" s="14">
        <v>6931</v>
      </c>
      <c r="D3940" s="12" t="s">
        <v>491</v>
      </c>
      <c r="E3940" s="12" t="s">
        <v>697</v>
      </c>
      <c r="F3940" s="13">
        <v>525.86</v>
      </c>
      <c r="G3940" s="7" t="s">
        <v>21</v>
      </c>
      <c r="H3940" s="13">
        <v>44403.31</v>
      </c>
      <c r="J3940"/>
      <c r="K3940"/>
      <c r="L3940"/>
      <c r="M3940"/>
    </row>
    <row r="3941" spans="1:13" s="3" customFormat="1" x14ac:dyDescent="0.25">
      <c r="A3941" s="12" t="s">
        <v>649</v>
      </c>
      <c r="B3941" s="12" t="s">
        <v>41</v>
      </c>
      <c r="C3941" s="14">
        <v>11</v>
      </c>
      <c r="D3941" s="12" t="s">
        <v>650</v>
      </c>
      <c r="E3941" s="35"/>
      <c r="F3941" s="7" t="s">
        <v>21</v>
      </c>
      <c r="G3941" s="13">
        <v>5590.04</v>
      </c>
      <c r="H3941" s="13">
        <v>38813.269999999997</v>
      </c>
      <c r="J3941"/>
      <c r="K3941"/>
      <c r="L3941"/>
      <c r="M3941"/>
    </row>
    <row r="3942" spans="1:13" s="3" customFormat="1" x14ac:dyDescent="0.25">
      <c r="A3942" s="12" t="s">
        <v>649</v>
      </c>
      <c r="B3942" s="12" t="s">
        <v>41</v>
      </c>
      <c r="C3942" s="14">
        <v>20</v>
      </c>
      <c r="D3942" s="12" t="s">
        <v>414</v>
      </c>
      <c r="E3942" s="12" t="s">
        <v>698</v>
      </c>
      <c r="F3942" s="13">
        <v>463.79</v>
      </c>
      <c r="G3942" s="7" t="s">
        <v>21</v>
      </c>
      <c r="H3942" s="13">
        <v>39277.06</v>
      </c>
      <c r="J3942"/>
      <c r="K3942"/>
      <c r="L3942"/>
      <c r="M3942"/>
    </row>
    <row r="3943" spans="1:13" s="3" customFormat="1" x14ac:dyDescent="0.25">
      <c r="A3943"/>
      <c r="B3943"/>
      <c r="C3943"/>
      <c r="D3943"/>
      <c r="E3943"/>
      <c r="J3943"/>
      <c r="K3943"/>
      <c r="L3943"/>
      <c r="M3943"/>
    </row>
    <row r="3944" spans="1:13" s="3" customFormat="1" x14ac:dyDescent="0.25">
      <c r="A3944" s="35"/>
      <c r="B3944" s="35"/>
      <c r="C3944" s="35"/>
      <c r="D3944" s="35"/>
      <c r="E3944" s="34" t="s">
        <v>67</v>
      </c>
      <c r="F3944" s="13">
        <v>19052.55</v>
      </c>
      <c r="G3944" s="13">
        <v>5590.04</v>
      </c>
      <c r="H3944" s="13">
        <v>39277.06</v>
      </c>
      <c r="J3944"/>
      <c r="K3944"/>
      <c r="L3944"/>
      <c r="M3944"/>
    </row>
    <row r="3945" spans="1:13" s="3" customFormat="1" x14ac:dyDescent="0.25">
      <c r="A3945" s="35" t="s">
        <v>21</v>
      </c>
      <c r="B3945"/>
      <c r="C3945"/>
      <c r="D3945"/>
      <c r="E3945"/>
      <c r="J3945"/>
      <c r="K3945"/>
      <c r="L3945"/>
      <c r="M3945"/>
    </row>
    <row r="3946" spans="1:13" s="3" customFormat="1" x14ac:dyDescent="0.25">
      <c r="A3946" s="35"/>
      <c r="B3946" s="35"/>
      <c r="C3946" s="35"/>
      <c r="D3946" s="35"/>
      <c r="E3946" s="9" t="s">
        <v>262</v>
      </c>
      <c r="F3946" s="8">
        <v>19052.55</v>
      </c>
      <c r="G3946" s="8">
        <v>5590.04</v>
      </c>
      <c r="H3946" s="8">
        <v>39277.06</v>
      </c>
      <c r="J3946"/>
      <c r="K3946"/>
      <c r="L3946"/>
      <c r="M3946"/>
    </row>
    <row r="3947" spans="1:13" s="3" customFormat="1" x14ac:dyDescent="0.25">
      <c r="A3947" s="35" t="s">
        <v>21</v>
      </c>
      <c r="B3947"/>
      <c r="C3947"/>
      <c r="D3947"/>
      <c r="E3947"/>
      <c r="J3947"/>
      <c r="K3947"/>
      <c r="L3947"/>
      <c r="M3947"/>
    </row>
    <row r="3948" spans="1:13" s="3" customFormat="1" x14ac:dyDescent="0.25">
      <c r="A3948" s="5" t="s">
        <v>412</v>
      </c>
      <c r="B3948" s="5" t="s">
        <v>413</v>
      </c>
      <c r="C3948" s="35"/>
      <c r="D3948" s="35"/>
      <c r="E3948" s="35"/>
      <c r="F3948" s="7"/>
      <c r="G3948" s="8" t="s">
        <v>20</v>
      </c>
      <c r="H3948" s="8">
        <v>7394.06</v>
      </c>
      <c r="J3948"/>
      <c r="K3948"/>
      <c r="L3948"/>
      <c r="M3948"/>
    </row>
    <row r="3949" spans="1:13" s="3" customFormat="1" x14ac:dyDescent="0.25">
      <c r="A3949" s="35" t="s">
        <v>21</v>
      </c>
      <c r="B3949"/>
      <c r="C3949"/>
      <c r="D3949"/>
      <c r="E3949"/>
      <c r="J3949"/>
      <c r="K3949"/>
      <c r="L3949"/>
      <c r="M3949"/>
    </row>
    <row r="3950" spans="1:13" s="3" customFormat="1" x14ac:dyDescent="0.25">
      <c r="A3950" s="12" t="s">
        <v>24</v>
      </c>
      <c r="B3950" s="35" t="s">
        <v>21</v>
      </c>
      <c r="C3950" s="35" t="s">
        <v>21</v>
      </c>
      <c r="D3950" s="35" t="s">
        <v>21</v>
      </c>
      <c r="E3950" s="35" t="s">
        <v>21</v>
      </c>
      <c r="F3950" s="7" t="s">
        <v>21</v>
      </c>
      <c r="G3950" s="13" t="s">
        <v>20</v>
      </c>
      <c r="H3950" s="13">
        <v>7394.06</v>
      </c>
      <c r="J3950"/>
      <c r="K3950"/>
      <c r="L3950"/>
      <c r="M3950"/>
    </row>
    <row r="3951" spans="1:13" s="3" customFormat="1" x14ac:dyDescent="0.25">
      <c r="A3951" s="35" t="s">
        <v>21</v>
      </c>
      <c r="B3951"/>
      <c r="C3951"/>
      <c r="D3951"/>
      <c r="E3951"/>
      <c r="J3951"/>
      <c r="K3951"/>
      <c r="L3951"/>
      <c r="M3951"/>
    </row>
    <row r="3952" spans="1:13" s="3" customFormat="1" x14ac:dyDescent="0.25">
      <c r="A3952" s="35"/>
      <c r="B3952" s="35"/>
      <c r="C3952" s="35"/>
      <c r="D3952" s="35"/>
      <c r="E3952" s="9" t="s">
        <v>416</v>
      </c>
      <c r="F3952" s="8">
        <v>0</v>
      </c>
      <c r="G3952" s="8">
        <v>0</v>
      </c>
      <c r="H3952" s="8">
        <v>7394.06</v>
      </c>
      <c r="J3952"/>
      <c r="K3952"/>
      <c r="L3952"/>
      <c r="M3952"/>
    </row>
    <row r="3953" spans="1:13" s="3" customFormat="1" x14ac:dyDescent="0.25">
      <c r="A3953" s="35" t="s">
        <v>21</v>
      </c>
      <c r="B3953"/>
      <c r="C3953"/>
      <c r="D3953"/>
      <c r="E3953"/>
      <c r="J3953"/>
      <c r="K3953"/>
      <c r="L3953"/>
      <c r="M3953"/>
    </row>
    <row r="3954" spans="1:13" s="3" customFormat="1" x14ac:dyDescent="0.25">
      <c r="A3954" s="5" t="s">
        <v>417</v>
      </c>
      <c r="B3954" s="5" t="s">
        <v>418</v>
      </c>
      <c r="C3954" s="35"/>
      <c r="D3954" s="35"/>
      <c r="E3954" s="35"/>
      <c r="F3954" s="7"/>
      <c r="G3954" s="8" t="s">
        <v>20</v>
      </c>
      <c r="H3954" s="8">
        <v>63324.77</v>
      </c>
      <c r="J3954"/>
      <c r="K3954"/>
      <c r="L3954"/>
      <c r="M3954"/>
    </row>
    <row r="3955" spans="1:13" s="3" customFormat="1" x14ac:dyDescent="0.25">
      <c r="A3955" s="35" t="s">
        <v>21</v>
      </c>
      <c r="B3955"/>
      <c r="C3955"/>
      <c r="D3955"/>
      <c r="E3955"/>
      <c r="J3955"/>
      <c r="K3955"/>
      <c r="L3955"/>
      <c r="M3955"/>
    </row>
    <row r="3956" spans="1:13" s="3" customFormat="1" x14ac:dyDescent="0.25">
      <c r="A3956" s="12" t="s">
        <v>24</v>
      </c>
      <c r="B3956" s="35" t="s">
        <v>21</v>
      </c>
      <c r="C3956" s="35" t="s">
        <v>21</v>
      </c>
      <c r="D3956" s="35" t="s">
        <v>21</v>
      </c>
      <c r="E3956" s="35" t="s">
        <v>21</v>
      </c>
      <c r="F3956" s="7" t="s">
        <v>21</v>
      </c>
      <c r="G3956" s="13" t="s">
        <v>20</v>
      </c>
      <c r="H3956" s="13">
        <v>63324.77</v>
      </c>
      <c r="J3956"/>
      <c r="K3956"/>
      <c r="L3956"/>
      <c r="M3956"/>
    </row>
    <row r="3957" spans="1:13" s="3" customFormat="1" x14ac:dyDescent="0.25">
      <c r="A3957" s="35" t="s">
        <v>21</v>
      </c>
      <c r="B3957"/>
      <c r="C3957"/>
      <c r="D3957"/>
      <c r="E3957"/>
      <c r="J3957"/>
      <c r="K3957"/>
      <c r="L3957"/>
      <c r="M3957"/>
    </row>
    <row r="3958" spans="1:13" s="3" customFormat="1" x14ac:dyDescent="0.25">
      <c r="A3958" s="35"/>
      <c r="B3958" s="35"/>
      <c r="C3958" s="35"/>
      <c r="D3958" s="35"/>
      <c r="E3958" s="9" t="s">
        <v>422</v>
      </c>
      <c r="F3958" s="8">
        <v>0</v>
      </c>
      <c r="G3958" s="8">
        <v>0</v>
      </c>
      <c r="H3958" s="8">
        <v>63324.77</v>
      </c>
      <c r="J3958"/>
      <c r="K3958"/>
      <c r="L3958"/>
      <c r="M3958"/>
    </row>
    <row r="3959" spans="1:13" s="3" customFormat="1" x14ac:dyDescent="0.25">
      <c r="A3959" s="35" t="s">
        <v>21</v>
      </c>
      <c r="B3959"/>
      <c r="C3959"/>
      <c r="D3959"/>
      <c r="E3959"/>
      <c r="J3959"/>
      <c r="K3959"/>
      <c r="L3959"/>
      <c r="M3959"/>
    </row>
    <row r="3960" spans="1:13" s="3" customFormat="1" x14ac:dyDescent="0.25">
      <c r="A3960" s="5" t="s">
        <v>149</v>
      </c>
      <c r="B3960" s="5" t="s">
        <v>150</v>
      </c>
      <c r="C3960" s="35"/>
      <c r="D3960" s="35"/>
      <c r="E3960" s="35"/>
      <c r="F3960" s="7"/>
      <c r="G3960" s="8" t="s">
        <v>20</v>
      </c>
      <c r="H3960" s="8">
        <v>233510.83</v>
      </c>
      <c r="J3960"/>
      <c r="K3960"/>
      <c r="L3960"/>
      <c r="M3960"/>
    </row>
    <row r="3961" spans="1:13" s="3" customFormat="1" x14ac:dyDescent="0.25">
      <c r="A3961" s="35" t="s">
        <v>21</v>
      </c>
      <c r="B3961"/>
      <c r="C3961"/>
      <c r="D3961"/>
      <c r="E3961"/>
      <c r="J3961"/>
      <c r="K3961"/>
      <c r="L3961"/>
      <c r="M3961"/>
    </row>
    <row r="3962" spans="1:13" s="3" customFormat="1" x14ac:dyDescent="0.25">
      <c r="A3962" s="12" t="s">
        <v>24</v>
      </c>
      <c r="B3962" s="35" t="s">
        <v>21</v>
      </c>
      <c r="C3962" s="35" t="s">
        <v>21</v>
      </c>
      <c r="D3962" s="35" t="s">
        <v>21</v>
      </c>
      <c r="E3962" s="35" t="s">
        <v>21</v>
      </c>
      <c r="F3962" s="7" t="s">
        <v>21</v>
      </c>
      <c r="G3962" s="13" t="s">
        <v>20</v>
      </c>
      <c r="H3962" s="13">
        <v>233510.83</v>
      </c>
      <c r="J3962"/>
      <c r="K3962"/>
      <c r="L3962"/>
      <c r="M3962"/>
    </row>
    <row r="3963" spans="1:13" s="3" customFormat="1" x14ac:dyDescent="0.25">
      <c r="A3963" s="12" t="s">
        <v>636</v>
      </c>
      <c r="B3963" s="12" t="s">
        <v>26</v>
      </c>
      <c r="C3963" s="14">
        <v>300</v>
      </c>
      <c r="D3963" s="12" t="s">
        <v>637</v>
      </c>
      <c r="E3963" s="35"/>
      <c r="F3963" s="13">
        <v>11696.04</v>
      </c>
      <c r="G3963" s="7" t="s">
        <v>21</v>
      </c>
      <c r="H3963" s="13">
        <v>245206.87</v>
      </c>
      <c r="J3963"/>
      <c r="K3963"/>
      <c r="L3963"/>
      <c r="M3963"/>
    </row>
    <row r="3964" spans="1:13" s="3" customFormat="1" x14ac:dyDescent="0.25">
      <c r="A3964" s="12" t="s">
        <v>638</v>
      </c>
      <c r="B3964" s="12" t="s">
        <v>26</v>
      </c>
      <c r="C3964" s="14">
        <v>317</v>
      </c>
      <c r="D3964" s="12" t="s">
        <v>639</v>
      </c>
      <c r="E3964" s="35"/>
      <c r="F3964" s="13">
        <v>2891</v>
      </c>
      <c r="G3964" s="7" t="s">
        <v>21</v>
      </c>
      <c r="H3964" s="13">
        <v>248097.87</v>
      </c>
      <c r="J3964"/>
      <c r="K3964"/>
      <c r="L3964"/>
      <c r="M3964"/>
    </row>
    <row r="3965" spans="1:13" s="3" customFormat="1" x14ac:dyDescent="0.25">
      <c r="A3965" s="12" t="s">
        <v>640</v>
      </c>
      <c r="B3965" s="12" t="s">
        <v>26</v>
      </c>
      <c r="C3965" s="14">
        <v>345</v>
      </c>
      <c r="D3965" s="12" t="s">
        <v>641</v>
      </c>
      <c r="E3965" s="35"/>
      <c r="F3965" s="13">
        <v>8543.5</v>
      </c>
      <c r="G3965" s="7" t="s">
        <v>21</v>
      </c>
      <c r="H3965" s="13">
        <v>256641.37</v>
      </c>
      <c r="J3965"/>
      <c r="K3965"/>
      <c r="L3965"/>
      <c r="M3965"/>
    </row>
    <row r="3966" spans="1:13" s="3" customFormat="1" x14ac:dyDescent="0.25">
      <c r="A3966" s="12" t="s">
        <v>642</v>
      </c>
      <c r="B3966" s="12" t="s">
        <v>26</v>
      </c>
      <c r="C3966" s="14">
        <v>347</v>
      </c>
      <c r="D3966" s="12" t="s">
        <v>643</v>
      </c>
      <c r="E3966" s="35"/>
      <c r="F3966" s="13">
        <v>35609.64</v>
      </c>
      <c r="G3966" s="7" t="s">
        <v>21</v>
      </c>
      <c r="H3966" s="13">
        <v>292251.01</v>
      </c>
      <c r="J3966"/>
      <c r="K3966"/>
      <c r="L3966"/>
      <c r="M3966"/>
    </row>
    <row r="3967" spans="1:13" s="3" customFormat="1" x14ac:dyDescent="0.25">
      <c r="A3967" s="12" t="s">
        <v>644</v>
      </c>
      <c r="B3967" s="12" t="s">
        <v>26</v>
      </c>
      <c r="C3967" s="14">
        <v>375</v>
      </c>
      <c r="D3967" s="12" t="s">
        <v>645</v>
      </c>
      <c r="E3967" s="35"/>
      <c r="F3967" s="13">
        <v>2242</v>
      </c>
      <c r="G3967" s="7" t="s">
        <v>21</v>
      </c>
      <c r="H3967" s="13">
        <v>294493.01</v>
      </c>
      <c r="J3967"/>
      <c r="K3967"/>
      <c r="L3967"/>
      <c r="M3967"/>
    </row>
    <row r="3968" spans="1:13" s="3" customFormat="1" x14ac:dyDescent="0.25">
      <c r="A3968" s="12" t="s">
        <v>646</v>
      </c>
      <c r="B3968" s="12" t="s">
        <v>26</v>
      </c>
      <c r="C3968" s="14">
        <v>397</v>
      </c>
      <c r="D3968" s="12" t="s">
        <v>648</v>
      </c>
      <c r="E3968" s="35"/>
      <c r="F3968" s="13">
        <v>434</v>
      </c>
      <c r="G3968" s="7" t="s">
        <v>21</v>
      </c>
      <c r="H3968" s="13">
        <v>294927.01</v>
      </c>
      <c r="J3968"/>
      <c r="K3968"/>
      <c r="L3968"/>
      <c r="M3968"/>
    </row>
    <row r="3969" spans="1:13" s="3" customFormat="1" x14ac:dyDescent="0.25">
      <c r="A3969" s="12" t="s">
        <v>649</v>
      </c>
      <c r="B3969" s="12" t="s">
        <v>41</v>
      </c>
      <c r="C3969" s="14">
        <v>11</v>
      </c>
      <c r="D3969" s="12" t="s">
        <v>650</v>
      </c>
      <c r="E3969" s="35"/>
      <c r="F3969" s="7" t="s">
        <v>21</v>
      </c>
      <c r="G3969" s="13">
        <v>17000</v>
      </c>
      <c r="H3969" s="13">
        <v>277927.01</v>
      </c>
      <c r="J3969"/>
      <c r="K3969"/>
      <c r="L3969"/>
      <c r="M3969"/>
    </row>
    <row r="3970" spans="1:13" s="3" customFormat="1" x14ac:dyDescent="0.25">
      <c r="A3970"/>
      <c r="B3970"/>
      <c r="C3970"/>
      <c r="D3970"/>
      <c r="E3970"/>
      <c r="J3970"/>
      <c r="K3970"/>
      <c r="L3970"/>
      <c r="M3970"/>
    </row>
    <row r="3971" spans="1:13" s="3" customFormat="1" x14ac:dyDescent="0.25">
      <c r="A3971" s="35"/>
      <c r="B3971" s="35"/>
      <c r="C3971" s="35"/>
      <c r="D3971" s="35"/>
      <c r="E3971" s="34" t="s">
        <v>67</v>
      </c>
      <c r="F3971" s="13">
        <v>61416.18</v>
      </c>
      <c r="G3971" s="13">
        <v>17000</v>
      </c>
      <c r="H3971" s="13">
        <v>277927.01</v>
      </c>
      <c r="J3971"/>
      <c r="K3971"/>
      <c r="L3971"/>
      <c r="M3971"/>
    </row>
    <row r="3972" spans="1:13" s="3" customFormat="1" x14ac:dyDescent="0.25">
      <c r="A3972" s="35" t="s">
        <v>21</v>
      </c>
      <c r="B3972"/>
      <c r="C3972"/>
      <c r="D3972"/>
      <c r="E3972"/>
      <c r="J3972"/>
      <c r="K3972"/>
      <c r="L3972"/>
      <c r="M3972"/>
    </row>
    <row r="3973" spans="1:13" s="3" customFormat="1" x14ac:dyDescent="0.25">
      <c r="A3973" s="35"/>
      <c r="B3973" s="35"/>
      <c r="C3973" s="35"/>
      <c r="D3973" s="35"/>
      <c r="E3973" s="9" t="s">
        <v>151</v>
      </c>
      <c r="F3973" s="8">
        <v>61416.18</v>
      </c>
      <c r="G3973" s="8">
        <v>17000</v>
      </c>
      <c r="H3973" s="8">
        <v>277927.01</v>
      </c>
      <c r="J3973"/>
      <c r="K3973"/>
      <c r="L3973"/>
      <c r="M3973"/>
    </row>
    <row r="3974" spans="1:13" s="3" customFormat="1" x14ac:dyDescent="0.25">
      <c r="A3974" s="35" t="s">
        <v>21</v>
      </c>
      <c r="B3974"/>
      <c r="C3974"/>
      <c r="D3974"/>
      <c r="E3974"/>
      <c r="J3974"/>
      <c r="K3974"/>
      <c r="L3974"/>
      <c r="M3974"/>
    </row>
    <row r="3975" spans="1:13" s="3" customFormat="1" x14ac:dyDescent="0.25">
      <c r="A3975" s="5" t="s">
        <v>152</v>
      </c>
      <c r="B3975" s="5" t="s">
        <v>153</v>
      </c>
      <c r="C3975" s="35"/>
      <c r="D3975" s="35"/>
      <c r="E3975" s="35"/>
      <c r="F3975" s="7"/>
      <c r="G3975" s="8" t="s">
        <v>20</v>
      </c>
      <c r="H3975" s="8">
        <v>62956.12</v>
      </c>
      <c r="J3975"/>
      <c r="K3975"/>
      <c r="L3975"/>
      <c r="M3975"/>
    </row>
    <row r="3976" spans="1:13" s="3" customFormat="1" x14ac:dyDescent="0.25">
      <c r="A3976" s="35" t="s">
        <v>21</v>
      </c>
      <c r="B3976"/>
      <c r="C3976"/>
      <c r="D3976"/>
      <c r="E3976"/>
      <c r="J3976"/>
      <c r="K3976"/>
      <c r="L3976"/>
      <c r="M3976"/>
    </row>
    <row r="3977" spans="1:13" s="3" customFormat="1" x14ac:dyDescent="0.25">
      <c r="A3977" s="12" t="s">
        <v>24</v>
      </c>
      <c r="B3977" s="35" t="s">
        <v>21</v>
      </c>
      <c r="C3977" s="35" t="s">
        <v>21</v>
      </c>
      <c r="D3977" s="35" t="s">
        <v>21</v>
      </c>
      <c r="E3977" s="35" t="s">
        <v>21</v>
      </c>
      <c r="F3977" s="7" t="s">
        <v>21</v>
      </c>
      <c r="G3977" s="13" t="s">
        <v>20</v>
      </c>
      <c r="H3977" s="13">
        <v>62956.12</v>
      </c>
      <c r="J3977"/>
      <c r="K3977"/>
      <c r="L3977"/>
      <c r="M3977"/>
    </row>
    <row r="3978" spans="1:13" s="3" customFormat="1" x14ac:dyDescent="0.25">
      <c r="A3978" s="12" t="s">
        <v>636</v>
      </c>
      <c r="B3978" s="12" t="s">
        <v>26</v>
      </c>
      <c r="C3978" s="14">
        <v>300</v>
      </c>
      <c r="D3978" s="12" t="s">
        <v>637</v>
      </c>
      <c r="E3978" s="35"/>
      <c r="F3978" s="13">
        <v>2948.01</v>
      </c>
      <c r="G3978" s="7" t="s">
        <v>21</v>
      </c>
      <c r="H3978" s="13">
        <v>65904.13</v>
      </c>
      <c r="J3978"/>
      <c r="K3978"/>
      <c r="L3978"/>
      <c r="M3978"/>
    </row>
    <row r="3979" spans="1:13" s="3" customFormat="1" x14ac:dyDescent="0.25">
      <c r="A3979" s="12" t="s">
        <v>638</v>
      </c>
      <c r="B3979" s="12" t="s">
        <v>26</v>
      </c>
      <c r="C3979" s="14">
        <v>317</v>
      </c>
      <c r="D3979" s="12" t="s">
        <v>639</v>
      </c>
      <c r="E3979" s="35"/>
      <c r="F3979" s="13">
        <v>810</v>
      </c>
      <c r="G3979" s="7" t="s">
        <v>21</v>
      </c>
      <c r="H3979" s="13">
        <v>66714.13</v>
      </c>
      <c r="J3979"/>
      <c r="K3979"/>
      <c r="L3979"/>
      <c r="M3979"/>
    </row>
    <row r="3980" spans="1:13" s="3" customFormat="1" x14ac:dyDescent="0.25">
      <c r="A3980" s="12" t="s">
        <v>642</v>
      </c>
      <c r="B3980" s="12" t="s">
        <v>26</v>
      </c>
      <c r="C3980" s="14">
        <v>347</v>
      </c>
      <c r="D3980" s="12" t="s">
        <v>643</v>
      </c>
      <c r="E3980" s="35"/>
      <c r="F3980" s="13">
        <v>9249.3799999999992</v>
      </c>
      <c r="G3980" s="7" t="s">
        <v>21</v>
      </c>
      <c r="H3980" s="13">
        <v>75963.509999999995</v>
      </c>
      <c r="J3980"/>
      <c r="K3980"/>
      <c r="L3980"/>
      <c r="M3980"/>
    </row>
    <row r="3981" spans="1:13" s="3" customFormat="1" x14ac:dyDescent="0.25">
      <c r="A3981" s="12" t="s">
        <v>644</v>
      </c>
      <c r="B3981" s="12" t="s">
        <v>26</v>
      </c>
      <c r="C3981" s="14">
        <v>375</v>
      </c>
      <c r="D3981" s="12" t="s">
        <v>645</v>
      </c>
      <c r="E3981" s="35"/>
      <c r="F3981" s="13">
        <v>628</v>
      </c>
      <c r="G3981" s="7" t="s">
        <v>21</v>
      </c>
      <c r="H3981" s="13">
        <v>76591.509999999995</v>
      </c>
      <c r="J3981"/>
      <c r="K3981"/>
      <c r="L3981"/>
      <c r="M3981"/>
    </row>
    <row r="3982" spans="1:13" s="3" customFormat="1" x14ac:dyDescent="0.25">
      <c r="A3982" s="12" t="s">
        <v>646</v>
      </c>
      <c r="B3982" s="12" t="s">
        <v>26</v>
      </c>
      <c r="C3982" s="14">
        <v>397</v>
      </c>
      <c r="D3982" s="12" t="s">
        <v>648</v>
      </c>
      <c r="E3982" s="35"/>
      <c r="F3982" s="13">
        <v>121</v>
      </c>
      <c r="G3982" s="7" t="s">
        <v>21</v>
      </c>
      <c r="H3982" s="13">
        <v>76712.509999999995</v>
      </c>
      <c r="J3982"/>
      <c r="K3982"/>
      <c r="L3982"/>
      <c r="M3982"/>
    </row>
    <row r="3983" spans="1:13" s="3" customFormat="1" x14ac:dyDescent="0.25">
      <c r="A3983" s="12" t="s">
        <v>649</v>
      </c>
      <c r="B3983" s="12" t="s">
        <v>41</v>
      </c>
      <c r="C3983" s="14">
        <v>11</v>
      </c>
      <c r="D3983" s="12" t="s">
        <v>650</v>
      </c>
      <c r="E3983" s="35"/>
      <c r="F3983" s="7" t="s">
        <v>21</v>
      </c>
      <c r="G3983" s="13">
        <v>8000</v>
      </c>
      <c r="H3983" s="13">
        <v>68712.509999999995</v>
      </c>
      <c r="J3983"/>
      <c r="K3983"/>
      <c r="L3983"/>
      <c r="M3983"/>
    </row>
    <row r="3984" spans="1:13" s="3" customFormat="1" x14ac:dyDescent="0.25">
      <c r="A3984"/>
      <c r="B3984"/>
      <c r="C3984"/>
      <c r="D3984"/>
      <c r="E3984"/>
      <c r="J3984"/>
      <c r="K3984"/>
      <c r="L3984"/>
      <c r="M3984"/>
    </row>
    <row r="3985" spans="1:13" s="3" customFormat="1" x14ac:dyDescent="0.25">
      <c r="A3985" s="35"/>
      <c r="B3985" s="35"/>
      <c r="C3985" s="35"/>
      <c r="D3985" s="35"/>
      <c r="E3985" s="34" t="s">
        <v>67</v>
      </c>
      <c r="F3985" s="13">
        <v>13756.39</v>
      </c>
      <c r="G3985" s="13">
        <v>8000</v>
      </c>
      <c r="H3985" s="13">
        <v>68712.509999999995</v>
      </c>
      <c r="J3985"/>
      <c r="K3985"/>
      <c r="L3985"/>
      <c r="M3985"/>
    </row>
    <row r="3986" spans="1:13" s="3" customFormat="1" x14ac:dyDescent="0.25">
      <c r="A3986" s="35" t="s">
        <v>21</v>
      </c>
      <c r="B3986"/>
      <c r="C3986"/>
      <c r="D3986"/>
      <c r="E3986"/>
      <c r="J3986"/>
      <c r="K3986"/>
      <c r="L3986"/>
      <c r="M3986"/>
    </row>
    <row r="3987" spans="1:13" s="3" customFormat="1" x14ac:dyDescent="0.25">
      <c r="A3987" s="35"/>
      <c r="B3987" s="35"/>
      <c r="C3987" s="35"/>
      <c r="D3987" s="35"/>
      <c r="E3987" s="9" t="s">
        <v>154</v>
      </c>
      <c r="F3987" s="8">
        <v>13756.39</v>
      </c>
      <c r="G3987" s="8">
        <v>8000</v>
      </c>
      <c r="H3987" s="8">
        <v>68712.509999999995</v>
      </c>
      <c r="J3987"/>
      <c r="K3987"/>
      <c r="L3987"/>
      <c r="M3987"/>
    </row>
    <row r="3988" spans="1:13" s="3" customFormat="1" x14ac:dyDescent="0.25">
      <c r="A3988" s="35" t="s">
        <v>21</v>
      </c>
      <c r="B3988"/>
      <c r="C3988"/>
      <c r="D3988"/>
      <c r="E3988"/>
      <c r="J3988"/>
      <c r="K3988"/>
      <c r="L3988"/>
      <c r="M3988"/>
    </row>
    <row r="3989" spans="1:13" s="3" customFormat="1" x14ac:dyDescent="0.25">
      <c r="A3989" s="5" t="s">
        <v>508</v>
      </c>
      <c r="B3989" s="5" t="s">
        <v>509</v>
      </c>
      <c r="C3989" s="35"/>
      <c r="D3989" s="35"/>
      <c r="E3989" s="35"/>
      <c r="F3989" s="7"/>
      <c r="G3989" s="8" t="s">
        <v>20</v>
      </c>
      <c r="H3989" s="8">
        <v>10850</v>
      </c>
      <c r="J3989"/>
      <c r="K3989"/>
      <c r="L3989"/>
      <c r="M3989"/>
    </row>
    <row r="3990" spans="1:13" s="3" customFormat="1" x14ac:dyDescent="0.25">
      <c r="A3990" s="35" t="s">
        <v>21</v>
      </c>
      <c r="B3990"/>
      <c r="C3990"/>
      <c r="D3990"/>
      <c r="E3990"/>
      <c r="J3990"/>
      <c r="K3990"/>
      <c r="L3990"/>
      <c r="M3990"/>
    </row>
    <row r="3991" spans="1:13" s="3" customFormat="1" x14ac:dyDescent="0.25">
      <c r="A3991" s="12" t="s">
        <v>24</v>
      </c>
      <c r="B3991" s="35" t="s">
        <v>21</v>
      </c>
      <c r="C3991" s="35" t="s">
        <v>21</v>
      </c>
      <c r="D3991" s="35" t="s">
        <v>21</v>
      </c>
      <c r="E3991" s="35" t="s">
        <v>21</v>
      </c>
      <c r="F3991" s="7" t="s">
        <v>21</v>
      </c>
      <c r="G3991" s="13" t="s">
        <v>20</v>
      </c>
      <c r="H3991" s="13">
        <v>10850</v>
      </c>
      <c r="J3991"/>
      <c r="K3991"/>
      <c r="L3991"/>
      <c r="M3991"/>
    </row>
    <row r="3992" spans="1:13" s="3" customFormat="1" x14ac:dyDescent="0.25">
      <c r="A3992" s="12" t="s">
        <v>656</v>
      </c>
      <c r="B3992" s="12" t="s">
        <v>26</v>
      </c>
      <c r="C3992" s="14">
        <v>380</v>
      </c>
      <c r="D3992" s="7" t="s">
        <v>699</v>
      </c>
      <c r="E3992" s="7" t="s">
        <v>700</v>
      </c>
      <c r="F3992" s="13">
        <v>2352.67</v>
      </c>
      <c r="H3992" s="3">
        <f>+H3991+F3992</f>
        <v>13202.67</v>
      </c>
      <c r="J3992"/>
      <c r="K3992"/>
      <c r="L3992"/>
      <c r="M3992"/>
    </row>
    <row r="3993" spans="1:13" s="3" customFormat="1" x14ac:dyDescent="0.25">
      <c r="A3993" s="12" t="s">
        <v>644</v>
      </c>
      <c r="B3993" s="12" t="s">
        <v>26</v>
      </c>
      <c r="C3993" s="14">
        <v>368</v>
      </c>
      <c r="D3993" s="12" t="s">
        <v>200</v>
      </c>
      <c r="E3993" s="12" t="s">
        <v>701</v>
      </c>
      <c r="F3993" s="13">
        <v>474.14</v>
      </c>
      <c r="G3993" s="7" t="s">
        <v>21</v>
      </c>
      <c r="H3993" s="13">
        <f>+H3992+F3993</f>
        <v>13676.81</v>
      </c>
      <c r="J3993"/>
      <c r="K3993"/>
      <c r="L3993"/>
      <c r="M3993"/>
    </row>
    <row r="3994" spans="1:13" s="3" customFormat="1" x14ac:dyDescent="0.25">
      <c r="A3994" s="12" t="s">
        <v>644</v>
      </c>
      <c r="B3994" s="12" t="s">
        <v>26</v>
      </c>
      <c r="C3994" s="14">
        <v>370</v>
      </c>
      <c r="D3994" s="12" t="s">
        <v>702</v>
      </c>
      <c r="E3994" s="12" t="s">
        <v>703</v>
      </c>
      <c r="F3994" s="13">
        <v>3685.78</v>
      </c>
      <c r="G3994" s="7" t="s">
        <v>21</v>
      </c>
      <c r="H3994" s="13">
        <f>+H3993+F3994</f>
        <v>17362.59</v>
      </c>
      <c r="J3994"/>
      <c r="K3994"/>
      <c r="L3994"/>
      <c r="M3994"/>
    </row>
    <row r="3995" spans="1:13" s="3" customFormat="1" x14ac:dyDescent="0.25">
      <c r="A3995" s="12" t="s">
        <v>649</v>
      </c>
      <c r="B3995" s="12" t="s">
        <v>41</v>
      </c>
      <c r="C3995" s="14">
        <v>11</v>
      </c>
      <c r="D3995" s="12" t="s">
        <v>650</v>
      </c>
      <c r="E3995" s="35"/>
      <c r="F3995" s="7" t="s">
        <v>21</v>
      </c>
      <c r="G3995" s="13">
        <v>6012</v>
      </c>
      <c r="H3995" s="13">
        <f>+H3994-G3995</f>
        <v>11350.59</v>
      </c>
      <c r="J3995"/>
      <c r="K3995"/>
      <c r="L3995"/>
      <c r="M3995"/>
    </row>
    <row r="3996" spans="1:13" s="3" customFormat="1" x14ac:dyDescent="0.25">
      <c r="A3996"/>
      <c r="B3996"/>
      <c r="C3996"/>
      <c r="D3996"/>
      <c r="E3996"/>
      <c r="J3996"/>
      <c r="K3996"/>
      <c r="L3996"/>
      <c r="M3996"/>
    </row>
    <row r="3997" spans="1:13" s="3" customFormat="1" x14ac:dyDescent="0.25">
      <c r="A3997" s="35"/>
      <c r="B3997" s="35"/>
      <c r="C3997" s="35"/>
      <c r="D3997" s="35"/>
      <c r="E3997" s="34" t="s">
        <v>67</v>
      </c>
      <c r="F3997" s="13">
        <f>SUM(F3992:F3996)</f>
        <v>6512.59</v>
      </c>
      <c r="G3997" s="13">
        <v>6012</v>
      </c>
      <c r="H3997" s="13">
        <v>11350.59</v>
      </c>
      <c r="J3997"/>
      <c r="K3997"/>
      <c r="L3997"/>
      <c r="M3997"/>
    </row>
    <row r="3998" spans="1:13" s="3" customFormat="1" x14ac:dyDescent="0.25">
      <c r="A3998" s="35" t="s">
        <v>21</v>
      </c>
      <c r="B3998"/>
      <c r="C3998"/>
      <c r="D3998"/>
      <c r="E3998"/>
      <c r="J3998"/>
      <c r="K3998"/>
      <c r="L3998"/>
      <c r="M3998"/>
    </row>
    <row r="3999" spans="1:13" s="3" customFormat="1" x14ac:dyDescent="0.25">
      <c r="A3999" s="35"/>
      <c r="B3999" s="35"/>
      <c r="C3999" s="35"/>
      <c r="D3999" s="35"/>
      <c r="E3999" s="9" t="s">
        <v>516</v>
      </c>
      <c r="F3999" s="8">
        <v>6512.59</v>
      </c>
      <c r="G3999" s="8">
        <v>6012</v>
      </c>
      <c r="H3999" s="8">
        <v>11350.59</v>
      </c>
      <c r="J3999"/>
      <c r="K3999"/>
      <c r="L3999"/>
      <c r="M3999"/>
    </row>
    <row r="4000" spans="1:13" s="3" customFormat="1" x14ac:dyDescent="0.25">
      <c r="A4000" s="35" t="s">
        <v>21</v>
      </c>
      <c r="B4000"/>
      <c r="C4000"/>
      <c r="D4000"/>
      <c r="E4000"/>
      <c r="J4000"/>
      <c r="K4000"/>
      <c r="L4000"/>
      <c r="M4000"/>
    </row>
    <row r="4001" spans="1:13" s="3" customFormat="1" x14ac:dyDescent="0.25">
      <c r="A4001" s="5" t="s">
        <v>517</v>
      </c>
      <c r="B4001" s="5" t="s">
        <v>518</v>
      </c>
      <c r="C4001" s="35"/>
      <c r="D4001" s="35"/>
      <c r="E4001" s="35"/>
      <c r="F4001" s="7"/>
      <c r="G4001" s="8" t="s">
        <v>20</v>
      </c>
      <c r="H4001" s="8">
        <v>2812.07</v>
      </c>
      <c r="J4001"/>
      <c r="K4001"/>
      <c r="L4001"/>
      <c r="M4001"/>
    </row>
    <row r="4002" spans="1:13" s="3" customFormat="1" x14ac:dyDescent="0.25">
      <c r="A4002" s="35" t="s">
        <v>21</v>
      </c>
      <c r="B4002"/>
      <c r="C4002"/>
      <c r="D4002"/>
      <c r="E4002"/>
      <c r="J4002"/>
      <c r="K4002"/>
      <c r="L4002"/>
      <c r="M4002"/>
    </row>
    <row r="4003" spans="1:13" s="3" customFormat="1" x14ac:dyDescent="0.25">
      <c r="A4003" s="12" t="s">
        <v>24</v>
      </c>
      <c r="B4003" s="35" t="s">
        <v>21</v>
      </c>
      <c r="C4003" s="35" t="s">
        <v>21</v>
      </c>
      <c r="D4003" s="35" t="s">
        <v>21</v>
      </c>
      <c r="E4003" s="35" t="s">
        <v>21</v>
      </c>
      <c r="F4003" s="7" t="s">
        <v>21</v>
      </c>
      <c r="G4003" s="13" t="s">
        <v>20</v>
      </c>
      <c r="H4003" s="13">
        <v>2812.07</v>
      </c>
      <c r="J4003"/>
      <c r="K4003"/>
      <c r="L4003"/>
      <c r="M4003"/>
    </row>
    <row r="4004" spans="1:13" s="3" customFormat="1" x14ac:dyDescent="0.25">
      <c r="A4004" s="35" t="s">
        <v>21</v>
      </c>
      <c r="B4004"/>
      <c r="C4004"/>
      <c r="D4004"/>
      <c r="E4004"/>
      <c r="J4004"/>
      <c r="K4004"/>
      <c r="L4004"/>
      <c r="M4004"/>
    </row>
    <row r="4005" spans="1:13" s="3" customFormat="1" x14ac:dyDescent="0.25">
      <c r="A4005" s="35"/>
      <c r="B4005" s="35"/>
      <c r="C4005" s="35"/>
      <c r="D4005" s="35"/>
      <c r="E4005" s="9" t="s">
        <v>522</v>
      </c>
      <c r="F4005" s="8">
        <v>0</v>
      </c>
      <c r="G4005" s="8">
        <v>0</v>
      </c>
      <c r="H4005" s="8">
        <v>2812.07</v>
      </c>
      <c r="J4005"/>
      <c r="K4005"/>
      <c r="L4005"/>
      <c r="M4005"/>
    </row>
    <row r="4006" spans="1:13" s="3" customFormat="1" x14ac:dyDescent="0.25">
      <c r="A4006" s="35" t="s">
        <v>21</v>
      </c>
      <c r="B4006"/>
      <c r="C4006"/>
      <c r="D4006"/>
      <c r="E4006"/>
      <c r="J4006"/>
      <c r="K4006"/>
      <c r="L4006"/>
      <c r="M4006"/>
    </row>
    <row r="4007" spans="1:13" s="3" customFormat="1" x14ac:dyDescent="0.25">
      <c r="A4007" s="5" t="s">
        <v>530</v>
      </c>
      <c r="B4007" s="5" t="s">
        <v>366</v>
      </c>
      <c r="C4007" s="35"/>
      <c r="D4007" s="35"/>
      <c r="E4007" s="35"/>
      <c r="F4007" s="7"/>
      <c r="G4007" s="8" t="s">
        <v>20</v>
      </c>
      <c r="H4007" s="8">
        <v>7488.44</v>
      </c>
      <c r="J4007"/>
      <c r="K4007"/>
      <c r="L4007"/>
      <c r="M4007"/>
    </row>
    <row r="4008" spans="1:13" s="3" customFormat="1" x14ac:dyDescent="0.25">
      <c r="A4008" s="35" t="s">
        <v>21</v>
      </c>
      <c r="B4008"/>
      <c r="C4008"/>
      <c r="D4008"/>
      <c r="E4008"/>
      <c r="J4008"/>
      <c r="K4008"/>
      <c r="L4008"/>
      <c r="M4008"/>
    </row>
    <row r="4009" spans="1:13" s="3" customFormat="1" x14ac:dyDescent="0.25">
      <c r="A4009" s="12" t="s">
        <v>24</v>
      </c>
      <c r="B4009" s="35" t="s">
        <v>21</v>
      </c>
      <c r="C4009" s="35" t="s">
        <v>21</v>
      </c>
      <c r="D4009" s="35" t="s">
        <v>21</v>
      </c>
      <c r="E4009" s="35" t="s">
        <v>21</v>
      </c>
      <c r="F4009" s="7" t="s">
        <v>21</v>
      </c>
      <c r="G4009" s="13" t="s">
        <v>20</v>
      </c>
      <c r="H4009" s="13">
        <v>7488.44</v>
      </c>
      <c r="J4009"/>
      <c r="K4009"/>
      <c r="L4009"/>
      <c r="M4009"/>
    </row>
    <row r="4010" spans="1:13" s="3" customFormat="1" x14ac:dyDescent="0.25">
      <c r="A4010" s="12" t="s">
        <v>649</v>
      </c>
      <c r="B4010" s="12" t="s">
        <v>41</v>
      </c>
      <c r="C4010" s="14">
        <v>11</v>
      </c>
      <c r="D4010" s="12" t="s">
        <v>650</v>
      </c>
      <c r="E4010" s="35"/>
      <c r="F4010" s="7" t="s">
        <v>21</v>
      </c>
      <c r="G4010" s="13">
        <v>5853.42</v>
      </c>
      <c r="H4010" s="13">
        <v>1635.02</v>
      </c>
      <c r="J4010"/>
      <c r="K4010"/>
      <c r="L4010"/>
      <c r="M4010"/>
    </row>
    <row r="4011" spans="1:13" s="3" customFormat="1" x14ac:dyDescent="0.25">
      <c r="A4011"/>
      <c r="B4011"/>
      <c r="C4011"/>
      <c r="D4011"/>
      <c r="E4011"/>
      <c r="J4011"/>
      <c r="K4011"/>
      <c r="L4011"/>
      <c r="M4011"/>
    </row>
    <row r="4012" spans="1:13" s="3" customFormat="1" x14ac:dyDescent="0.25">
      <c r="A4012" s="35"/>
      <c r="B4012" s="35"/>
      <c r="C4012" s="35"/>
      <c r="D4012" s="35"/>
      <c r="E4012" s="34" t="s">
        <v>67</v>
      </c>
      <c r="F4012" s="13">
        <v>0</v>
      </c>
      <c r="G4012" s="13">
        <v>5853.42</v>
      </c>
      <c r="H4012" s="13">
        <v>1635.02</v>
      </c>
      <c r="J4012"/>
      <c r="K4012"/>
      <c r="L4012"/>
      <c r="M4012"/>
    </row>
    <row r="4013" spans="1:13" s="3" customFormat="1" x14ac:dyDescent="0.25">
      <c r="A4013" s="35" t="s">
        <v>21</v>
      </c>
      <c r="B4013"/>
      <c r="C4013"/>
      <c r="D4013"/>
      <c r="E4013"/>
      <c r="J4013"/>
      <c r="K4013"/>
      <c r="L4013"/>
      <c r="M4013"/>
    </row>
    <row r="4014" spans="1:13" s="3" customFormat="1" x14ac:dyDescent="0.25">
      <c r="A4014" s="35"/>
      <c r="B4014" s="35"/>
      <c r="C4014" s="35"/>
      <c r="D4014" s="35"/>
      <c r="E4014" s="9" t="s">
        <v>367</v>
      </c>
      <c r="F4014" s="8">
        <v>0</v>
      </c>
      <c r="G4014" s="8">
        <v>5853.42</v>
      </c>
      <c r="H4014" s="8">
        <v>1635.02</v>
      </c>
      <c r="J4014"/>
      <c r="K4014"/>
      <c r="L4014"/>
      <c r="M4014"/>
    </row>
    <row r="4015" spans="1:13" s="3" customFormat="1" x14ac:dyDescent="0.25">
      <c r="A4015" s="35" t="s">
        <v>21</v>
      </c>
      <c r="B4015"/>
      <c r="C4015"/>
      <c r="D4015"/>
      <c r="E4015"/>
      <c r="J4015"/>
      <c r="K4015"/>
      <c r="L4015"/>
      <c r="M4015"/>
    </row>
    <row r="4016" spans="1:13" s="3" customFormat="1" x14ac:dyDescent="0.25">
      <c r="A4016" s="5" t="s">
        <v>533</v>
      </c>
      <c r="B4016" s="5" t="s">
        <v>369</v>
      </c>
      <c r="C4016" s="35"/>
      <c r="D4016" s="35"/>
      <c r="E4016" s="35"/>
      <c r="F4016" s="7"/>
      <c r="G4016" s="8" t="s">
        <v>20</v>
      </c>
      <c r="H4016" s="8">
        <v>3568.96</v>
      </c>
      <c r="J4016"/>
      <c r="K4016"/>
      <c r="L4016"/>
      <c r="M4016"/>
    </row>
    <row r="4017" spans="1:13" s="3" customFormat="1" x14ac:dyDescent="0.25">
      <c r="A4017" s="35" t="s">
        <v>21</v>
      </c>
      <c r="B4017"/>
      <c r="C4017"/>
      <c r="D4017"/>
      <c r="E4017"/>
      <c r="J4017"/>
      <c r="K4017"/>
      <c r="L4017"/>
      <c r="M4017"/>
    </row>
    <row r="4018" spans="1:13" s="3" customFormat="1" x14ac:dyDescent="0.25">
      <c r="A4018" s="12" t="s">
        <v>24</v>
      </c>
      <c r="B4018" s="35" t="s">
        <v>21</v>
      </c>
      <c r="C4018" s="35" t="s">
        <v>21</v>
      </c>
      <c r="D4018" s="35" t="s">
        <v>21</v>
      </c>
      <c r="E4018" s="35" t="s">
        <v>21</v>
      </c>
      <c r="F4018" s="7" t="s">
        <v>21</v>
      </c>
      <c r="G4018" s="13" t="s">
        <v>20</v>
      </c>
      <c r="H4018" s="13">
        <v>3568.96</v>
      </c>
      <c r="J4018"/>
      <c r="K4018"/>
      <c r="L4018"/>
      <c r="M4018"/>
    </row>
    <row r="4019" spans="1:13" s="3" customFormat="1" x14ac:dyDescent="0.25">
      <c r="A4019" s="35" t="s">
        <v>21</v>
      </c>
      <c r="B4019"/>
      <c r="C4019"/>
      <c r="D4019"/>
      <c r="E4019"/>
      <c r="J4019"/>
      <c r="K4019"/>
      <c r="L4019"/>
      <c r="M4019"/>
    </row>
    <row r="4020" spans="1:13" s="3" customFormat="1" x14ac:dyDescent="0.25">
      <c r="A4020" s="35"/>
      <c r="B4020" s="35"/>
      <c r="C4020" s="35"/>
      <c r="D4020" s="35"/>
      <c r="E4020" s="9" t="s">
        <v>370</v>
      </c>
      <c r="F4020" s="8">
        <v>0</v>
      </c>
      <c r="G4020" s="8">
        <v>0</v>
      </c>
      <c r="H4020" s="8">
        <v>3568.96</v>
      </c>
      <c r="J4020"/>
      <c r="K4020"/>
      <c r="L4020"/>
      <c r="M4020"/>
    </row>
    <row r="4021" spans="1:13" s="3" customFormat="1" x14ac:dyDescent="0.25">
      <c r="A4021" s="35" t="s">
        <v>21</v>
      </c>
      <c r="B4021"/>
      <c r="C4021"/>
      <c r="D4021"/>
      <c r="E4021"/>
      <c r="J4021"/>
      <c r="K4021"/>
      <c r="L4021"/>
      <c r="M4021"/>
    </row>
    <row r="4022" spans="1:13" s="3" customFormat="1" x14ac:dyDescent="0.25">
      <c r="A4022" s="5" t="s">
        <v>622</v>
      </c>
      <c r="B4022" s="5" t="s">
        <v>375</v>
      </c>
      <c r="C4022" s="35"/>
      <c r="D4022" s="35"/>
      <c r="E4022" s="35"/>
      <c r="F4022" s="7"/>
      <c r="G4022" s="8" t="s">
        <v>20</v>
      </c>
      <c r="H4022" s="8">
        <v>357.44</v>
      </c>
      <c r="J4022"/>
      <c r="K4022"/>
      <c r="L4022"/>
      <c r="M4022"/>
    </row>
    <row r="4023" spans="1:13" s="3" customFormat="1" x14ac:dyDescent="0.25">
      <c r="A4023" s="35" t="s">
        <v>21</v>
      </c>
      <c r="B4023"/>
      <c r="C4023"/>
      <c r="D4023"/>
      <c r="E4023"/>
      <c r="J4023"/>
      <c r="K4023"/>
      <c r="L4023"/>
      <c r="M4023"/>
    </row>
    <row r="4024" spans="1:13" s="3" customFormat="1" x14ac:dyDescent="0.25">
      <c r="A4024" s="12" t="s">
        <v>24</v>
      </c>
      <c r="B4024" s="35" t="s">
        <v>21</v>
      </c>
      <c r="C4024" s="35" t="s">
        <v>21</v>
      </c>
      <c r="D4024" s="35" t="s">
        <v>21</v>
      </c>
      <c r="E4024" s="35" t="s">
        <v>21</v>
      </c>
      <c r="F4024" s="7" t="s">
        <v>21</v>
      </c>
      <c r="G4024" s="13" t="s">
        <v>20</v>
      </c>
      <c r="H4024" s="13">
        <v>357.44</v>
      </c>
      <c r="J4024"/>
      <c r="K4024"/>
      <c r="L4024"/>
      <c r="M4024"/>
    </row>
    <row r="4025" spans="1:13" s="3" customFormat="1" x14ac:dyDescent="0.25">
      <c r="A4025" s="12" t="s">
        <v>644</v>
      </c>
      <c r="B4025" s="12" t="s">
        <v>26</v>
      </c>
      <c r="C4025" s="14">
        <v>368</v>
      </c>
      <c r="D4025" s="12" t="s">
        <v>200</v>
      </c>
      <c r="E4025" s="12" t="s">
        <v>704</v>
      </c>
      <c r="F4025" s="13">
        <v>637.92999999999995</v>
      </c>
      <c r="G4025" s="7" t="s">
        <v>21</v>
      </c>
      <c r="H4025" s="13">
        <v>995.37</v>
      </c>
      <c r="J4025"/>
      <c r="K4025"/>
      <c r="L4025"/>
      <c r="M4025"/>
    </row>
    <row r="4026" spans="1:13" s="3" customFormat="1" x14ac:dyDescent="0.25">
      <c r="A4026"/>
      <c r="B4026"/>
      <c r="C4026"/>
      <c r="D4026"/>
      <c r="E4026"/>
      <c r="J4026"/>
      <c r="K4026"/>
      <c r="L4026"/>
      <c r="M4026"/>
    </row>
    <row r="4027" spans="1:13" s="3" customFormat="1" x14ac:dyDescent="0.25">
      <c r="A4027" s="35"/>
      <c r="B4027" s="35"/>
      <c r="C4027" s="35"/>
      <c r="D4027" s="35"/>
      <c r="E4027" s="34" t="s">
        <v>67</v>
      </c>
      <c r="F4027" s="13">
        <v>637.92999999999995</v>
      </c>
      <c r="G4027" s="13">
        <v>0</v>
      </c>
      <c r="H4027" s="13">
        <v>995.37</v>
      </c>
      <c r="J4027"/>
      <c r="K4027"/>
      <c r="L4027"/>
      <c r="M4027"/>
    </row>
    <row r="4028" spans="1:13" s="3" customFormat="1" x14ac:dyDescent="0.25">
      <c r="A4028" s="35" t="s">
        <v>21</v>
      </c>
      <c r="B4028"/>
      <c r="C4028"/>
      <c r="D4028"/>
      <c r="E4028"/>
      <c r="J4028"/>
      <c r="K4028"/>
      <c r="L4028"/>
      <c r="M4028"/>
    </row>
    <row r="4029" spans="1:13" s="3" customFormat="1" x14ac:dyDescent="0.25">
      <c r="A4029" s="35"/>
      <c r="B4029" s="35"/>
      <c r="C4029" s="35"/>
      <c r="D4029" s="35"/>
      <c r="E4029" s="9" t="s">
        <v>376</v>
      </c>
      <c r="F4029" s="8">
        <v>637.92999999999995</v>
      </c>
      <c r="G4029" s="8">
        <v>0</v>
      </c>
      <c r="H4029" s="8">
        <v>995.37</v>
      </c>
      <c r="J4029"/>
      <c r="K4029"/>
      <c r="L4029"/>
      <c r="M4029"/>
    </row>
    <row r="4030" spans="1:13" s="3" customFormat="1" x14ac:dyDescent="0.25">
      <c r="A4030" s="35" t="s">
        <v>21</v>
      </c>
      <c r="B4030"/>
      <c r="C4030"/>
      <c r="D4030"/>
      <c r="E4030"/>
      <c r="J4030"/>
      <c r="K4030"/>
      <c r="L4030"/>
      <c r="M4030"/>
    </row>
    <row r="4031" spans="1:13" s="3" customFormat="1" x14ac:dyDescent="0.25">
      <c r="A4031" s="5" t="s">
        <v>535</v>
      </c>
      <c r="B4031" s="5" t="s">
        <v>378</v>
      </c>
      <c r="C4031" s="35"/>
      <c r="D4031" s="35"/>
      <c r="E4031" s="35"/>
      <c r="F4031" s="7"/>
      <c r="G4031" s="8" t="s">
        <v>20</v>
      </c>
      <c r="H4031" s="8">
        <v>1307.02</v>
      </c>
      <c r="J4031"/>
      <c r="K4031"/>
      <c r="L4031"/>
      <c r="M4031"/>
    </row>
    <row r="4032" spans="1:13" s="3" customFormat="1" x14ac:dyDescent="0.25">
      <c r="A4032" s="35" t="s">
        <v>21</v>
      </c>
      <c r="B4032"/>
      <c r="C4032"/>
      <c r="D4032"/>
      <c r="E4032"/>
      <c r="J4032"/>
      <c r="K4032"/>
      <c r="L4032"/>
      <c r="M4032"/>
    </row>
    <row r="4033" spans="1:13" s="3" customFormat="1" x14ac:dyDescent="0.25">
      <c r="A4033" s="12" t="s">
        <v>24</v>
      </c>
      <c r="B4033" s="35" t="s">
        <v>21</v>
      </c>
      <c r="C4033" s="35" t="s">
        <v>21</v>
      </c>
      <c r="D4033" s="35" t="s">
        <v>21</v>
      </c>
      <c r="E4033" s="35" t="s">
        <v>21</v>
      </c>
      <c r="F4033" s="7" t="s">
        <v>21</v>
      </c>
      <c r="G4033" s="13" t="s">
        <v>20</v>
      </c>
      <c r="H4033" s="13">
        <v>1307.02</v>
      </c>
      <c r="J4033"/>
      <c r="K4033"/>
      <c r="L4033"/>
      <c r="M4033"/>
    </row>
    <row r="4034" spans="1:13" s="3" customFormat="1" x14ac:dyDescent="0.25">
      <c r="A4034" s="12" t="s">
        <v>644</v>
      </c>
      <c r="B4034" s="12" t="s">
        <v>26</v>
      </c>
      <c r="C4034" s="14">
        <v>368</v>
      </c>
      <c r="D4034" s="12" t="s">
        <v>200</v>
      </c>
      <c r="E4034" s="12" t="s">
        <v>705</v>
      </c>
      <c r="F4034" s="13">
        <v>1189.6600000000001</v>
      </c>
      <c r="G4034" s="7" t="s">
        <v>21</v>
      </c>
      <c r="H4034" s="13">
        <v>2496.6799999999998</v>
      </c>
      <c r="J4034"/>
      <c r="K4034"/>
      <c r="L4034"/>
      <c r="M4034"/>
    </row>
    <row r="4035" spans="1:13" s="3" customFormat="1" x14ac:dyDescent="0.25">
      <c r="A4035"/>
      <c r="B4035"/>
      <c r="C4035"/>
      <c r="D4035"/>
      <c r="E4035"/>
      <c r="J4035"/>
      <c r="K4035"/>
      <c r="L4035"/>
      <c r="M4035"/>
    </row>
    <row r="4036" spans="1:13" s="3" customFormat="1" x14ac:dyDescent="0.25">
      <c r="A4036" s="35"/>
      <c r="B4036" s="35"/>
      <c r="C4036" s="35"/>
      <c r="D4036" s="35"/>
      <c r="E4036" s="34" t="s">
        <v>67</v>
      </c>
      <c r="F4036" s="13">
        <v>1189.6600000000001</v>
      </c>
      <c r="G4036" s="13">
        <v>0</v>
      </c>
      <c r="H4036" s="13">
        <v>2496.6799999999998</v>
      </c>
      <c r="J4036"/>
      <c r="K4036"/>
      <c r="L4036"/>
      <c r="M4036"/>
    </row>
    <row r="4037" spans="1:13" s="3" customFormat="1" x14ac:dyDescent="0.25">
      <c r="A4037" s="35" t="s">
        <v>21</v>
      </c>
      <c r="B4037"/>
      <c r="C4037"/>
      <c r="D4037"/>
      <c r="E4037"/>
      <c r="J4037"/>
      <c r="K4037"/>
      <c r="L4037"/>
      <c r="M4037"/>
    </row>
    <row r="4038" spans="1:13" s="3" customFormat="1" x14ac:dyDescent="0.25">
      <c r="A4038" s="35"/>
      <c r="B4038" s="35"/>
      <c r="C4038" s="35"/>
      <c r="D4038" s="35"/>
      <c r="E4038" s="9" t="s">
        <v>379</v>
      </c>
      <c r="F4038" s="8">
        <v>1189.6600000000001</v>
      </c>
      <c r="G4038" s="8">
        <v>0</v>
      </c>
      <c r="H4038" s="8">
        <v>2496.6799999999998</v>
      </c>
      <c r="J4038"/>
      <c r="K4038"/>
      <c r="L4038"/>
      <c r="M4038"/>
    </row>
    <row r="4039" spans="1:13" s="3" customFormat="1" x14ac:dyDescent="0.25">
      <c r="A4039" s="35" t="s">
        <v>21</v>
      </c>
      <c r="B4039"/>
      <c r="C4039"/>
      <c r="D4039"/>
      <c r="E4039"/>
      <c r="J4039"/>
      <c r="K4039"/>
      <c r="L4039"/>
      <c r="M4039"/>
    </row>
    <row r="4040" spans="1:13" s="3" customFormat="1" x14ac:dyDescent="0.25">
      <c r="A4040" s="5" t="s">
        <v>424</v>
      </c>
      <c r="B4040" s="5" t="s">
        <v>425</v>
      </c>
      <c r="C4040" s="35"/>
      <c r="D4040" s="35"/>
      <c r="E4040" s="35"/>
      <c r="F4040" s="7"/>
      <c r="G4040" s="8" t="s">
        <v>20</v>
      </c>
      <c r="H4040" s="8">
        <v>28811.43</v>
      </c>
      <c r="J4040"/>
      <c r="K4040"/>
      <c r="L4040"/>
      <c r="M4040"/>
    </row>
    <row r="4041" spans="1:13" s="3" customFormat="1" x14ac:dyDescent="0.25">
      <c r="A4041" s="35" t="s">
        <v>21</v>
      </c>
      <c r="B4041"/>
      <c r="C4041"/>
      <c r="D4041"/>
      <c r="E4041"/>
      <c r="J4041"/>
      <c r="K4041"/>
      <c r="L4041"/>
      <c r="M4041"/>
    </row>
    <row r="4042" spans="1:13" s="3" customFormat="1" x14ac:dyDescent="0.25">
      <c r="A4042" s="12" t="s">
        <v>24</v>
      </c>
      <c r="B4042" s="35" t="s">
        <v>21</v>
      </c>
      <c r="C4042" s="35" t="s">
        <v>21</v>
      </c>
      <c r="D4042" s="35" t="s">
        <v>21</v>
      </c>
      <c r="E4042" s="35" t="s">
        <v>21</v>
      </c>
      <c r="F4042" s="7" t="s">
        <v>21</v>
      </c>
      <c r="G4042" s="13" t="s">
        <v>20</v>
      </c>
      <c r="H4042" s="13">
        <v>28811.43</v>
      </c>
      <c r="J4042"/>
      <c r="K4042"/>
      <c r="L4042"/>
      <c r="M4042"/>
    </row>
    <row r="4043" spans="1:13" s="3" customFormat="1" x14ac:dyDescent="0.25">
      <c r="A4043" s="12" t="s">
        <v>649</v>
      </c>
      <c r="B4043" s="12" t="s">
        <v>41</v>
      </c>
      <c r="C4043" s="14">
        <v>11</v>
      </c>
      <c r="D4043" s="12" t="s">
        <v>650</v>
      </c>
      <c r="E4043" s="35"/>
      <c r="F4043" s="7" t="s">
        <v>21</v>
      </c>
      <c r="G4043" s="13">
        <v>2892</v>
      </c>
      <c r="H4043" s="13">
        <v>25919.43</v>
      </c>
      <c r="J4043"/>
      <c r="K4043"/>
      <c r="L4043"/>
      <c r="M4043"/>
    </row>
    <row r="4044" spans="1:13" s="3" customFormat="1" x14ac:dyDescent="0.25">
      <c r="A4044"/>
      <c r="B4044"/>
      <c r="C4044"/>
      <c r="D4044"/>
      <c r="E4044"/>
      <c r="J4044"/>
      <c r="K4044"/>
      <c r="L4044"/>
      <c r="M4044"/>
    </row>
    <row r="4045" spans="1:13" s="3" customFormat="1" x14ac:dyDescent="0.25">
      <c r="A4045" s="35"/>
      <c r="B4045" s="35"/>
      <c r="C4045" s="35"/>
      <c r="D4045" s="35"/>
      <c r="E4045" s="34" t="s">
        <v>67</v>
      </c>
      <c r="F4045" s="13">
        <v>0</v>
      </c>
      <c r="G4045" s="13">
        <v>2892</v>
      </c>
      <c r="H4045" s="13">
        <v>25919.43</v>
      </c>
      <c r="J4045"/>
      <c r="K4045"/>
      <c r="L4045"/>
      <c r="M4045"/>
    </row>
    <row r="4046" spans="1:13" s="3" customFormat="1" x14ac:dyDescent="0.25">
      <c r="A4046" s="35" t="s">
        <v>21</v>
      </c>
      <c r="B4046"/>
      <c r="C4046"/>
      <c r="D4046"/>
      <c r="E4046"/>
      <c r="J4046"/>
      <c r="K4046"/>
      <c r="L4046"/>
      <c r="M4046"/>
    </row>
    <row r="4047" spans="1:13" s="3" customFormat="1" x14ac:dyDescent="0.25">
      <c r="A4047" s="35"/>
      <c r="B4047" s="35"/>
      <c r="C4047" s="35"/>
      <c r="D4047" s="35"/>
      <c r="E4047" s="9" t="s">
        <v>432</v>
      </c>
      <c r="F4047" s="8">
        <v>0</v>
      </c>
      <c r="G4047" s="8">
        <v>2892</v>
      </c>
      <c r="H4047" s="8">
        <v>25919.43</v>
      </c>
      <c r="J4047"/>
      <c r="K4047"/>
      <c r="L4047"/>
      <c r="M4047"/>
    </row>
    <row r="4048" spans="1:13" s="3" customFormat="1" x14ac:dyDescent="0.25">
      <c r="A4048" s="35" t="s">
        <v>21</v>
      </c>
      <c r="B4048"/>
      <c r="C4048"/>
      <c r="D4048"/>
      <c r="E4048"/>
      <c r="J4048"/>
      <c r="K4048"/>
      <c r="L4048"/>
      <c r="M4048"/>
    </row>
    <row r="4049" spans="1:13" s="3" customFormat="1" x14ac:dyDescent="0.25">
      <c r="A4049" s="5" t="s">
        <v>433</v>
      </c>
      <c r="B4049" s="5" t="s">
        <v>434</v>
      </c>
      <c r="C4049" s="35"/>
      <c r="D4049" s="35"/>
      <c r="E4049" s="35"/>
      <c r="F4049" s="7"/>
      <c r="G4049" s="8" t="s">
        <v>20</v>
      </c>
      <c r="H4049" s="8">
        <v>24961.81</v>
      </c>
      <c r="J4049"/>
      <c r="K4049"/>
      <c r="L4049"/>
      <c r="M4049"/>
    </row>
    <row r="4050" spans="1:13" s="3" customFormat="1" x14ac:dyDescent="0.25">
      <c r="A4050" s="35" t="s">
        <v>21</v>
      </c>
      <c r="B4050"/>
      <c r="C4050"/>
      <c r="D4050"/>
      <c r="E4050"/>
      <c r="J4050"/>
      <c r="K4050"/>
      <c r="L4050"/>
      <c r="M4050"/>
    </row>
    <row r="4051" spans="1:13" s="3" customFormat="1" x14ac:dyDescent="0.25">
      <c r="A4051" s="12" t="s">
        <v>24</v>
      </c>
      <c r="B4051" s="35" t="s">
        <v>21</v>
      </c>
      <c r="C4051" s="35" t="s">
        <v>21</v>
      </c>
      <c r="D4051" s="35" t="s">
        <v>21</v>
      </c>
      <c r="E4051" s="35" t="s">
        <v>21</v>
      </c>
      <c r="F4051" s="7" t="s">
        <v>21</v>
      </c>
      <c r="G4051" s="13" t="s">
        <v>20</v>
      </c>
      <c r="H4051" s="13">
        <v>24961.81</v>
      </c>
      <c r="J4051"/>
      <c r="K4051"/>
      <c r="L4051"/>
      <c r="M4051"/>
    </row>
    <row r="4052" spans="1:13" s="3" customFormat="1" x14ac:dyDescent="0.25">
      <c r="A4052" s="12" t="s">
        <v>671</v>
      </c>
      <c r="B4052" s="12" t="s">
        <v>26</v>
      </c>
      <c r="C4052" s="14">
        <v>6906</v>
      </c>
      <c r="D4052" s="12" t="s">
        <v>706</v>
      </c>
      <c r="E4052" s="12" t="s">
        <v>707</v>
      </c>
      <c r="F4052" s="13">
        <v>337.07</v>
      </c>
      <c r="G4052" s="7" t="s">
        <v>21</v>
      </c>
      <c r="H4052" s="13">
        <v>25298.880000000001</v>
      </c>
      <c r="J4052"/>
      <c r="K4052"/>
      <c r="L4052"/>
      <c r="M4052"/>
    </row>
    <row r="4053" spans="1:13" s="3" customFormat="1" x14ac:dyDescent="0.25">
      <c r="A4053" s="12" t="s">
        <v>687</v>
      </c>
      <c r="B4053" s="12" t="s">
        <v>26</v>
      </c>
      <c r="C4053" s="14">
        <v>384</v>
      </c>
      <c r="D4053" s="12" t="s">
        <v>708</v>
      </c>
      <c r="E4053" s="12" t="s">
        <v>709</v>
      </c>
      <c r="F4053" s="13">
        <v>2168.1</v>
      </c>
      <c r="G4053" s="7" t="s">
        <v>21</v>
      </c>
      <c r="H4053" s="13">
        <v>27466.98</v>
      </c>
      <c r="J4053"/>
      <c r="K4053"/>
      <c r="L4053"/>
      <c r="M4053"/>
    </row>
    <row r="4054" spans="1:13" s="3" customFormat="1" x14ac:dyDescent="0.25">
      <c r="A4054"/>
      <c r="B4054"/>
      <c r="C4054"/>
      <c r="D4054"/>
      <c r="E4054"/>
      <c r="J4054"/>
      <c r="K4054"/>
      <c r="L4054"/>
      <c r="M4054"/>
    </row>
    <row r="4055" spans="1:13" s="3" customFormat="1" x14ac:dyDescent="0.25">
      <c r="A4055" s="35"/>
      <c r="B4055" s="35"/>
      <c r="C4055" s="35"/>
      <c r="D4055" s="35"/>
      <c r="E4055" s="34" t="s">
        <v>67</v>
      </c>
      <c r="F4055" s="13">
        <v>2505.17</v>
      </c>
      <c r="G4055" s="13">
        <v>0</v>
      </c>
      <c r="H4055" s="13">
        <v>27466.98</v>
      </c>
      <c r="J4055"/>
      <c r="K4055"/>
      <c r="L4055"/>
      <c r="M4055"/>
    </row>
    <row r="4056" spans="1:13" s="3" customFormat="1" x14ac:dyDescent="0.25">
      <c r="A4056" s="35" t="s">
        <v>21</v>
      </c>
      <c r="B4056"/>
      <c r="C4056"/>
      <c r="D4056"/>
      <c r="E4056"/>
      <c r="J4056"/>
      <c r="K4056"/>
      <c r="L4056"/>
      <c r="M4056"/>
    </row>
    <row r="4057" spans="1:13" s="3" customFormat="1" x14ac:dyDescent="0.25">
      <c r="A4057" s="35"/>
      <c r="B4057" s="35"/>
      <c r="C4057" s="35"/>
      <c r="D4057" s="35"/>
      <c r="E4057" s="9" t="s">
        <v>439</v>
      </c>
      <c r="F4057" s="8">
        <v>2505.17</v>
      </c>
      <c r="G4057" s="8">
        <v>0</v>
      </c>
      <c r="H4057" s="8">
        <v>27466.98</v>
      </c>
      <c r="J4057"/>
      <c r="K4057"/>
      <c r="L4057"/>
      <c r="M4057"/>
    </row>
    <row r="4058" spans="1:13" s="3" customFormat="1" x14ac:dyDescent="0.25">
      <c r="A4058" s="35" t="s">
        <v>21</v>
      </c>
      <c r="B4058"/>
      <c r="C4058"/>
      <c r="D4058"/>
      <c r="E4058"/>
      <c r="J4058"/>
      <c r="K4058"/>
      <c r="L4058"/>
      <c r="M4058"/>
    </row>
    <row r="4059" spans="1:13" s="3" customFormat="1" x14ac:dyDescent="0.25">
      <c r="A4059" s="5" t="s">
        <v>542</v>
      </c>
      <c r="B4059" s="5" t="s">
        <v>387</v>
      </c>
      <c r="C4059" s="35"/>
      <c r="D4059" s="35"/>
      <c r="E4059" s="35"/>
      <c r="F4059" s="7"/>
      <c r="G4059" s="8" t="s">
        <v>20</v>
      </c>
      <c r="H4059" s="8">
        <v>1922.41</v>
      </c>
      <c r="J4059"/>
      <c r="K4059"/>
      <c r="L4059"/>
      <c r="M4059"/>
    </row>
    <row r="4060" spans="1:13" s="3" customFormat="1" x14ac:dyDescent="0.25">
      <c r="A4060" s="35" t="s">
        <v>21</v>
      </c>
      <c r="B4060"/>
      <c r="C4060"/>
      <c r="D4060"/>
      <c r="E4060"/>
      <c r="J4060"/>
      <c r="K4060"/>
      <c r="L4060"/>
      <c r="M4060"/>
    </row>
    <row r="4061" spans="1:13" s="3" customFormat="1" x14ac:dyDescent="0.25">
      <c r="A4061" s="12" t="s">
        <v>24</v>
      </c>
      <c r="B4061" s="35" t="s">
        <v>21</v>
      </c>
      <c r="C4061" s="35" t="s">
        <v>21</v>
      </c>
      <c r="D4061" s="35" t="s">
        <v>21</v>
      </c>
      <c r="E4061" s="35" t="s">
        <v>21</v>
      </c>
      <c r="F4061" s="7" t="s">
        <v>21</v>
      </c>
      <c r="G4061" s="13" t="s">
        <v>20</v>
      </c>
      <c r="H4061" s="13">
        <v>1922.41</v>
      </c>
      <c r="J4061"/>
      <c r="K4061"/>
      <c r="L4061"/>
      <c r="M4061"/>
    </row>
    <row r="4062" spans="1:13" s="3" customFormat="1" x14ac:dyDescent="0.25">
      <c r="A4062" s="35" t="s">
        <v>21</v>
      </c>
      <c r="B4062"/>
      <c r="C4062"/>
      <c r="D4062"/>
      <c r="E4062"/>
      <c r="J4062"/>
      <c r="K4062"/>
      <c r="L4062"/>
      <c r="M4062"/>
    </row>
    <row r="4063" spans="1:13" s="3" customFormat="1" x14ac:dyDescent="0.25">
      <c r="A4063" s="35"/>
      <c r="B4063" s="35"/>
      <c r="C4063" s="35"/>
      <c r="D4063" s="35"/>
      <c r="E4063" s="9" t="s">
        <v>388</v>
      </c>
      <c r="F4063" s="8">
        <v>0</v>
      </c>
      <c r="G4063" s="8">
        <v>0</v>
      </c>
      <c r="H4063" s="8">
        <v>1922.41</v>
      </c>
      <c r="J4063"/>
      <c r="K4063"/>
      <c r="L4063"/>
      <c r="M4063"/>
    </row>
    <row r="4064" spans="1:13" s="3" customFormat="1" x14ac:dyDescent="0.25">
      <c r="A4064" s="35" t="s">
        <v>21</v>
      </c>
      <c r="B4064"/>
      <c r="C4064"/>
      <c r="D4064"/>
      <c r="E4064"/>
      <c r="J4064"/>
      <c r="K4064"/>
      <c r="L4064"/>
      <c r="M4064"/>
    </row>
    <row r="4065" spans="1:13" s="3" customFormat="1" x14ac:dyDescent="0.25">
      <c r="A4065" s="5" t="s">
        <v>440</v>
      </c>
      <c r="B4065" s="5" t="s">
        <v>393</v>
      </c>
      <c r="C4065" s="35"/>
      <c r="D4065" s="35"/>
      <c r="E4065" s="35"/>
      <c r="F4065" s="7"/>
      <c r="G4065" s="8" t="s">
        <v>20</v>
      </c>
      <c r="H4065" s="8">
        <v>24537.65</v>
      </c>
      <c r="J4065"/>
      <c r="K4065"/>
      <c r="L4065"/>
      <c r="M4065"/>
    </row>
    <row r="4066" spans="1:13" s="3" customFormat="1" x14ac:dyDescent="0.25">
      <c r="A4066" s="35" t="s">
        <v>21</v>
      </c>
      <c r="B4066"/>
      <c r="C4066"/>
      <c r="D4066"/>
      <c r="E4066"/>
      <c r="J4066"/>
      <c r="K4066"/>
      <c r="L4066"/>
      <c r="M4066"/>
    </row>
    <row r="4067" spans="1:13" s="3" customFormat="1" x14ac:dyDescent="0.25">
      <c r="A4067" s="12" t="s">
        <v>24</v>
      </c>
      <c r="B4067" s="35" t="s">
        <v>21</v>
      </c>
      <c r="C4067" s="35" t="s">
        <v>21</v>
      </c>
      <c r="D4067" s="35" t="s">
        <v>21</v>
      </c>
      <c r="E4067" s="35" t="s">
        <v>21</v>
      </c>
      <c r="F4067" s="7" t="s">
        <v>21</v>
      </c>
      <c r="G4067" s="13" t="s">
        <v>20</v>
      </c>
      <c r="H4067" s="13">
        <v>24537.65</v>
      </c>
      <c r="J4067"/>
      <c r="K4067"/>
      <c r="L4067"/>
      <c r="M4067"/>
    </row>
    <row r="4068" spans="1:13" s="3" customFormat="1" x14ac:dyDescent="0.25">
      <c r="A4068" s="12" t="s">
        <v>644</v>
      </c>
      <c r="B4068" s="12" t="s">
        <v>26</v>
      </c>
      <c r="C4068" s="14">
        <v>368</v>
      </c>
      <c r="D4068" s="12" t="s">
        <v>200</v>
      </c>
      <c r="E4068" s="12" t="s">
        <v>710</v>
      </c>
      <c r="F4068" s="13">
        <v>1250.01</v>
      </c>
      <c r="G4068" s="7" t="s">
        <v>21</v>
      </c>
      <c r="H4068" s="13">
        <v>25787.66</v>
      </c>
      <c r="J4068"/>
      <c r="K4068"/>
      <c r="L4068"/>
      <c r="M4068"/>
    </row>
    <row r="4069" spans="1:13" s="3" customFormat="1" x14ac:dyDescent="0.25">
      <c r="A4069"/>
      <c r="B4069"/>
      <c r="C4069"/>
      <c r="D4069"/>
      <c r="E4069"/>
      <c r="J4069"/>
      <c r="K4069"/>
      <c r="L4069"/>
      <c r="M4069"/>
    </row>
    <row r="4070" spans="1:13" s="3" customFormat="1" x14ac:dyDescent="0.25">
      <c r="A4070" s="35"/>
      <c r="B4070" s="35"/>
      <c r="C4070" s="35"/>
      <c r="D4070" s="35"/>
      <c r="E4070" s="34" t="s">
        <v>67</v>
      </c>
      <c r="F4070" s="13">
        <v>1250.01</v>
      </c>
      <c r="G4070" s="13">
        <v>0</v>
      </c>
      <c r="H4070" s="13">
        <v>25787.66</v>
      </c>
      <c r="J4070"/>
      <c r="K4070"/>
      <c r="L4070"/>
      <c r="M4070"/>
    </row>
    <row r="4071" spans="1:13" s="3" customFormat="1" x14ac:dyDescent="0.25">
      <c r="A4071" s="35" t="s">
        <v>21</v>
      </c>
      <c r="B4071"/>
      <c r="C4071"/>
      <c r="D4071"/>
      <c r="E4071"/>
      <c r="J4071"/>
      <c r="K4071"/>
      <c r="L4071"/>
      <c r="M4071"/>
    </row>
    <row r="4072" spans="1:13" s="3" customFormat="1" x14ac:dyDescent="0.25">
      <c r="A4072" s="35"/>
      <c r="B4072" s="35"/>
      <c r="C4072" s="35"/>
      <c r="D4072" s="35"/>
      <c r="E4072" s="9" t="s">
        <v>398</v>
      </c>
      <c r="F4072" s="8">
        <v>1250.01</v>
      </c>
      <c r="G4072" s="8">
        <v>0</v>
      </c>
      <c r="H4072" s="8">
        <v>25787.66</v>
      </c>
      <c r="J4072"/>
      <c r="K4072"/>
      <c r="L4072"/>
      <c r="M4072"/>
    </row>
    <row r="4073" spans="1:13" s="3" customFormat="1" x14ac:dyDescent="0.25">
      <c r="A4073" s="35" t="s">
        <v>21</v>
      </c>
      <c r="B4073"/>
      <c r="C4073"/>
      <c r="D4073"/>
      <c r="E4073"/>
      <c r="J4073"/>
      <c r="K4073"/>
      <c r="L4073"/>
      <c r="M4073"/>
    </row>
    <row r="4074" spans="1:13" s="3" customFormat="1" x14ac:dyDescent="0.25">
      <c r="A4074" s="5" t="s">
        <v>445</v>
      </c>
      <c r="B4074" s="5" t="s">
        <v>400</v>
      </c>
      <c r="C4074" s="35"/>
      <c r="D4074" s="35"/>
      <c r="E4074" s="35"/>
      <c r="F4074" s="7"/>
      <c r="G4074" s="8" t="s">
        <v>20</v>
      </c>
      <c r="H4074" s="8">
        <v>2542.25</v>
      </c>
      <c r="J4074"/>
      <c r="K4074"/>
      <c r="L4074"/>
      <c r="M4074"/>
    </row>
    <row r="4075" spans="1:13" s="3" customFormat="1" x14ac:dyDescent="0.25">
      <c r="A4075" s="35" t="s">
        <v>21</v>
      </c>
      <c r="B4075"/>
      <c r="C4075"/>
      <c r="D4075"/>
      <c r="E4075"/>
      <c r="J4075"/>
      <c r="K4075"/>
      <c r="L4075"/>
      <c r="M4075"/>
    </row>
    <row r="4076" spans="1:13" s="3" customFormat="1" x14ac:dyDescent="0.25">
      <c r="A4076" s="12" t="s">
        <v>24</v>
      </c>
      <c r="B4076" s="35" t="s">
        <v>21</v>
      </c>
      <c r="C4076" s="35" t="s">
        <v>21</v>
      </c>
      <c r="D4076" s="35" t="s">
        <v>21</v>
      </c>
      <c r="E4076" s="35" t="s">
        <v>21</v>
      </c>
      <c r="F4076" s="7" t="s">
        <v>21</v>
      </c>
      <c r="G4076" s="13" t="s">
        <v>20</v>
      </c>
      <c r="H4076" s="13">
        <v>2542.25</v>
      </c>
      <c r="J4076"/>
      <c r="K4076"/>
      <c r="L4076"/>
      <c r="M4076"/>
    </row>
    <row r="4077" spans="1:13" s="3" customFormat="1" x14ac:dyDescent="0.25">
      <c r="A4077" s="12" t="s">
        <v>649</v>
      </c>
      <c r="B4077" s="12" t="s">
        <v>41</v>
      </c>
      <c r="C4077" s="14">
        <v>27</v>
      </c>
      <c r="D4077" s="12" t="s">
        <v>200</v>
      </c>
      <c r="E4077" s="12" t="s">
        <v>711</v>
      </c>
      <c r="F4077" s="13">
        <v>2025.87</v>
      </c>
      <c r="G4077" s="7" t="s">
        <v>21</v>
      </c>
      <c r="H4077" s="13">
        <v>4568.12</v>
      </c>
      <c r="J4077"/>
      <c r="K4077"/>
      <c r="L4077"/>
      <c r="M4077"/>
    </row>
    <row r="4078" spans="1:13" s="3" customFormat="1" x14ac:dyDescent="0.25">
      <c r="A4078"/>
      <c r="B4078"/>
      <c r="C4078"/>
      <c r="D4078"/>
      <c r="E4078"/>
      <c r="J4078"/>
      <c r="K4078"/>
      <c r="L4078"/>
      <c r="M4078"/>
    </row>
    <row r="4079" spans="1:13" s="3" customFormat="1" x14ac:dyDescent="0.25">
      <c r="A4079" s="35"/>
      <c r="B4079" s="35"/>
      <c r="C4079" s="35"/>
      <c r="D4079" s="35"/>
      <c r="E4079" s="34" t="s">
        <v>67</v>
      </c>
      <c r="F4079" s="13">
        <v>2025.87</v>
      </c>
      <c r="G4079" s="13">
        <v>0</v>
      </c>
      <c r="H4079" s="13">
        <v>4568.12</v>
      </c>
      <c r="J4079"/>
      <c r="K4079"/>
      <c r="L4079"/>
      <c r="M4079"/>
    </row>
    <row r="4080" spans="1:13" s="3" customFormat="1" x14ac:dyDescent="0.25">
      <c r="A4080" s="35" t="s">
        <v>21</v>
      </c>
      <c r="B4080"/>
      <c r="C4080"/>
      <c r="D4080"/>
      <c r="E4080"/>
      <c r="J4080"/>
      <c r="K4080"/>
      <c r="L4080"/>
      <c r="M4080"/>
    </row>
    <row r="4081" spans="1:13" s="3" customFormat="1" x14ac:dyDescent="0.25">
      <c r="A4081" s="35"/>
      <c r="B4081" s="35"/>
      <c r="C4081" s="35"/>
      <c r="D4081" s="35"/>
      <c r="E4081" s="9" t="s">
        <v>401</v>
      </c>
      <c r="F4081" s="8">
        <v>2025.87</v>
      </c>
      <c r="G4081" s="8">
        <v>0</v>
      </c>
      <c r="H4081" s="8">
        <v>4568.12</v>
      </c>
      <c r="J4081"/>
      <c r="K4081"/>
      <c r="L4081"/>
      <c r="M4081"/>
    </row>
    <row r="4082" spans="1:13" s="3" customFormat="1" x14ac:dyDescent="0.25">
      <c r="A4082" s="35" t="s">
        <v>21</v>
      </c>
      <c r="B4082"/>
      <c r="C4082"/>
      <c r="D4082"/>
      <c r="E4082"/>
      <c r="J4082"/>
      <c r="K4082"/>
      <c r="L4082"/>
      <c r="M4082"/>
    </row>
    <row r="4083" spans="1:13" s="3" customFormat="1" x14ac:dyDescent="0.25">
      <c r="A4083" s="5" t="s">
        <v>448</v>
      </c>
      <c r="B4083" s="5" t="s">
        <v>403</v>
      </c>
      <c r="C4083" s="35"/>
      <c r="D4083" s="35"/>
      <c r="E4083" s="35"/>
      <c r="F4083" s="7"/>
      <c r="G4083" s="8" t="s">
        <v>20</v>
      </c>
      <c r="H4083" s="8">
        <v>16803.32</v>
      </c>
      <c r="J4083"/>
      <c r="K4083"/>
      <c r="L4083"/>
      <c r="M4083"/>
    </row>
    <row r="4084" spans="1:13" s="3" customFormat="1" x14ac:dyDescent="0.25">
      <c r="A4084" s="35" t="s">
        <v>21</v>
      </c>
      <c r="B4084"/>
      <c r="C4084"/>
      <c r="D4084"/>
      <c r="E4084"/>
      <c r="J4084"/>
      <c r="K4084"/>
      <c r="L4084"/>
      <c r="M4084"/>
    </row>
    <row r="4085" spans="1:13" s="3" customFormat="1" x14ac:dyDescent="0.25">
      <c r="A4085" s="12" t="s">
        <v>24</v>
      </c>
      <c r="B4085" s="35" t="s">
        <v>21</v>
      </c>
      <c r="C4085" s="35" t="s">
        <v>21</v>
      </c>
      <c r="D4085" s="35" t="s">
        <v>21</v>
      </c>
      <c r="E4085" s="35" t="s">
        <v>21</v>
      </c>
      <c r="F4085" s="7" t="s">
        <v>21</v>
      </c>
      <c r="G4085" s="13" t="s">
        <v>20</v>
      </c>
      <c r="H4085" s="13">
        <v>16803.32</v>
      </c>
      <c r="J4085"/>
      <c r="K4085"/>
      <c r="L4085"/>
      <c r="M4085"/>
    </row>
    <row r="4086" spans="1:13" s="3" customFormat="1" x14ac:dyDescent="0.25">
      <c r="A4086" s="12" t="s">
        <v>644</v>
      </c>
      <c r="B4086" s="12" t="s">
        <v>26</v>
      </c>
      <c r="C4086" s="14">
        <v>368</v>
      </c>
      <c r="D4086" s="12" t="s">
        <v>200</v>
      </c>
      <c r="E4086" s="12" t="s">
        <v>712</v>
      </c>
      <c r="F4086" s="13">
        <v>1836.21</v>
      </c>
      <c r="G4086" s="7" t="s">
        <v>21</v>
      </c>
      <c r="H4086" s="13">
        <v>18639.53</v>
      </c>
      <c r="J4086"/>
      <c r="K4086"/>
      <c r="L4086"/>
      <c r="M4086"/>
    </row>
    <row r="4087" spans="1:13" s="3" customFormat="1" x14ac:dyDescent="0.25">
      <c r="A4087"/>
      <c r="B4087"/>
      <c r="C4087"/>
      <c r="D4087"/>
      <c r="E4087"/>
      <c r="J4087"/>
      <c r="K4087"/>
      <c r="L4087"/>
      <c r="M4087"/>
    </row>
    <row r="4088" spans="1:13" s="3" customFormat="1" x14ac:dyDescent="0.25">
      <c r="A4088" s="35"/>
      <c r="B4088" s="35"/>
      <c r="C4088" s="35"/>
      <c r="D4088" s="35"/>
      <c r="E4088" s="34" t="s">
        <v>67</v>
      </c>
      <c r="F4088" s="13">
        <v>1836.21</v>
      </c>
      <c r="G4088" s="13">
        <v>0</v>
      </c>
      <c r="H4088" s="13">
        <v>18639.53</v>
      </c>
      <c r="J4088"/>
      <c r="K4088"/>
      <c r="L4088"/>
      <c r="M4088"/>
    </row>
    <row r="4089" spans="1:13" s="3" customFormat="1" x14ac:dyDescent="0.25">
      <c r="A4089" s="35" t="s">
        <v>21</v>
      </c>
      <c r="B4089"/>
      <c r="C4089"/>
      <c r="D4089"/>
      <c r="E4089"/>
      <c r="J4089"/>
      <c r="K4089"/>
      <c r="L4089"/>
      <c r="M4089"/>
    </row>
    <row r="4090" spans="1:13" s="3" customFormat="1" x14ac:dyDescent="0.25">
      <c r="A4090" s="35"/>
      <c r="B4090" s="35"/>
      <c r="C4090" s="35"/>
      <c r="D4090" s="35"/>
      <c r="E4090" s="9" t="s">
        <v>404</v>
      </c>
      <c r="F4090" s="8">
        <v>1836.21</v>
      </c>
      <c r="G4090" s="8">
        <v>0</v>
      </c>
      <c r="H4090" s="8">
        <v>18639.53</v>
      </c>
      <c r="J4090"/>
      <c r="K4090"/>
      <c r="L4090"/>
      <c r="M4090"/>
    </row>
    <row r="4091" spans="1:13" s="3" customFormat="1" x14ac:dyDescent="0.25">
      <c r="A4091" s="35" t="s">
        <v>21</v>
      </c>
      <c r="B4091"/>
      <c r="C4091"/>
      <c r="D4091"/>
      <c r="E4091"/>
      <c r="J4091"/>
      <c r="K4091"/>
      <c r="L4091"/>
      <c r="M4091"/>
    </row>
    <row r="4092" spans="1:13" s="3" customFormat="1" x14ac:dyDescent="0.25">
      <c r="A4092" s="5" t="s">
        <v>451</v>
      </c>
      <c r="B4092" s="5" t="s">
        <v>406</v>
      </c>
      <c r="C4092" s="35"/>
      <c r="D4092" s="35"/>
      <c r="E4092" s="35"/>
      <c r="F4092" s="7"/>
      <c r="G4092" s="8" t="s">
        <v>20</v>
      </c>
      <c r="H4092" s="8">
        <v>228.75</v>
      </c>
      <c r="J4092"/>
      <c r="K4092"/>
      <c r="L4092"/>
      <c r="M4092"/>
    </row>
    <row r="4093" spans="1:13" s="3" customFormat="1" x14ac:dyDescent="0.25">
      <c r="A4093" s="35" t="s">
        <v>21</v>
      </c>
      <c r="B4093"/>
      <c r="C4093"/>
      <c r="D4093"/>
      <c r="E4093"/>
      <c r="J4093"/>
      <c r="K4093"/>
      <c r="L4093"/>
      <c r="M4093"/>
    </row>
    <row r="4094" spans="1:13" s="3" customFormat="1" x14ac:dyDescent="0.25">
      <c r="A4094" s="12" t="s">
        <v>24</v>
      </c>
      <c r="B4094" s="35" t="s">
        <v>21</v>
      </c>
      <c r="C4094" s="35" t="s">
        <v>21</v>
      </c>
      <c r="D4094" s="35" t="s">
        <v>21</v>
      </c>
      <c r="E4094" s="35" t="s">
        <v>21</v>
      </c>
      <c r="F4094" s="7" t="s">
        <v>21</v>
      </c>
      <c r="G4094" s="13" t="s">
        <v>20</v>
      </c>
      <c r="H4094" s="13">
        <v>228.75</v>
      </c>
      <c r="J4094"/>
      <c r="K4094"/>
      <c r="L4094"/>
      <c r="M4094"/>
    </row>
    <row r="4095" spans="1:13" s="3" customFormat="1" x14ac:dyDescent="0.25">
      <c r="A4095" s="35" t="s">
        <v>21</v>
      </c>
      <c r="B4095"/>
      <c r="C4095"/>
      <c r="D4095"/>
      <c r="E4095"/>
      <c r="J4095"/>
      <c r="K4095"/>
      <c r="L4095"/>
      <c r="M4095"/>
    </row>
    <row r="4096" spans="1:13" s="3" customFormat="1" x14ac:dyDescent="0.25">
      <c r="A4096" s="35"/>
      <c r="B4096" s="35"/>
      <c r="C4096" s="35"/>
      <c r="D4096" s="35"/>
      <c r="E4096" s="9" t="s">
        <v>407</v>
      </c>
      <c r="F4096" s="8">
        <v>0</v>
      </c>
      <c r="G4096" s="8">
        <v>0</v>
      </c>
      <c r="H4096" s="8">
        <v>228.75</v>
      </c>
      <c r="J4096"/>
      <c r="K4096"/>
      <c r="L4096"/>
      <c r="M4096"/>
    </row>
    <row r="4097" spans="1:13" s="3" customFormat="1" x14ac:dyDescent="0.25">
      <c r="A4097" s="35" t="s">
        <v>21</v>
      </c>
      <c r="B4097"/>
      <c r="C4097"/>
      <c r="D4097"/>
      <c r="E4097"/>
      <c r="J4097"/>
      <c r="K4097"/>
      <c r="L4097"/>
      <c r="M4097"/>
    </row>
    <row r="4098" spans="1:13" s="3" customFormat="1" x14ac:dyDescent="0.25">
      <c r="A4098" s="5" t="s">
        <v>155</v>
      </c>
      <c r="B4098" s="5" t="s">
        <v>156</v>
      </c>
      <c r="C4098" s="35"/>
      <c r="D4098" s="35"/>
      <c r="E4098" s="35"/>
      <c r="F4098" s="7"/>
      <c r="G4098" s="8" t="s">
        <v>20</v>
      </c>
      <c r="H4098" s="8">
        <v>7985.23</v>
      </c>
      <c r="J4098"/>
      <c r="K4098"/>
      <c r="L4098"/>
      <c r="M4098"/>
    </row>
    <row r="4099" spans="1:13" s="3" customFormat="1" x14ac:dyDescent="0.25">
      <c r="A4099" s="35" t="s">
        <v>21</v>
      </c>
      <c r="B4099"/>
      <c r="C4099"/>
      <c r="D4099"/>
      <c r="E4099"/>
      <c r="J4099"/>
      <c r="K4099"/>
      <c r="L4099"/>
      <c r="M4099"/>
    </row>
    <row r="4100" spans="1:13" s="3" customFormat="1" x14ac:dyDescent="0.25">
      <c r="A4100" s="12" t="s">
        <v>24</v>
      </c>
      <c r="B4100" s="35" t="s">
        <v>21</v>
      </c>
      <c r="C4100" s="35" t="s">
        <v>21</v>
      </c>
      <c r="D4100" s="35" t="s">
        <v>21</v>
      </c>
      <c r="E4100" s="35" t="s">
        <v>21</v>
      </c>
      <c r="F4100" s="7" t="s">
        <v>21</v>
      </c>
      <c r="G4100" s="13" t="s">
        <v>20</v>
      </c>
      <c r="H4100" s="13">
        <v>7985.23</v>
      </c>
      <c r="J4100"/>
      <c r="K4100"/>
      <c r="L4100"/>
      <c r="M4100"/>
    </row>
    <row r="4101" spans="1:13" s="3" customFormat="1" x14ac:dyDescent="0.25">
      <c r="A4101" s="12" t="s">
        <v>636</v>
      </c>
      <c r="B4101" s="12" t="s">
        <v>26</v>
      </c>
      <c r="C4101" s="14">
        <v>300</v>
      </c>
      <c r="D4101" s="12" t="s">
        <v>637</v>
      </c>
      <c r="E4101" s="35"/>
      <c r="F4101" s="13">
        <v>1910.81</v>
      </c>
      <c r="G4101" s="7" t="s">
        <v>21</v>
      </c>
      <c r="H4101" s="13">
        <v>9896.0400000000009</v>
      </c>
      <c r="J4101"/>
      <c r="K4101"/>
      <c r="L4101"/>
      <c r="M4101"/>
    </row>
    <row r="4102" spans="1:13" s="3" customFormat="1" x14ac:dyDescent="0.25">
      <c r="A4102" s="12" t="s">
        <v>638</v>
      </c>
      <c r="B4102" s="12" t="s">
        <v>26</v>
      </c>
      <c r="C4102" s="14">
        <v>317</v>
      </c>
      <c r="D4102" s="12" t="s">
        <v>639</v>
      </c>
      <c r="E4102" s="35"/>
      <c r="F4102" s="13">
        <v>477.08</v>
      </c>
      <c r="G4102" s="7" t="s">
        <v>21</v>
      </c>
      <c r="H4102" s="13">
        <v>10373.120000000001</v>
      </c>
      <c r="J4102"/>
      <c r="K4102"/>
      <c r="L4102"/>
      <c r="M4102"/>
    </row>
    <row r="4103" spans="1:13" s="3" customFormat="1" x14ac:dyDescent="0.25">
      <c r="A4103" s="12" t="s">
        <v>646</v>
      </c>
      <c r="B4103" s="12" t="s">
        <v>26</v>
      </c>
      <c r="C4103" s="14">
        <v>397</v>
      </c>
      <c r="D4103" s="12" t="s">
        <v>648</v>
      </c>
      <c r="E4103" s="35"/>
      <c r="F4103" s="13">
        <v>1046.8699999999999</v>
      </c>
      <c r="G4103" s="7" t="s">
        <v>21</v>
      </c>
      <c r="H4103" s="13">
        <v>11419.99</v>
      </c>
      <c r="J4103"/>
      <c r="K4103"/>
      <c r="L4103"/>
      <c r="M4103"/>
    </row>
    <row r="4104" spans="1:13" s="3" customFormat="1" x14ac:dyDescent="0.25">
      <c r="A4104" s="12" t="s">
        <v>649</v>
      </c>
      <c r="B4104" s="12" t="s">
        <v>41</v>
      </c>
      <c r="C4104" s="14">
        <v>11</v>
      </c>
      <c r="D4104" s="12" t="s">
        <v>650</v>
      </c>
      <c r="E4104" s="35"/>
      <c r="F4104" s="7" t="s">
        <v>21</v>
      </c>
      <c r="G4104" s="13">
        <v>2000</v>
      </c>
      <c r="H4104" s="13">
        <v>9419.99</v>
      </c>
      <c r="J4104"/>
      <c r="K4104"/>
      <c r="L4104"/>
      <c r="M4104"/>
    </row>
    <row r="4105" spans="1:13" s="3" customFormat="1" x14ac:dyDescent="0.25">
      <c r="A4105"/>
      <c r="B4105"/>
      <c r="C4105"/>
      <c r="D4105"/>
      <c r="E4105"/>
      <c r="J4105"/>
      <c r="K4105"/>
      <c r="L4105"/>
      <c r="M4105"/>
    </row>
    <row r="4106" spans="1:13" s="3" customFormat="1" x14ac:dyDescent="0.25">
      <c r="A4106" s="35"/>
      <c r="B4106" s="35"/>
      <c r="C4106" s="35"/>
      <c r="D4106" s="35"/>
      <c r="E4106" s="34" t="s">
        <v>67</v>
      </c>
      <c r="F4106" s="13">
        <v>3434.76</v>
      </c>
      <c r="G4106" s="13">
        <v>2000</v>
      </c>
      <c r="H4106" s="13">
        <v>9419.99</v>
      </c>
      <c r="J4106"/>
      <c r="K4106"/>
      <c r="L4106"/>
      <c r="M4106"/>
    </row>
    <row r="4107" spans="1:13" s="3" customFormat="1" x14ac:dyDescent="0.25">
      <c r="A4107" s="35" t="s">
        <v>21</v>
      </c>
      <c r="B4107"/>
      <c r="C4107"/>
      <c r="D4107"/>
      <c r="E4107"/>
      <c r="J4107"/>
      <c r="K4107"/>
      <c r="L4107"/>
      <c r="M4107"/>
    </row>
    <row r="4108" spans="1:13" s="3" customFormat="1" x14ac:dyDescent="0.25">
      <c r="A4108" s="35"/>
      <c r="B4108" s="35"/>
      <c r="C4108" s="35"/>
      <c r="D4108" s="35"/>
      <c r="E4108" s="9" t="s">
        <v>157</v>
      </c>
      <c r="F4108" s="8">
        <v>3434.76</v>
      </c>
      <c r="G4108" s="8">
        <v>2000</v>
      </c>
      <c r="H4108" s="8">
        <v>9419.99</v>
      </c>
      <c r="J4108"/>
      <c r="K4108"/>
      <c r="L4108"/>
      <c r="M4108"/>
    </row>
    <row r="4109" spans="1:13" s="3" customFormat="1" x14ac:dyDescent="0.25">
      <c r="A4109" s="35" t="s">
        <v>21</v>
      </c>
      <c r="B4109"/>
      <c r="C4109"/>
      <c r="D4109"/>
      <c r="E4109"/>
      <c r="J4109"/>
      <c r="K4109"/>
      <c r="L4109"/>
      <c r="M4109"/>
    </row>
    <row r="4110" spans="1:13" s="3" customFormat="1" x14ac:dyDescent="0.25">
      <c r="A4110" s="5" t="s">
        <v>453</v>
      </c>
      <c r="B4110" s="5" t="s">
        <v>454</v>
      </c>
      <c r="C4110" s="35"/>
      <c r="D4110" s="35"/>
      <c r="E4110" s="35"/>
      <c r="F4110" s="7"/>
      <c r="G4110" s="8" t="s">
        <v>20</v>
      </c>
      <c r="H4110" s="8">
        <v>2553.33</v>
      </c>
      <c r="J4110"/>
      <c r="K4110"/>
      <c r="L4110"/>
      <c r="M4110"/>
    </row>
    <row r="4111" spans="1:13" s="3" customFormat="1" x14ac:dyDescent="0.25">
      <c r="A4111" s="35" t="s">
        <v>21</v>
      </c>
      <c r="B4111"/>
      <c r="C4111"/>
      <c r="D4111"/>
      <c r="E4111"/>
      <c r="J4111"/>
      <c r="K4111"/>
      <c r="L4111"/>
      <c r="M4111"/>
    </row>
    <row r="4112" spans="1:13" s="3" customFormat="1" x14ac:dyDescent="0.25">
      <c r="A4112" s="12" t="s">
        <v>24</v>
      </c>
      <c r="B4112" s="35" t="s">
        <v>21</v>
      </c>
      <c r="C4112" s="35" t="s">
        <v>21</v>
      </c>
      <c r="D4112" s="35" t="s">
        <v>21</v>
      </c>
      <c r="E4112" s="35" t="s">
        <v>21</v>
      </c>
      <c r="F4112" s="7" t="s">
        <v>21</v>
      </c>
      <c r="G4112" s="13" t="s">
        <v>20</v>
      </c>
      <c r="H4112" s="13">
        <v>2553.33</v>
      </c>
      <c r="J4112"/>
      <c r="K4112"/>
      <c r="L4112"/>
      <c r="M4112"/>
    </row>
    <row r="4113" spans="1:13" s="3" customFormat="1" x14ac:dyDescent="0.25">
      <c r="A4113" s="35" t="s">
        <v>21</v>
      </c>
      <c r="B4113"/>
      <c r="C4113"/>
      <c r="D4113"/>
      <c r="E4113"/>
      <c r="J4113"/>
      <c r="K4113"/>
      <c r="L4113"/>
      <c r="M4113"/>
    </row>
    <row r="4114" spans="1:13" s="3" customFormat="1" x14ac:dyDescent="0.25">
      <c r="A4114" s="35"/>
      <c r="B4114" s="35"/>
      <c r="C4114" s="35"/>
      <c r="D4114" s="35"/>
      <c r="E4114" s="9" t="s">
        <v>457</v>
      </c>
      <c r="F4114" s="8">
        <v>0</v>
      </c>
      <c r="G4114" s="8">
        <v>0</v>
      </c>
      <c r="H4114" s="8">
        <v>2553.33</v>
      </c>
      <c r="J4114"/>
      <c r="K4114"/>
      <c r="L4114"/>
      <c r="M4114"/>
    </row>
    <row r="4115" spans="1:13" s="3" customFormat="1" x14ac:dyDescent="0.25">
      <c r="A4115" s="35" t="s">
        <v>21</v>
      </c>
      <c r="B4115"/>
      <c r="C4115"/>
      <c r="D4115"/>
      <c r="E4115"/>
      <c r="J4115"/>
      <c r="K4115"/>
      <c r="L4115"/>
      <c r="M4115"/>
    </row>
    <row r="4116" spans="1:13" s="3" customFormat="1" x14ac:dyDescent="0.25">
      <c r="A4116" s="5" t="s">
        <v>713</v>
      </c>
      <c r="B4116" s="5" t="s">
        <v>714</v>
      </c>
      <c r="C4116" s="35"/>
      <c r="D4116" s="35"/>
      <c r="E4116" s="35"/>
      <c r="F4116" s="7"/>
      <c r="G4116" s="8" t="s">
        <v>20</v>
      </c>
      <c r="H4116" s="8">
        <v>0</v>
      </c>
      <c r="J4116"/>
      <c r="K4116"/>
      <c r="L4116"/>
      <c r="M4116"/>
    </row>
    <row r="4117" spans="1:13" s="3" customFormat="1" x14ac:dyDescent="0.25">
      <c r="A4117" s="35" t="s">
        <v>21</v>
      </c>
      <c r="B4117"/>
      <c r="C4117"/>
      <c r="D4117"/>
      <c r="E4117"/>
      <c r="J4117"/>
      <c r="K4117"/>
      <c r="L4117"/>
      <c r="M4117"/>
    </row>
    <row r="4118" spans="1:13" s="3" customFormat="1" x14ac:dyDescent="0.25">
      <c r="A4118" s="12" t="s">
        <v>24</v>
      </c>
      <c r="B4118" s="35" t="s">
        <v>21</v>
      </c>
      <c r="C4118" s="35" t="s">
        <v>21</v>
      </c>
      <c r="D4118" s="35" t="s">
        <v>21</v>
      </c>
      <c r="E4118" s="35" t="s">
        <v>21</v>
      </c>
      <c r="F4118" s="7" t="s">
        <v>21</v>
      </c>
      <c r="G4118" s="13" t="s">
        <v>20</v>
      </c>
      <c r="H4118" s="13">
        <v>0</v>
      </c>
      <c r="J4118"/>
      <c r="K4118"/>
      <c r="L4118"/>
      <c r="M4118"/>
    </row>
    <row r="4119" spans="1:13" s="3" customFormat="1" x14ac:dyDescent="0.25">
      <c r="A4119" s="12" t="s">
        <v>715</v>
      </c>
      <c r="B4119" s="12" t="s">
        <v>41</v>
      </c>
      <c r="C4119" s="14">
        <v>4</v>
      </c>
      <c r="D4119" s="12" t="s">
        <v>716</v>
      </c>
      <c r="E4119" s="35"/>
      <c r="F4119" s="13">
        <v>108499</v>
      </c>
      <c r="G4119" s="7" t="s">
        <v>21</v>
      </c>
      <c r="H4119" s="13">
        <v>108499</v>
      </c>
      <c r="J4119"/>
      <c r="K4119"/>
      <c r="L4119"/>
      <c r="M4119"/>
    </row>
    <row r="4120" spans="1:13" s="3" customFormat="1" x14ac:dyDescent="0.25">
      <c r="A4120"/>
      <c r="B4120"/>
      <c r="C4120"/>
      <c r="D4120"/>
      <c r="E4120"/>
      <c r="J4120"/>
      <c r="K4120"/>
      <c r="L4120"/>
      <c r="M4120"/>
    </row>
    <row r="4121" spans="1:13" s="3" customFormat="1" x14ac:dyDescent="0.25">
      <c r="A4121" s="35"/>
      <c r="B4121" s="35"/>
      <c r="C4121" s="35"/>
      <c r="D4121" s="35"/>
      <c r="E4121" s="34" t="s">
        <v>67</v>
      </c>
      <c r="F4121" s="13">
        <v>108499</v>
      </c>
      <c r="G4121" s="13">
        <v>0</v>
      </c>
      <c r="H4121" s="13">
        <v>108499</v>
      </c>
      <c r="J4121"/>
      <c r="K4121"/>
      <c r="L4121"/>
      <c r="M4121"/>
    </row>
    <row r="4122" spans="1:13" s="3" customFormat="1" x14ac:dyDescent="0.25">
      <c r="A4122" s="35" t="s">
        <v>21</v>
      </c>
      <c r="B4122"/>
      <c r="C4122"/>
      <c r="D4122"/>
      <c r="E4122"/>
      <c r="J4122"/>
      <c r="K4122"/>
      <c r="L4122"/>
      <c r="M4122"/>
    </row>
    <row r="4123" spans="1:13" s="3" customFormat="1" x14ac:dyDescent="0.25">
      <c r="A4123" s="35"/>
      <c r="B4123" s="35"/>
      <c r="C4123" s="35"/>
      <c r="D4123" s="35"/>
      <c r="E4123" s="9" t="s">
        <v>717</v>
      </c>
      <c r="F4123" s="8">
        <v>108499</v>
      </c>
      <c r="G4123" s="8">
        <v>0</v>
      </c>
      <c r="H4123" s="8">
        <v>108499</v>
      </c>
      <c r="J4123"/>
      <c r="K4123"/>
      <c r="L4123"/>
      <c r="M4123"/>
    </row>
    <row r="4124" spans="1:13" s="3" customFormat="1" x14ac:dyDescent="0.25">
      <c r="A4124" s="35" t="s">
        <v>21</v>
      </c>
      <c r="B4124"/>
      <c r="C4124"/>
      <c r="D4124"/>
      <c r="E4124"/>
      <c r="J4124"/>
      <c r="K4124"/>
      <c r="L4124"/>
      <c r="M4124"/>
    </row>
    <row r="4125" spans="1:13" s="3" customFormat="1" x14ac:dyDescent="0.25">
      <c r="A4125" s="5" t="s">
        <v>158</v>
      </c>
      <c r="B4125" s="5" t="s">
        <v>159</v>
      </c>
      <c r="C4125" s="35"/>
      <c r="D4125" s="35"/>
      <c r="E4125" s="35"/>
      <c r="F4125" s="7"/>
      <c r="G4125" s="8" t="s">
        <v>20</v>
      </c>
      <c r="H4125" s="8">
        <v>488214.6</v>
      </c>
      <c r="J4125"/>
      <c r="K4125"/>
      <c r="L4125"/>
      <c r="M4125"/>
    </row>
    <row r="4126" spans="1:13" s="3" customFormat="1" x14ac:dyDescent="0.25">
      <c r="A4126" s="35" t="s">
        <v>21</v>
      </c>
      <c r="B4126"/>
      <c r="C4126"/>
      <c r="D4126"/>
      <c r="E4126"/>
      <c r="J4126"/>
      <c r="K4126"/>
      <c r="L4126"/>
      <c r="M4126"/>
    </row>
    <row r="4127" spans="1:13" s="3" customFormat="1" x14ac:dyDescent="0.25">
      <c r="A4127" s="12" t="s">
        <v>24</v>
      </c>
      <c r="B4127" s="35" t="s">
        <v>21</v>
      </c>
      <c r="C4127" s="35" t="s">
        <v>21</v>
      </c>
      <c r="D4127" s="35" t="s">
        <v>21</v>
      </c>
      <c r="E4127" s="35" t="s">
        <v>21</v>
      </c>
      <c r="F4127" s="7" t="s">
        <v>21</v>
      </c>
      <c r="G4127" s="13" t="s">
        <v>20</v>
      </c>
      <c r="H4127" s="13">
        <v>488214.6</v>
      </c>
      <c r="J4127"/>
      <c r="K4127"/>
      <c r="L4127"/>
      <c r="M4127"/>
    </row>
    <row r="4128" spans="1:13" s="3" customFormat="1" x14ac:dyDescent="0.25">
      <c r="A4128" s="12" t="s">
        <v>718</v>
      </c>
      <c r="B4128" s="12" t="s">
        <v>41</v>
      </c>
      <c r="C4128" s="14">
        <v>1</v>
      </c>
      <c r="D4128" s="12" t="s">
        <v>549</v>
      </c>
      <c r="E4128" s="35"/>
      <c r="F4128" s="38">
        <v>-4263.1400000000003</v>
      </c>
      <c r="G4128" s="7" t="s">
        <v>21</v>
      </c>
      <c r="H4128" s="13">
        <v>483951.46</v>
      </c>
      <c r="J4128"/>
      <c r="K4128"/>
      <c r="L4128"/>
      <c r="M4128"/>
    </row>
    <row r="4129" spans="1:13" s="3" customFormat="1" x14ac:dyDescent="0.25">
      <c r="A4129" s="12" t="s">
        <v>718</v>
      </c>
      <c r="B4129" s="12" t="s">
        <v>41</v>
      </c>
      <c r="C4129" s="14">
        <v>1</v>
      </c>
      <c r="D4129" s="12" t="s">
        <v>549</v>
      </c>
      <c r="E4129" s="35"/>
      <c r="F4129" s="13">
        <v>2542.46</v>
      </c>
      <c r="G4129" s="7" t="s">
        <v>21</v>
      </c>
      <c r="H4129" s="13">
        <v>486493.92</v>
      </c>
      <c r="J4129"/>
      <c r="K4129"/>
      <c r="L4129"/>
      <c r="M4129"/>
    </row>
    <row r="4130" spans="1:13" s="3" customFormat="1" x14ac:dyDescent="0.25">
      <c r="A4130" s="12" t="s">
        <v>718</v>
      </c>
      <c r="B4130" s="12" t="s">
        <v>41</v>
      </c>
      <c r="C4130" s="14">
        <v>1</v>
      </c>
      <c r="D4130" s="12" t="s">
        <v>549</v>
      </c>
      <c r="E4130" s="35"/>
      <c r="F4130" s="13">
        <v>118.52</v>
      </c>
      <c r="G4130" s="7" t="s">
        <v>21</v>
      </c>
      <c r="H4130" s="13">
        <v>486612.44</v>
      </c>
      <c r="J4130"/>
      <c r="K4130"/>
      <c r="L4130"/>
      <c r="M4130"/>
    </row>
    <row r="4131" spans="1:13" s="3" customFormat="1" x14ac:dyDescent="0.25">
      <c r="A4131" s="12" t="s">
        <v>718</v>
      </c>
      <c r="B4131" s="12" t="s">
        <v>41</v>
      </c>
      <c r="C4131" s="14">
        <v>1</v>
      </c>
      <c r="D4131" s="12" t="s">
        <v>549</v>
      </c>
      <c r="E4131" s="35"/>
      <c r="F4131" s="13">
        <v>82.6</v>
      </c>
      <c r="G4131" s="7" t="s">
        <v>21</v>
      </c>
      <c r="H4131" s="13">
        <v>486695.04</v>
      </c>
      <c r="J4131"/>
      <c r="K4131"/>
      <c r="L4131"/>
      <c r="M4131"/>
    </row>
    <row r="4132" spans="1:13" s="3" customFormat="1" x14ac:dyDescent="0.25">
      <c r="A4132" s="12" t="s">
        <v>718</v>
      </c>
      <c r="B4132" s="12" t="s">
        <v>41</v>
      </c>
      <c r="C4132" s="14">
        <v>1</v>
      </c>
      <c r="D4132" s="12" t="s">
        <v>549</v>
      </c>
      <c r="E4132" s="35"/>
      <c r="F4132" s="13">
        <v>934.95</v>
      </c>
      <c r="G4132" s="7" t="s">
        <v>21</v>
      </c>
      <c r="H4132" s="13">
        <v>487629.99</v>
      </c>
      <c r="J4132"/>
      <c r="K4132"/>
      <c r="L4132"/>
      <c r="M4132"/>
    </row>
    <row r="4133" spans="1:13" s="3" customFormat="1" x14ac:dyDescent="0.25">
      <c r="A4133" s="12" t="s">
        <v>718</v>
      </c>
      <c r="B4133" s="12" t="s">
        <v>41</v>
      </c>
      <c r="C4133" s="14">
        <v>1</v>
      </c>
      <c r="D4133" s="12" t="s">
        <v>549</v>
      </c>
      <c r="E4133" s="35"/>
      <c r="F4133" s="13">
        <v>304.10000000000002</v>
      </c>
      <c r="G4133" s="7" t="s">
        <v>21</v>
      </c>
      <c r="H4133" s="13">
        <v>487934.09</v>
      </c>
      <c r="J4133"/>
      <c r="K4133"/>
      <c r="L4133"/>
      <c r="M4133"/>
    </row>
    <row r="4134" spans="1:13" s="3" customFormat="1" x14ac:dyDescent="0.25">
      <c r="A4134" s="12" t="s">
        <v>718</v>
      </c>
      <c r="B4134" s="12" t="s">
        <v>41</v>
      </c>
      <c r="C4134" s="14">
        <v>1</v>
      </c>
      <c r="D4134" s="12" t="s">
        <v>549</v>
      </c>
      <c r="E4134" s="35"/>
      <c r="F4134" s="13">
        <v>192.02</v>
      </c>
      <c r="G4134" s="7" t="s">
        <v>21</v>
      </c>
      <c r="H4134" s="13">
        <v>488126.11</v>
      </c>
      <c r="J4134"/>
      <c r="K4134"/>
      <c r="L4134"/>
      <c r="M4134"/>
    </row>
    <row r="4135" spans="1:13" s="3" customFormat="1" x14ac:dyDescent="0.25">
      <c r="A4135" s="12" t="s">
        <v>718</v>
      </c>
      <c r="B4135" s="12" t="s">
        <v>41</v>
      </c>
      <c r="C4135" s="14">
        <v>1</v>
      </c>
      <c r="D4135" s="12" t="s">
        <v>549</v>
      </c>
      <c r="E4135" s="35"/>
      <c r="F4135" s="13">
        <v>510.29</v>
      </c>
      <c r="G4135" s="7" t="s">
        <v>21</v>
      </c>
      <c r="H4135" s="13">
        <v>488636.4</v>
      </c>
      <c r="J4135"/>
      <c r="K4135"/>
      <c r="L4135"/>
      <c r="M4135"/>
    </row>
    <row r="4136" spans="1:13" s="3" customFormat="1" x14ac:dyDescent="0.25">
      <c r="A4136" s="12" t="s">
        <v>718</v>
      </c>
      <c r="B4136" s="12" t="s">
        <v>41</v>
      </c>
      <c r="C4136" s="14">
        <v>1</v>
      </c>
      <c r="D4136" s="12" t="s">
        <v>549</v>
      </c>
      <c r="E4136" s="35"/>
      <c r="F4136" s="13">
        <v>168.8</v>
      </c>
      <c r="G4136" s="7" t="s">
        <v>21</v>
      </c>
      <c r="H4136" s="13">
        <v>488805.2</v>
      </c>
      <c r="J4136"/>
      <c r="K4136"/>
      <c r="L4136"/>
      <c r="M4136"/>
    </row>
    <row r="4137" spans="1:13" s="3" customFormat="1" x14ac:dyDescent="0.25">
      <c r="A4137" s="12" t="s">
        <v>718</v>
      </c>
      <c r="B4137" s="12" t="s">
        <v>41</v>
      </c>
      <c r="C4137" s="14">
        <v>1</v>
      </c>
      <c r="D4137" s="12" t="s">
        <v>549</v>
      </c>
      <c r="E4137" s="35"/>
      <c r="F4137" s="13">
        <v>1739.16</v>
      </c>
      <c r="G4137" s="7" t="s">
        <v>21</v>
      </c>
      <c r="H4137" s="13">
        <v>490544.36</v>
      </c>
      <c r="J4137"/>
      <c r="K4137"/>
      <c r="L4137"/>
      <c r="M4137"/>
    </row>
    <row r="4138" spans="1:13" s="3" customFormat="1" x14ac:dyDescent="0.25">
      <c r="A4138" s="12" t="s">
        <v>718</v>
      </c>
      <c r="B4138" s="12" t="s">
        <v>41</v>
      </c>
      <c r="C4138" s="14">
        <v>1</v>
      </c>
      <c r="D4138" s="12" t="s">
        <v>549</v>
      </c>
      <c r="E4138" s="35"/>
      <c r="F4138" s="13">
        <v>254.92</v>
      </c>
      <c r="G4138" s="7" t="s">
        <v>21</v>
      </c>
      <c r="H4138" s="13">
        <v>490799.28</v>
      </c>
      <c r="J4138"/>
      <c r="K4138"/>
      <c r="L4138"/>
      <c r="M4138"/>
    </row>
    <row r="4139" spans="1:13" s="3" customFormat="1" x14ac:dyDescent="0.25">
      <c r="A4139" s="12" t="s">
        <v>718</v>
      </c>
      <c r="B4139" s="12" t="s">
        <v>41</v>
      </c>
      <c r="C4139" s="14">
        <v>1</v>
      </c>
      <c r="D4139" s="12" t="s">
        <v>160</v>
      </c>
      <c r="E4139" s="35"/>
      <c r="F4139" s="13">
        <v>228.04</v>
      </c>
      <c r="G4139" s="7" t="s">
        <v>21</v>
      </c>
      <c r="H4139" s="13">
        <v>491027.32</v>
      </c>
      <c r="J4139"/>
      <c r="K4139"/>
      <c r="L4139"/>
      <c r="M4139"/>
    </row>
    <row r="4140" spans="1:13" s="3" customFormat="1" x14ac:dyDescent="0.25">
      <c r="A4140" s="12" t="s">
        <v>718</v>
      </c>
      <c r="B4140" s="12" t="s">
        <v>41</v>
      </c>
      <c r="C4140" s="14">
        <v>1</v>
      </c>
      <c r="D4140" s="12" t="s">
        <v>160</v>
      </c>
      <c r="E4140" s="35"/>
      <c r="F4140" s="13">
        <v>6260.58</v>
      </c>
      <c r="G4140" s="7" t="s">
        <v>21</v>
      </c>
      <c r="H4140" s="13">
        <v>497287.9</v>
      </c>
      <c r="J4140"/>
      <c r="K4140"/>
      <c r="L4140"/>
      <c r="M4140"/>
    </row>
    <row r="4141" spans="1:13" s="3" customFormat="1" x14ac:dyDescent="0.25">
      <c r="A4141" s="12" t="s">
        <v>718</v>
      </c>
      <c r="B4141" s="12" t="s">
        <v>41</v>
      </c>
      <c r="C4141" s="14">
        <v>1</v>
      </c>
      <c r="D4141" s="12" t="s">
        <v>160</v>
      </c>
      <c r="E4141" s="35"/>
      <c r="F4141" s="13">
        <v>6261.25</v>
      </c>
      <c r="G4141" s="7" t="s">
        <v>21</v>
      </c>
      <c r="H4141" s="13">
        <v>503549.15</v>
      </c>
      <c r="J4141"/>
      <c r="K4141"/>
      <c r="L4141"/>
      <c r="M4141"/>
    </row>
    <row r="4142" spans="1:13" s="3" customFormat="1" x14ac:dyDescent="0.25">
      <c r="A4142" s="12" t="s">
        <v>718</v>
      </c>
      <c r="B4142" s="12" t="s">
        <v>41</v>
      </c>
      <c r="C4142" s="14">
        <v>1</v>
      </c>
      <c r="D4142" s="12" t="s">
        <v>160</v>
      </c>
      <c r="E4142" s="35"/>
      <c r="F4142" s="13">
        <v>215.52</v>
      </c>
      <c r="G4142" s="7" t="s">
        <v>21</v>
      </c>
      <c r="H4142" s="13">
        <v>503764.67</v>
      </c>
      <c r="J4142"/>
      <c r="K4142"/>
      <c r="L4142"/>
      <c r="M4142"/>
    </row>
    <row r="4143" spans="1:13" s="3" customFormat="1" x14ac:dyDescent="0.25">
      <c r="A4143" s="12" t="s">
        <v>718</v>
      </c>
      <c r="B4143" s="12" t="s">
        <v>41</v>
      </c>
      <c r="C4143" s="14">
        <v>1</v>
      </c>
      <c r="D4143" s="12" t="s">
        <v>160</v>
      </c>
      <c r="E4143" s="35"/>
      <c r="F4143" s="13">
        <v>2592.4699999999998</v>
      </c>
      <c r="G4143" s="7" t="s">
        <v>21</v>
      </c>
      <c r="H4143" s="13">
        <v>506357.14</v>
      </c>
      <c r="J4143"/>
      <c r="K4143"/>
      <c r="L4143"/>
      <c r="M4143"/>
    </row>
    <row r="4144" spans="1:13" s="3" customFormat="1" x14ac:dyDescent="0.25">
      <c r="A4144" s="12" t="s">
        <v>718</v>
      </c>
      <c r="B4144" s="12" t="s">
        <v>41</v>
      </c>
      <c r="C4144" s="14">
        <v>1</v>
      </c>
      <c r="D4144" s="12" t="s">
        <v>160</v>
      </c>
      <c r="E4144" s="35"/>
      <c r="F4144" s="13">
        <v>1424.23</v>
      </c>
      <c r="G4144" s="7" t="s">
        <v>21</v>
      </c>
      <c r="H4144" s="13">
        <v>507781.37</v>
      </c>
      <c r="J4144"/>
      <c r="K4144"/>
      <c r="L4144"/>
      <c r="M4144"/>
    </row>
    <row r="4145" spans="1:13" s="3" customFormat="1" x14ac:dyDescent="0.25">
      <c r="A4145" s="12" t="s">
        <v>718</v>
      </c>
      <c r="B4145" s="12" t="s">
        <v>41</v>
      </c>
      <c r="C4145" s="14">
        <v>1</v>
      </c>
      <c r="D4145" s="12" t="s">
        <v>160</v>
      </c>
      <c r="E4145" s="35"/>
      <c r="F4145" s="13">
        <v>1735.97</v>
      </c>
      <c r="G4145" s="7" t="s">
        <v>21</v>
      </c>
      <c r="H4145" s="13">
        <v>509517.34</v>
      </c>
      <c r="J4145"/>
      <c r="K4145"/>
      <c r="L4145"/>
      <c r="M4145"/>
    </row>
    <row r="4146" spans="1:13" s="3" customFormat="1" x14ac:dyDescent="0.25">
      <c r="A4146" s="12" t="s">
        <v>718</v>
      </c>
      <c r="B4146" s="12" t="s">
        <v>41</v>
      </c>
      <c r="C4146" s="14">
        <v>1</v>
      </c>
      <c r="D4146" s="12" t="s">
        <v>160</v>
      </c>
      <c r="E4146" s="35"/>
      <c r="F4146" s="13">
        <v>1429.27</v>
      </c>
      <c r="G4146" s="7" t="s">
        <v>21</v>
      </c>
      <c r="H4146" s="13">
        <v>510946.61</v>
      </c>
      <c r="J4146"/>
      <c r="K4146"/>
      <c r="L4146"/>
      <c r="M4146"/>
    </row>
    <row r="4147" spans="1:13" s="3" customFormat="1" x14ac:dyDescent="0.25">
      <c r="A4147" s="12" t="s">
        <v>718</v>
      </c>
      <c r="B4147" s="12" t="s">
        <v>41</v>
      </c>
      <c r="C4147" s="14">
        <v>1</v>
      </c>
      <c r="D4147" s="12" t="s">
        <v>160</v>
      </c>
      <c r="E4147" s="35"/>
      <c r="F4147" s="13">
        <v>107.74</v>
      </c>
      <c r="G4147" s="7" t="s">
        <v>21</v>
      </c>
      <c r="H4147" s="13">
        <v>511054.35</v>
      </c>
      <c r="J4147"/>
      <c r="K4147"/>
      <c r="L4147"/>
      <c r="M4147"/>
    </row>
    <row r="4148" spans="1:13" s="3" customFormat="1" x14ac:dyDescent="0.25">
      <c r="A4148" s="12" t="s">
        <v>718</v>
      </c>
      <c r="B4148" s="12" t="s">
        <v>41</v>
      </c>
      <c r="C4148" s="14">
        <v>1</v>
      </c>
      <c r="D4148" s="12" t="s">
        <v>160</v>
      </c>
      <c r="E4148" s="35"/>
      <c r="F4148" s="13">
        <v>1020.8</v>
      </c>
      <c r="G4148" s="7" t="s">
        <v>21</v>
      </c>
      <c r="H4148" s="13">
        <v>512075.15</v>
      </c>
      <c r="J4148"/>
      <c r="K4148"/>
      <c r="L4148"/>
      <c r="M4148"/>
    </row>
    <row r="4149" spans="1:13" s="3" customFormat="1" x14ac:dyDescent="0.25">
      <c r="A4149" s="12" t="s">
        <v>718</v>
      </c>
      <c r="B4149" s="12" t="s">
        <v>41</v>
      </c>
      <c r="C4149" s="14">
        <v>1</v>
      </c>
      <c r="D4149" s="12" t="s">
        <v>160</v>
      </c>
      <c r="E4149" s="35"/>
      <c r="F4149" s="13">
        <v>1526.82</v>
      </c>
      <c r="G4149" s="7" t="s">
        <v>21</v>
      </c>
      <c r="H4149" s="13">
        <v>513601.97</v>
      </c>
      <c r="J4149"/>
      <c r="K4149"/>
      <c r="L4149"/>
      <c r="M4149"/>
    </row>
    <row r="4150" spans="1:13" s="3" customFormat="1" x14ac:dyDescent="0.25">
      <c r="A4150" s="12" t="s">
        <v>718</v>
      </c>
      <c r="B4150" s="12" t="s">
        <v>41</v>
      </c>
      <c r="C4150" s="14">
        <v>1</v>
      </c>
      <c r="D4150" s="12" t="s">
        <v>160</v>
      </c>
      <c r="E4150" s="35"/>
      <c r="F4150" s="13">
        <v>2699.95</v>
      </c>
      <c r="G4150" s="7" t="s">
        <v>21</v>
      </c>
      <c r="H4150" s="13">
        <v>516301.92</v>
      </c>
      <c r="J4150"/>
      <c r="K4150"/>
      <c r="L4150"/>
      <c r="M4150"/>
    </row>
    <row r="4151" spans="1:13" s="3" customFormat="1" x14ac:dyDescent="0.25">
      <c r="A4151" s="12" t="s">
        <v>718</v>
      </c>
      <c r="B4151" s="12" t="s">
        <v>41</v>
      </c>
      <c r="C4151" s="14">
        <v>1</v>
      </c>
      <c r="D4151" s="12" t="s">
        <v>549</v>
      </c>
      <c r="E4151" s="35"/>
      <c r="F4151" s="13">
        <v>424.93</v>
      </c>
      <c r="G4151" s="7" t="s">
        <v>21</v>
      </c>
      <c r="H4151" s="13">
        <v>516726.85</v>
      </c>
      <c r="J4151"/>
      <c r="K4151"/>
      <c r="L4151"/>
      <c r="M4151"/>
    </row>
    <row r="4152" spans="1:13" s="3" customFormat="1" x14ac:dyDescent="0.25">
      <c r="A4152" s="12" t="s">
        <v>718</v>
      </c>
      <c r="B4152" s="12" t="s">
        <v>41</v>
      </c>
      <c r="C4152" s="14">
        <v>1</v>
      </c>
      <c r="D4152" s="12" t="s">
        <v>549</v>
      </c>
      <c r="E4152" s="35"/>
      <c r="F4152" s="13">
        <v>224.5</v>
      </c>
      <c r="G4152" s="7" t="s">
        <v>21</v>
      </c>
      <c r="H4152" s="13">
        <v>516951.35</v>
      </c>
      <c r="J4152"/>
      <c r="K4152"/>
      <c r="L4152"/>
      <c r="M4152"/>
    </row>
    <row r="4153" spans="1:13" s="3" customFormat="1" x14ac:dyDescent="0.25">
      <c r="A4153" s="12" t="s">
        <v>718</v>
      </c>
      <c r="B4153" s="12" t="s">
        <v>41</v>
      </c>
      <c r="C4153" s="14">
        <v>1</v>
      </c>
      <c r="D4153" s="12" t="s">
        <v>549</v>
      </c>
      <c r="E4153" s="35"/>
      <c r="F4153" s="13">
        <v>629.04</v>
      </c>
      <c r="G4153" s="7" t="s">
        <v>21</v>
      </c>
      <c r="H4153" s="13">
        <v>517580.39</v>
      </c>
      <c r="J4153"/>
      <c r="K4153"/>
      <c r="L4153"/>
      <c r="M4153"/>
    </row>
    <row r="4154" spans="1:13" s="3" customFormat="1" x14ac:dyDescent="0.25">
      <c r="A4154" s="12" t="s">
        <v>718</v>
      </c>
      <c r="B4154" s="12" t="s">
        <v>41</v>
      </c>
      <c r="C4154" s="14">
        <v>1</v>
      </c>
      <c r="D4154" s="12" t="s">
        <v>549</v>
      </c>
      <c r="E4154" s="35"/>
      <c r="F4154" s="13">
        <v>520.83000000000004</v>
      </c>
      <c r="G4154" s="7" t="s">
        <v>21</v>
      </c>
      <c r="H4154" s="13">
        <v>518101.22</v>
      </c>
      <c r="J4154"/>
      <c r="K4154"/>
      <c r="L4154"/>
      <c r="M4154"/>
    </row>
    <row r="4155" spans="1:13" s="3" customFormat="1" x14ac:dyDescent="0.25">
      <c r="A4155" s="12" t="s">
        <v>718</v>
      </c>
      <c r="B4155" s="12" t="s">
        <v>41</v>
      </c>
      <c r="C4155" s="14">
        <v>1</v>
      </c>
      <c r="D4155" s="12" t="s">
        <v>549</v>
      </c>
      <c r="E4155" s="35"/>
      <c r="F4155" s="13">
        <v>434.63</v>
      </c>
      <c r="G4155" s="7" t="s">
        <v>21</v>
      </c>
      <c r="H4155" s="13">
        <v>518535.85</v>
      </c>
      <c r="J4155"/>
      <c r="K4155"/>
      <c r="L4155"/>
      <c r="M4155"/>
    </row>
    <row r="4156" spans="1:13" s="3" customFormat="1" x14ac:dyDescent="0.25">
      <c r="A4156" s="12" t="s">
        <v>718</v>
      </c>
      <c r="B4156" s="12" t="s">
        <v>41</v>
      </c>
      <c r="C4156" s="14">
        <v>1</v>
      </c>
      <c r="D4156" s="12" t="s">
        <v>549</v>
      </c>
      <c r="E4156" s="35"/>
      <c r="F4156" s="13">
        <v>416.67</v>
      </c>
      <c r="G4156" s="7" t="s">
        <v>21</v>
      </c>
      <c r="H4156" s="13">
        <v>518952.52</v>
      </c>
      <c r="J4156"/>
      <c r="K4156"/>
      <c r="L4156"/>
      <c r="M4156"/>
    </row>
    <row r="4157" spans="1:13" s="3" customFormat="1" x14ac:dyDescent="0.25">
      <c r="A4157" s="12" t="s">
        <v>718</v>
      </c>
      <c r="B4157" s="12" t="s">
        <v>41</v>
      </c>
      <c r="C4157" s="14">
        <v>1</v>
      </c>
      <c r="D4157" s="12" t="s">
        <v>549</v>
      </c>
      <c r="E4157" s="35"/>
      <c r="F4157" s="13">
        <v>804.55</v>
      </c>
      <c r="G4157" s="7" t="s">
        <v>21</v>
      </c>
      <c r="H4157" s="13">
        <v>519757.07</v>
      </c>
      <c r="J4157"/>
      <c r="K4157"/>
      <c r="L4157"/>
      <c r="M4157"/>
    </row>
    <row r="4158" spans="1:13" s="3" customFormat="1" x14ac:dyDescent="0.25">
      <c r="A4158" s="12" t="s">
        <v>718</v>
      </c>
      <c r="B4158" s="12" t="s">
        <v>41</v>
      </c>
      <c r="C4158" s="14">
        <v>1</v>
      </c>
      <c r="D4158" s="12" t="s">
        <v>160</v>
      </c>
      <c r="E4158" s="35"/>
      <c r="F4158" s="13">
        <v>73.64</v>
      </c>
      <c r="G4158" s="7" t="s">
        <v>21</v>
      </c>
      <c r="H4158" s="13">
        <v>519830.71</v>
      </c>
      <c r="J4158"/>
      <c r="K4158"/>
      <c r="L4158"/>
      <c r="M4158"/>
    </row>
    <row r="4159" spans="1:13" s="3" customFormat="1" x14ac:dyDescent="0.25">
      <c r="A4159" s="12" t="s">
        <v>718</v>
      </c>
      <c r="B4159" s="12" t="s">
        <v>41</v>
      </c>
      <c r="C4159" s="14">
        <v>1</v>
      </c>
      <c r="D4159" s="12" t="s">
        <v>160</v>
      </c>
      <c r="E4159" s="35"/>
      <c r="F4159" s="13">
        <v>109.2</v>
      </c>
      <c r="G4159" s="7" t="s">
        <v>21</v>
      </c>
      <c r="H4159" s="13">
        <v>519939.91</v>
      </c>
      <c r="J4159"/>
      <c r="K4159"/>
      <c r="L4159"/>
      <c r="M4159"/>
    </row>
    <row r="4160" spans="1:13" s="3" customFormat="1" x14ac:dyDescent="0.25">
      <c r="A4160" s="12" t="s">
        <v>718</v>
      </c>
      <c r="B4160" s="12" t="s">
        <v>41</v>
      </c>
      <c r="C4160" s="14">
        <v>1</v>
      </c>
      <c r="D4160" s="12" t="s">
        <v>160</v>
      </c>
      <c r="E4160" s="35"/>
      <c r="F4160" s="13">
        <v>379.72</v>
      </c>
      <c r="G4160" s="7" t="s">
        <v>21</v>
      </c>
      <c r="H4160" s="13">
        <v>520319.63</v>
      </c>
      <c r="J4160"/>
      <c r="K4160"/>
      <c r="L4160"/>
      <c r="M4160"/>
    </row>
    <row r="4161" spans="1:13" s="3" customFormat="1" x14ac:dyDescent="0.25">
      <c r="A4161" s="12" t="s">
        <v>718</v>
      </c>
      <c r="B4161" s="12" t="s">
        <v>41</v>
      </c>
      <c r="C4161" s="14">
        <v>1</v>
      </c>
      <c r="D4161" s="12" t="s">
        <v>160</v>
      </c>
      <c r="E4161" s="35"/>
      <c r="F4161" s="13">
        <v>27.03</v>
      </c>
      <c r="G4161" s="7" t="s">
        <v>21</v>
      </c>
      <c r="H4161" s="13">
        <v>520346.66</v>
      </c>
      <c r="J4161"/>
      <c r="K4161"/>
      <c r="L4161"/>
      <c r="M4161"/>
    </row>
    <row r="4162" spans="1:13" s="3" customFormat="1" x14ac:dyDescent="0.25">
      <c r="A4162" s="12" t="s">
        <v>718</v>
      </c>
      <c r="B4162" s="12" t="s">
        <v>41</v>
      </c>
      <c r="C4162" s="14">
        <v>1</v>
      </c>
      <c r="D4162" s="12" t="s">
        <v>160</v>
      </c>
      <c r="E4162" s="35"/>
      <c r="F4162" s="13">
        <v>37.020000000000003</v>
      </c>
      <c r="G4162" s="7" t="s">
        <v>21</v>
      </c>
      <c r="H4162" s="13">
        <v>520383.68</v>
      </c>
      <c r="J4162"/>
      <c r="K4162"/>
      <c r="L4162"/>
      <c r="M4162"/>
    </row>
    <row r="4163" spans="1:13" s="3" customFormat="1" x14ac:dyDescent="0.25">
      <c r="A4163" s="12" t="s">
        <v>718</v>
      </c>
      <c r="B4163" s="12" t="s">
        <v>41</v>
      </c>
      <c r="C4163" s="14">
        <v>1</v>
      </c>
      <c r="D4163" s="12" t="s">
        <v>160</v>
      </c>
      <c r="E4163" s="35"/>
      <c r="F4163" s="13">
        <v>163.79</v>
      </c>
      <c r="G4163" s="7" t="s">
        <v>21</v>
      </c>
      <c r="H4163" s="13">
        <v>520547.47</v>
      </c>
      <c r="J4163"/>
      <c r="K4163"/>
      <c r="L4163"/>
      <c r="M4163"/>
    </row>
    <row r="4164" spans="1:13" s="3" customFormat="1" x14ac:dyDescent="0.25">
      <c r="A4164" s="12" t="s">
        <v>718</v>
      </c>
      <c r="B4164" s="12" t="s">
        <v>41</v>
      </c>
      <c r="C4164" s="14">
        <v>1</v>
      </c>
      <c r="D4164" s="12" t="s">
        <v>160</v>
      </c>
      <c r="E4164" s="35"/>
      <c r="F4164" s="13">
        <v>58.84</v>
      </c>
      <c r="G4164" s="7" t="s">
        <v>21</v>
      </c>
      <c r="H4164" s="13">
        <v>520606.31</v>
      </c>
      <c r="J4164"/>
      <c r="K4164"/>
      <c r="L4164"/>
      <c r="M4164"/>
    </row>
    <row r="4165" spans="1:13" s="3" customFormat="1" x14ac:dyDescent="0.25">
      <c r="A4165" s="12" t="s">
        <v>718</v>
      </c>
      <c r="B4165" s="12" t="s">
        <v>41</v>
      </c>
      <c r="C4165" s="14">
        <v>1</v>
      </c>
      <c r="D4165" s="12" t="s">
        <v>160</v>
      </c>
      <c r="E4165" s="35"/>
      <c r="F4165" s="13">
        <v>266.67</v>
      </c>
      <c r="G4165" s="7" t="s">
        <v>21</v>
      </c>
      <c r="H4165" s="13">
        <v>520872.98</v>
      </c>
      <c r="J4165"/>
      <c r="K4165"/>
      <c r="L4165"/>
      <c r="M4165"/>
    </row>
    <row r="4166" spans="1:13" s="3" customFormat="1" x14ac:dyDescent="0.25">
      <c r="A4166" s="12" t="s">
        <v>718</v>
      </c>
      <c r="B4166" s="12" t="s">
        <v>41</v>
      </c>
      <c r="C4166" s="14">
        <v>1</v>
      </c>
      <c r="D4166" s="12" t="s">
        <v>160</v>
      </c>
      <c r="E4166" s="35"/>
      <c r="F4166" s="13">
        <v>1240.03</v>
      </c>
      <c r="G4166" s="7" t="s">
        <v>21</v>
      </c>
      <c r="H4166" s="13">
        <v>522113.01</v>
      </c>
      <c r="J4166"/>
      <c r="K4166"/>
      <c r="L4166"/>
      <c r="M4166"/>
    </row>
    <row r="4167" spans="1:13" s="3" customFormat="1" x14ac:dyDescent="0.25">
      <c r="A4167" s="12" t="s">
        <v>718</v>
      </c>
      <c r="B4167" s="12" t="s">
        <v>41</v>
      </c>
      <c r="C4167" s="14">
        <v>1</v>
      </c>
      <c r="D4167" s="12" t="s">
        <v>160</v>
      </c>
      <c r="E4167" s="35"/>
      <c r="F4167" s="13">
        <v>4949.18</v>
      </c>
      <c r="G4167" s="7" t="s">
        <v>21</v>
      </c>
      <c r="H4167" s="13">
        <v>527062.18999999994</v>
      </c>
      <c r="J4167"/>
      <c r="K4167"/>
      <c r="L4167"/>
      <c r="M4167"/>
    </row>
    <row r="4168" spans="1:13" s="3" customFormat="1" x14ac:dyDescent="0.25">
      <c r="A4168" s="12" t="s">
        <v>718</v>
      </c>
      <c r="B4168" s="12" t="s">
        <v>41</v>
      </c>
      <c r="C4168" s="14">
        <v>1</v>
      </c>
      <c r="D4168" s="12" t="s">
        <v>160</v>
      </c>
      <c r="E4168" s="35"/>
      <c r="F4168" s="13">
        <v>3621.57</v>
      </c>
      <c r="G4168" s="7" t="s">
        <v>21</v>
      </c>
      <c r="H4168" s="13">
        <v>530683.76</v>
      </c>
      <c r="J4168"/>
      <c r="K4168"/>
      <c r="L4168"/>
      <c r="M4168"/>
    </row>
    <row r="4169" spans="1:13" s="3" customFormat="1" x14ac:dyDescent="0.25">
      <c r="A4169" s="12" t="s">
        <v>718</v>
      </c>
      <c r="B4169" s="12" t="s">
        <v>41</v>
      </c>
      <c r="C4169" s="14">
        <v>1</v>
      </c>
      <c r="D4169" s="12" t="s">
        <v>160</v>
      </c>
      <c r="E4169" s="35"/>
      <c r="F4169" s="13">
        <v>2894.78</v>
      </c>
      <c r="G4169" s="7" t="s">
        <v>21</v>
      </c>
      <c r="H4169" s="13">
        <v>533578.54</v>
      </c>
      <c r="J4169"/>
      <c r="K4169"/>
      <c r="L4169"/>
      <c r="M4169"/>
    </row>
    <row r="4170" spans="1:13" s="3" customFormat="1" x14ac:dyDescent="0.25">
      <c r="A4170" s="12" t="s">
        <v>718</v>
      </c>
      <c r="B4170" s="12" t="s">
        <v>41</v>
      </c>
      <c r="C4170" s="14">
        <v>1</v>
      </c>
      <c r="D4170" s="12" t="s">
        <v>160</v>
      </c>
      <c r="E4170" s="35"/>
      <c r="F4170" s="13">
        <v>359.46</v>
      </c>
      <c r="G4170" s="7" t="s">
        <v>21</v>
      </c>
      <c r="H4170" s="13">
        <v>533938</v>
      </c>
      <c r="J4170"/>
      <c r="K4170"/>
      <c r="L4170"/>
      <c r="M4170"/>
    </row>
    <row r="4171" spans="1:13" s="3" customFormat="1" x14ac:dyDescent="0.25">
      <c r="A4171" s="12" t="s">
        <v>718</v>
      </c>
      <c r="B4171" s="12" t="s">
        <v>41</v>
      </c>
      <c r="C4171" s="14">
        <v>1</v>
      </c>
      <c r="D4171" s="12" t="s">
        <v>160</v>
      </c>
      <c r="E4171" s="35"/>
      <c r="F4171" s="13">
        <v>3249.09</v>
      </c>
      <c r="G4171" s="7" t="s">
        <v>21</v>
      </c>
      <c r="H4171" s="13">
        <v>537187.09</v>
      </c>
      <c r="J4171"/>
      <c r="K4171"/>
      <c r="L4171"/>
      <c r="M4171"/>
    </row>
    <row r="4172" spans="1:13" s="3" customFormat="1" x14ac:dyDescent="0.25">
      <c r="A4172" s="12" t="s">
        <v>718</v>
      </c>
      <c r="B4172" s="12" t="s">
        <v>41</v>
      </c>
      <c r="C4172" s="14">
        <v>1</v>
      </c>
      <c r="D4172" s="12" t="s">
        <v>160</v>
      </c>
      <c r="E4172" s="35"/>
      <c r="F4172" s="13">
        <v>3426.32</v>
      </c>
      <c r="G4172" s="7" t="s">
        <v>21</v>
      </c>
      <c r="H4172" s="13">
        <v>540613.41</v>
      </c>
      <c r="J4172"/>
      <c r="K4172"/>
      <c r="L4172"/>
      <c r="M4172"/>
    </row>
    <row r="4173" spans="1:13" s="3" customFormat="1" x14ac:dyDescent="0.25">
      <c r="A4173" s="12" t="s">
        <v>718</v>
      </c>
      <c r="B4173" s="12" t="s">
        <v>41</v>
      </c>
      <c r="C4173" s="14">
        <v>1</v>
      </c>
      <c r="D4173" s="12" t="s">
        <v>160</v>
      </c>
      <c r="E4173" s="35"/>
      <c r="F4173" s="13">
        <v>156.85</v>
      </c>
      <c r="G4173" s="7" t="s">
        <v>21</v>
      </c>
      <c r="H4173" s="13">
        <v>540770.26</v>
      </c>
      <c r="J4173"/>
      <c r="K4173"/>
      <c r="L4173"/>
      <c r="M4173"/>
    </row>
    <row r="4174" spans="1:13" s="3" customFormat="1" x14ac:dyDescent="0.25">
      <c r="A4174" s="12" t="s">
        <v>718</v>
      </c>
      <c r="B4174" s="12" t="s">
        <v>41</v>
      </c>
      <c r="C4174" s="14">
        <v>1</v>
      </c>
      <c r="D4174" s="12" t="s">
        <v>160</v>
      </c>
      <c r="E4174" s="35"/>
      <c r="F4174" s="13">
        <v>5849.89</v>
      </c>
      <c r="G4174" s="7" t="s">
        <v>21</v>
      </c>
      <c r="H4174" s="13">
        <v>546620.15</v>
      </c>
      <c r="J4174"/>
      <c r="K4174"/>
      <c r="L4174"/>
      <c r="M4174"/>
    </row>
    <row r="4175" spans="1:13" s="3" customFormat="1" x14ac:dyDescent="0.25">
      <c r="A4175" s="12" t="s">
        <v>718</v>
      </c>
      <c r="B4175" s="12" t="s">
        <v>41</v>
      </c>
      <c r="C4175" s="14">
        <v>1</v>
      </c>
      <c r="D4175" s="12" t="s">
        <v>160</v>
      </c>
      <c r="E4175" s="35"/>
      <c r="F4175" s="13">
        <v>511.45</v>
      </c>
      <c r="G4175" s="7" t="s">
        <v>21</v>
      </c>
      <c r="H4175" s="13">
        <v>547131.6</v>
      </c>
      <c r="J4175"/>
      <c r="K4175"/>
      <c r="L4175"/>
      <c r="M4175"/>
    </row>
    <row r="4176" spans="1:13" s="3" customFormat="1" x14ac:dyDescent="0.25">
      <c r="A4176" s="12" t="s">
        <v>718</v>
      </c>
      <c r="B4176" s="12" t="s">
        <v>41</v>
      </c>
      <c r="C4176" s="14">
        <v>1</v>
      </c>
      <c r="D4176" s="12" t="s">
        <v>160</v>
      </c>
      <c r="E4176" s="35"/>
      <c r="F4176" s="13">
        <v>5237.29</v>
      </c>
      <c r="G4176" s="7" t="s">
        <v>21</v>
      </c>
      <c r="H4176" s="13">
        <v>552368.89</v>
      </c>
      <c r="J4176"/>
      <c r="K4176"/>
      <c r="L4176"/>
      <c r="M4176"/>
    </row>
    <row r="4177" spans="1:13" s="3" customFormat="1" x14ac:dyDescent="0.25">
      <c r="A4177" s="12" t="s">
        <v>718</v>
      </c>
      <c r="B4177" s="12" t="s">
        <v>41</v>
      </c>
      <c r="C4177" s="14">
        <v>1</v>
      </c>
      <c r="D4177" s="12" t="s">
        <v>160</v>
      </c>
      <c r="E4177" s="35"/>
      <c r="F4177" s="13">
        <v>12968.73</v>
      </c>
      <c r="G4177" s="7" t="s">
        <v>21</v>
      </c>
      <c r="H4177" s="13">
        <v>565337.62</v>
      </c>
      <c r="J4177"/>
      <c r="K4177"/>
      <c r="L4177"/>
      <c r="M4177"/>
    </row>
    <row r="4178" spans="1:13" s="3" customFormat="1" x14ac:dyDescent="0.25">
      <c r="A4178" s="12" t="s">
        <v>718</v>
      </c>
      <c r="B4178" s="12" t="s">
        <v>41</v>
      </c>
      <c r="C4178" s="14">
        <v>1</v>
      </c>
      <c r="D4178" s="12" t="s">
        <v>160</v>
      </c>
      <c r="E4178" s="35"/>
      <c r="F4178" s="13">
        <v>1461.2</v>
      </c>
      <c r="G4178" s="7" t="s">
        <v>21</v>
      </c>
      <c r="H4178" s="13">
        <v>566798.81999999995</v>
      </c>
      <c r="J4178"/>
      <c r="K4178"/>
      <c r="L4178"/>
      <c r="M4178"/>
    </row>
    <row r="4179" spans="1:13" s="3" customFormat="1" x14ac:dyDescent="0.25">
      <c r="A4179" s="12" t="s">
        <v>718</v>
      </c>
      <c r="B4179" s="12" t="s">
        <v>41</v>
      </c>
      <c r="C4179" s="14">
        <v>1</v>
      </c>
      <c r="D4179" s="12" t="s">
        <v>550</v>
      </c>
      <c r="E4179" s="35"/>
      <c r="F4179" s="13">
        <v>1274.92</v>
      </c>
      <c r="G4179" s="7" t="s">
        <v>21</v>
      </c>
      <c r="H4179" s="13">
        <v>568073.74</v>
      </c>
      <c r="J4179"/>
      <c r="K4179"/>
      <c r="L4179"/>
      <c r="M4179"/>
    </row>
    <row r="4180" spans="1:13" s="3" customFormat="1" x14ac:dyDescent="0.25">
      <c r="A4180" s="12" t="s">
        <v>718</v>
      </c>
      <c r="B4180" s="12" t="s">
        <v>41</v>
      </c>
      <c r="C4180" s="14">
        <v>1</v>
      </c>
      <c r="D4180" s="12" t="s">
        <v>550</v>
      </c>
      <c r="E4180" s="35"/>
      <c r="F4180" s="13">
        <v>1273.56</v>
      </c>
      <c r="G4180" s="7" t="s">
        <v>21</v>
      </c>
      <c r="H4180" s="13">
        <v>569347.30000000005</v>
      </c>
      <c r="J4180"/>
      <c r="K4180"/>
      <c r="L4180"/>
      <c r="M4180"/>
    </row>
    <row r="4181" spans="1:13" s="3" customFormat="1" x14ac:dyDescent="0.25">
      <c r="A4181" s="12" t="s">
        <v>718</v>
      </c>
      <c r="B4181" s="12" t="s">
        <v>41</v>
      </c>
      <c r="C4181" s="14">
        <v>1</v>
      </c>
      <c r="D4181" s="12" t="s">
        <v>160</v>
      </c>
      <c r="E4181" s="35"/>
      <c r="F4181" s="13">
        <v>647.42999999999995</v>
      </c>
      <c r="G4181" s="7" t="s">
        <v>21</v>
      </c>
      <c r="H4181" s="13">
        <v>569994.73</v>
      </c>
      <c r="J4181"/>
      <c r="K4181"/>
      <c r="L4181"/>
      <c r="M4181"/>
    </row>
    <row r="4182" spans="1:13" s="3" customFormat="1" x14ac:dyDescent="0.25">
      <c r="A4182" s="12" t="s">
        <v>718</v>
      </c>
      <c r="B4182" s="12" t="s">
        <v>41</v>
      </c>
      <c r="C4182" s="14">
        <v>1</v>
      </c>
      <c r="D4182" s="12" t="s">
        <v>160</v>
      </c>
      <c r="E4182" s="35"/>
      <c r="F4182" s="13">
        <v>4063.47</v>
      </c>
      <c r="G4182" s="7" t="s">
        <v>21</v>
      </c>
      <c r="H4182" s="13">
        <v>574058.19999999995</v>
      </c>
      <c r="J4182"/>
      <c r="K4182"/>
      <c r="L4182"/>
      <c r="M4182"/>
    </row>
    <row r="4183" spans="1:13" s="3" customFormat="1" x14ac:dyDescent="0.25">
      <c r="A4183" s="12" t="s">
        <v>718</v>
      </c>
      <c r="B4183" s="12" t="s">
        <v>41</v>
      </c>
      <c r="C4183" s="14">
        <v>1</v>
      </c>
      <c r="D4183" s="12" t="s">
        <v>160</v>
      </c>
      <c r="E4183" s="35"/>
      <c r="F4183" s="13">
        <v>5397.6</v>
      </c>
      <c r="G4183" s="7" t="s">
        <v>21</v>
      </c>
      <c r="H4183" s="13">
        <v>579455.80000000005</v>
      </c>
      <c r="J4183"/>
      <c r="K4183"/>
      <c r="L4183"/>
      <c r="M4183"/>
    </row>
    <row r="4184" spans="1:13" s="3" customFormat="1" x14ac:dyDescent="0.25">
      <c r="A4184" s="12" t="s">
        <v>718</v>
      </c>
      <c r="B4184" s="12" t="s">
        <v>41</v>
      </c>
      <c r="C4184" s="14">
        <v>1</v>
      </c>
      <c r="D4184" s="12" t="s">
        <v>160</v>
      </c>
      <c r="E4184" s="35"/>
      <c r="F4184" s="13">
        <v>2776.37</v>
      </c>
      <c r="G4184" s="7" t="s">
        <v>21</v>
      </c>
      <c r="H4184" s="13">
        <v>582232.17000000004</v>
      </c>
      <c r="J4184"/>
      <c r="K4184"/>
      <c r="L4184"/>
      <c r="M4184"/>
    </row>
    <row r="4185" spans="1:13" s="3" customFormat="1" x14ac:dyDescent="0.25">
      <c r="A4185" s="12" t="s">
        <v>718</v>
      </c>
      <c r="B4185" s="12" t="s">
        <v>41</v>
      </c>
      <c r="C4185" s="14">
        <v>1</v>
      </c>
      <c r="D4185" s="12" t="s">
        <v>160</v>
      </c>
      <c r="E4185" s="35"/>
      <c r="F4185" s="13">
        <v>7250.4</v>
      </c>
      <c r="G4185" s="7" t="s">
        <v>21</v>
      </c>
      <c r="H4185" s="13">
        <v>589482.56999999995</v>
      </c>
      <c r="J4185"/>
      <c r="K4185"/>
      <c r="L4185"/>
      <c r="M4185"/>
    </row>
    <row r="4186" spans="1:13" s="3" customFormat="1" x14ac:dyDescent="0.25">
      <c r="A4186" s="12" t="s">
        <v>718</v>
      </c>
      <c r="B4186" s="12" t="s">
        <v>41</v>
      </c>
      <c r="C4186" s="14">
        <v>1</v>
      </c>
      <c r="D4186" s="12" t="s">
        <v>160</v>
      </c>
      <c r="E4186" s="35"/>
      <c r="F4186" s="13">
        <v>10049.719999999999</v>
      </c>
      <c r="G4186" s="7" t="s">
        <v>21</v>
      </c>
      <c r="H4186" s="13">
        <v>599532.29</v>
      </c>
      <c r="J4186"/>
      <c r="K4186"/>
      <c r="L4186"/>
      <c r="M4186"/>
    </row>
    <row r="4187" spans="1:13" s="3" customFormat="1" x14ac:dyDescent="0.25">
      <c r="A4187" s="12" t="s">
        <v>718</v>
      </c>
      <c r="B4187" s="12" t="s">
        <v>41</v>
      </c>
      <c r="C4187" s="14">
        <v>1</v>
      </c>
      <c r="D4187" s="12" t="s">
        <v>160</v>
      </c>
      <c r="E4187" s="35"/>
      <c r="F4187" s="13">
        <v>6055.37</v>
      </c>
      <c r="G4187" s="7" t="s">
        <v>21</v>
      </c>
      <c r="H4187" s="13">
        <v>605587.66</v>
      </c>
      <c r="J4187"/>
      <c r="K4187"/>
      <c r="L4187"/>
      <c r="M4187"/>
    </row>
    <row r="4188" spans="1:13" s="3" customFormat="1" x14ac:dyDescent="0.25">
      <c r="A4188" s="12" t="s">
        <v>718</v>
      </c>
      <c r="B4188" s="12" t="s">
        <v>41</v>
      </c>
      <c r="C4188" s="14">
        <v>1</v>
      </c>
      <c r="D4188" s="12" t="s">
        <v>160</v>
      </c>
      <c r="E4188" s="35"/>
      <c r="F4188" s="13">
        <v>8775.23</v>
      </c>
      <c r="G4188" s="7" t="s">
        <v>21</v>
      </c>
      <c r="H4188" s="13">
        <v>614362.89</v>
      </c>
      <c r="J4188"/>
      <c r="K4188"/>
      <c r="L4188"/>
      <c r="M4188"/>
    </row>
    <row r="4189" spans="1:13" s="3" customFormat="1" x14ac:dyDescent="0.25">
      <c r="A4189" s="12" t="s">
        <v>718</v>
      </c>
      <c r="B4189" s="12" t="s">
        <v>41</v>
      </c>
      <c r="C4189" s="14">
        <v>1</v>
      </c>
      <c r="D4189" s="12" t="s">
        <v>160</v>
      </c>
      <c r="E4189" s="35"/>
      <c r="F4189" s="13">
        <v>584.1</v>
      </c>
      <c r="G4189" s="7" t="s">
        <v>21</v>
      </c>
      <c r="H4189" s="13">
        <v>614946.99</v>
      </c>
      <c r="J4189"/>
      <c r="K4189"/>
      <c r="L4189"/>
      <c r="M4189"/>
    </row>
    <row r="4190" spans="1:13" s="3" customFormat="1" x14ac:dyDescent="0.25">
      <c r="A4190" s="12" t="s">
        <v>718</v>
      </c>
      <c r="B4190" s="12" t="s">
        <v>41</v>
      </c>
      <c r="C4190" s="14">
        <v>1</v>
      </c>
      <c r="D4190" s="12" t="s">
        <v>160</v>
      </c>
      <c r="E4190" s="35"/>
      <c r="F4190" s="13">
        <v>13158.94</v>
      </c>
      <c r="G4190" s="7" t="s">
        <v>21</v>
      </c>
      <c r="H4190" s="13">
        <v>628105.93000000005</v>
      </c>
      <c r="J4190"/>
      <c r="K4190"/>
      <c r="L4190"/>
      <c r="M4190"/>
    </row>
    <row r="4191" spans="1:13" s="3" customFormat="1" x14ac:dyDescent="0.25">
      <c r="A4191" s="12" t="s">
        <v>718</v>
      </c>
      <c r="B4191" s="12" t="s">
        <v>41</v>
      </c>
      <c r="C4191" s="14">
        <v>1</v>
      </c>
      <c r="D4191" s="12" t="s">
        <v>160</v>
      </c>
      <c r="E4191" s="35"/>
      <c r="F4191" s="13">
        <v>721.75</v>
      </c>
      <c r="G4191" s="7" t="s">
        <v>21</v>
      </c>
      <c r="H4191" s="13">
        <v>628827.68000000005</v>
      </c>
      <c r="J4191"/>
      <c r="K4191"/>
      <c r="L4191"/>
      <c r="M4191"/>
    </row>
    <row r="4192" spans="1:13" s="3" customFormat="1" x14ac:dyDescent="0.25">
      <c r="A4192" s="12" t="s">
        <v>718</v>
      </c>
      <c r="B4192" s="12" t="s">
        <v>41</v>
      </c>
      <c r="C4192" s="14">
        <v>1</v>
      </c>
      <c r="D4192" s="12" t="s">
        <v>160</v>
      </c>
      <c r="E4192" s="35"/>
      <c r="F4192" s="13">
        <v>1622.21</v>
      </c>
      <c r="G4192" s="7" t="s">
        <v>21</v>
      </c>
      <c r="H4192" s="13">
        <v>630449.89</v>
      </c>
      <c r="J4192"/>
      <c r="K4192"/>
      <c r="L4192"/>
      <c r="M4192"/>
    </row>
    <row r="4193" spans="1:13" s="3" customFormat="1" x14ac:dyDescent="0.25">
      <c r="A4193" s="12" t="s">
        <v>718</v>
      </c>
      <c r="B4193" s="12" t="s">
        <v>41</v>
      </c>
      <c r="C4193" s="14">
        <v>1</v>
      </c>
      <c r="D4193" s="12" t="s">
        <v>160</v>
      </c>
      <c r="E4193" s="35"/>
      <c r="F4193" s="13">
        <v>3685.1</v>
      </c>
      <c r="G4193" s="7" t="s">
        <v>21</v>
      </c>
      <c r="H4193" s="13">
        <v>634134.99</v>
      </c>
      <c r="J4193"/>
      <c r="K4193"/>
      <c r="L4193"/>
      <c r="M4193"/>
    </row>
    <row r="4194" spans="1:13" s="3" customFormat="1" x14ac:dyDescent="0.25">
      <c r="A4194" s="12" t="s">
        <v>718</v>
      </c>
      <c r="B4194" s="12" t="s">
        <v>41</v>
      </c>
      <c r="C4194" s="14">
        <v>1</v>
      </c>
      <c r="D4194" s="12" t="s">
        <v>160</v>
      </c>
      <c r="E4194" s="35"/>
      <c r="F4194" s="13">
        <v>8912.48</v>
      </c>
      <c r="G4194" s="7" t="s">
        <v>21</v>
      </c>
      <c r="H4194" s="13">
        <v>643047.47</v>
      </c>
      <c r="J4194"/>
      <c r="K4194"/>
      <c r="L4194"/>
      <c r="M4194"/>
    </row>
    <row r="4195" spans="1:13" s="3" customFormat="1" x14ac:dyDescent="0.25">
      <c r="A4195" s="12" t="s">
        <v>718</v>
      </c>
      <c r="B4195" s="12" t="s">
        <v>41</v>
      </c>
      <c r="C4195" s="14">
        <v>1</v>
      </c>
      <c r="D4195" s="12" t="s">
        <v>160</v>
      </c>
      <c r="E4195" s="35"/>
      <c r="F4195" s="13">
        <v>474.71</v>
      </c>
      <c r="G4195" s="7" t="s">
        <v>21</v>
      </c>
      <c r="H4195" s="13">
        <v>643522.18000000005</v>
      </c>
      <c r="J4195"/>
      <c r="K4195"/>
      <c r="L4195"/>
      <c r="M4195"/>
    </row>
    <row r="4196" spans="1:13" s="3" customFormat="1" x14ac:dyDescent="0.25">
      <c r="A4196" s="12" t="s">
        <v>718</v>
      </c>
      <c r="B4196" s="12" t="s">
        <v>41</v>
      </c>
      <c r="C4196" s="14">
        <v>1</v>
      </c>
      <c r="D4196" s="12" t="s">
        <v>160</v>
      </c>
      <c r="E4196" s="35"/>
      <c r="F4196" s="13">
        <v>281.07</v>
      </c>
      <c r="G4196" s="7" t="s">
        <v>21</v>
      </c>
      <c r="H4196" s="13">
        <v>643803.25</v>
      </c>
      <c r="J4196"/>
      <c r="K4196"/>
      <c r="L4196"/>
      <c r="M4196"/>
    </row>
    <row r="4197" spans="1:13" s="3" customFormat="1" x14ac:dyDescent="0.25">
      <c r="A4197" s="12" t="s">
        <v>718</v>
      </c>
      <c r="B4197" s="12" t="s">
        <v>41</v>
      </c>
      <c r="C4197" s="14">
        <v>1</v>
      </c>
      <c r="D4197" s="12" t="s">
        <v>160</v>
      </c>
      <c r="E4197" s="35"/>
      <c r="F4197" s="13">
        <v>255.19</v>
      </c>
      <c r="G4197" s="7" t="s">
        <v>21</v>
      </c>
      <c r="H4197" s="13">
        <v>644058.43999999994</v>
      </c>
      <c r="J4197"/>
      <c r="K4197"/>
      <c r="L4197"/>
      <c r="M4197"/>
    </row>
    <row r="4198" spans="1:13" s="3" customFormat="1" x14ac:dyDescent="0.25">
      <c r="A4198" s="12" t="s">
        <v>718</v>
      </c>
      <c r="B4198" s="12" t="s">
        <v>41</v>
      </c>
      <c r="C4198" s="14">
        <v>1</v>
      </c>
      <c r="D4198" s="12" t="s">
        <v>160</v>
      </c>
      <c r="E4198" s="35"/>
      <c r="F4198" s="13">
        <v>2978.33</v>
      </c>
      <c r="G4198" s="7" t="s">
        <v>21</v>
      </c>
      <c r="H4198" s="13">
        <v>647036.77</v>
      </c>
      <c r="J4198"/>
      <c r="K4198"/>
      <c r="L4198"/>
      <c r="M4198"/>
    </row>
    <row r="4199" spans="1:13" s="3" customFormat="1" x14ac:dyDescent="0.25">
      <c r="A4199" s="12" t="s">
        <v>718</v>
      </c>
      <c r="B4199" s="12" t="s">
        <v>41</v>
      </c>
      <c r="C4199" s="14">
        <v>1</v>
      </c>
      <c r="D4199" s="12" t="s">
        <v>160</v>
      </c>
      <c r="E4199" s="35"/>
      <c r="F4199" s="13">
        <v>560.11</v>
      </c>
      <c r="G4199" s="7" t="s">
        <v>21</v>
      </c>
      <c r="H4199" s="13">
        <v>647596.88</v>
      </c>
      <c r="J4199"/>
      <c r="K4199"/>
      <c r="L4199"/>
      <c r="M4199"/>
    </row>
    <row r="4200" spans="1:13" s="3" customFormat="1" x14ac:dyDescent="0.25">
      <c r="A4200" s="12" t="s">
        <v>718</v>
      </c>
      <c r="B4200" s="12" t="s">
        <v>41</v>
      </c>
      <c r="C4200" s="14">
        <v>1</v>
      </c>
      <c r="D4200" s="12" t="s">
        <v>160</v>
      </c>
      <c r="E4200" s="35"/>
      <c r="F4200" s="13">
        <v>16699.29</v>
      </c>
      <c r="G4200" s="7" t="s">
        <v>21</v>
      </c>
      <c r="H4200" s="13">
        <v>664296.17000000004</v>
      </c>
      <c r="J4200"/>
      <c r="K4200"/>
      <c r="L4200"/>
      <c r="M4200"/>
    </row>
    <row r="4201" spans="1:13" s="3" customFormat="1" x14ac:dyDescent="0.25">
      <c r="A4201" s="12" t="s">
        <v>718</v>
      </c>
      <c r="B4201" s="12" t="s">
        <v>41</v>
      </c>
      <c r="C4201" s="14">
        <v>1</v>
      </c>
      <c r="D4201" s="12" t="s">
        <v>160</v>
      </c>
      <c r="E4201" s="35"/>
      <c r="F4201" s="13">
        <v>833.33</v>
      </c>
      <c r="G4201" s="7" t="s">
        <v>21</v>
      </c>
      <c r="H4201" s="13">
        <v>665129.5</v>
      </c>
      <c r="J4201"/>
      <c r="K4201"/>
      <c r="L4201"/>
      <c r="M4201"/>
    </row>
    <row r="4202" spans="1:13" s="3" customFormat="1" x14ac:dyDescent="0.25">
      <c r="A4202" s="12" t="s">
        <v>718</v>
      </c>
      <c r="B4202" s="12" t="s">
        <v>41</v>
      </c>
      <c r="C4202" s="14">
        <v>1</v>
      </c>
      <c r="D4202" s="12" t="s">
        <v>160</v>
      </c>
      <c r="E4202" s="35"/>
      <c r="F4202" s="13">
        <v>18058.71</v>
      </c>
      <c r="G4202" s="7" t="s">
        <v>21</v>
      </c>
      <c r="H4202" s="13">
        <v>683188.21</v>
      </c>
      <c r="J4202"/>
      <c r="K4202"/>
      <c r="L4202"/>
      <c r="M4202"/>
    </row>
    <row r="4203" spans="1:13" s="3" customFormat="1" x14ac:dyDescent="0.25">
      <c r="A4203" s="12" t="s">
        <v>718</v>
      </c>
      <c r="B4203" s="12" t="s">
        <v>41</v>
      </c>
      <c r="C4203" s="14">
        <v>1</v>
      </c>
      <c r="D4203" s="12" t="s">
        <v>160</v>
      </c>
      <c r="E4203" s="35"/>
      <c r="F4203" s="13">
        <v>7169.92</v>
      </c>
      <c r="G4203" s="7" t="s">
        <v>21</v>
      </c>
      <c r="H4203" s="13">
        <v>690358.13</v>
      </c>
      <c r="J4203"/>
      <c r="K4203"/>
      <c r="L4203"/>
      <c r="M4203"/>
    </row>
    <row r="4204" spans="1:13" s="3" customFormat="1" x14ac:dyDescent="0.25">
      <c r="A4204" s="12" t="s">
        <v>718</v>
      </c>
      <c r="B4204" s="12" t="s">
        <v>41</v>
      </c>
      <c r="C4204" s="14">
        <v>1</v>
      </c>
      <c r="D4204" s="12" t="s">
        <v>160</v>
      </c>
      <c r="E4204" s="35"/>
      <c r="F4204" s="13">
        <v>95.98</v>
      </c>
      <c r="G4204" s="7" t="s">
        <v>21</v>
      </c>
      <c r="H4204" s="13">
        <v>690454.11</v>
      </c>
      <c r="J4204"/>
      <c r="K4204"/>
      <c r="L4204"/>
      <c r="M4204"/>
    </row>
    <row r="4205" spans="1:13" s="3" customFormat="1" x14ac:dyDescent="0.25">
      <c r="A4205" s="12" t="s">
        <v>718</v>
      </c>
      <c r="B4205" s="12" t="s">
        <v>41</v>
      </c>
      <c r="C4205" s="14">
        <v>1</v>
      </c>
      <c r="D4205" s="12" t="s">
        <v>160</v>
      </c>
      <c r="E4205" s="35"/>
      <c r="F4205" s="13">
        <v>2209.0500000000002</v>
      </c>
      <c r="G4205" s="7" t="s">
        <v>21</v>
      </c>
      <c r="H4205" s="13">
        <v>692663.16</v>
      </c>
      <c r="J4205"/>
      <c r="K4205"/>
      <c r="L4205"/>
      <c r="M4205"/>
    </row>
    <row r="4206" spans="1:13" s="3" customFormat="1" x14ac:dyDescent="0.25">
      <c r="A4206" s="12" t="s">
        <v>718</v>
      </c>
      <c r="B4206" s="12" t="s">
        <v>41</v>
      </c>
      <c r="C4206" s="14">
        <v>1</v>
      </c>
      <c r="D4206" s="12" t="s">
        <v>160</v>
      </c>
      <c r="E4206" s="35"/>
      <c r="F4206" s="13">
        <v>844.09</v>
      </c>
      <c r="G4206" s="7" t="s">
        <v>21</v>
      </c>
      <c r="H4206" s="13">
        <v>693507.25</v>
      </c>
      <c r="J4206"/>
      <c r="K4206"/>
      <c r="L4206"/>
      <c r="M4206"/>
    </row>
    <row r="4207" spans="1:13" s="3" customFormat="1" x14ac:dyDescent="0.25">
      <c r="A4207" s="12" t="s">
        <v>718</v>
      </c>
      <c r="B4207" s="12" t="s">
        <v>41</v>
      </c>
      <c r="C4207" s="14">
        <v>1</v>
      </c>
      <c r="D4207" s="12" t="s">
        <v>160</v>
      </c>
      <c r="E4207" s="35"/>
      <c r="F4207" s="13">
        <v>1165.71</v>
      </c>
      <c r="G4207" s="7" t="s">
        <v>21</v>
      </c>
      <c r="H4207" s="13">
        <v>694672.96</v>
      </c>
      <c r="J4207"/>
      <c r="K4207"/>
      <c r="L4207"/>
      <c r="M4207"/>
    </row>
    <row r="4208" spans="1:13" s="3" customFormat="1" x14ac:dyDescent="0.25">
      <c r="A4208" s="12" t="s">
        <v>718</v>
      </c>
      <c r="B4208" s="12" t="s">
        <v>41</v>
      </c>
      <c r="C4208" s="14">
        <v>1</v>
      </c>
      <c r="D4208" s="12" t="s">
        <v>160</v>
      </c>
      <c r="E4208" s="35"/>
      <c r="F4208" s="13">
        <v>826.73</v>
      </c>
      <c r="G4208" s="7" t="s">
        <v>21</v>
      </c>
      <c r="H4208" s="13">
        <v>695499.69</v>
      </c>
      <c r="J4208"/>
      <c r="K4208"/>
      <c r="L4208"/>
      <c r="M4208"/>
    </row>
    <row r="4209" spans="1:13" s="3" customFormat="1" x14ac:dyDescent="0.25">
      <c r="A4209" s="12" t="s">
        <v>718</v>
      </c>
      <c r="B4209" s="12" t="s">
        <v>41</v>
      </c>
      <c r="C4209" s="14">
        <v>1</v>
      </c>
      <c r="D4209" s="12" t="s">
        <v>160</v>
      </c>
      <c r="E4209" s="35"/>
      <c r="F4209" s="13">
        <v>662.11</v>
      </c>
      <c r="G4209" s="7" t="s">
        <v>21</v>
      </c>
      <c r="H4209" s="13">
        <v>696161.8</v>
      </c>
      <c r="J4209"/>
      <c r="K4209"/>
      <c r="L4209"/>
      <c r="M4209"/>
    </row>
    <row r="4210" spans="1:13" s="3" customFormat="1" x14ac:dyDescent="0.25">
      <c r="A4210" s="12" t="s">
        <v>718</v>
      </c>
      <c r="B4210" s="12" t="s">
        <v>41</v>
      </c>
      <c r="C4210" s="14">
        <v>1</v>
      </c>
      <c r="D4210" s="12" t="s">
        <v>160</v>
      </c>
      <c r="E4210" s="35"/>
      <c r="F4210" s="13">
        <v>1681.84</v>
      </c>
      <c r="G4210" s="7" t="s">
        <v>21</v>
      </c>
      <c r="H4210" s="13">
        <v>697843.64</v>
      </c>
      <c r="J4210"/>
      <c r="K4210"/>
      <c r="L4210"/>
      <c r="M4210"/>
    </row>
    <row r="4211" spans="1:13" s="3" customFormat="1" x14ac:dyDescent="0.25">
      <c r="A4211" s="12" t="s">
        <v>649</v>
      </c>
      <c r="B4211" s="12" t="s">
        <v>41</v>
      </c>
      <c r="C4211" s="14">
        <v>11</v>
      </c>
      <c r="D4211" s="12" t="s">
        <v>650</v>
      </c>
      <c r="E4211" s="35"/>
      <c r="F4211" s="7" t="s">
        <v>21</v>
      </c>
      <c r="G4211" s="13">
        <v>53039.65</v>
      </c>
      <c r="H4211" s="13">
        <v>644803.99</v>
      </c>
      <c r="J4211"/>
      <c r="K4211"/>
      <c r="L4211"/>
      <c r="M4211"/>
    </row>
    <row r="4212" spans="1:13" s="3" customFormat="1" x14ac:dyDescent="0.25">
      <c r="A4212"/>
      <c r="B4212"/>
      <c r="C4212"/>
      <c r="D4212"/>
      <c r="E4212"/>
      <c r="J4212"/>
      <c r="K4212"/>
      <c r="L4212"/>
      <c r="M4212"/>
    </row>
    <row r="4213" spans="1:13" s="3" customFormat="1" x14ac:dyDescent="0.25">
      <c r="A4213" s="35"/>
      <c r="B4213" s="35"/>
      <c r="C4213" s="35"/>
      <c r="D4213" s="35"/>
      <c r="E4213" s="34" t="s">
        <v>67</v>
      </c>
      <c r="F4213" s="13">
        <v>209629.04</v>
      </c>
      <c r="G4213" s="13">
        <v>53039.65</v>
      </c>
      <c r="H4213" s="13">
        <v>644803.99</v>
      </c>
      <c r="J4213"/>
      <c r="K4213"/>
      <c r="L4213"/>
      <c r="M4213"/>
    </row>
    <row r="4214" spans="1:13" s="3" customFormat="1" x14ac:dyDescent="0.25">
      <c r="A4214" s="35" t="s">
        <v>21</v>
      </c>
      <c r="B4214"/>
      <c r="C4214"/>
      <c r="D4214"/>
      <c r="E4214"/>
      <c r="J4214"/>
      <c r="K4214"/>
      <c r="L4214"/>
      <c r="M4214"/>
    </row>
    <row r="4215" spans="1:13" s="3" customFormat="1" x14ac:dyDescent="0.25">
      <c r="A4215" s="35"/>
      <c r="B4215" s="35"/>
      <c r="C4215" s="35"/>
      <c r="D4215" s="35"/>
      <c r="E4215" s="9" t="s">
        <v>161</v>
      </c>
      <c r="F4215" s="8">
        <v>209629.04</v>
      </c>
      <c r="G4215" s="8">
        <v>53039.65</v>
      </c>
      <c r="H4215" s="8">
        <v>644803.99</v>
      </c>
      <c r="J4215"/>
      <c r="K4215"/>
      <c r="L4215"/>
      <c r="M4215"/>
    </row>
    <row r="4216" spans="1:13" s="3" customFormat="1" x14ac:dyDescent="0.25">
      <c r="A4216" s="35" t="s">
        <v>21</v>
      </c>
      <c r="B4216"/>
      <c r="C4216"/>
      <c r="D4216"/>
      <c r="E4216"/>
      <c r="J4216"/>
      <c r="K4216"/>
      <c r="L4216"/>
      <c r="M4216"/>
    </row>
    <row r="4217" spans="1:13" s="3" customFormat="1" x14ac:dyDescent="0.25">
      <c r="A4217" s="5" t="s">
        <v>204</v>
      </c>
      <c r="B4217" s="5" t="s">
        <v>205</v>
      </c>
      <c r="C4217" s="35"/>
      <c r="D4217" s="35"/>
      <c r="E4217" s="35"/>
      <c r="F4217" s="7"/>
      <c r="G4217" s="8" t="s">
        <v>20</v>
      </c>
      <c r="H4217" s="8">
        <v>46202</v>
      </c>
      <c r="J4217"/>
      <c r="K4217"/>
      <c r="L4217"/>
      <c r="M4217"/>
    </row>
    <row r="4218" spans="1:13" s="3" customFormat="1" x14ac:dyDescent="0.25">
      <c r="A4218" s="35" t="s">
        <v>21</v>
      </c>
      <c r="B4218"/>
      <c r="C4218"/>
      <c r="D4218"/>
      <c r="E4218"/>
      <c r="J4218"/>
      <c r="K4218"/>
      <c r="L4218"/>
      <c r="M4218"/>
    </row>
    <row r="4219" spans="1:13" s="3" customFormat="1" x14ac:dyDescent="0.25">
      <c r="A4219" s="12" t="s">
        <v>24</v>
      </c>
      <c r="B4219" s="35" t="s">
        <v>21</v>
      </c>
      <c r="C4219" s="35" t="s">
        <v>21</v>
      </c>
      <c r="D4219" s="35" t="s">
        <v>21</v>
      </c>
      <c r="E4219" s="35" t="s">
        <v>21</v>
      </c>
      <c r="F4219" s="7" t="s">
        <v>21</v>
      </c>
      <c r="G4219" s="13" t="s">
        <v>20</v>
      </c>
      <c r="H4219" s="13">
        <v>46202</v>
      </c>
      <c r="J4219"/>
      <c r="K4219"/>
      <c r="L4219"/>
      <c r="M4219"/>
    </row>
    <row r="4220" spans="1:13" s="3" customFormat="1" x14ac:dyDescent="0.25">
      <c r="A4220" s="35" t="s">
        <v>21</v>
      </c>
      <c r="B4220"/>
      <c r="C4220"/>
      <c r="D4220"/>
      <c r="E4220"/>
      <c r="J4220"/>
      <c r="K4220"/>
      <c r="L4220"/>
      <c r="M4220"/>
    </row>
    <row r="4221" spans="1:13" s="3" customFormat="1" x14ac:dyDescent="0.25">
      <c r="A4221" s="35"/>
      <c r="B4221" s="35"/>
      <c r="C4221" s="35"/>
      <c r="D4221" s="35"/>
      <c r="E4221" s="9" t="s">
        <v>206</v>
      </c>
      <c r="F4221" s="8">
        <v>0</v>
      </c>
      <c r="G4221" s="8">
        <v>0</v>
      </c>
      <c r="H4221" s="8">
        <v>46202</v>
      </c>
      <c r="J4221"/>
      <c r="K4221"/>
      <c r="L4221"/>
      <c r="M4221"/>
    </row>
    <row r="4222" spans="1:13" s="3" customFormat="1" x14ac:dyDescent="0.25">
      <c r="A4222" s="35" t="s">
        <v>21</v>
      </c>
      <c r="B4222"/>
      <c r="C4222"/>
      <c r="D4222"/>
      <c r="E4222"/>
      <c r="J4222"/>
      <c r="K4222"/>
      <c r="L4222"/>
      <c r="M4222"/>
    </row>
    <row r="4223" spans="1:13" s="3" customFormat="1" x14ac:dyDescent="0.25">
      <c r="A4223" s="5" t="s">
        <v>263</v>
      </c>
      <c r="B4223" s="5" t="s">
        <v>264</v>
      </c>
      <c r="C4223" s="35"/>
      <c r="D4223" s="35"/>
      <c r="E4223" s="35"/>
      <c r="F4223" s="7"/>
      <c r="G4223" s="8" t="s">
        <v>20</v>
      </c>
      <c r="H4223" s="8">
        <v>4003.44</v>
      </c>
      <c r="J4223"/>
      <c r="K4223"/>
      <c r="L4223"/>
      <c r="M4223"/>
    </row>
    <row r="4224" spans="1:13" s="3" customFormat="1" x14ac:dyDescent="0.25">
      <c r="A4224" s="35" t="s">
        <v>21</v>
      </c>
      <c r="B4224"/>
      <c r="C4224"/>
      <c r="D4224"/>
      <c r="E4224"/>
      <c r="J4224"/>
      <c r="K4224"/>
      <c r="L4224"/>
      <c r="M4224"/>
    </row>
    <row r="4225" spans="1:13" s="3" customFormat="1" x14ac:dyDescent="0.25">
      <c r="A4225" s="12" t="s">
        <v>24</v>
      </c>
      <c r="B4225" s="35" t="s">
        <v>21</v>
      </c>
      <c r="C4225" s="35" t="s">
        <v>21</v>
      </c>
      <c r="D4225" s="35" t="s">
        <v>21</v>
      </c>
      <c r="E4225" s="35" t="s">
        <v>21</v>
      </c>
      <c r="F4225" s="7" t="s">
        <v>21</v>
      </c>
      <c r="G4225" s="13" t="s">
        <v>20</v>
      </c>
      <c r="H4225" s="13">
        <v>4003.44</v>
      </c>
      <c r="J4225"/>
      <c r="K4225"/>
      <c r="L4225"/>
      <c r="M4225"/>
    </row>
    <row r="4226" spans="1:13" s="3" customFormat="1" x14ac:dyDescent="0.25">
      <c r="A4226" s="12" t="s">
        <v>656</v>
      </c>
      <c r="B4226" s="12" t="s">
        <v>26</v>
      </c>
      <c r="C4226" s="14">
        <v>337</v>
      </c>
      <c r="D4226" s="12" t="s">
        <v>265</v>
      </c>
      <c r="E4226" s="35"/>
      <c r="F4226" s="13">
        <v>1888.8</v>
      </c>
      <c r="G4226" s="7" t="s">
        <v>21</v>
      </c>
      <c r="H4226" s="13">
        <v>5892.24</v>
      </c>
      <c r="J4226"/>
      <c r="K4226"/>
      <c r="L4226"/>
      <c r="M4226"/>
    </row>
    <row r="4227" spans="1:13" s="3" customFormat="1" x14ac:dyDescent="0.25">
      <c r="A4227"/>
      <c r="B4227"/>
      <c r="C4227"/>
      <c r="D4227"/>
      <c r="E4227"/>
      <c r="J4227"/>
      <c r="K4227"/>
      <c r="L4227"/>
      <c r="M4227"/>
    </row>
    <row r="4228" spans="1:13" s="3" customFormat="1" x14ac:dyDescent="0.25">
      <c r="A4228" s="35"/>
      <c r="B4228" s="35"/>
      <c r="C4228" s="35"/>
      <c r="D4228" s="35"/>
      <c r="E4228" s="34" t="s">
        <v>67</v>
      </c>
      <c r="F4228" s="13">
        <v>1888.8</v>
      </c>
      <c r="G4228" s="13">
        <v>0</v>
      </c>
      <c r="H4228" s="13">
        <v>5892.24</v>
      </c>
      <c r="J4228"/>
      <c r="K4228"/>
      <c r="L4228"/>
      <c r="M4228"/>
    </row>
    <row r="4229" spans="1:13" s="3" customFormat="1" x14ac:dyDescent="0.25">
      <c r="A4229" s="35" t="s">
        <v>21</v>
      </c>
      <c r="B4229"/>
      <c r="C4229"/>
      <c r="D4229"/>
      <c r="E4229"/>
      <c r="J4229"/>
      <c r="K4229"/>
      <c r="L4229"/>
      <c r="M4229"/>
    </row>
    <row r="4230" spans="1:13" s="3" customFormat="1" x14ac:dyDescent="0.25">
      <c r="A4230" s="35"/>
      <c r="B4230" s="35"/>
      <c r="C4230" s="35"/>
      <c r="D4230" s="35"/>
      <c r="E4230" s="9" t="s">
        <v>267</v>
      </c>
      <c r="F4230" s="8">
        <v>1888.8</v>
      </c>
      <c r="G4230" s="8">
        <v>0</v>
      </c>
      <c r="H4230" s="8">
        <v>5892.24</v>
      </c>
      <c r="J4230"/>
      <c r="K4230"/>
      <c r="L4230"/>
      <c r="M4230"/>
    </row>
    <row r="4231" spans="1:13" s="3" customFormat="1" x14ac:dyDescent="0.25">
      <c r="A4231" s="35" t="s">
        <v>21</v>
      </c>
      <c r="B4231"/>
      <c r="C4231"/>
      <c r="D4231"/>
      <c r="E4231"/>
      <c r="J4231"/>
      <c r="K4231"/>
      <c r="L4231"/>
      <c r="M4231"/>
    </row>
    <row r="4232" spans="1:13" s="3" customFormat="1" x14ac:dyDescent="0.25">
      <c r="A4232" s="5" t="s">
        <v>554</v>
      </c>
      <c r="B4232" s="5" t="s">
        <v>555</v>
      </c>
      <c r="C4232" s="35"/>
      <c r="D4232" s="35"/>
      <c r="E4232" s="35"/>
      <c r="F4232" s="7"/>
      <c r="G4232" s="8" t="s">
        <v>20</v>
      </c>
      <c r="H4232" s="8">
        <v>14775.99</v>
      </c>
      <c r="J4232"/>
      <c r="K4232"/>
      <c r="L4232"/>
      <c r="M4232"/>
    </row>
    <row r="4233" spans="1:13" s="3" customFormat="1" x14ac:dyDescent="0.25">
      <c r="A4233" s="35" t="s">
        <v>21</v>
      </c>
      <c r="B4233"/>
      <c r="C4233"/>
      <c r="D4233"/>
      <c r="E4233"/>
      <c r="J4233"/>
      <c r="K4233"/>
      <c r="L4233"/>
      <c r="M4233"/>
    </row>
    <row r="4234" spans="1:13" s="3" customFormat="1" x14ac:dyDescent="0.25">
      <c r="A4234" s="12" t="s">
        <v>24</v>
      </c>
      <c r="B4234" s="35" t="s">
        <v>21</v>
      </c>
      <c r="C4234" s="35" t="s">
        <v>21</v>
      </c>
      <c r="D4234" s="35" t="s">
        <v>21</v>
      </c>
      <c r="E4234" s="35" t="s">
        <v>21</v>
      </c>
      <c r="F4234" s="7" t="s">
        <v>21</v>
      </c>
      <c r="G4234" s="13" t="s">
        <v>20</v>
      </c>
      <c r="H4234" s="13">
        <v>14775.99</v>
      </c>
      <c r="J4234"/>
      <c r="K4234"/>
      <c r="L4234"/>
      <c r="M4234"/>
    </row>
    <row r="4235" spans="1:13" s="3" customFormat="1" x14ac:dyDescent="0.25">
      <c r="A4235" s="35" t="s">
        <v>21</v>
      </c>
      <c r="B4235"/>
      <c r="C4235"/>
      <c r="D4235"/>
      <c r="E4235"/>
      <c r="J4235"/>
      <c r="K4235"/>
      <c r="L4235"/>
      <c r="M4235"/>
    </row>
    <row r="4236" spans="1:13" s="3" customFormat="1" x14ac:dyDescent="0.25">
      <c r="A4236" s="35"/>
      <c r="B4236" s="35"/>
      <c r="C4236" s="35"/>
      <c r="D4236" s="35"/>
      <c r="E4236" s="9" t="s">
        <v>556</v>
      </c>
      <c r="F4236" s="8">
        <v>0</v>
      </c>
      <c r="G4236" s="8">
        <v>0</v>
      </c>
      <c r="H4236" s="8">
        <v>14775.99</v>
      </c>
      <c r="J4236"/>
      <c r="K4236"/>
      <c r="L4236"/>
      <c r="M4236"/>
    </row>
    <row r="4237" spans="1:13" s="3" customFormat="1" x14ac:dyDescent="0.25">
      <c r="A4237" s="35" t="s">
        <v>21</v>
      </c>
      <c r="B4237"/>
      <c r="C4237"/>
      <c r="D4237"/>
      <c r="E4237"/>
      <c r="J4237"/>
      <c r="K4237"/>
      <c r="L4237"/>
      <c r="M4237"/>
    </row>
    <row r="4238" spans="1:13" s="3" customFormat="1" x14ac:dyDescent="0.25">
      <c r="A4238" s="5" t="s">
        <v>629</v>
      </c>
      <c r="B4238" s="5" t="s">
        <v>630</v>
      </c>
      <c r="C4238" s="35"/>
      <c r="D4238" s="35"/>
      <c r="E4238" s="35"/>
      <c r="F4238" s="7"/>
      <c r="G4238" s="8" t="s">
        <v>20</v>
      </c>
      <c r="H4238" s="8">
        <v>123130.68</v>
      </c>
      <c r="J4238"/>
      <c r="K4238"/>
      <c r="L4238"/>
      <c r="M4238"/>
    </row>
    <row r="4239" spans="1:13" s="3" customFormat="1" x14ac:dyDescent="0.25">
      <c r="A4239" s="35" t="s">
        <v>21</v>
      </c>
      <c r="B4239"/>
      <c r="C4239"/>
      <c r="D4239"/>
      <c r="E4239"/>
      <c r="J4239"/>
      <c r="K4239"/>
      <c r="L4239"/>
      <c r="M4239"/>
    </row>
    <row r="4240" spans="1:13" s="3" customFormat="1" x14ac:dyDescent="0.25">
      <c r="A4240" s="12" t="s">
        <v>24</v>
      </c>
      <c r="B4240" s="35" t="s">
        <v>21</v>
      </c>
      <c r="C4240" s="35" t="s">
        <v>21</v>
      </c>
      <c r="D4240" s="35" t="s">
        <v>21</v>
      </c>
      <c r="E4240" s="35" t="s">
        <v>21</v>
      </c>
      <c r="F4240" s="7" t="s">
        <v>21</v>
      </c>
      <c r="G4240" s="13" t="s">
        <v>20</v>
      </c>
      <c r="H4240" s="13">
        <v>123130.68</v>
      </c>
      <c r="J4240"/>
      <c r="K4240"/>
      <c r="L4240"/>
      <c r="M4240"/>
    </row>
    <row r="4241" spans="1:13" s="3" customFormat="1" x14ac:dyDescent="0.25">
      <c r="A4241" s="12" t="s">
        <v>640</v>
      </c>
      <c r="B4241" s="12" t="s">
        <v>26</v>
      </c>
      <c r="C4241" s="14">
        <v>345</v>
      </c>
      <c r="D4241" s="12" t="s">
        <v>641</v>
      </c>
      <c r="E4241" s="35"/>
      <c r="F4241" s="13">
        <v>14214.28</v>
      </c>
      <c r="G4241" s="7" t="s">
        <v>21</v>
      </c>
      <c r="H4241" s="13">
        <v>137344.95999999999</v>
      </c>
      <c r="J4241"/>
      <c r="K4241"/>
      <c r="L4241"/>
      <c r="M4241"/>
    </row>
    <row r="4242" spans="1:13" s="3" customFormat="1" x14ac:dyDescent="0.25">
      <c r="A4242" s="12" t="s">
        <v>646</v>
      </c>
      <c r="B4242" s="12" t="s">
        <v>26</v>
      </c>
      <c r="C4242" s="14">
        <v>395</v>
      </c>
      <c r="D4242" s="12" t="s">
        <v>647</v>
      </c>
      <c r="E4242" s="35"/>
      <c r="F4242" s="13">
        <v>12183.83</v>
      </c>
      <c r="G4242" s="7" t="s">
        <v>21</v>
      </c>
      <c r="H4242" s="13">
        <v>149528.79</v>
      </c>
      <c r="J4242"/>
      <c r="K4242"/>
      <c r="L4242"/>
      <c r="M4242"/>
    </row>
    <row r="4243" spans="1:13" s="3" customFormat="1" x14ac:dyDescent="0.25">
      <c r="A4243" s="12" t="s">
        <v>649</v>
      </c>
      <c r="B4243" s="12" t="s">
        <v>41</v>
      </c>
      <c r="C4243" s="14">
        <v>11</v>
      </c>
      <c r="D4243" s="12" t="s">
        <v>650</v>
      </c>
      <c r="E4243" s="35"/>
      <c r="F4243" s="7" t="s">
        <v>21</v>
      </c>
      <c r="G4243" s="13">
        <v>6000</v>
      </c>
      <c r="H4243" s="13">
        <v>143528.79</v>
      </c>
      <c r="J4243"/>
      <c r="K4243"/>
      <c r="L4243"/>
      <c r="M4243"/>
    </row>
    <row r="4244" spans="1:13" s="3" customFormat="1" x14ac:dyDescent="0.25">
      <c r="A4244"/>
      <c r="B4244"/>
      <c r="C4244"/>
      <c r="D4244"/>
      <c r="E4244"/>
      <c r="J4244"/>
      <c r="K4244"/>
      <c r="L4244"/>
      <c r="M4244"/>
    </row>
    <row r="4245" spans="1:13" s="3" customFormat="1" x14ac:dyDescent="0.25">
      <c r="A4245" s="35"/>
      <c r="B4245" s="35"/>
      <c r="C4245" s="35"/>
      <c r="D4245" s="35"/>
      <c r="E4245" s="34" t="s">
        <v>67</v>
      </c>
      <c r="F4245" s="13">
        <v>26398.11</v>
      </c>
      <c r="G4245" s="13">
        <v>6000</v>
      </c>
      <c r="H4245" s="13">
        <v>143528.79</v>
      </c>
      <c r="J4245"/>
      <c r="K4245"/>
      <c r="L4245"/>
      <c r="M4245"/>
    </row>
    <row r="4246" spans="1:13" s="3" customFormat="1" x14ac:dyDescent="0.25">
      <c r="A4246" s="35" t="s">
        <v>21</v>
      </c>
      <c r="B4246"/>
      <c r="C4246"/>
      <c r="D4246"/>
      <c r="E4246"/>
      <c r="J4246"/>
      <c r="K4246"/>
      <c r="L4246"/>
      <c r="M4246"/>
    </row>
    <row r="4247" spans="1:13" s="3" customFormat="1" x14ac:dyDescent="0.25">
      <c r="A4247" s="35"/>
      <c r="B4247" s="35"/>
      <c r="C4247" s="35"/>
      <c r="D4247" s="35"/>
      <c r="E4247" s="9" t="s">
        <v>631</v>
      </c>
      <c r="F4247" s="8">
        <v>26398.11</v>
      </c>
      <c r="G4247" s="8">
        <v>6000</v>
      </c>
      <c r="H4247" s="8">
        <v>143528.79</v>
      </c>
      <c r="J4247"/>
      <c r="K4247"/>
      <c r="L4247"/>
      <c r="M4247"/>
    </row>
    <row r="4248" spans="1:13" s="3" customFormat="1" x14ac:dyDescent="0.25">
      <c r="A4248" s="35" t="s">
        <v>21</v>
      </c>
      <c r="B4248"/>
      <c r="C4248"/>
      <c r="D4248"/>
      <c r="E4248"/>
      <c r="J4248"/>
      <c r="K4248"/>
      <c r="L4248"/>
      <c r="M4248"/>
    </row>
    <row r="4249" spans="1:13" s="3" customFormat="1" x14ac:dyDescent="0.25">
      <c r="A4249" s="5" t="s">
        <v>632</v>
      </c>
      <c r="B4249" s="5" t="s">
        <v>633</v>
      </c>
      <c r="C4249" s="35"/>
      <c r="D4249" s="35"/>
      <c r="E4249" s="35"/>
      <c r="F4249" s="7"/>
      <c r="G4249" s="8" t="s">
        <v>20</v>
      </c>
      <c r="H4249" s="8">
        <v>54544.18</v>
      </c>
      <c r="J4249"/>
      <c r="K4249"/>
      <c r="L4249"/>
      <c r="M4249"/>
    </row>
    <row r="4250" spans="1:13" s="3" customFormat="1" x14ac:dyDescent="0.25">
      <c r="A4250" s="35" t="s">
        <v>21</v>
      </c>
      <c r="B4250"/>
      <c r="C4250"/>
      <c r="D4250"/>
      <c r="E4250"/>
      <c r="J4250"/>
      <c r="K4250"/>
      <c r="L4250"/>
      <c r="M4250"/>
    </row>
    <row r="4251" spans="1:13" s="3" customFormat="1" x14ac:dyDescent="0.25">
      <c r="A4251" s="12" t="s">
        <v>24</v>
      </c>
      <c r="B4251" s="35" t="s">
        <v>21</v>
      </c>
      <c r="C4251" s="35" t="s">
        <v>21</v>
      </c>
      <c r="D4251" s="35" t="s">
        <v>21</v>
      </c>
      <c r="E4251" s="35" t="s">
        <v>21</v>
      </c>
      <c r="F4251" s="7" t="s">
        <v>21</v>
      </c>
      <c r="G4251" s="13" t="s">
        <v>20</v>
      </c>
      <c r="H4251" s="13">
        <v>54544.18</v>
      </c>
      <c r="J4251"/>
      <c r="K4251"/>
      <c r="L4251"/>
      <c r="M4251"/>
    </row>
    <row r="4252" spans="1:13" s="3" customFormat="1" x14ac:dyDescent="0.25">
      <c r="A4252" s="12" t="s">
        <v>640</v>
      </c>
      <c r="B4252" s="12" t="s">
        <v>26</v>
      </c>
      <c r="C4252" s="14">
        <v>345</v>
      </c>
      <c r="D4252" s="12" t="s">
        <v>641</v>
      </c>
      <c r="E4252" s="35"/>
      <c r="F4252" s="13">
        <v>10651.31</v>
      </c>
      <c r="G4252" s="7" t="s">
        <v>21</v>
      </c>
      <c r="H4252" s="13">
        <v>65195.49</v>
      </c>
      <c r="J4252"/>
      <c r="K4252"/>
      <c r="L4252"/>
      <c r="M4252"/>
    </row>
    <row r="4253" spans="1:13" s="3" customFormat="1" x14ac:dyDescent="0.25">
      <c r="A4253" s="12" t="s">
        <v>646</v>
      </c>
      <c r="B4253" s="12" t="s">
        <v>26</v>
      </c>
      <c r="C4253" s="14">
        <v>395</v>
      </c>
      <c r="D4253" s="12" t="s">
        <v>647</v>
      </c>
      <c r="E4253" s="35"/>
      <c r="F4253" s="13">
        <v>8534.2000000000007</v>
      </c>
      <c r="G4253" s="7" t="s">
        <v>21</v>
      </c>
      <c r="H4253" s="13">
        <v>73729.69</v>
      </c>
      <c r="J4253"/>
      <c r="K4253"/>
      <c r="L4253"/>
      <c r="M4253"/>
    </row>
    <row r="4254" spans="1:13" s="3" customFormat="1" x14ac:dyDescent="0.25">
      <c r="A4254"/>
      <c r="B4254"/>
      <c r="C4254"/>
      <c r="D4254"/>
      <c r="E4254"/>
      <c r="J4254"/>
      <c r="K4254"/>
      <c r="L4254"/>
      <c r="M4254"/>
    </row>
    <row r="4255" spans="1:13" s="3" customFormat="1" x14ac:dyDescent="0.25">
      <c r="A4255" s="35"/>
      <c r="B4255" s="35"/>
      <c r="C4255" s="35"/>
      <c r="D4255" s="35"/>
      <c r="E4255" s="34" t="s">
        <v>67</v>
      </c>
      <c r="F4255" s="13">
        <v>19185.509999999998</v>
      </c>
      <c r="G4255" s="13">
        <v>0</v>
      </c>
      <c r="H4255" s="13">
        <v>73729.69</v>
      </c>
      <c r="J4255"/>
      <c r="K4255"/>
      <c r="L4255"/>
      <c r="M4255"/>
    </row>
    <row r="4256" spans="1:13" s="3" customFormat="1" x14ac:dyDescent="0.25">
      <c r="A4256" s="35" t="s">
        <v>21</v>
      </c>
      <c r="B4256"/>
      <c r="C4256"/>
      <c r="D4256"/>
      <c r="E4256"/>
      <c r="J4256"/>
      <c r="K4256"/>
      <c r="L4256"/>
      <c r="M4256"/>
    </row>
    <row r="4257" spans="1:13" s="3" customFormat="1" x14ac:dyDescent="0.25">
      <c r="A4257" s="35"/>
      <c r="B4257" s="35"/>
      <c r="C4257" s="35"/>
      <c r="D4257" s="35"/>
      <c r="E4257" s="9" t="s">
        <v>634</v>
      </c>
      <c r="F4257" s="8">
        <v>19185.509999999998</v>
      </c>
      <c r="G4257" s="8">
        <v>0</v>
      </c>
      <c r="H4257" s="8">
        <v>73729.69</v>
      </c>
      <c r="J4257"/>
      <c r="K4257"/>
      <c r="L4257"/>
      <c r="M4257"/>
    </row>
    <row r="4258" spans="1:13" s="3" customFormat="1" x14ac:dyDescent="0.25">
      <c r="A4258" s="35" t="s">
        <v>21</v>
      </c>
      <c r="B4258"/>
      <c r="C4258"/>
      <c r="D4258"/>
      <c r="E4258"/>
      <c r="J4258"/>
      <c r="K4258"/>
      <c r="L4258"/>
      <c r="M4258"/>
    </row>
    <row r="4259" spans="1:13" x14ac:dyDescent="0.25">
      <c r="E4259"/>
    </row>
    <row r="4260" spans="1:13" x14ac:dyDescent="0.25">
      <c r="A4260" s="35"/>
      <c r="B4260" s="35"/>
      <c r="C4260" s="35"/>
      <c r="D4260" s="35"/>
      <c r="E4260" s="9" t="s">
        <v>162</v>
      </c>
      <c r="F4260" s="8">
        <v>1996461.2399999998</v>
      </c>
      <c r="G4260" s="8">
        <v>577419.22</v>
      </c>
      <c r="H4260" s="8">
        <v>6510315</v>
      </c>
    </row>
    <row r="4262" spans="1:13" x14ac:dyDescent="0.25">
      <c r="F4262" s="3">
        <f>+F4257+F4247+F4230+F4215+F4123+F4108+F4090+F4081+F4072+F4057+F4038+F4029+F3999+F3987+F3973+F3946+F3919+F3906+F3893+F3881+F3868+F3853+F3841+F3829+F3815+F3801+F3775+F3760+F3750+F3738+F3683+F3673+F3663+F3651+F3640+F3629+F3618+F3607+F3596+F3585+F3570+F3556+F3542+F3527+F3511+F3497</f>
        <v>1996461.2399999998</v>
      </c>
    </row>
    <row r="4263" spans="1:13" x14ac:dyDescent="0.25">
      <c r="F4263" s="3">
        <f>SUM('BD GG'!F1097:F1386)</f>
        <v>1996461.24</v>
      </c>
    </row>
    <row r="4264" spans="1:13" x14ac:dyDescent="0.25">
      <c r="F4264" s="3">
        <f>+F4263-F4262</f>
        <v>0</v>
      </c>
    </row>
    <row r="4267" spans="1:13" s="28" customFormat="1" x14ac:dyDescent="0.25">
      <c r="A4267" s="27" t="s">
        <v>719</v>
      </c>
      <c r="B4267" s="27"/>
      <c r="C4267" s="27"/>
      <c r="D4267" s="27"/>
      <c r="E4267" s="27"/>
      <c r="F4267" s="15"/>
      <c r="G4267" s="15"/>
      <c r="H4267" s="15"/>
      <c r="I4267" s="15"/>
    </row>
    <row r="4268" spans="1:13" x14ac:dyDescent="0.25">
      <c r="A4268" s="2" t="s">
        <v>6</v>
      </c>
      <c r="E4268"/>
    </row>
    <row r="4269" spans="1:13" x14ac:dyDescent="0.25">
      <c r="E4269"/>
    </row>
    <row r="4270" spans="1:13" x14ac:dyDescent="0.25">
      <c r="A4270" s="5" t="s">
        <v>7</v>
      </c>
      <c r="B4270" s="5" t="s">
        <v>8</v>
      </c>
      <c r="C4270" s="35"/>
      <c r="D4270" s="35"/>
      <c r="E4270" s="35"/>
      <c r="F4270" s="7"/>
      <c r="G4270" s="7"/>
      <c r="H4270" s="8" t="s">
        <v>9</v>
      </c>
    </row>
    <row r="4271" spans="1:13" x14ac:dyDescent="0.25">
      <c r="A4271" s="5" t="s">
        <v>10</v>
      </c>
      <c r="B4271" s="5" t="s">
        <v>11</v>
      </c>
      <c r="C4271" s="9" t="s">
        <v>12</v>
      </c>
      <c r="D4271" s="10" t="s">
        <v>13</v>
      </c>
      <c r="E4271" s="5" t="s">
        <v>14</v>
      </c>
      <c r="F4271" s="8" t="s">
        <v>15</v>
      </c>
      <c r="G4271" s="8" t="s">
        <v>16</v>
      </c>
      <c r="H4271" s="8" t="s">
        <v>17</v>
      </c>
    </row>
    <row r="4272" spans="1:13" x14ac:dyDescent="0.25">
      <c r="E4272"/>
    </row>
    <row r="4273" spans="1:13" x14ac:dyDescent="0.25">
      <c r="A4273" s="5" t="s">
        <v>18</v>
      </c>
      <c r="B4273" s="5" t="s">
        <v>19</v>
      </c>
      <c r="C4273" s="35"/>
      <c r="D4273" s="35"/>
      <c r="E4273" s="35"/>
      <c r="F4273" s="7"/>
      <c r="G4273" s="8" t="s">
        <v>20</v>
      </c>
      <c r="H4273" s="8">
        <v>6510315</v>
      </c>
    </row>
    <row r="4274" spans="1:13" x14ac:dyDescent="0.25">
      <c r="A4274" s="35" t="s">
        <v>21</v>
      </c>
      <c r="E4274"/>
    </row>
    <row r="4275" spans="1:13" s="3" customFormat="1" x14ac:dyDescent="0.25">
      <c r="A4275" s="5" t="s">
        <v>22</v>
      </c>
      <c r="B4275" s="5" t="s">
        <v>23</v>
      </c>
      <c r="C4275" s="35"/>
      <c r="D4275" s="35"/>
      <c r="E4275" s="35"/>
      <c r="F4275" s="7"/>
      <c r="G4275" s="8" t="s">
        <v>20</v>
      </c>
      <c r="H4275" s="8">
        <v>1859263.88</v>
      </c>
      <c r="J4275"/>
      <c r="K4275"/>
      <c r="L4275"/>
      <c r="M4275"/>
    </row>
    <row r="4276" spans="1:13" s="3" customFormat="1" x14ac:dyDescent="0.25">
      <c r="A4276" s="35" t="s">
        <v>21</v>
      </c>
      <c r="B4276"/>
      <c r="C4276"/>
      <c r="D4276"/>
      <c r="E4276"/>
      <c r="J4276"/>
      <c r="K4276"/>
      <c r="L4276"/>
      <c r="M4276"/>
    </row>
    <row r="4277" spans="1:13" s="3" customFormat="1" x14ac:dyDescent="0.25">
      <c r="A4277" s="12" t="s">
        <v>24</v>
      </c>
      <c r="B4277" s="35" t="s">
        <v>21</v>
      </c>
      <c r="C4277" s="35" t="s">
        <v>21</v>
      </c>
      <c r="D4277" s="35" t="s">
        <v>21</v>
      </c>
      <c r="E4277" s="35" t="s">
        <v>21</v>
      </c>
      <c r="F4277" s="7" t="s">
        <v>21</v>
      </c>
      <c r="G4277" s="13" t="s">
        <v>20</v>
      </c>
      <c r="H4277" s="13">
        <v>1859263.88</v>
      </c>
      <c r="J4277"/>
      <c r="K4277"/>
      <c r="L4277"/>
      <c r="M4277"/>
    </row>
    <row r="4278" spans="1:13" s="3" customFormat="1" x14ac:dyDescent="0.25">
      <c r="A4278" s="12" t="s">
        <v>720</v>
      </c>
      <c r="B4278" s="12" t="s">
        <v>26</v>
      </c>
      <c r="C4278" s="14">
        <v>301</v>
      </c>
      <c r="D4278" s="12" t="s">
        <v>721</v>
      </c>
      <c r="E4278" s="35"/>
      <c r="F4278" s="13">
        <v>102432.17</v>
      </c>
      <c r="G4278" s="7" t="s">
        <v>21</v>
      </c>
      <c r="H4278" s="13">
        <v>1961696.05</v>
      </c>
      <c r="J4278"/>
      <c r="K4278"/>
      <c r="L4278"/>
      <c r="M4278"/>
    </row>
    <row r="4279" spans="1:13" s="3" customFormat="1" x14ac:dyDescent="0.25">
      <c r="A4279" s="12" t="s">
        <v>722</v>
      </c>
      <c r="B4279" s="12" t="s">
        <v>26</v>
      </c>
      <c r="C4279" s="14">
        <v>325</v>
      </c>
      <c r="D4279" s="12" t="s">
        <v>723</v>
      </c>
      <c r="E4279" s="35"/>
      <c r="F4279" s="13">
        <v>101108.31</v>
      </c>
      <c r="G4279" s="7" t="s">
        <v>21</v>
      </c>
      <c r="H4279" s="13">
        <v>2062804.36</v>
      </c>
      <c r="J4279"/>
      <c r="K4279"/>
      <c r="L4279"/>
      <c r="M4279"/>
    </row>
    <row r="4280" spans="1:13" s="3" customFormat="1" x14ac:dyDescent="0.25">
      <c r="A4280" s="12" t="s">
        <v>724</v>
      </c>
      <c r="B4280" s="12" t="s">
        <v>26</v>
      </c>
      <c r="C4280" s="14">
        <v>329</v>
      </c>
      <c r="D4280" s="12" t="s">
        <v>725</v>
      </c>
      <c r="E4280" s="35"/>
      <c r="F4280" s="13">
        <v>55304.1</v>
      </c>
      <c r="G4280" s="7" t="s">
        <v>21</v>
      </c>
      <c r="H4280" s="13">
        <v>2118108.46</v>
      </c>
      <c r="J4280"/>
      <c r="K4280"/>
      <c r="L4280"/>
      <c r="M4280"/>
    </row>
    <row r="4281" spans="1:13" s="3" customFormat="1" x14ac:dyDescent="0.25">
      <c r="A4281" s="12" t="s">
        <v>726</v>
      </c>
      <c r="B4281" s="12" t="s">
        <v>26</v>
      </c>
      <c r="C4281" s="14">
        <v>349</v>
      </c>
      <c r="D4281" s="12" t="s">
        <v>727</v>
      </c>
      <c r="E4281" s="35"/>
      <c r="F4281" s="13">
        <v>101516.07</v>
      </c>
      <c r="G4281" s="7" t="s">
        <v>21</v>
      </c>
      <c r="H4281" s="13">
        <v>2219624.5299999998</v>
      </c>
      <c r="J4281"/>
      <c r="K4281"/>
      <c r="L4281"/>
      <c r="M4281"/>
    </row>
    <row r="4282" spans="1:13" s="3" customFormat="1" x14ac:dyDescent="0.25">
      <c r="A4282" s="12" t="s">
        <v>728</v>
      </c>
      <c r="B4282" s="12" t="s">
        <v>26</v>
      </c>
      <c r="C4282" s="14">
        <v>387</v>
      </c>
      <c r="D4282" s="12" t="s">
        <v>729</v>
      </c>
      <c r="E4282" s="35"/>
      <c r="F4282" s="13">
        <v>100517.57</v>
      </c>
      <c r="G4282" s="7" t="s">
        <v>21</v>
      </c>
      <c r="H4282" s="13">
        <v>2320142.1</v>
      </c>
      <c r="J4282"/>
      <c r="K4282"/>
      <c r="L4282"/>
      <c r="M4282"/>
    </row>
    <row r="4283" spans="1:13" s="3" customFormat="1" x14ac:dyDescent="0.25">
      <c r="A4283" s="12" t="s">
        <v>730</v>
      </c>
      <c r="B4283" s="12" t="s">
        <v>26</v>
      </c>
      <c r="C4283" s="14">
        <v>391</v>
      </c>
      <c r="D4283" s="12" t="s">
        <v>731</v>
      </c>
      <c r="E4283" s="35"/>
      <c r="F4283" s="13">
        <v>55304.1</v>
      </c>
      <c r="G4283" s="7" t="s">
        <v>21</v>
      </c>
      <c r="H4283" s="13">
        <v>2375446.2000000002</v>
      </c>
      <c r="J4283"/>
      <c r="K4283"/>
      <c r="L4283"/>
      <c r="M4283"/>
    </row>
    <row r="4284" spans="1:13" s="3" customFormat="1" x14ac:dyDescent="0.25">
      <c r="A4284"/>
      <c r="B4284"/>
      <c r="C4284"/>
      <c r="D4284"/>
      <c r="E4284"/>
      <c r="J4284"/>
      <c r="K4284"/>
      <c r="L4284"/>
      <c r="M4284"/>
    </row>
    <row r="4285" spans="1:13" s="3" customFormat="1" x14ac:dyDescent="0.25">
      <c r="A4285" s="35"/>
      <c r="B4285" s="35"/>
      <c r="C4285" s="35"/>
      <c r="D4285" s="35"/>
      <c r="E4285" s="34" t="s">
        <v>67</v>
      </c>
      <c r="F4285" s="13">
        <v>516182.32</v>
      </c>
      <c r="G4285" s="13">
        <v>0</v>
      </c>
      <c r="H4285" s="13">
        <v>2375446.2000000002</v>
      </c>
      <c r="J4285"/>
      <c r="K4285"/>
      <c r="L4285"/>
      <c r="M4285"/>
    </row>
    <row r="4286" spans="1:13" s="3" customFormat="1" x14ac:dyDescent="0.25">
      <c r="A4286" s="35" t="s">
        <v>21</v>
      </c>
      <c r="B4286"/>
      <c r="C4286"/>
      <c r="D4286"/>
      <c r="E4286"/>
      <c r="J4286"/>
      <c r="K4286"/>
      <c r="L4286"/>
      <c r="M4286"/>
    </row>
    <row r="4287" spans="1:13" s="3" customFormat="1" x14ac:dyDescent="0.25">
      <c r="A4287" s="35"/>
      <c r="B4287" s="35"/>
      <c r="C4287" s="35"/>
      <c r="D4287" s="35"/>
      <c r="E4287" s="9" t="s">
        <v>68</v>
      </c>
      <c r="F4287" s="8">
        <v>516182.32</v>
      </c>
      <c r="G4287" s="8">
        <v>0</v>
      </c>
      <c r="H4287" s="8">
        <v>2375446.2000000002</v>
      </c>
      <c r="J4287"/>
      <c r="K4287"/>
      <c r="L4287"/>
      <c r="M4287"/>
    </row>
    <row r="4288" spans="1:13" s="3" customFormat="1" x14ac:dyDescent="0.25">
      <c r="A4288" s="35" t="s">
        <v>21</v>
      </c>
      <c r="B4288"/>
      <c r="C4288"/>
      <c r="D4288"/>
      <c r="E4288"/>
      <c r="J4288"/>
      <c r="K4288"/>
      <c r="L4288"/>
      <c r="M4288"/>
    </row>
    <row r="4289" spans="1:13" s="3" customFormat="1" x14ac:dyDescent="0.25">
      <c r="A4289" s="5" t="s">
        <v>69</v>
      </c>
      <c r="B4289" s="5" t="s">
        <v>70</v>
      </c>
      <c r="C4289" s="35"/>
      <c r="D4289" s="35"/>
      <c r="E4289" s="35"/>
      <c r="F4289" s="7"/>
      <c r="G4289" s="8" t="s">
        <v>20</v>
      </c>
      <c r="H4289" s="8">
        <v>338852.4</v>
      </c>
      <c r="J4289"/>
      <c r="K4289"/>
      <c r="L4289"/>
      <c r="M4289"/>
    </row>
    <row r="4290" spans="1:13" s="3" customFormat="1" x14ac:dyDescent="0.25">
      <c r="A4290" s="35" t="s">
        <v>21</v>
      </c>
      <c r="B4290"/>
      <c r="C4290"/>
      <c r="D4290"/>
      <c r="E4290"/>
      <c r="J4290"/>
      <c r="K4290"/>
      <c r="L4290"/>
      <c r="M4290"/>
    </row>
    <row r="4291" spans="1:13" s="3" customFormat="1" x14ac:dyDescent="0.25">
      <c r="A4291" s="12" t="s">
        <v>24</v>
      </c>
      <c r="B4291" s="35" t="s">
        <v>21</v>
      </c>
      <c r="C4291" s="35" t="s">
        <v>21</v>
      </c>
      <c r="D4291" s="35" t="s">
        <v>21</v>
      </c>
      <c r="E4291" s="35" t="s">
        <v>21</v>
      </c>
      <c r="F4291" s="7" t="s">
        <v>21</v>
      </c>
      <c r="G4291" s="13" t="s">
        <v>20</v>
      </c>
      <c r="H4291" s="13">
        <v>338852.4</v>
      </c>
      <c r="J4291"/>
      <c r="K4291"/>
      <c r="L4291"/>
      <c r="M4291"/>
    </row>
    <row r="4292" spans="1:13" s="3" customFormat="1" x14ac:dyDescent="0.25">
      <c r="A4292" s="12" t="s">
        <v>720</v>
      </c>
      <c r="B4292" s="12" t="s">
        <v>26</v>
      </c>
      <c r="C4292" s="14">
        <v>301</v>
      </c>
      <c r="D4292" s="12" t="s">
        <v>721</v>
      </c>
      <c r="E4292" s="35"/>
      <c r="F4292" s="13">
        <v>17071.02</v>
      </c>
      <c r="G4292" s="7" t="s">
        <v>21</v>
      </c>
      <c r="H4292" s="13">
        <v>355923.42</v>
      </c>
      <c r="J4292"/>
      <c r="K4292"/>
      <c r="L4292"/>
      <c r="M4292"/>
    </row>
    <row r="4293" spans="1:13" s="3" customFormat="1" x14ac:dyDescent="0.25">
      <c r="A4293" s="12" t="s">
        <v>722</v>
      </c>
      <c r="B4293" s="12" t="s">
        <v>26</v>
      </c>
      <c r="C4293" s="14">
        <v>325</v>
      </c>
      <c r="D4293" s="12" t="s">
        <v>723</v>
      </c>
      <c r="E4293" s="35"/>
      <c r="F4293" s="13">
        <v>16847.47</v>
      </c>
      <c r="G4293" s="7" t="s">
        <v>21</v>
      </c>
      <c r="H4293" s="13">
        <v>372770.89</v>
      </c>
      <c r="J4293"/>
      <c r="K4293"/>
      <c r="L4293"/>
      <c r="M4293"/>
    </row>
    <row r="4294" spans="1:13" s="3" customFormat="1" x14ac:dyDescent="0.25">
      <c r="A4294" s="12" t="s">
        <v>726</v>
      </c>
      <c r="B4294" s="12" t="s">
        <v>26</v>
      </c>
      <c r="C4294" s="14">
        <v>349</v>
      </c>
      <c r="D4294" s="12" t="s">
        <v>727</v>
      </c>
      <c r="E4294" s="35"/>
      <c r="F4294" s="13">
        <v>16916.150000000001</v>
      </c>
      <c r="G4294" s="7" t="s">
        <v>21</v>
      </c>
      <c r="H4294" s="13">
        <v>389687.03999999998</v>
      </c>
      <c r="J4294"/>
      <c r="K4294"/>
      <c r="L4294"/>
      <c r="M4294"/>
    </row>
    <row r="4295" spans="1:13" s="3" customFormat="1" x14ac:dyDescent="0.25">
      <c r="A4295" s="12" t="s">
        <v>728</v>
      </c>
      <c r="B4295" s="12" t="s">
        <v>26</v>
      </c>
      <c r="C4295" s="14">
        <v>387</v>
      </c>
      <c r="D4295" s="12" t="s">
        <v>729</v>
      </c>
      <c r="E4295" s="35"/>
      <c r="F4295" s="13">
        <v>16752.900000000001</v>
      </c>
      <c r="G4295" s="7" t="s">
        <v>21</v>
      </c>
      <c r="H4295" s="13">
        <v>406439.94</v>
      </c>
      <c r="J4295"/>
      <c r="K4295"/>
      <c r="L4295"/>
      <c r="M4295"/>
    </row>
    <row r="4296" spans="1:13" s="3" customFormat="1" x14ac:dyDescent="0.25">
      <c r="A4296"/>
      <c r="B4296"/>
      <c r="C4296"/>
      <c r="D4296"/>
      <c r="E4296"/>
      <c r="J4296"/>
      <c r="K4296"/>
      <c r="L4296"/>
      <c r="M4296"/>
    </row>
    <row r="4297" spans="1:13" s="3" customFormat="1" x14ac:dyDescent="0.25">
      <c r="A4297" s="35"/>
      <c r="B4297" s="35"/>
      <c r="C4297" s="35"/>
      <c r="D4297" s="35"/>
      <c r="E4297" s="34" t="s">
        <v>67</v>
      </c>
      <c r="F4297" s="13">
        <v>67587.539999999994</v>
      </c>
      <c r="G4297" s="13">
        <v>0</v>
      </c>
      <c r="H4297" s="13">
        <v>406439.94</v>
      </c>
      <c r="J4297"/>
      <c r="K4297"/>
      <c r="L4297"/>
      <c r="M4297"/>
    </row>
    <row r="4298" spans="1:13" s="3" customFormat="1" x14ac:dyDescent="0.25">
      <c r="A4298" s="35" t="s">
        <v>21</v>
      </c>
      <c r="B4298"/>
      <c r="C4298"/>
      <c r="D4298"/>
      <c r="E4298"/>
      <c r="J4298"/>
      <c r="K4298"/>
      <c r="L4298"/>
      <c r="M4298"/>
    </row>
    <row r="4299" spans="1:13" s="3" customFormat="1" x14ac:dyDescent="0.25">
      <c r="A4299" s="35"/>
      <c r="B4299" s="35"/>
      <c r="C4299" s="35"/>
      <c r="D4299" s="35"/>
      <c r="E4299" s="9" t="s">
        <v>71</v>
      </c>
      <c r="F4299" s="8">
        <v>67587.539999999994</v>
      </c>
      <c r="G4299" s="8">
        <v>0</v>
      </c>
      <c r="H4299" s="8">
        <v>406439.94</v>
      </c>
      <c r="J4299"/>
      <c r="K4299"/>
      <c r="L4299"/>
      <c r="M4299"/>
    </row>
    <row r="4300" spans="1:13" s="3" customFormat="1" x14ac:dyDescent="0.25">
      <c r="A4300" s="35" t="s">
        <v>21</v>
      </c>
      <c r="B4300"/>
      <c r="C4300"/>
      <c r="D4300"/>
      <c r="E4300"/>
      <c r="J4300"/>
      <c r="K4300"/>
      <c r="L4300"/>
      <c r="M4300"/>
    </row>
    <row r="4301" spans="1:13" s="3" customFormat="1" x14ac:dyDescent="0.25">
      <c r="A4301" s="5" t="s">
        <v>72</v>
      </c>
      <c r="B4301" s="5" t="s">
        <v>73</v>
      </c>
      <c r="C4301" s="35"/>
      <c r="D4301" s="35"/>
      <c r="E4301" s="35"/>
      <c r="F4301" s="7"/>
      <c r="G4301" s="8" t="s">
        <v>20</v>
      </c>
      <c r="H4301" s="8">
        <v>75747.3</v>
      </c>
      <c r="J4301"/>
      <c r="K4301"/>
      <c r="L4301"/>
      <c r="M4301"/>
    </row>
    <row r="4302" spans="1:13" s="3" customFormat="1" x14ac:dyDescent="0.25">
      <c r="A4302" s="35" t="s">
        <v>21</v>
      </c>
      <c r="B4302"/>
      <c r="C4302"/>
      <c r="D4302"/>
      <c r="E4302"/>
      <c r="J4302"/>
      <c r="K4302"/>
      <c r="L4302"/>
      <c r="M4302"/>
    </row>
    <row r="4303" spans="1:13" s="3" customFormat="1" x14ac:dyDescent="0.25">
      <c r="A4303" s="12" t="s">
        <v>24</v>
      </c>
      <c r="B4303" s="35" t="s">
        <v>21</v>
      </c>
      <c r="C4303" s="35" t="s">
        <v>21</v>
      </c>
      <c r="D4303" s="35" t="s">
        <v>21</v>
      </c>
      <c r="E4303" s="35" t="s">
        <v>21</v>
      </c>
      <c r="F4303" s="7" t="s">
        <v>21</v>
      </c>
      <c r="G4303" s="13" t="s">
        <v>20</v>
      </c>
      <c r="H4303" s="13">
        <v>75747.3</v>
      </c>
      <c r="J4303"/>
      <c r="K4303"/>
      <c r="L4303"/>
      <c r="M4303"/>
    </row>
    <row r="4304" spans="1:13" s="3" customFormat="1" x14ac:dyDescent="0.25">
      <c r="A4304" s="12" t="s">
        <v>720</v>
      </c>
      <c r="B4304" s="12" t="s">
        <v>26</v>
      </c>
      <c r="C4304" s="14">
        <v>301</v>
      </c>
      <c r="D4304" s="12" t="s">
        <v>721</v>
      </c>
      <c r="E4304" s="35"/>
      <c r="F4304" s="13">
        <v>2120.27</v>
      </c>
      <c r="G4304" s="7" t="s">
        <v>21</v>
      </c>
      <c r="H4304" s="13">
        <v>77867.570000000007</v>
      </c>
      <c r="J4304"/>
      <c r="K4304"/>
      <c r="L4304"/>
      <c r="M4304"/>
    </row>
    <row r="4305" spans="1:13" s="3" customFormat="1" x14ac:dyDescent="0.25">
      <c r="A4305" s="12" t="s">
        <v>722</v>
      </c>
      <c r="B4305" s="12" t="s">
        <v>26</v>
      </c>
      <c r="C4305" s="14">
        <v>325</v>
      </c>
      <c r="D4305" s="12" t="s">
        <v>723</v>
      </c>
      <c r="E4305" s="35"/>
      <c r="F4305" s="13">
        <v>2398.83</v>
      </c>
      <c r="G4305" s="7" t="s">
        <v>21</v>
      </c>
      <c r="H4305" s="13">
        <v>80266.399999999994</v>
      </c>
      <c r="J4305"/>
      <c r="K4305"/>
      <c r="L4305"/>
      <c r="M4305"/>
    </row>
    <row r="4306" spans="1:13" s="3" customFormat="1" x14ac:dyDescent="0.25">
      <c r="A4306" s="12" t="s">
        <v>724</v>
      </c>
      <c r="B4306" s="12" t="s">
        <v>26</v>
      </c>
      <c r="C4306" s="14">
        <v>329</v>
      </c>
      <c r="D4306" s="12" t="s">
        <v>725</v>
      </c>
      <c r="E4306" s="35"/>
      <c r="F4306" s="13">
        <v>1407.56</v>
      </c>
      <c r="G4306" s="7" t="s">
        <v>21</v>
      </c>
      <c r="H4306" s="13">
        <v>81673.960000000006</v>
      </c>
      <c r="J4306"/>
      <c r="K4306"/>
      <c r="L4306"/>
      <c r="M4306"/>
    </row>
    <row r="4307" spans="1:13" s="3" customFormat="1" x14ac:dyDescent="0.25">
      <c r="A4307" s="12" t="s">
        <v>726</v>
      </c>
      <c r="B4307" s="12" t="s">
        <v>26</v>
      </c>
      <c r="C4307" s="14">
        <v>349</v>
      </c>
      <c r="D4307" s="12" t="s">
        <v>727</v>
      </c>
      <c r="E4307" s="35"/>
      <c r="F4307" s="13">
        <v>3741.28</v>
      </c>
      <c r="G4307" s="7" t="s">
        <v>21</v>
      </c>
      <c r="H4307" s="13">
        <v>85415.24</v>
      </c>
      <c r="J4307"/>
      <c r="K4307"/>
      <c r="L4307"/>
      <c r="M4307"/>
    </row>
    <row r="4308" spans="1:13" s="3" customFormat="1" x14ac:dyDescent="0.25">
      <c r="A4308" s="12" t="s">
        <v>728</v>
      </c>
      <c r="B4308" s="12" t="s">
        <v>26</v>
      </c>
      <c r="C4308" s="14">
        <v>387</v>
      </c>
      <c r="D4308" s="12" t="s">
        <v>729</v>
      </c>
      <c r="E4308" s="35"/>
      <c r="F4308" s="13">
        <v>3109.45</v>
      </c>
      <c r="G4308" s="7" t="s">
        <v>21</v>
      </c>
      <c r="H4308" s="13">
        <v>88524.69</v>
      </c>
      <c r="J4308"/>
      <c r="K4308"/>
      <c r="L4308"/>
      <c r="M4308"/>
    </row>
    <row r="4309" spans="1:13" s="3" customFormat="1" x14ac:dyDescent="0.25">
      <c r="A4309" s="12" t="s">
        <v>730</v>
      </c>
      <c r="B4309" s="12" t="s">
        <v>26</v>
      </c>
      <c r="C4309" s="14">
        <v>391</v>
      </c>
      <c r="D4309" s="12" t="s">
        <v>731</v>
      </c>
      <c r="E4309" s="35"/>
      <c r="F4309" s="13">
        <v>244.7</v>
      </c>
      <c r="G4309" s="7" t="s">
        <v>21</v>
      </c>
      <c r="H4309" s="13">
        <v>88769.39</v>
      </c>
      <c r="J4309"/>
      <c r="K4309"/>
      <c r="L4309"/>
      <c r="M4309"/>
    </row>
    <row r="4310" spans="1:13" s="3" customFormat="1" x14ac:dyDescent="0.25">
      <c r="A4310"/>
      <c r="B4310"/>
      <c r="C4310"/>
      <c r="D4310"/>
      <c r="E4310"/>
      <c r="J4310"/>
      <c r="K4310"/>
      <c r="L4310"/>
      <c r="M4310"/>
    </row>
    <row r="4311" spans="1:13" s="3" customFormat="1" x14ac:dyDescent="0.25">
      <c r="A4311" s="35"/>
      <c r="B4311" s="35"/>
      <c r="C4311" s="35"/>
      <c r="D4311" s="35"/>
      <c r="E4311" s="34" t="s">
        <v>67</v>
      </c>
      <c r="F4311" s="13">
        <v>13022.09</v>
      </c>
      <c r="G4311" s="13">
        <v>0</v>
      </c>
      <c r="H4311" s="13">
        <v>88769.39</v>
      </c>
      <c r="J4311"/>
      <c r="K4311"/>
      <c r="L4311"/>
      <c r="M4311"/>
    </row>
    <row r="4312" spans="1:13" s="3" customFormat="1" x14ac:dyDescent="0.25">
      <c r="A4312" s="35" t="s">
        <v>21</v>
      </c>
      <c r="B4312"/>
      <c r="C4312"/>
      <c r="D4312"/>
      <c r="E4312"/>
      <c r="J4312"/>
      <c r="K4312"/>
      <c r="L4312"/>
      <c r="M4312"/>
    </row>
    <row r="4313" spans="1:13" s="3" customFormat="1" x14ac:dyDescent="0.25">
      <c r="A4313" s="35"/>
      <c r="B4313" s="35"/>
      <c r="C4313" s="35"/>
      <c r="D4313" s="35"/>
      <c r="E4313" s="9" t="s">
        <v>74</v>
      </c>
      <c r="F4313" s="8">
        <v>13022.09</v>
      </c>
      <c r="G4313" s="8">
        <v>0</v>
      </c>
      <c r="H4313" s="8">
        <v>88769.39</v>
      </c>
      <c r="J4313"/>
      <c r="K4313"/>
      <c r="L4313"/>
      <c r="M4313"/>
    </row>
    <row r="4314" spans="1:13" s="3" customFormat="1" x14ac:dyDescent="0.25">
      <c r="A4314" s="35" t="s">
        <v>21</v>
      </c>
      <c r="B4314"/>
      <c r="C4314"/>
      <c r="D4314"/>
      <c r="E4314"/>
      <c r="J4314"/>
      <c r="K4314"/>
      <c r="L4314"/>
      <c r="M4314"/>
    </row>
    <row r="4315" spans="1:13" s="3" customFormat="1" x14ac:dyDescent="0.25">
      <c r="A4315" s="5" t="s">
        <v>75</v>
      </c>
      <c r="B4315" s="5" t="s">
        <v>76</v>
      </c>
      <c r="C4315" s="35"/>
      <c r="D4315" s="35"/>
      <c r="E4315" s="35"/>
      <c r="F4315" s="7"/>
      <c r="G4315" s="8" t="s">
        <v>20</v>
      </c>
      <c r="H4315" s="8">
        <v>4197.3599999999997</v>
      </c>
      <c r="J4315"/>
      <c r="K4315"/>
      <c r="L4315"/>
      <c r="M4315"/>
    </row>
    <row r="4316" spans="1:13" s="3" customFormat="1" x14ac:dyDescent="0.25">
      <c r="A4316" s="35" t="s">
        <v>21</v>
      </c>
      <c r="B4316"/>
      <c r="C4316"/>
      <c r="D4316"/>
      <c r="E4316"/>
      <c r="J4316"/>
      <c r="K4316"/>
      <c r="L4316"/>
      <c r="M4316"/>
    </row>
    <row r="4317" spans="1:13" s="3" customFormat="1" x14ac:dyDescent="0.25">
      <c r="A4317" s="12" t="s">
        <v>24</v>
      </c>
      <c r="B4317" s="35" t="s">
        <v>21</v>
      </c>
      <c r="C4317" s="35" t="s">
        <v>21</v>
      </c>
      <c r="D4317" s="35" t="s">
        <v>21</v>
      </c>
      <c r="E4317" s="35" t="s">
        <v>21</v>
      </c>
      <c r="F4317" s="7" t="s">
        <v>21</v>
      </c>
      <c r="G4317" s="13" t="s">
        <v>20</v>
      </c>
      <c r="H4317" s="13">
        <v>4197.3599999999997</v>
      </c>
      <c r="J4317"/>
      <c r="K4317"/>
      <c r="L4317"/>
      <c r="M4317"/>
    </row>
    <row r="4318" spans="1:13" s="3" customFormat="1" x14ac:dyDescent="0.25">
      <c r="A4318" s="12" t="s">
        <v>720</v>
      </c>
      <c r="B4318" s="12" t="s">
        <v>26</v>
      </c>
      <c r="C4318" s="14">
        <v>301</v>
      </c>
      <c r="D4318" s="12" t="s">
        <v>721</v>
      </c>
      <c r="E4318" s="35"/>
      <c r="F4318" s="13">
        <v>2269.8000000000002</v>
      </c>
      <c r="G4318" s="7" t="s">
        <v>21</v>
      </c>
      <c r="H4318" s="13">
        <v>6467.16</v>
      </c>
      <c r="J4318"/>
      <c r="K4318"/>
      <c r="L4318"/>
      <c r="M4318"/>
    </row>
    <row r="4319" spans="1:13" s="3" customFormat="1" x14ac:dyDescent="0.25">
      <c r="A4319" s="12" t="s">
        <v>722</v>
      </c>
      <c r="B4319" s="12" t="s">
        <v>26</v>
      </c>
      <c r="C4319" s="14">
        <v>325</v>
      </c>
      <c r="D4319" s="12" t="s">
        <v>723</v>
      </c>
      <c r="E4319" s="35"/>
      <c r="F4319" s="13">
        <v>1720.26</v>
      </c>
      <c r="G4319" s="7" t="s">
        <v>21</v>
      </c>
      <c r="H4319" s="13">
        <v>8187.42</v>
      </c>
      <c r="J4319"/>
      <c r="K4319"/>
      <c r="L4319"/>
      <c r="M4319"/>
    </row>
    <row r="4320" spans="1:13" s="3" customFormat="1" x14ac:dyDescent="0.25">
      <c r="A4320" s="12" t="s">
        <v>726</v>
      </c>
      <c r="B4320" s="12" t="s">
        <v>26</v>
      </c>
      <c r="C4320" s="14">
        <v>349</v>
      </c>
      <c r="D4320" s="12" t="s">
        <v>727</v>
      </c>
      <c r="E4320" s="35"/>
      <c r="F4320" s="13">
        <v>2741.76</v>
      </c>
      <c r="G4320" s="7" t="s">
        <v>21</v>
      </c>
      <c r="H4320" s="13">
        <v>10929.18</v>
      </c>
      <c r="J4320"/>
      <c r="K4320"/>
      <c r="L4320"/>
      <c r="M4320"/>
    </row>
    <row r="4321" spans="1:13" s="3" customFormat="1" x14ac:dyDescent="0.25">
      <c r="A4321" s="12" t="s">
        <v>728</v>
      </c>
      <c r="B4321" s="12" t="s">
        <v>26</v>
      </c>
      <c r="C4321" s="14">
        <v>387</v>
      </c>
      <c r="D4321" s="12" t="s">
        <v>729</v>
      </c>
      <c r="E4321" s="35"/>
      <c r="F4321" s="13">
        <v>2672.42</v>
      </c>
      <c r="G4321" s="7" t="s">
        <v>21</v>
      </c>
      <c r="H4321" s="13">
        <v>13601.6</v>
      </c>
      <c r="J4321"/>
      <c r="K4321"/>
      <c r="L4321"/>
      <c r="M4321"/>
    </row>
    <row r="4322" spans="1:13" s="3" customFormat="1" x14ac:dyDescent="0.25">
      <c r="A4322"/>
      <c r="B4322"/>
      <c r="C4322"/>
      <c r="D4322"/>
      <c r="E4322"/>
      <c r="J4322"/>
      <c r="K4322"/>
      <c r="L4322"/>
      <c r="M4322"/>
    </row>
    <row r="4323" spans="1:13" s="3" customFormat="1" x14ac:dyDescent="0.25">
      <c r="A4323" s="35"/>
      <c r="B4323" s="35"/>
      <c r="C4323" s="35"/>
      <c r="D4323" s="35"/>
      <c r="E4323" s="34" t="s">
        <v>67</v>
      </c>
      <c r="F4323" s="13">
        <v>9404.24</v>
      </c>
      <c r="G4323" s="13">
        <v>0</v>
      </c>
      <c r="H4323" s="13">
        <v>13601.6</v>
      </c>
      <c r="J4323"/>
      <c r="K4323"/>
      <c r="L4323"/>
      <c r="M4323"/>
    </row>
    <row r="4324" spans="1:13" s="3" customFormat="1" x14ac:dyDescent="0.25">
      <c r="A4324" s="35" t="s">
        <v>21</v>
      </c>
      <c r="B4324"/>
      <c r="C4324"/>
      <c r="D4324"/>
      <c r="E4324"/>
      <c r="J4324"/>
      <c r="K4324"/>
      <c r="L4324"/>
      <c r="M4324"/>
    </row>
    <row r="4325" spans="1:13" s="3" customFormat="1" x14ac:dyDescent="0.25">
      <c r="A4325" s="35"/>
      <c r="B4325" s="35"/>
      <c r="C4325" s="35"/>
      <c r="D4325" s="35"/>
      <c r="E4325" s="9" t="s">
        <v>77</v>
      </c>
      <c r="F4325" s="8">
        <v>9404.24</v>
      </c>
      <c r="G4325" s="8">
        <v>0</v>
      </c>
      <c r="H4325" s="8">
        <v>13601.6</v>
      </c>
      <c r="J4325"/>
      <c r="K4325"/>
      <c r="L4325"/>
      <c r="M4325"/>
    </row>
    <row r="4326" spans="1:13" s="3" customFormat="1" x14ac:dyDescent="0.25">
      <c r="A4326" s="35" t="s">
        <v>21</v>
      </c>
      <c r="B4326"/>
      <c r="C4326"/>
      <c r="D4326"/>
      <c r="E4326"/>
      <c r="J4326"/>
      <c r="K4326"/>
      <c r="L4326"/>
      <c r="M4326"/>
    </row>
    <row r="4327" spans="1:13" s="3" customFormat="1" x14ac:dyDescent="0.25">
      <c r="A4327" s="5" t="s">
        <v>78</v>
      </c>
      <c r="B4327" s="5" t="s">
        <v>79</v>
      </c>
      <c r="C4327" s="35"/>
      <c r="D4327" s="35"/>
      <c r="E4327" s="35"/>
      <c r="F4327" s="7"/>
      <c r="G4327" s="8" t="s">
        <v>20</v>
      </c>
      <c r="H4327" s="8">
        <v>245537.16</v>
      </c>
      <c r="J4327"/>
      <c r="K4327"/>
      <c r="L4327"/>
      <c r="M4327"/>
    </row>
    <row r="4328" spans="1:13" s="3" customFormat="1" x14ac:dyDescent="0.25">
      <c r="A4328" s="35" t="s">
        <v>21</v>
      </c>
      <c r="B4328"/>
      <c r="C4328"/>
      <c r="D4328"/>
      <c r="E4328"/>
      <c r="J4328"/>
      <c r="K4328"/>
      <c r="L4328"/>
      <c r="M4328"/>
    </row>
    <row r="4329" spans="1:13" s="3" customFormat="1" x14ac:dyDescent="0.25">
      <c r="A4329" s="12" t="s">
        <v>24</v>
      </c>
      <c r="B4329" s="35" t="s">
        <v>21</v>
      </c>
      <c r="C4329" s="35" t="s">
        <v>21</v>
      </c>
      <c r="D4329" s="35" t="s">
        <v>21</v>
      </c>
      <c r="E4329" s="35" t="s">
        <v>21</v>
      </c>
      <c r="F4329" s="7" t="s">
        <v>21</v>
      </c>
      <c r="G4329" s="13" t="s">
        <v>20</v>
      </c>
      <c r="H4329" s="13">
        <v>245537.16</v>
      </c>
      <c r="J4329"/>
      <c r="K4329"/>
      <c r="L4329"/>
      <c r="M4329"/>
    </row>
    <row r="4330" spans="1:13" s="3" customFormat="1" x14ac:dyDescent="0.25">
      <c r="A4330" s="12" t="s">
        <v>720</v>
      </c>
      <c r="B4330" s="12" t="s">
        <v>26</v>
      </c>
      <c r="C4330" s="14">
        <v>301</v>
      </c>
      <c r="D4330" s="12" t="s">
        <v>721</v>
      </c>
      <c r="E4330" s="35"/>
      <c r="F4330" s="13">
        <v>18656.68</v>
      </c>
      <c r="G4330" s="7" t="s">
        <v>21</v>
      </c>
      <c r="H4330" s="13">
        <v>264193.84000000003</v>
      </c>
      <c r="J4330"/>
      <c r="K4330"/>
      <c r="L4330"/>
      <c r="M4330"/>
    </row>
    <row r="4331" spans="1:13" s="3" customFormat="1" x14ac:dyDescent="0.25">
      <c r="A4331" s="12" t="s">
        <v>722</v>
      </c>
      <c r="B4331" s="12" t="s">
        <v>26</v>
      </c>
      <c r="C4331" s="14">
        <v>325</v>
      </c>
      <c r="D4331" s="12" t="s">
        <v>723</v>
      </c>
      <c r="E4331" s="35"/>
      <c r="F4331" s="13">
        <v>3893.7</v>
      </c>
      <c r="G4331" s="7" t="s">
        <v>21</v>
      </c>
      <c r="H4331" s="13">
        <v>268087.53999999998</v>
      </c>
      <c r="J4331"/>
      <c r="K4331"/>
      <c r="L4331"/>
      <c r="M4331"/>
    </row>
    <row r="4332" spans="1:13" s="3" customFormat="1" x14ac:dyDescent="0.25">
      <c r="A4332" s="12" t="s">
        <v>726</v>
      </c>
      <c r="B4332" s="12" t="s">
        <v>26</v>
      </c>
      <c r="C4332" s="14">
        <v>349</v>
      </c>
      <c r="D4332" s="12" t="s">
        <v>727</v>
      </c>
      <c r="E4332" s="35"/>
      <c r="F4332" s="13">
        <v>3004.44</v>
      </c>
      <c r="G4332" s="7" t="s">
        <v>21</v>
      </c>
      <c r="H4332" s="13">
        <v>271091.98</v>
      </c>
      <c r="J4332"/>
      <c r="K4332"/>
      <c r="L4332"/>
      <c r="M4332"/>
    </row>
    <row r="4333" spans="1:13" s="3" customFormat="1" x14ac:dyDescent="0.25">
      <c r="A4333" s="12" t="s">
        <v>728</v>
      </c>
      <c r="B4333" s="12" t="s">
        <v>26</v>
      </c>
      <c r="C4333" s="14">
        <v>387</v>
      </c>
      <c r="D4333" s="12" t="s">
        <v>729</v>
      </c>
      <c r="E4333" s="35"/>
      <c r="F4333" s="13">
        <v>2758.9</v>
      </c>
      <c r="G4333" s="7" t="s">
        <v>21</v>
      </c>
      <c r="H4333" s="13">
        <v>273850.88</v>
      </c>
      <c r="J4333"/>
      <c r="K4333"/>
      <c r="L4333"/>
      <c r="M4333"/>
    </row>
    <row r="4334" spans="1:13" s="3" customFormat="1" x14ac:dyDescent="0.25">
      <c r="A4334"/>
      <c r="B4334"/>
      <c r="C4334"/>
      <c r="D4334"/>
      <c r="E4334"/>
      <c r="J4334"/>
      <c r="K4334"/>
      <c r="L4334"/>
      <c r="M4334"/>
    </row>
    <row r="4335" spans="1:13" s="3" customFormat="1" x14ac:dyDescent="0.25">
      <c r="A4335" s="35"/>
      <c r="B4335" s="35"/>
      <c r="C4335" s="35"/>
      <c r="D4335" s="35"/>
      <c r="E4335" s="34" t="s">
        <v>67</v>
      </c>
      <c r="F4335" s="13">
        <v>28313.72</v>
      </c>
      <c r="G4335" s="13">
        <v>0</v>
      </c>
      <c r="H4335" s="13">
        <v>273850.88</v>
      </c>
      <c r="J4335"/>
      <c r="K4335"/>
      <c r="L4335"/>
      <c r="M4335"/>
    </row>
    <row r="4336" spans="1:13" s="3" customFormat="1" x14ac:dyDescent="0.25">
      <c r="A4336" s="35" t="s">
        <v>21</v>
      </c>
      <c r="B4336"/>
      <c r="C4336"/>
      <c r="D4336"/>
      <c r="E4336"/>
      <c r="J4336"/>
      <c r="K4336"/>
      <c r="L4336"/>
      <c r="M4336"/>
    </row>
    <row r="4337" spans="1:13" s="3" customFormat="1" x14ac:dyDescent="0.25">
      <c r="A4337" s="35"/>
      <c r="B4337" s="35"/>
      <c r="C4337" s="35"/>
      <c r="D4337" s="35"/>
      <c r="E4337" s="9" t="s">
        <v>80</v>
      </c>
      <c r="F4337" s="8">
        <v>28313.72</v>
      </c>
      <c r="G4337" s="8">
        <v>0</v>
      </c>
      <c r="H4337" s="8">
        <v>273850.88</v>
      </c>
      <c r="J4337"/>
      <c r="K4337"/>
      <c r="L4337"/>
      <c r="M4337"/>
    </row>
    <row r="4338" spans="1:13" s="3" customFormat="1" x14ac:dyDescent="0.25">
      <c r="A4338" s="35" t="s">
        <v>21</v>
      </c>
      <c r="B4338"/>
      <c r="C4338"/>
      <c r="D4338"/>
      <c r="E4338"/>
      <c r="J4338"/>
      <c r="K4338"/>
      <c r="L4338"/>
      <c r="M4338"/>
    </row>
    <row r="4339" spans="1:13" s="3" customFormat="1" x14ac:dyDescent="0.25">
      <c r="A4339" s="5" t="s">
        <v>81</v>
      </c>
      <c r="B4339" s="5" t="s">
        <v>82</v>
      </c>
      <c r="C4339" s="35"/>
      <c r="D4339" s="35"/>
      <c r="E4339" s="35"/>
      <c r="F4339" s="7"/>
      <c r="G4339" s="8" t="s">
        <v>20</v>
      </c>
      <c r="H4339" s="8">
        <v>238007.82</v>
      </c>
      <c r="J4339"/>
      <c r="K4339"/>
      <c r="L4339"/>
      <c r="M4339"/>
    </row>
    <row r="4340" spans="1:13" s="3" customFormat="1" x14ac:dyDescent="0.25">
      <c r="A4340" s="35" t="s">
        <v>21</v>
      </c>
      <c r="B4340"/>
      <c r="C4340"/>
      <c r="D4340"/>
      <c r="E4340"/>
      <c r="J4340"/>
      <c r="K4340"/>
      <c r="L4340"/>
      <c r="M4340"/>
    </row>
    <row r="4341" spans="1:13" s="3" customFormat="1" x14ac:dyDescent="0.25">
      <c r="A4341" s="12" t="s">
        <v>24</v>
      </c>
      <c r="B4341" s="35" t="s">
        <v>21</v>
      </c>
      <c r="C4341" s="35" t="s">
        <v>21</v>
      </c>
      <c r="D4341" s="35" t="s">
        <v>21</v>
      </c>
      <c r="E4341" s="35" t="s">
        <v>21</v>
      </c>
      <c r="F4341" s="7" t="s">
        <v>21</v>
      </c>
      <c r="G4341" s="13" t="s">
        <v>20</v>
      </c>
      <c r="H4341" s="13">
        <v>238007.82</v>
      </c>
      <c r="J4341"/>
      <c r="K4341"/>
      <c r="L4341"/>
      <c r="M4341"/>
    </row>
    <row r="4342" spans="1:13" s="3" customFormat="1" x14ac:dyDescent="0.25">
      <c r="A4342" s="12" t="s">
        <v>720</v>
      </c>
      <c r="B4342" s="12" t="s">
        <v>26</v>
      </c>
      <c r="C4342" s="14">
        <v>301</v>
      </c>
      <c r="D4342" s="12" t="s">
        <v>721</v>
      </c>
      <c r="E4342" s="35"/>
      <c r="F4342" s="13">
        <v>2128.35</v>
      </c>
      <c r="G4342" s="7" t="s">
        <v>21</v>
      </c>
      <c r="H4342" s="13">
        <v>240136.17</v>
      </c>
      <c r="J4342"/>
      <c r="K4342"/>
      <c r="L4342"/>
      <c r="M4342"/>
    </row>
    <row r="4343" spans="1:13" s="3" customFormat="1" x14ac:dyDescent="0.25">
      <c r="A4343" s="12" t="s">
        <v>722</v>
      </c>
      <c r="B4343" s="12" t="s">
        <v>26</v>
      </c>
      <c r="C4343" s="14">
        <v>325</v>
      </c>
      <c r="D4343" s="12" t="s">
        <v>723</v>
      </c>
      <c r="E4343" s="35"/>
      <c r="F4343" s="13">
        <v>6682.34</v>
      </c>
      <c r="G4343" s="7" t="s">
        <v>21</v>
      </c>
      <c r="H4343" s="13">
        <v>246818.51</v>
      </c>
      <c r="J4343"/>
      <c r="K4343"/>
      <c r="L4343"/>
      <c r="M4343"/>
    </row>
    <row r="4344" spans="1:13" s="3" customFormat="1" x14ac:dyDescent="0.25">
      <c r="A4344" s="12" t="s">
        <v>726</v>
      </c>
      <c r="B4344" s="12" t="s">
        <v>26</v>
      </c>
      <c r="C4344" s="14">
        <v>349</v>
      </c>
      <c r="D4344" s="12" t="s">
        <v>727</v>
      </c>
      <c r="E4344" s="35"/>
      <c r="F4344" s="13">
        <v>12995.92</v>
      </c>
      <c r="G4344" s="7" t="s">
        <v>21</v>
      </c>
      <c r="H4344" s="13">
        <v>259814.43</v>
      </c>
      <c r="J4344"/>
      <c r="K4344"/>
      <c r="L4344"/>
      <c r="M4344"/>
    </row>
    <row r="4345" spans="1:13" s="3" customFormat="1" x14ac:dyDescent="0.25">
      <c r="A4345" s="12" t="s">
        <v>728</v>
      </c>
      <c r="B4345" s="12" t="s">
        <v>26</v>
      </c>
      <c r="C4345" s="14">
        <v>387</v>
      </c>
      <c r="D4345" s="12" t="s">
        <v>729</v>
      </c>
      <c r="E4345" s="35"/>
      <c r="F4345" s="13">
        <v>14149.48</v>
      </c>
      <c r="G4345" s="7" t="s">
        <v>21</v>
      </c>
      <c r="H4345" s="13">
        <v>273963.90999999997</v>
      </c>
      <c r="J4345"/>
      <c r="K4345"/>
      <c r="L4345"/>
      <c r="M4345"/>
    </row>
    <row r="4346" spans="1:13" s="3" customFormat="1" x14ac:dyDescent="0.25">
      <c r="A4346"/>
      <c r="B4346"/>
      <c r="C4346"/>
      <c r="D4346"/>
      <c r="E4346"/>
      <c r="J4346"/>
      <c r="K4346"/>
      <c r="L4346"/>
      <c r="M4346"/>
    </row>
    <row r="4347" spans="1:13" s="3" customFormat="1" x14ac:dyDescent="0.25">
      <c r="A4347" s="35"/>
      <c r="B4347" s="35"/>
      <c r="C4347" s="35"/>
      <c r="D4347" s="35"/>
      <c r="E4347" s="34" t="s">
        <v>67</v>
      </c>
      <c r="F4347" s="13">
        <v>35956.089999999997</v>
      </c>
      <c r="G4347" s="13">
        <v>0</v>
      </c>
      <c r="H4347" s="13">
        <v>273963.90999999997</v>
      </c>
      <c r="J4347"/>
      <c r="K4347"/>
      <c r="L4347"/>
      <c r="M4347"/>
    </row>
    <row r="4348" spans="1:13" s="3" customFormat="1" x14ac:dyDescent="0.25">
      <c r="A4348" s="35" t="s">
        <v>21</v>
      </c>
      <c r="B4348"/>
      <c r="C4348"/>
      <c r="D4348"/>
      <c r="E4348"/>
      <c r="J4348"/>
      <c r="K4348"/>
      <c r="L4348"/>
      <c r="M4348"/>
    </row>
    <row r="4349" spans="1:13" s="3" customFormat="1" x14ac:dyDescent="0.25">
      <c r="A4349" s="35"/>
      <c r="B4349" s="35"/>
      <c r="C4349" s="35"/>
      <c r="D4349" s="35"/>
      <c r="E4349" s="9" t="s">
        <v>83</v>
      </c>
      <c r="F4349" s="8">
        <v>35956.089999999997</v>
      </c>
      <c r="G4349" s="8">
        <v>0</v>
      </c>
      <c r="H4349" s="8">
        <v>273963.90999999997</v>
      </c>
      <c r="J4349"/>
      <c r="K4349"/>
      <c r="L4349"/>
      <c r="M4349"/>
    </row>
    <row r="4350" spans="1:13" s="3" customFormat="1" x14ac:dyDescent="0.25">
      <c r="A4350" s="35" t="s">
        <v>21</v>
      </c>
      <c r="B4350"/>
      <c r="C4350"/>
      <c r="D4350"/>
      <c r="E4350"/>
      <c r="J4350"/>
      <c r="K4350"/>
      <c r="L4350"/>
      <c r="M4350"/>
    </row>
    <row r="4351" spans="1:13" s="3" customFormat="1" x14ac:dyDescent="0.25">
      <c r="A4351" s="5" t="s">
        <v>84</v>
      </c>
      <c r="B4351" s="5" t="s">
        <v>85</v>
      </c>
      <c r="C4351" s="35"/>
      <c r="D4351" s="35"/>
      <c r="E4351" s="35"/>
      <c r="F4351" s="7"/>
      <c r="G4351" s="8" t="s">
        <v>20</v>
      </c>
      <c r="H4351" s="8">
        <v>160664.97</v>
      </c>
      <c r="J4351"/>
      <c r="K4351"/>
      <c r="L4351"/>
      <c r="M4351"/>
    </row>
    <row r="4352" spans="1:13" s="3" customFormat="1" x14ac:dyDescent="0.25">
      <c r="A4352" s="35" t="s">
        <v>21</v>
      </c>
      <c r="B4352"/>
      <c r="C4352"/>
      <c r="D4352"/>
      <c r="E4352"/>
      <c r="J4352"/>
      <c r="K4352"/>
      <c r="L4352"/>
      <c r="M4352"/>
    </row>
    <row r="4353" spans="1:13" s="3" customFormat="1" x14ac:dyDescent="0.25">
      <c r="A4353" s="12" t="s">
        <v>24</v>
      </c>
      <c r="B4353" s="35" t="s">
        <v>21</v>
      </c>
      <c r="C4353" s="35" t="s">
        <v>21</v>
      </c>
      <c r="D4353" s="35" t="s">
        <v>21</v>
      </c>
      <c r="E4353" s="35" t="s">
        <v>21</v>
      </c>
      <c r="F4353" s="7" t="s">
        <v>21</v>
      </c>
      <c r="G4353" s="13" t="s">
        <v>20</v>
      </c>
      <c r="H4353" s="13">
        <v>160664.97</v>
      </c>
      <c r="J4353"/>
      <c r="K4353"/>
      <c r="L4353"/>
      <c r="M4353"/>
    </row>
    <row r="4354" spans="1:13" s="3" customFormat="1" x14ac:dyDescent="0.25">
      <c r="A4354" s="12" t="s">
        <v>720</v>
      </c>
      <c r="B4354" s="12" t="s">
        <v>26</v>
      </c>
      <c r="C4354" s="14">
        <v>301</v>
      </c>
      <c r="D4354" s="12" t="s">
        <v>721</v>
      </c>
      <c r="E4354" s="35"/>
      <c r="F4354" s="13">
        <v>55202.12</v>
      </c>
      <c r="G4354" s="7" t="s">
        <v>21</v>
      </c>
      <c r="H4354" s="13">
        <v>215867.09</v>
      </c>
      <c r="J4354"/>
      <c r="K4354"/>
      <c r="L4354"/>
      <c r="M4354"/>
    </row>
    <row r="4355" spans="1:13" s="3" customFormat="1" x14ac:dyDescent="0.25">
      <c r="A4355" s="12" t="s">
        <v>722</v>
      </c>
      <c r="B4355" s="12" t="s">
        <v>26</v>
      </c>
      <c r="C4355" s="14">
        <v>325</v>
      </c>
      <c r="D4355" s="12" t="s">
        <v>723</v>
      </c>
      <c r="E4355" s="35"/>
      <c r="F4355" s="13">
        <v>3460.66</v>
      </c>
      <c r="G4355" s="7" t="s">
        <v>21</v>
      </c>
      <c r="H4355" s="13">
        <v>219327.75</v>
      </c>
      <c r="J4355"/>
      <c r="K4355"/>
      <c r="L4355"/>
      <c r="M4355"/>
    </row>
    <row r="4356" spans="1:13" s="3" customFormat="1" x14ac:dyDescent="0.25">
      <c r="A4356" s="12" t="s">
        <v>726</v>
      </c>
      <c r="B4356" s="12" t="s">
        <v>26</v>
      </c>
      <c r="C4356" s="14">
        <v>349</v>
      </c>
      <c r="D4356" s="12" t="s">
        <v>727</v>
      </c>
      <c r="E4356" s="35"/>
      <c r="F4356" s="13">
        <v>6048.31</v>
      </c>
      <c r="G4356" s="7" t="s">
        <v>21</v>
      </c>
      <c r="H4356" s="13">
        <v>225376.06</v>
      </c>
      <c r="J4356"/>
      <c r="K4356"/>
      <c r="L4356"/>
      <c r="M4356"/>
    </row>
    <row r="4357" spans="1:13" s="3" customFormat="1" x14ac:dyDescent="0.25">
      <c r="A4357" s="12" t="s">
        <v>728</v>
      </c>
      <c r="B4357" s="12" t="s">
        <v>26</v>
      </c>
      <c r="C4357" s="14">
        <v>387</v>
      </c>
      <c r="D4357" s="12" t="s">
        <v>729</v>
      </c>
      <c r="E4357" s="35"/>
      <c r="F4357" s="13">
        <v>6894.39</v>
      </c>
      <c r="G4357" s="7" t="s">
        <v>21</v>
      </c>
      <c r="H4357" s="13">
        <v>232270.45</v>
      </c>
      <c r="J4357"/>
      <c r="K4357"/>
      <c r="L4357"/>
      <c r="M4357"/>
    </row>
    <row r="4358" spans="1:13" s="3" customFormat="1" x14ac:dyDescent="0.25">
      <c r="A4358"/>
      <c r="B4358"/>
      <c r="C4358"/>
      <c r="D4358"/>
      <c r="E4358"/>
      <c r="J4358"/>
      <c r="K4358"/>
      <c r="L4358"/>
      <c r="M4358"/>
    </row>
    <row r="4359" spans="1:13" s="3" customFormat="1" x14ac:dyDescent="0.25">
      <c r="A4359" s="35"/>
      <c r="B4359" s="35"/>
      <c r="C4359" s="35"/>
      <c r="D4359" s="35"/>
      <c r="E4359" s="34" t="s">
        <v>67</v>
      </c>
      <c r="F4359" s="13">
        <v>71605.48</v>
      </c>
      <c r="G4359" s="13">
        <v>0</v>
      </c>
      <c r="H4359" s="13">
        <v>232270.45</v>
      </c>
      <c r="J4359"/>
      <c r="K4359"/>
      <c r="L4359"/>
      <c r="M4359"/>
    </row>
    <row r="4360" spans="1:13" s="3" customFormat="1" x14ac:dyDescent="0.25">
      <c r="A4360" s="35" t="s">
        <v>21</v>
      </c>
      <c r="B4360"/>
      <c r="C4360"/>
      <c r="D4360"/>
      <c r="E4360"/>
      <c r="J4360"/>
      <c r="K4360"/>
      <c r="L4360"/>
      <c r="M4360"/>
    </row>
    <row r="4361" spans="1:13" s="3" customFormat="1" x14ac:dyDescent="0.25">
      <c r="A4361" s="35"/>
      <c r="B4361" s="35"/>
      <c r="C4361" s="35"/>
      <c r="D4361" s="35"/>
      <c r="E4361" s="9" t="s">
        <v>86</v>
      </c>
      <c r="F4361" s="8">
        <v>71605.48</v>
      </c>
      <c r="G4361" s="8">
        <v>0</v>
      </c>
      <c r="H4361" s="8">
        <v>232270.45</v>
      </c>
      <c r="J4361"/>
      <c r="K4361"/>
      <c r="L4361"/>
      <c r="M4361"/>
    </row>
    <row r="4362" spans="1:13" s="3" customFormat="1" x14ac:dyDescent="0.25">
      <c r="A4362" s="35" t="s">
        <v>21</v>
      </c>
      <c r="B4362"/>
      <c r="C4362"/>
      <c r="D4362"/>
      <c r="E4362"/>
      <c r="J4362"/>
      <c r="K4362"/>
      <c r="L4362"/>
      <c r="M4362"/>
    </row>
    <row r="4363" spans="1:13" s="3" customFormat="1" x14ac:dyDescent="0.25">
      <c r="A4363" s="5" t="s">
        <v>87</v>
      </c>
      <c r="B4363" s="5" t="s">
        <v>88</v>
      </c>
      <c r="C4363" s="35"/>
      <c r="D4363" s="35"/>
      <c r="E4363" s="35"/>
      <c r="F4363" s="7"/>
      <c r="G4363" s="8" t="s">
        <v>20</v>
      </c>
      <c r="H4363" s="8">
        <v>4799.75</v>
      </c>
      <c r="J4363"/>
      <c r="K4363"/>
      <c r="L4363"/>
      <c r="M4363"/>
    </row>
    <row r="4364" spans="1:13" s="3" customFormat="1" x14ac:dyDescent="0.25">
      <c r="A4364" s="35" t="s">
        <v>21</v>
      </c>
      <c r="B4364"/>
      <c r="C4364"/>
      <c r="D4364"/>
      <c r="E4364"/>
      <c r="J4364"/>
      <c r="K4364"/>
      <c r="L4364"/>
      <c r="M4364"/>
    </row>
    <row r="4365" spans="1:13" s="3" customFormat="1" x14ac:dyDescent="0.25">
      <c r="A4365" s="12" t="s">
        <v>24</v>
      </c>
      <c r="B4365" s="35" t="s">
        <v>21</v>
      </c>
      <c r="C4365" s="35" t="s">
        <v>21</v>
      </c>
      <c r="D4365" s="35" t="s">
        <v>21</v>
      </c>
      <c r="E4365" s="35" t="s">
        <v>21</v>
      </c>
      <c r="F4365" s="7" t="s">
        <v>21</v>
      </c>
      <c r="G4365" s="13" t="s">
        <v>20</v>
      </c>
      <c r="H4365" s="13">
        <v>4799.75</v>
      </c>
      <c r="J4365"/>
      <c r="K4365"/>
      <c r="L4365"/>
      <c r="M4365"/>
    </row>
    <row r="4366" spans="1:13" s="3" customFormat="1" x14ac:dyDescent="0.25">
      <c r="A4366" s="12" t="s">
        <v>724</v>
      </c>
      <c r="B4366" s="12" t="s">
        <v>26</v>
      </c>
      <c r="C4366" s="14">
        <v>329</v>
      </c>
      <c r="D4366" s="12" t="s">
        <v>725</v>
      </c>
      <c r="E4366" s="35"/>
      <c r="F4366" s="13">
        <v>800</v>
      </c>
      <c r="G4366" s="7" t="s">
        <v>21</v>
      </c>
      <c r="H4366" s="13">
        <v>5599.75</v>
      </c>
      <c r="J4366"/>
      <c r="K4366"/>
      <c r="L4366"/>
      <c r="M4366"/>
    </row>
    <row r="4367" spans="1:13" s="3" customFormat="1" x14ac:dyDescent="0.25">
      <c r="A4367" s="12" t="s">
        <v>730</v>
      </c>
      <c r="B4367" s="12" t="s">
        <v>26</v>
      </c>
      <c r="C4367" s="14">
        <v>391</v>
      </c>
      <c r="D4367" s="12" t="s">
        <v>731</v>
      </c>
      <c r="E4367" s="35"/>
      <c r="F4367" s="13">
        <v>800</v>
      </c>
      <c r="G4367" s="7" t="s">
        <v>21</v>
      </c>
      <c r="H4367" s="13">
        <v>6399.75</v>
      </c>
      <c r="J4367"/>
      <c r="K4367"/>
      <c r="L4367"/>
      <c r="M4367"/>
    </row>
    <row r="4368" spans="1:13" s="3" customFormat="1" x14ac:dyDescent="0.25">
      <c r="A4368"/>
      <c r="B4368"/>
      <c r="C4368"/>
      <c r="D4368"/>
      <c r="E4368"/>
      <c r="J4368"/>
      <c r="K4368"/>
      <c r="L4368"/>
      <c r="M4368"/>
    </row>
    <row r="4369" spans="1:13" s="3" customFormat="1" x14ac:dyDescent="0.25">
      <c r="A4369" s="35"/>
      <c r="B4369" s="35"/>
      <c r="C4369" s="35"/>
      <c r="D4369" s="35"/>
      <c r="E4369" s="34" t="s">
        <v>67</v>
      </c>
      <c r="F4369" s="13">
        <v>1600</v>
      </c>
      <c r="G4369" s="13">
        <v>0</v>
      </c>
      <c r="H4369" s="13">
        <v>6399.75</v>
      </c>
      <c r="J4369"/>
      <c r="K4369"/>
      <c r="L4369"/>
      <c r="M4369"/>
    </row>
    <row r="4370" spans="1:13" s="3" customFormat="1" x14ac:dyDescent="0.25">
      <c r="A4370" s="35" t="s">
        <v>21</v>
      </c>
      <c r="B4370"/>
      <c r="C4370"/>
      <c r="D4370"/>
      <c r="E4370"/>
      <c r="J4370"/>
      <c r="K4370"/>
      <c r="L4370"/>
      <c r="M4370"/>
    </row>
    <row r="4371" spans="1:13" s="3" customFormat="1" x14ac:dyDescent="0.25">
      <c r="A4371" s="35"/>
      <c r="B4371" s="35"/>
      <c r="C4371" s="35"/>
      <c r="D4371" s="35"/>
      <c r="E4371" s="9" t="s">
        <v>89</v>
      </c>
      <c r="F4371" s="8">
        <v>1600</v>
      </c>
      <c r="G4371" s="8">
        <v>0</v>
      </c>
      <c r="H4371" s="8">
        <v>6399.75</v>
      </c>
      <c r="J4371"/>
      <c r="K4371"/>
      <c r="L4371"/>
      <c r="M4371"/>
    </row>
    <row r="4372" spans="1:13" s="3" customFormat="1" x14ac:dyDescent="0.25">
      <c r="A4372" s="35" t="s">
        <v>21</v>
      </c>
      <c r="B4372"/>
      <c r="C4372"/>
      <c r="D4372"/>
      <c r="E4372"/>
      <c r="J4372"/>
      <c r="K4372"/>
      <c r="L4372"/>
      <c r="M4372"/>
    </row>
    <row r="4373" spans="1:13" s="3" customFormat="1" x14ac:dyDescent="0.25">
      <c r="A4373" s="5" t="s">
        <v>90</v>
      </c>
      <c r="B4373" s="5" t="s">
        <v>91</v>
      </c>
      <c r="C4373" s="35"/>
      <c r="D4373" s="35"/>
      <c r="E4373" s="35"/>
      <c r="F4373" s="7"/>
      <c r="G4373" s="8" t="s">
        <v>20</v>
      </c>
      <c r="H4373" s="8">
        <v>370267.28</v>
      </c>
      <c r="J4373"/>
      <c r="K4373"/>
      <c r="L4373"/>
      <c r="M4373"/>
    </row>
    <row r="4374" spans="1:13" s="3" customFormat="1" x14ac:dyDescent="0.25">
      <c r="A4374" s="35" t="s">
        <v>21</v>
      </c>
      <c r="B4374"/>
      <c r="C4374"/>
      <c r="D4374"/>
      <c r="E4374"/>
      <c r="J4374"/>
      <c r="K4374"/>
      <c r="L4374"/>
      <c r="M4374"/>
    </row>
    <row r="4375" spans="1:13" s="3" customFormat="1" x14ac:dyDescent="0.25">
      <c r="A4375" s="12" t="s">
        <v>24</v>
      </c>
      <c r="B4375" s="35" t="s">
        <v>21</v>
      </c>
      <c r="C4375" s="35" t="s">
        <v>21</v>
      </c>
      <c r="D4375" s="35" t="s">
        <v>21</v>
      </c>
      <c r="E4375" s="35" t="s">
        <v>21</v>
      </c>
      <c r="F4375" s="7" t="s">
        <v>21</v>
      </c>
      <c r="G4375" s="13" t="s">
        <v>20</v>
      </c>
      <c r="H4375" s="13">
        <v>370267.28</v>
      </c>
      <c r="J4375"/>
      <c r="K4375"/>
      <c r="L4375"/>
      <c r="M4375"/>
    </row>
    <row r="4376" spans="1:13" s="3" customFormat="1" x14ac:dyDescent="0.25">
      <c r="A4376" s="12" t="s">
        <v>732</v>
      </c>
      <c r="B4376" s="12" t="s">
        <v>41</v>
      </c>
      <c r="C4376" s="14">
        <v>20</v>
      </c>
      <c r="D4376" s="12" t="s">
        <v>733</v>
      </c>
      <c r="E4376" s="35"/>
      <c r="F4376" s="13">
        <v>30266.93</v>
      </c>
      <c r="G4376" s="7" t="s">
        <v>21</v>
      </c>
      <c r="H4376" s="13">
        <v>400534.21</v>
      </c>
      <c r="J4376"/>
      <c r="K4376"/>
      <c r="L4376"/>
      <c r="M4376"/>
    </row>
    <row r="4377" spans="1:13" s="3" customFormat="1" x14ac:dyDescent="0.25">
      <c r="A4377" s="12" t="s">
        <v>732</v>
      </c>
      <c r="B4377" s="12" t="s">
        <v>41</v>
      </c>
      <c r="C4377" s="14">
        <v>30</v>
      </c>
      <c r="D4377" s="12" t="s">
        <v>93</v>
      </c>
      <c r="E4377" s="35"/>
      <c r="F4377" s="13">
        <v>101278.79</v>
      </c>
      <c r="G4377" s="7" t="s">
        <v>21</v>
      </c>
      <c r="H4377" s="13">
        <v>501813</v>
      </c>
      <c r="J4377"/>
      <c r="K4377"/>
      <c r="L4377"/>
      <c r="M4377"/>
    </row>
    <row r="4378" spans="1:13" s="3" customFormat="1" x14ac:dyDescent="0.25">
      <c r="A4378" s="12" t="s">
        <v>732</v>
      </c>
      <c r="B4378" s="12" t="s">
        <v>41</v>
      </c>
      <c r="C4378" s="14">
        <v>32</v>
      </c>
      <c r="D4378" s="12" t="s">
        <v>734</v>
      </c>
      <c r="E4378" s="35"/>
      <c r="F4378" s="13">
        <v>15489.44</v>
      </c>
      <c r="G4378" s="7" t="s">
        <v>21</v>
      </c>
      <c r="H4378" s="13">
        <v>517302.44</v>
      </c>
      <c r="J4378"/>
      <c r="K4378"/>
      <c r="L4378"/>
      <c r="M4378"/>
    </row>
    <row r="4379" spans="1:13" s="3" customFormat="1" x14ac:dyDescent="0.25">
      <c r="A4379"/>
      <c r="B4379"/>
      <c r="C4379"/>
      <c r="D4379"/>
      <c r="E4379"/>
      <c r="J4379"/>
      <c r="K4379"/>
      <c r="L4379"/>
      <c r="M4379"/>
    </row>
    <row r="4380" spans="1:13" s="3" customFormat="1" x14ac:dyDescent="0.25">
      <c r="A4380" s="35"/>
      <c r="B4380" s="35"/>
      <c r="C4380" s="35"/>
      <c r="D4380" s="35"/>
      <c r="E4380" s="34" t="s">
        <v>67</v>
      </c>
      <c r="F4380" s="13">
        <v>147035.16</v>
      </c>
      <c r="G4380" s="13">
        <v>0</v>
      </c>
      <c r="H4380" s="13">
        <v>517302.44</v>
      </c>
      <c r="J4380"/>
      <c r="K4380"/>
      <c r="L4380"/>
      <c r="M4380"/>
    </row>
    <row r="4381" spans="1:13" s="3" customFormat="1" x14ac:dyDescent="0.25">
      <c r="A4381" s="35" t="s">
        <v>21</v>
      </c>
      <c r="B4381"/>
      <c r="C4381"/>
      <c r="D4381"/>
      <c r="E4381"/>
      <c r="J4381"/>
      <c r="K4381"/>
      <c r="L4381"/>
      <c r="M4381"/>
    </row>
    <row r="4382" spans="1:13" s="3" customFormat="1" x14ac:dyDescent="0.25">
      <c r="A4382" s="35"/>
      <c r="B4382" s="35"/>
      <c r="C4382" s="35"/>
      <c r="D4382" s="35"/>
      <c r="E4382" s="9" t="s">
        <v>98</v>
      </c>
      <c r="F4382" s="8">
        <v>147035.16</v>
      </c>
      <c r="G4382" s="8">
        <v>0</v>
      </c>
      <c r="H4382" s="8">
        <v>517302.44</v>
      </c>
      <c r="J4382"/>
      <c r="K4382"/>
      <c r="L4382"/>
      <c r="M4382"/>
    </row>
    <row r="4383" spans="1:13" s="3" customFormat="1" x14ac:dyDescent="0.25">
      <c r="A4383" s="35" t="s">
        <v>21</v>
      </c>
      <c r="B4383"/>
      <c r="C4383"/>
      <c r="D4383"/>
      <c r="E4383"/>
      <c r="J4383"/>
      <c r="K4383"/>
      <c r="L4383"/>
      <c r="M4383"/>
    </row>
    <row r="4384" spans="1:13" s="3" customFormat="1" x14ac:dyDescent="0.25">
      <c r="A4384" s="5" t="s">
        <v>99</v>
      </c>
      <c r="B4384" s="5" t="s">
        <v>100</v>
      </c>
      <c r="C4384" s="35"/>
      <c r="D4384" s="35"/>
      <c r="E4384" s="35"/>
      <c r="F4384" s="7"/>
      <c r="G4384" s="8" t="s">
        <v>20</v>
      </c>
      <c r="H4384" s="8">
        <v>56138.239999999998</v>
      </c>
      <c r="J4384"/>
      <c r="K4384"/>
      <c r="L4384"/>
      <c r="M4384"/>
    </row>
    <row r="4385" spans="1:13" s="3" customFormat="1" x14ac:dyDescent="0.25">
      <c r="A4385" s="35" t="s">
        <v>21</v>
      </c>
      <c r="B4385"/>
      <c r="C4385"/>
      <c r="D4385"/>
      <c r="E4385"/>
      <c r="J4385"/>
      <c r="K4385"/>
      <c r="L4385"/>
      <c r="M4385"/>
    </row>
    <row r="4386" spans="1:13" s="3" customFormat="1" x14ac:dyDescent="0.25">
      <c r="A4386" s="12" t="s">
        <v>24</v>
      </c>
      <c r="B4386" s="35" t="s">
        <v>21</v>
      </c>
      <c r="C4386" s="35" t="s">
        <v>21</v>
      </c>
      <c r="D4386" s="35" t="s">
        <v>21</v>
      </c>
      <c r="E4386" s="35" t="s">
        <v>21</v>
      </c>
      <c r="F4386" s="7" t="s">
        <v>21</v>
      </c>
      <c r="G4386" s="13" t="s">
        <v>20</v>
      </c>
      <c r="H4386" s="13">
        <v>56138.239999999998</v>
      </c>
      <c r="J4386"/>
      <c r="K4386"/>
      <c r="L4386"/>
      <c r="M4386"/>
    </row>
    <row r="4387" spans="1:13" s="3" customFormat="1" x14ac:dyDescent="0.25">
      <c r="A4387" s="12" t="s">
        <v>732</v>
      </c>
      <c r="B4387" s="12" t="s">
        <v>41</v>
      </c>
      <c r="C4387" s="14">
        <v>30</v>
      </c>
      <c r="D4387" s="12" t="s">
        <v>93</v>
      </c>
      <c r="E4387" s="35"/>
      <c r="F4387" s="13">
        <v>14558.66</v>
      </c>
      <c r="G4387" s="7" t="s">
        <v>21</v>
      </c>
      <c r="H4387" s="13">
        <v>70696.899999999994</v>
      </c>
      <c r="J4387"/>
      <c r="K4387"/>
      <c r="L4387"/>
      <c r="M4387"/>
    </row>
    <row r="4388" spans="1:13" s="3" customFormat="1" x14ac:dyDescent="0.25">
      <c r="A4388" s="12" t="s">
        <v>732</v>
      </c>
      <c r="B4388" s="12" t="s">
        <v>41</v>
      </c>
      <c r="C4388" s="14">
        <v>32</v>
      </c>
      <c r="D4388" s="12" t="s">
        <v>734</v>
      </c>
      <c r="E4388" s="35"/>
      <c r="F4388" s="13">
        <v>2762.36</v>
      </c>
      <c r="G4388" s="7" t="s">
        <v>21</v>
      </c>
      <c r="H4388" s="13">
        <v>73459.259999999995</v>
      </c>
      <c r="J4388"/>
      <c r="K4388"/>
      <c r="L4388"/>
      <c r="M4388"/>
    </row>
    <row r="4389" spans="1:13" s="3" customFormat="1" x14ac:dyDescent="0.25">
      <c r="A4389"/>
      <c r="B4389"/>
      <c r="C4389"/>
      <c r="D4389"/>
      <c r="E4389"/>
      <c r="J4389"/>
      <c r="K4389"/>
      <c r="L4389"/>
      <c r="M4389"/>
    </row>
    <row r="4390" spans="1:13" s="3" customFormat="1" x14ac:dyDescent="0.25">
      <c r="A4390" s="35"/>
      <c r="B4390" s="35"/>
      <c r="C4390" s="35"/>
      <c r="D4390" s="35"/>
      <c r="E4390" s="34" t="s">
        <v>67</v>
      </c>
      <c r="F4390" s="13">
        <v>17321.02</v>
      </c>
      <c r="G4390" s="13">
        <v>0</v>
      </c>
      <c r="H4390" s="13">
        <v>73459.259999999995</v>
      </c>
      <c r="J4390"/>
      <c r="K4390"/>
      <c r="L4390"/>
      <c r="M4390"/>
    </row>
    <row r="4391" spans="1:13" s="3" customFormat="1" x14ac:dyDescent="0.25">
      <c r="A4391" s="35" t="s">
        <v>21</v>
      </c>
      <c r="B4391"/>
      <c r="C4391"/>
      <c r="D4391"/>
      <c r="E4391"/>
      <c r="J4391"/>
      <c r="K4391"/>
      <c r="L4391"/>
      <c r="M4391"/>
    </row>
    <row r="4392" spans="1:13" s="3" customFormat="1" x14ac:dyDescent="0.25">
      <c r="A4392" s="35"/>
      <c r="B4392" s="35"/>
      <c r="C4392" s="35"/>
      <c r="D4392" s="35"/>
      <c r="E4392" s="9" t="s">
        <v>101</v>
      </c>
      <c r="F4392" s="8">
        <v>17321.02</v>
      </c>
      <c r="G4392" s="8">
        <v>0</v>
      </c>
      <c r="H4392" s="8">
        <v>73459.259999999995</v>
      </c>
      <c r="J4392"/>
      <c r="K4392"/>
      <c r="L4392"/>
      <c r="M4392"/>
    </row>
    <row r="4393" spans="1:13" s="3" customFormat="1" x14ac:dyDescent="0.25">
      <c r="A4393" s="35" t="s">
        <v>21</v>
      </c>
      <c r="B4393"/>
      <c r="C4393"/>
      <c r="D4393"/>
      <c r="E4393"/>
      <c r="J4393"/>
      <c r="K4393"/>
      <c r="L4393"/>
      <c r="M4393"/>
    </row>
    <row r="4394" spans="1:13" s="3" customFormat="1" x14ac:dyDescent="0.25">
      <c r="A4394" s="5" t="s">
        <v>102</v>
      </c>
      <c r="B4394" s="5" t="s">
        <v>103</v>
      </c>
      <c r="C4394" s="35"/>
      <c r="D4394" s="35"/>
      <c r="E4394" s="35"/>
      <c r="F4394" s="7"/>
      <c r="G4394" s="8" t="s">
        <v>20</v>
      </c>
      <c r="H4394" s="8">
        <v>227845.91</v>
      </c>
      <c r="J4394"/>
      <c r="K4394"/>
      <c r="L4394"/>
      <c r="M4394"/>
    </row>
    <row r="4395" spans="1:13" s="3" customFormat="1" x14ac:dyDescent="0.25">
      <c r="A4395" s="35" t="s">
        <v>21</v>
      </c>
      <c r="B4395"/>
      <c r="C4395"/>
      <c r="D4395"/>
      <c r="E4395"/>
      <c r="J4395"/>
      <c r="K4395"/>
      <c r="L4395"/>
      <c r="M4395"/>
    </row>
    <row r="4396" spans="1:13" s="3" customFormat="1" x14ac:dyDescent="0.25">
      <c r="A4396" s="12" t="s">
        <v>24</v>
      </c>
      <c r="B4396" s="35" t="s">
        <v>21</v>
      </c>
      <c r="C4396" s="35" t="s">
        <v>21</v>
      </c>
      <c r="D4396" s="35" t="s">
        <v>21</v>
      </c>
      <c r="E4396" s="35" t="s">
        <v>21</v>
      </c>
      <c r="F4396" s="7" t="s">
        <v>21</v>
      </c>
      <c r="G4396" s="13" t="s">
        <v>20</v>
      </c>
      <c r="H4396" s="13">
        <v>227845.91</v>
      </c>
      <c r="J4396"/>
      <c r="K4396"/>
      <c r="L4396"/>
      <c r="M4396"/>
    </row>
    <row r="4397" spans="1:13" s="3" customFormat="1" x14ac:dyDescent="0.25">
      <c r="A4397" s="12" t="s">
        <v>732</v>
      </c>
      <c r="B4397" s="12" t="s">
        <v>41</v>
      </c>
      <c r="C4397" s="14">
        <v>30</v>
      </c>
      <c r="D4397" s="12" t="s">
        <v>93</v>
      </c>
      <c r="E4397" s="35"/>
      <c r="F4397" s="13">
        <v>36396.79</v>
      </c>
      <c r="G4397" s="7" t="s">
        <v>21</v>
      </c>
      <c r="H4397" s="13">
        <v>264242.7</v>
      </c>
      <c r="J4397"/>
      <c r="K4397"/>
      <c r="L4397"/>
      <c r="M4397"/>
    </row>
    <row r="4398" spans="1:13" s="3" customFormat="1" x14ac:dyDescent="0.25">
      <c r="A4398" s="12" t="s">
        <v>732</v>
      </c>
      <c r="B4398" s="12" t="s">
        <v>41</v>
      </c>
      <c r="C4398" s="14">
        <v>32</v>
      </c>
      <c r="D4398" s="12" t="s">
        <v>734</v>
      </c>
      <c r="E4398" s="35"/>
      <c r="F4398" s="13">
        <v>6905.91</v>
      </c>
      <c r="G4398" s="7" t="s">
        <v>21</v>
      </c>
      <c r="H4398" s="13">
        <v>271148.61</v>
      </c>
      <c r="J4398"/>
      <c r="K4398"/>
      <c r="L4398"/>
      <c r="M4398"/>
    </row>
    <row r="4399" spans="1:13" s="3" customFormat="1" x14ac:dyDescent="0.25">
      <c r="A4399"/>
      <c r="B4399"/>
      <c r="C4399"/>
      <c r="D4399"/>
      <c r="E4399"/>
      <c r="J4399"/>
      <c r="K4399"/>
      <c r="L4399"/>
      <c r="M4399"/>
    </row>
    <row r="4400" spans="1:13" s="3" customFormat="1" x14ac:dyDescent="0.25">
      <c r="A4400" s="35"/>
      <c r="B4400" s="35"/>
      <c r="C4400" s="35"/>
      <c r="D4400" s="35"/>
      <c r="E4400" s="34" t="s">
        <v>67</v>
      </c>
      <c r="F4400" s="13">
        <v>43302.7</v>
      </c>
      <c r="G4400" s="13">
        <v>0</v>
      </c>
      <c r="H4400" s="13">
        <v>271148.61</v>
      </c>
      <c r="J4400"/>
      <c r="K4400"/>
      <c r="L4400"/>
      <c r="M4400"/>
    </row>
    <row r="4401" spans="1:13" s="3" customFormat="1" x14ac:dyDescent="0.25">
      <c r="A4401" s="35" t="s">
        <v>21</v>
      </c>
      <c r="B4401"/>
      <c r="C4401"/>
      <c r="D4401"/>
      <c r="E4401"/>
      <c r="J4401"/>
      <c r="K4401"/>
      <c r="L4401"/>
      <c r="M4401"/>
    </row>
    <row r="4402" spans="1:13" s="3" customFormat="1" x14ac:dyDescent="0.25">
      <c r="A4402" s="35"/>
      <c r="B4402" s="35"/>
      <c r="C4402" s="35"/>
      <c r="D4402" s="35"/>
      <c r="E4402" s="9" t="s">
        <v>104</v>
      </c>
      <c r="F4402" s="8">
        <v>43302.7</v>
      </c>
      <c r="G4402" s="8">
        <v>0</v>
      </c>
      <c r="H4402" s="8">
        <v>271148.61</v>
      </c>
      <c r="J4402"/>
      <c r="K4402"/>
      <c r="L4402"/>
      <c r="M4402"/>
    </row>
    <row r="4403" spans="1:13" s="3" customFormat="1" x14ac:dyDescent="0.25">
      <c r="A4403" s="35" t="s">
        <v>21</v>
      </c>
      <c r="B4403"/>
      <c r="C4403"/>
      <c r="D4403"/>
      <c r="E4403"/>
      <c r="J4403"/>
      <c r="K4403"/>
      <c r="L4403"/>
      <c r="M4403"/>
    </row>
    <row r="4404" spans="1:13" s="3" customFormat="1" x14ac:dyDescent="0.25">
      <c r="A4404" s="5" t="s">
        <v>105</v>
      </c>
      <c r="B4404" s="5" t="s">
        <v>106</v>
      </c>
      <c r="C4404" s="35"/>
      <c r="D4404" s="35"/>
      <c r="E4404" s="35"/>
      <c r="F4404" s="7"/>
      <c r="G4404" s="8" t="s">
        <v>20</v>
      </c>
      <c r="H4404" s="8">
        <v>188645.68</v>
      </c>
      <c r="J4404"/>
      <c r="K4404"/>
      <c r="L4404"/>
      <c r="M4404"/>
    </row>
    <row r="4405" spans="1:13" s="3" customFormat="1" x14ac:dyDescent="0.25">
      <c r="A4405" s="35" t="s">
        <v>21</v>
      </c>
      <c r="B4405"/>
      <c r="C4405"/>
      <c r="D4405"/>
      <c r="E4405"/>
      <c r="J4405"/>
      <c r="K4405"/>
      <c r="L4405"/>
      <c r="M4405"/>
    </row>
    <row r="4406" spans="1:13" s="3" customFormat="1" x14ac:dyDescent="0.25">
      <c r="A4406" s="12" t="s">
        <v>24</v>
      </c>
      <c r="B4406" s="35" t="s">
        <v>21</v>
      </c>
      <c r="C4406" s="35" t="s">
        <v>21</v>
      </c>
      <c r="D4406" s="35" t="s">
        <v>21</v>
      </c>
      <c r="E4406" s="35" t="s">
        <v>21</v>
      </c>
      <c r="F4406" s="7" t="s">
        <v>21</v>
      </c>
      <c r="G4406" s="13" t="s">
        <v>20</v>
      </c>
      <c r="H4406" s="13">
        <v>188645.68</v>
      </c>
      <c r="J4406"/>
      <c r="K4406"/>
      <c r="L4406"/>
      <c r="M4406"/>
    </row>
    <row r="4407" spans="1:13" s="3" customFormat="1" x14ac:dyDescent="0.25">
      <c r="A4407" s="12" t="s">
        <v>732</v>
      </c>
      <c r="B4407" s="12" t="s">
        <v>41</v>
      </c>
      <c r="C4407" s="14">
        <v>30</v>
      </c>
      <c r="D4407" s="12" t="s">
        <v>93</v>
      </c>
      <c r="E4407" s="35"/>
      <c r="F4407" s="13">
        <v>36946.230000000003</v>
      </c>
      <c r="G4407" s="7" t="s">
        <v>21</v>
      </c>
      <c r="H4407" s="13">
        <v>225591.91</v>
      </c>
      <c r="J4407"/>
      <c r="K4407"/>
      <c r="L4407"/>
      <c r="M4407"/>
    </row>
    <row r="4408" spans="1:13" s="3" customFormat="1" x14ac:dyDescent="0.25">
      <c r="A4408" s="12" t="s">
        <v>732</v>
      </c>
      <c r="B4408" s="12" t="s">
        <v>41</v>
      </c>
      <c r="C4408" s="14">
        <v>32</v>
      </c>
      <c r="D4408" s="12" t="s">
        <v>734</v>
      </c>
      <c r="E4408" s="35"/>
      <c r="F4408" s="13">
        <v>7310.93</v>
      </c>
      <c r="G4408" s="7" t="s">
        <v>21</v>
      </c>
      <c r="H4408" s="13">
        <v>232902.84</v>
      </c>
      <c r="J4408"/>
      <c r="K4408"/>
      <c r="L4408"/>
      <c r="M4408"/>
    </row>
    <row r="4409" spans="1:13" s="3" customFormat="1" x14ac:dyDescent="0.25">
      <c r="A4409"/>
      <c r="B4409"/>
      <c r="C4409"/>
      <c r="D4409"/>
      <c r="E4409"/>
      <c r="J4409"/>
      <c r="K4409"/>
      <c r="L4409"/>
      <c r="M4409"/>
    </row>
    <row r="4410" spans="1:13" s="3" customFormat="1" x14ac:dyDescent="0.25">
      <c r="A4410" s="35"/>
      <c r="B4410" s="35"/>
      <c r="C4410" s="35"/>
      <c r="D4410" s="35"/>
      <c r="E4410" s="34" t="s">
        <v>67</v>
      </c>
      <c r="F4410" s="13">
        <v>44257.16</v>
      </c>
      <c r="G4410" s="13">
        <v>0</v>
      </c>
      <c r="H4410" s="13">
        <v>232902.84</v>
      </c>
      <c r="J4410"/>
      <c r="K4410"/>
      <c r="L4410"/>
      <c r="M4410"/>
    </row>
    <row r="4411" spans="1:13" s="3" customFormat="1" x14ac:dyDescent="0.25">
      <c r="A4411" s="35" t="s">
        <v>21</v>
      </c>
      <c r="B4411"/>
      <c r="C4411"/>
      <c r="D4411"/>
      <c r="E4411"/>
      <c r="J4411"/>
      <c r="K4411"/>
      <c r="L4411"/>
      <c r="M4411"/>
    </row>
    <row r="4412" spans="1:13" s="3" customFormat="1" x14ac:dyDescent="0.25">
      <c r="A4412" s="35"/>
      <c r="B4412" s="35"/>
      <c r="C4412" s="35"/>
      <c r="D4412" s="35"/>
      <c r="E4412" s="9" t="s">
        <v>107</v>
      </c>
      <c r="F4412" s="8">
        <v>44257.16</v>
      </c>
      <c r="G4412" s="8">
        <v>0</v>
      </c>
      <c r="H4412" s="8">
        <v>232902.84</v>
      </c>
      <c r="J4412"/>
      <c r="K4412"/>
      <c r="L4412"/>
      <c r="M4412"/>
    </row>
    <row r="4413" spans="1:13" s="3" customFormat="1" x14ac:dyDescent="0.25">
      <c r="A4413" s="35" t="s">
        <v>21</v>
      </c>
      <c r="B4413"/>
      <c r="C4413"/>
      <c r="D4413"/>
      <c r="E4413"/>
      <c r="J4413"/>
      <c r="K4413"/>
      <c r="L4413"/>
      <c r="M4413"/>
    </row>
    <row r="4414" spans="1:13" s="3" customFormat="1" x14ac:dyDescent="0.25">
      <c r="A4414" s="5" t="s">
        <v>108</v>
      </c>
      <c r="B4414" s="5" t="s">
        <v>109</v>
      </c>
      <c r="C4414" s="35"/>
      <c r="D4414" s="35"/>
      <c r="E4414" s="35"/>
      <c r="F4414" s="7"/>
      <c r="G4414" s="8" t="s">
        <v>20</v>
      </c>
      <c r="H4414" s="8">
        <v>146665.32</v>
      </c>
      <c r="J4414"/>
      <c r="K4414"/>
      <c r="L4414"/>
      <c r="M4414"/>
    </row>
    <row r="4415" spans="1:13" s="3" customFormat="1" x14ac:dyDescent="0.25">
      <c r="A4415" s="35" t="s">
        <v>21</v>
      </c>
      <c r="B4415"/>
      <c r="C4415"/>
      <c r="D4415"/>
      <c r="E4415"/>
      <c r="J4415"/>
      <c r="K4415"/>
      <c r="L4415"/>
      <c r="M4415"/>
    </row>
    <row r="4416" spans="1:13" s="3" customFormat="1" x14ac:dyDescent="0.25">
      <c r="A4416" s="12" t="s">
        <v>24</v>
      </c>
      <c r="B4416" s="35" t="s">
        <v>21</v>
      </c>
      <c r="C4416" s="35" t="s">
        <v>21</v>
      </c>
      <c r="D4416" s="35" t="s">
        <v>21</v>
      </c>
      <c r="E4416" s="35" t="s">
        <v>21</v>
      </c>
      <c r="F4416" s="7" t="s">
        <v>21</v>
      </c>
      <c r="G4416" s="13" t="s">
        <v>20</v>
      </c>
      <c r="H4416" s="13">
        <v>146665.32</v>
      </c>
      <c r="J4416"/>
      <c r="K4416"/>
      <c r="L4416"/>
      <c r="M4416"/>
    </row>
    <row r="4417" spans="1:13" s="3" customFormat="1" x14ac:dyDescent="0.25">
      <c r="A4417" s="12" t="s">
        <v>732</v>
      </c>
      <c r="B4417" s="12" t="s">
        <v>41</v>
      </c>
      <c r="C4417" s="14">
        <v>30</v>
      </c>
      <c r="D4417" s="12" t="s">
        <v>93</v>
      </c>
      <c r="E4417" s="35"/>
      <c r="F4417" s="13">
        <v>20046.419999999998</v>
      </c>
      <c r="G4417" s="7" t="s">
        <v>21</v>
      </c>
      <c r="H4417" s="13">
        <v>166711.74</v>
      </c>
      <c r="J4417"/>
      <c r="K4417"/>
      <c r="L4417"/>
      <c r="M4417"/>
    </row>
    <row r="4418" spans="1:13" s="3" customFormat="1" x14ac:dyDescent="0.25">
      <c r="A4418" s="12" t="s">
        <v>732</v>
      </c>
      <c r="B4418" s="12" t="s">
        <v>41</v>
      </c>
      <c r="C4418" s="14">
        <v>32</v>
      </c>
      <c r="D4418" s="12" t="s">
        <v>734</v>
      </c>
      <c r="E4418" s="35"/>
      <c r="F4418" s="13">
        <v>4228.84</v>
      </c>
      <c r="G4418" s="7" t="s">
        <v>21</v>
      </c>
      <c r="H4418" s="13">
        <v>170940.58</v>
      </c>
      <c r="J4418"/>
      <c r="K4418"/>
      <c r="L4418"/>
      <c r="M4418"/>
    </row>
    <row r="4419" spans="1:13" s="3" customFormat="1" x14ac:dyDescent="0.25">
      <c r="A4419"/>
      <c r="B4419"/>
      <c r="C4419"/>
      <c r="D4419"/>
      <c r="E4419"/>
      <c r="J4419"/>
      <c r="K4419"/>
      <c r="L4419"/>
      <c r="M4419"/>
    </row>
    <row r="4420" spans="1:13" s="3" customFormat="1" x14ac:dyDescent="0.25">
      <c r="A4420" s="35"/>
      <c r="B4420" s="35"/>
      <c r="C4420" s="35"/>
      <c r="D4420" s="35"/>
      <c r="E4420" s="34" t="s">
        <v>67</v>
      </c>
      <c r="F4420" s="13">
        <v>24275.26</v>
      </c>
      <c r="G4420" s="13">
        <v>0</v>
      </c>
      <c r="H4420" s="13">
        <v>170940.58</v>
      </c>
      <c r="J4420"/>
      <c r="K4420"/>
      <c r="L4420"/>
      <c r="M4420"/>
    </row>
    <row r="4421" spans="1:13" s="3" customFormat="1" x14ac:dyDescent="0.25">
      <c r="A4421" s="35" t="s">
        <v>21</v>
      </c>
      <c r="B4421"/>
      <c r="C4421"/>
      <c r="D4421"/>
      <c r="E4421"/>
      <c r="J4421"/>
      <c r="K4421"/>
      <c r="L4421"/>
      <c r="M4421"/>
    </row>
    <row r="4422" spans="1:13" s="3" customFormat="1" x14ac:dyDescent="0.25">
      <c r="A4422" s="35"/>
      <c r="B4422" s="35"/>
      <c r="C4422" s="35"/>
      <c r="D4422" s="35"/>
      <c r="E4422" s="9" t="s">
        <v>110</v>
      </c>
      <c r="F4422" s="8">
        <v>24275.26</v>
      </c>
      <c r="G4422" s="8">
        <v>0</v>
      </c>
      <c r="H4422" s="8">
        <v>170940.58</v>
      </c>
      <c r="J4422"/>
      <c r="K4422"/>
      <c r="L4422"/>
      <c r="M4422"/>
    </row>
    <row r="4423" spans="1:13" s="3" customFormat="1" x14ac:dyDescent="0.25">
      <c r="A4423" s="35" t="s">
        <v>21</v>
      </c>
      <c r="B4423"/>
      <c r="C4423"/>
      <c r="D4423"/>
      <c r="E4423"/>
      <c r="J4423"/>
      <c r="K4423"/>
      <c r="L4423"/>
      <c r="M4423"/>
    </row>
    <row r="4424" spans="1:13" s="3" customFormat="1" x14ac:dyDescent="0.25">
      <c r="A4424" s="5" t="s">
        <v>111</v>
      </c>
      <c r="B4424" s="5" t="s">
        <v>112</v>
      </c>
      <c r="C4424" s="35"/>
      <c r="D4424" s="35"/>
      <c r="E4424" s="35"/>
      <c r="F4424" s="7"/>
      <c r="G4424" s="8" t="s">
        <v>20</v>
      </c>
      <c r="H4424" s="8">
        <v>245914.76</v>
      </c>
      <c r="J4424"/>
      <c r="K4424"/>
      <c r="L4424"/>
      <c r="M4424"/>
    </row>
    <row r="4425" spans="1:13" s="3" customFormat="1" x14ac:dyDescent="0.25">
      <c r="A4425" s="35" t="s">
        <v>21</v>
      </c>
      <c r="B4425"/>
      <c r="C4425"/>
      <c r="D4425"/>
      <c r="E4425"/>
      <c r="J4425"/>
      <c r="K4425"/>
      <c r="L4425"/>
      <c r="M4425"/>
    </row>
    <row r="4426" spans="1:13" s="3" customFormat="1" x14ac:dyDescent="0.25">
      <c r="A4426" s="12" t="s">
        <v>24</v>
      </c>
      <c r="B4426" s="35" t="s">
        <v>21</v>
      </c>
      <c r="C4426" s="35" t="s">
        <v>21</v>
      </c>
      <c r="D4426" s="35" t="s">
        <v>21</v>
      </c>
      <c r="E4426" s="35" t="s">
        <v>21</v>
      </c>
      <c r="F4426" s="7" t="s">
        <v>21</v>
      </c>
      <c r="G4426" s="13" t="s">
        <v>20</v>
      </c>
      <c r="H4426" s="13">
        <v>245914.76</v>
      </c>
      <c r="J4426"/>
      <c r="K4426"/>
      <c r="L4426"/>
      <c r="M4426"/>
    </row>
    <row r="4427" spans="1:13" s="3" customFormat="1" x14ac:dyDescent="0.25">
      <c r="A4427" s="12" t="s">
        <v>732</v>
      </c>
      <c r="B4427" s="12" t="s">
        <v>41</v>
      </c>
      <c r="C4427" s="14">
        <v>31</v>
      </c>
      <c r="D4427" s="12" t="s">
        <v>735</v>
      </c>
      <c r="E4427" s="35"/>
      <c r="F4427" s="13">
        <v>31698</v>
      </c>
      <c r="G4427" s="7" t="s">
        <v>21</v>
      </c>
      <c r="H4427" s="13">
        <v>277612.76</v>
      </c>
      <c r="J4427"/>
      <c r="K4427"/>
      <c r="L4427"/>
      <c r="M4427"/>
    </row>
    <row r="4428" spans="1:13" s="3" customFormat="1" x14ac:dyDescent="0.25">
      <c r="A4428" s="12" t="s">
        <v>732</v>
      </c>
      <c r="B4428" s="12" t="s">
        <v>41</v>
      </c>
      <c r="C4428" s="14">
        <v>33</v>
      </c>
      <c r="D4428" s="12" t="s">
        <v>113</v>
      </c>
      <c r="E4428" s="35"/>
      <c r="F4428" s="13">
        <v>4608.6899999999996</v>
      </c>
      <c r="G4428" s="7" t="s">
        <v>21</v>
      </c>
      <c r="H4428" s="13">
        <v>282221.45</v>
      </c>
      <c r="J4428"/>
      <c r="K4428"/>
      <c r="L4428"/>
      <c r="M4428"/>
    </row>
    <row r="4429" spans="1:13" s="3" customFormat="1" x14ac:dyDescent="0.25">
      <c r="A4429"/>
      <c r="B4429"/>
      <c r="C4429"/>
      <c r="D4429"/>
      <c r="E4429"/>
      <c r="J4429"/>
      <c r="K4429"/>
      <c r="L4429"/>
      <c r="M4429"/>
    </row>
    <row r="4430" spans="1:13" s="3" customFormat="1" x14ac:dyDescent="0.25">
      <c r="A4430" s="35"/>
      <c r="B4430" s="35"/>
      <c r="C4430" s="35"/>
      <c r="D4430" s="35"/>
      <c r="E4430" s="34" t="s">
        <v>67</v>
      </c>
      <c r="F4430" s="13">
        <v>36306.69</v>
      </c>
      <c r="G4430" s="13">
        <v>0</v>
      </c>
      <c r="H4430" s="13">
        <v>282221.45</v>
      </c>
      <c r="J4430"/>
      <c r="K4430"/>
      <c r="L4430"/>
      <c r="M4430"/>
    </row>
    <row r="4431" spans="1:13" s="3" customFormat="1" x14ac:dyDescent="0.25">
      <c r="A4431" s="35" t="s">
        <v>21</v>
      </c>
      <c r="B4431"/>
      <c r="C4431"/>
      <c r="D4431"/>
      <c r="E4431"/>
      <c r="J4431"/>
      <c r="K4431"/>
      <c r="L4431"/>
      <c r="M4431"/>
    </row>
    <row r="4432" spans="1:13" s="3" customFormat="1" x14ac:dyDescent="0.25">
      <c r="A4432" s="35"/>
      <c r="B4432" s="35"/>
      <c r="C4432" s="35"/>
      <c r="D4432" s="35"/>
      <c r="E4432" s="9" t="s">
        <v>114</v>
      </c>
      <c r="F4432" s="8">
        <v>36306.69</v>
      </c>
      <c r="G4432" s="8">
        <v>0</v>
      </c>
      <c r="H4432" s="8">
        <v>282221.45</v>
      </c>
      <c r="J4432"/>
      <c r="K4432"/>
      <c r="L4432"/>
      <c r="M4432"/>
    </row>
    <row r="4433" spans="1:13" s="3" customFormat="1" x14ac:dyDescent="0.25">
      <c r="A4433" s="35" t="s">
        <v>21</v>
      </c>
      <c r="B4433"/>
      <c r="C4433"/>
      <c r="D4433"/>
      <c r="E4433"/>
      <c r="J4433"/>
      <c r="K4433"/>
      <c r="L4433"/>
      <c r="M4433"/>
    </row>
    <row r="4434" spans="1:13" s="3" customFormat="1" x14ac:dyDescent="0.25">
      <c r="A4434" s="5" t="s">
        <v>115</v>
      </c>
      <c r="B4434" s="5" t="s">
        <v>116</v>
      </c>
      <c r="C4434" s="35"/>
      <c r="D4434" s="35"/>
      <c r="E4434" s="35"/>
      <c r="F4434" s="7"/>
      <c r="G4434" s="8" t="s">
        <v>20</v>
      </c>
      <c r="H4434" s="8">
        <v>198298.94</v>
      </c>
      <c r="J4434"/>
      <c r="K4434"/>
      <c r="L4434"/>
      <c r="M4434"/>
    </row>
    <row r="4435" spans="1:13" s="3" customFormat="1" x14ac:dyDescent="0.25">
      <c r="A4435" s="35" t="s">
        <v>21</v>
      </c>
      <c r="B4435"/>
      <c r="C4435"/>
      <c r="D4435"/>
      <c r="E4435"/>
      <c r="J4435"/>
      <c r="K4435"/>
      <c r="L4435"/>
      <c r="M4435"/>
    </row>
    <row r="4436" spans="1:13" s="3" customFormat="1" x14ac:dyDescent="0.25">
      <c r="A4436" s="12" t="s">
        <v>24</v>
      </c>
      <c r="B4436" s="35" t="s">
        <v>21</v>
      </c>
      <c r="C4436" s="35" t="s">
        <v>21</v>
      </c>
      <c r="D4436" s="35" t="s">
        <v>21</v>
      </c>
      <c r="E4436" s="35" t="s">
        <v>21</v>
      </c>
      <c r="F4436" s="7" t="s">
        <v>21</v>
      </c>
      <c r="G4436" s="13" t="s">
        <v>20</v>
      </c>
      <c r="H4436" s="13">
        <v>198298.94</v>
      </c>
      <c r="J4436"/>
      <c r="K4436"/>
      <c r="L4436"/>
      <c r="M4436"/>
    </row>
    <row r="4437" spans="1:13" s="3" customFormat="1" x14ac:dyDescent="0.25">
      <c r="A4437" s="12" t="s">
        <v>732</v>
      </c>
      <c r="B4437" s="12" t="s">
        <v>41</v>
      </c>
      <c r="C4437" s="14">
        <v>31</v>
      </c>
      <c r="D4437" s="12" t="s">
        <v>735</v>
      </c>
      <c r="E4437" s="35"/>
      <c r="F4437" s="13">
        <v>24630.33</v>
      </c>
      <c r="G4437" s="7" t="s">
        <v>21</v>
      </c>
      <c r="H4437" s="13">
        <v>222929.27</v>
      </c>
      <c r="J4437"/>
      <c r="K4437"/>
      <c r="L4437"/>
      <c r="M4437"/>
    </row>
    <row r="4438" spans="1:13" s="3" customFormat="1" x14ac:dyDescent="0.25">
      <c r="A4438" s="12" t="s">
        <v>732</v>
      </c>
      <c r="B4438" s="12" t="s">
        <v>41</v>
      </c>
      <c r="C4438" s="14">
        <v>33</v>
      </c>
      <c r="D4438" s="12" t="s">
        <v>113</v>
      </c>
      <c r="E4438" s="35"/>
      <c r="F4438" s="13">
        <v>4608.66</v>
      </c>
      <c r="G4438" s="7" t="s">
        <v>21</v>
      </c>
      <c r="H4438" s="13">
        <v>227537.93</v>
      </c>
      <c r="J4438"/>
      <c r="K4438"/>
      <c r="L4438"/>
      <c r="M4438"/>
    </row>
    <row r="4439" spans="1:13" s="3" customFormat="1" x14ac:dyDescent="0.25">
      <c r="A4439"/>
      <c r="B4439"/>
      <c r="C4439"/>
      <c r="D4439"/>
      <c r="E4439"/>
      <c r="J4439"/>
      <c r="K4439"/>
      <c r="L4439"/>
      <c r="M4439"/>
    </row>
    <row r="4440" spans="1:13" s="3" customFormat="1" x14ac:dyDescent="0.25">
      <c r="A4440" s="35"/>
      <c r="B4440" s="35"/>
      <c r="C4440" s="35"/>
      <c r="D4440" s="35"/>
      <c r="E4440" s="34" t="s">
        <v>67</v>
      </c>
      <c r="F4440" s="13">
        <v>29238.99</v>
      </c>
      <c r="G4440" s="13">
        <v>0</v>
      </c>
      <c r="H4440" s="13">
        <v>227537.93</v>
      </c>
      <c r="J4440"/>
      <c r="K4440"/>
      <c r="L4440"/>
      <c r="M4440"/>
    </row>
    <row r="4441" spans="1:13" s="3" customFormat="1" x14ac:dyDescent="0.25">
      <c r="A4441" s="35" t="s">
        <v>21</v>
      </c>
      <c r="B4441"/>
      <c r="C4441"/>
      <c r="D4441"/>
      <c r="E4441"/>
      <c r="J4441"/>
      <c r="K4441"/>
      <c r="L4441"/>
      <c r="M4441"/>
    </row>
    <row r="4442" spans="1:13" s="3" customFormat="1" x14ac:dyDescent="0.25">
      <c r="A4442" s="35"/>
      <c r="B4442" s="35"/>
      <c r="C4442" s="35"/>
      <c r="D4442" s="35"/>
      <c r="E4442" s="9" t="s">
        <v>117</v>
      </c>
      <c r="F4442" s="8">
        <v>29238.99</v>
      </c>
      <c r="G4442" s="8">
        <v>0</v>
      </c>
      <c r="H4442" s="8">
        <v>227537.93</v>
      </c>
      <c r="J4442"/>
      <c r="K4442"/>
      <c r="L4442"/>
      <c r="M4442"/>
    </row>
    <row r="4443" spans="1:13" s="3" customFormat="1" x14ac:dyDescent="0.25">
      <c r="A4443" s="35" t="s">
        <v>21</v>
      </c>
      <c r="B4443"/>
      <c r="C4443"/>
      <c r="D4443"/>
      <c r="E4443"/>
      <c r="J4443"/>
      <c r="K4443"/>
      <c r="L4443"/>
      <c r="M4443"/>
    </row>
    <row r="4444" spans="1:13" s="3" customFormat="1" x14ac:dyDescent="0.25">
      <c r="A4444" s="5" t="s">
        <v>118</v>
      </c>
      <c r="B4444" s="5" t="s">
        <v>119</v>
      </c>
      <c r="C4444" s="35"/>
      <c r="D4444" s="35"/>
      <c r="E4444" s="35"/>
      <c r="F4444" s="7"/>
      <c r="G4444" s="8" t="s">
        <v>20</v>
      </c>
      <c r="H4444" s="8">
        <v>96439.09</v>
      </c>
      <c r="J4444"/>
      <c r="K4444"/>
      <c r="L4444"/>
      <c r="M4444"/>
    </row>
    <row r="4445" spans="1:13" s="3" customFormat="1" x14ac:dyDescent="0.25">
      <c r="A4445" s="35" t="s">
        <v>21</v>
      </c>
      <c r="B4445"/>
      <c r="C4445"/>
      <c r="D4445"/>
      <c r="E4445"/>
      <c r="J4445"/>
      <c r="K4445"/>
      <c r="L4445"/>
      <c r="M4445"/>
    </row>
    <row r="4446" spans="1:13" s="3" customFormat="1" x14ac:dyDescent="0.25">
      <c r="A4446" s="12" t="s">
        <v>24</v>
      </c>
      <c r="B4446" s="35" t="s">
        <v>21</v>
      </c>
      <c r="C4446" s="35" t="s">
        <v>21</v>
      </c>
      <c r="D4446" s="35" t="s">
        <v>21</v>
      </c>
      <c r="E4446" s="35" t="s">
        <v>21</v>
      </c>
      <c r="F4446" s="7" t="s">
        <v>21</v>
      </c>
      <c r="G4446" s="13" t="s">
        <v>20</v>
      </c>
      <c r="H4446" s="13">
        <v>96439.09</v>
      </c>
      <c r="J4446"/>
      <c r="K4446"/>
      <c r="L4446"/>
      <c r="M4446"/>
    </row>
    <row r="4447" spans="1:13" s="3" customFormat="1" x14ac:dyDescent="0.25">
      <c r="A4447" s="35" t="s">
        <v>21</v>
      </c>
      <c r="B4447"/>
      <c r="C4447"/>
      <c r="D4447"/>
      <c r="E4447"/>
      <c r="J4447"/>
      <c r="K4447"/>
      <c r="L4447"/>
      <c r="M4447"/>
    </row>
    <row r="4448" spans="1:13" s="3" customFormat="1" x14ac:dyDescent="0.25">
      <c r="A4448" s="35"/>
      <c r="B4448" s="35"/>
      <c r="C4448" s="35"/>
      <c r="D4448" s="35"/>
      <c r="E4448" s="9" t="s">
        <v>129</v>
      </c>
      <c r="F4448" s="8">
        <v>0</v>
      </c>
      <c r="G4448" s="8">
        <v>0</v>
      </c>
      <c r="H4448" s="8">
        <v>96439.09</v>
      </c>
      <c r="J4448"/>
      <c r="K4448"/>
      <c r="L4448"/>
      <c r="M4448"/>
    </row>
    <row r="4449" spans="1:13" s="3" customFormat="1" x14ac:dyDescent="0.25">
      <c r="A4449" s="35" t="s">
        <v>21</v>
      </c>
      <c r="B4449"/>
      <c r="C4449"/>
      <c r="D4449"/>
      <c r="E4449"/>
      <c r="J4449"/>
      <c r="K4449"/>
      <c r="L4449"/>
      <c r="M4449"/>
    </row>
    <row r="4450" spans="1:13" s="3" customFormat="1" x14ac:dyDescent="0.25">
      <c r="A4450" s="5" t="s">
        <v>349</v>
      </c>
      <c r="B4450" s="5" t="s">
        <v>350</v>
      </c>
      <c r="C4450" s="35"/>
      <c r="D4450" s="35"/>
      <c r="E4450" s="35"/>
      <c r="F4450" s="7"/>
      <c r="G4450" s="8" t="s">
        <v>20</v>
      </c>
      <c r="H4450" s="8">
        <v>9026.2900000000009</v>
      </c>
      <c r="J4450"/>
      <c r="K4450"/>
      <c r="L4450"/>
      <c r="M4450"/>
    </row>
    <row r="4451" spans="1:13" s="3" customFormat="1" x14ac:dyDescent="0.25">
      <c r="A4451" s="35" t="s">
        <v>21</v>
      </c>
      <c r="B4451"/>
      <c r="C4451"/>
      <c r="D4451"/>
      <c r="E4451"/>
      <c r="J4451"/>
      <c r="K4451"/>
      <c r="L4451"/>
      <c r="M4451"/>
    </row>
    <row r="4452" spans="1:13" s="3" customFormat="1" x14ac:dyDescent="0.25">
      <c r="A4452" s="12" t="s">
        <v>24</v>
      </c>
      <c r="B4452" s="35" t="s">
        <v>21</v>
      </c>
      <c r="C4452" s="35" t="s">
        <v>21</v>
      </c>
      <c r="D4452" s="35" t="s">
        <v>21</v>
      </c>
      <c r="E4452" s="35" t="s">
        <v>21</v>
      </c>
      <c r="F4452" s="7" t="s">
        <v>21</v>
      </c>
      <c r="G4452" s="13" t="s">
        <v>20</v>
      </c>
      <c r="H4452" s="13">
        <v>9026.2900000000009</v>
      </c>
      <c r="J4452"/>
      <c r="K4452"/>
      <c r="L4452"/>
      <c r="M4452"/>
    </row>
    <row r="4453" spans="1:13" s="3" customFormat="1" x14ac:dyDescent="0.25">
      <c r="A4453" s="35" t="s">
        <v>21</v>
      </c>
      <c r="B4453"/>
      <c r="C4453"/>
      <c r="D4453"/>
      <c r="E4453"/>
      <c r="J4453"/>
      <c r="K4453"/>
      <c r="L4453"/>
      <c r="M4453"/>
    </row>
    <row r="4454" spans="1:13" s="3" customFormat="1" x14ac:dyDescent="0.25">
      <c r="A4454" s="35"/>
      <c r="B4454" s="35"/>
      <c r="C4454" s="35"/>
      <c r="D4454" s="35"/>
      <c r="E4454" s="9" t="s">
        <v>356</v>
      </c>
      <c r="F4454" s="8">
        <v>0</v>
      </c>
      <c r="G4454" s="8">
        <v>0</v>
      </c>
      <c r="H4454" s="8">
        <v>9026.2900000000009</v>
      </c>
      <c r="J4454"/>
      <c r="K4454"/>
      <c r="L4454"/>
      <c r="M4454"/>
    </row>
    <row r="4455" spans="1:13" s="3" customFormat="1" x14ac:dyDescent="0.25">
      <c r="A4455" s="35" t="s">
        <v>21</v>
      </c>
      <c r="B4455"/>
      <c r="C4455"/>
      <c r="D4455"/>
      <c r="E4455"/>
      <c r="J4455"/>
      <c r="K4455"/>
      <c r="L4455"/>
      <c r="M4455"/>
    </row>
    <row r="4456" spans="1:13" s="3" customFormat="1" x14ac:dyDescent="0.25">
      <c r="A4456" s="5" t="s">
        <v>357</v>
      </c>
      <c r="B4456" s="5" t="s">
        <v>358</v>
      </c>
      <c r="C4456" s="35"/>
      <c r="D4456" s="35"/>
      <c r="E4456" s="35"/>
      <c r="F4456" s="7"/>
      <c r="G4456" s="8" t="s">
        <v>20</v>
      </c>
      <c r="H4456" s="8">
        <v>103547.67</v>
      </c>
      <c r="J4456"/>
      <c r="K4456"/>
      <c r="L4456"/>
      <c r="M4456"/>
    </row>
    <row r="4457" spans="1:13" s="3" customFormat="1" x14ac:dyDescent="0.25">
      <c r="A4457" s="35" t="s">
        <v>21</v>
      </c>
      <c r="B4457"/>
      <c r="C4457"/>
      <c r="D4457"/>
      <c r="E4457"/>
      <c r="J4457"/>
      <c r="K4457"/>
      <c r="L4457"/>
      <c r="M4457"/>
    </row>
    <row r="4458" spans="1:13" s="3" customFormat="1" x14ac:dyDescent="0.25">
      <c r="A4458" s="12" t="s">
        <v>24</v>
      </c>
      <c r="B4458" s="35" t="s">
        <v>21</v>
      </c>
      <c r="C4458" s="35" t="s">
        <v>21</v>
      </c>
      <c r="D4458" s="35" t="s">
        <v>21</v>
      </c>
      <c r="E4458" s="35" t="s">
        <v>21</v>
      </c>
      <c r="F4458" s="7" t="s">
        <v>21</v>
      </c>
      <c r="G4458" s="13" t="s">
        <v>20</v>
      </c>
      <c r="H4458" s="13">
        <v>103547.67</v>
      </c>
      <c r="J4458"/>
      <c r="K4458"/>
      <c r="L4458"/>
      <c r="M4458"/>
    </row>
    <row r="4459" spans="1:13" s="3" customFormat="1" x14ac:dyDescent="0.25">
      <c r="A4459" s="12" t="s">
        <v>736</v>
      </c>
      <c r="B4459" s="12" t="s">
        <v>26</v>
      </c>
      <c r="C4459" s="14">
        <v>333</v>
      </c>
      <c r="D4459" s="12" t="s">
        <v>193</v>
      </c>
      <c r="E4459" s="12" t="s">
        <v>737</v>
      </c>
      <c r="F4459" s="13">
        <v>881.97</v>
      </c>
      <c r="G4459" s="7" t="s">
        <v>21</v>
      </c>
      <c r="H4459" s="13">
        <v>104429.64</v>
      </c>
      <c r="J4459"/>
      <c r="K4459"/>
      <c r="L4459"/>
      <c r="M4459"/>
    </row>
    <row r="4460" spans="1:13" s="3" customFormat="1" x14ac:dyDescent="0.25">
      <c r="A4460" s="12" t="s">
        <v>736</v>
      </c>
      <c r="B4460" s="12" t="s">
        <v>26</v>
      </c>
      <c r="C4460" s="14">
        <v>340</v>
      </c>
      <c r="D4460" s="12" t="s">
        <v>359</v>
      </c>
      <c r="E4460" s="12" t="s">
        <v>738</v>
      </c>
      <c r="F4460" s="13">
        <v>1406.09</v>
      </c>
      <c r="G4460" s="7" t="s">
        <v>21</v>
      </c>
      <c r="H4460" s="13">
        <v>105835.73</v>
      </c>
      <c r="J4460"/>
      <c r="K4460"/>
      <c r="L4460"/>
      <c r="M4460"/>
    </row>
    <row r="4461" spans="1:13" s="3" customFormat="1" x14ac:dyDescent="0.25">
      <c r="A4461" s="12" t="s">
        <v>724</v>
      </c>
      <c r="B4461" s="12" t="s">
        <v>41</v>
      </c>
      <c r="C4461" s="14">
        <v>10</v>
      </c>
      <c r="D4461" s="12" t="s">
        <v>739</v>
      </c>
      <c r="E4461" s="12" t="s">
        <v>740</v>
      </c>
      <c r="F4461" s="13">
        <v>2765.37</v>
      </c>
      <c r="G4461" s="7" t="s">
        <v>21</v>
      </c>
      <c r="H4461" s="13">
        <v>108601.1</v>
      </c>
      <c r="J4461"/>
      <c r="K4461"/>
      <c r="L4461"/>
      <c r="M4461"/>
    </row>
    <row r="4462" spans="1:13" s="3" customFormat="1" x14ac:dyDescent="0.25">
      <c r="A4462" s="12" t="s">
        <v>724</v>
      </c>
      <c r="B4462" s="12" t="s">
        <v>41</v>
      </c>
      <c r="C4462" s="14">
        <v>10</v>
      </c>
      <c r="D4462" s="12" t="s">
        <v>739</v>
      </c>
      <c r="E4462" s="12" t="s">
        <v>740</v>
      </c>
      <c r="F4462" s="13">
        <v>1432.5</v>
      </c>
      <c r="G4462" s="7" t="s">
        <v>21</v>
      </c>
      <c r="H4462" s="13">
        <v>110033.60000000001</v>
      </c>
      <c r="J4462"/>
      <c r="K4462"/>
      <c r="L4462"/>
      <c r="M4462"/>
    </row>
    <row r="4463" spans="1:13" s="3" customFormat="1" x14ac:dyDescent="0.25">
      <c r="A4463" s="12" t="s">
        <v>724</v>
      </c>
      <c r="B4463" s="12" t="s">
        <v>41</v>
      </c>
      <c r="C4463" s="14">
        <v>10</v>
      </c>
      <c r="D4463" s="12" t="s">
        <v>739</v>
      </c>
      <c r="E4463" s="12" t="s">
        <v>740</v>
      </c>
      <c r="F4463" s="13">
        <v>3437.01</v>
      </c>
      <c r="G4463" s="7" t="s">
        <v>21</v>
      </c>
      <c r="H4463" s="13">
        <v>113470.61</v>
      </c>
      <c r="J4463"/>
      <c r="K4463"/>
      <c r="L4463"/>
      <c r="M4463"/>
    </row>
    <row r="4464" spans="1:13" s="3" customFormat="1" x14ac:dyDescent="0.25">
      <c r="A4464" s="12" t="s">
        <v>724</v>
      </c>
      <c r="B4464" s="12" t="s">
        <v>41</v>
      </c>
      <c r="C4464" s="14">
        <v>10</v>
      </c>
      <c r="D4464" s="12" t="s">
        <v>739</v>
      </c>
      <c r="E4464" s="12" t="s">
        <v>740</v>
      </c>
      <c r="F4464" s="13">
        <v>220.32</v>
      </c>
      <c r="G4464" s="7" t="s">
        <v>21</v>
      </c>
      <c r="H4464" s="13">
        <v>113690.93</v>
      </c>
      <c r="J4464"/>
      <c r="K4464"/>
      <c r="L4464"/>
      <c r="M4464"/>
    </row>
    <row r="4465" spans="1:13" s="3" customFormat="1" x14ac:dyDescent="0.25">
      <c r="A4465" s="12" t="s">
        <v>724</v>
      </c>
      <c r="B4465" s="12" t="s">
        <v>41</v>
      </c>
      <c r="C4465" s="14">
        <v>10</v>
      </c>
      <c r="D4465" s="12" t="s">
        <v>739</v>
      </c>
      <c r="E4465" s="12" t="s">
        <v>740</v>
      </c>
      <c r="F4465" s="13">
        <v>440.64</v>
      </c>
      <c r="G4465" s="7" t="s">
        <v>21</v>
      </c>
      <c r="H4465" s="13">
        <v>114131.57</v>
      </c>
      <c r="J4465"/>
      <c r="K4465"/>
      <c r="L4465"/>
      <c r="M4465"/>
    </row>
    <row r="4466" spans="1:13" s="3" customFormat="1" x14ac:dyDescent="0.25">
      <c r="A4466" s="12" t="s">
        <v>724</v>
      </c>
      <c r="B4466" s="12" t="s">
        <v>41</v>
      </c>
      <c r="C4466" s="14">
        <v>10</v>
      </c>
      <c r="D4466" s="12" t="s">
        <v>739</v>
      </c>
      <c r="E4466" s="12" t="s">
        <v>740</v>
      </c>
      <c r="F4466" s="13">
        <v>220.32</v>
      </c>
      <c r="G4466" s="7" t="s">
        <v>21</v>
      </c>
      <c r="H4466" s="13">
        <v>114351.89</v>
      </c>
      <c r="J4466"/>
      <c r="K4466"/>
      <c r="L4466"/>
      <c r="M4466"/>
    </row>
    <row r="4467" spans="1:13" s="3" customFormat="1" x14ac:dyDescent="0.25">
      <c r="A4467" s="12" t="s">
        <v>724</v>
      </c>
      <c r="B4467" s="12" t="s">
        <v>41</v>
      </c>
      <c r="C4467" s="14">
        <v>10</v>
      </c>
      <c r="D4467" s="12" t="s">
        <v>133</v>
      </c>
      <c r="E4467" s="12" t="s">
        <v>740</v>
      </c>
      <c r="F4467" s="13">
        <v>754.26</v>
      </c>
      <c r="G4467" s="7" t="s">
        <v>21</v>
      </c>
      <c r="H4467" s="13">
        <v>115106.15</v>
      </c>
      <c r="J4467"/>
      <c r="K4467"/>
      <c r="L4467"/>
      <c r="M4467"/>
    </row>
    <row r="4468" spans="1:13" s="3" customFormat="1" x14ac:dyDescent="0.25">
      <c r="A4468" s="12" t="s">
        <v>741</v>
      </c>
      <c r="B4468" s="12" t="s">
        <v>26</v>
      </c>
      <c r="C4468" s="14">
        <v>359</v>
      </c>
      <c r="D4468" s="12" t="s">
        <v>359</v>
      </c>
      <c r="E4468" s="12" t="s">
        <v>742</v>
      </c>
      <c r="F4468" s="13">
        <v>1761.84</v>
      </c>
      <c r="G4468" s="7" t="s">
        <v>21</v>
      </c>
      <c r="H4468" s="13">
        <v>116867.99</v>
      </c>
      <c r="J4468"/>
      <c r="K4468"/>
      <c r="L4468"/>
      <c r="M4468"/>
    </row>
    <row r="4469" spans="1:13" s="3" customFormat="1" x14ac:dyDescent="0.25">
      <c r="A4469" s="12" t="s">
        <v>743</v>
      </c>
      <c r="B4469" s="12" t="s">
        <v>41</v>
      </c>
      <c r="C4469" s="14">
        <v>21</v>
      </c>
      <c r="D4469" s="12" t="s">
        <v>739</v>
      </c>
      <c r="E4469" s="12" t="s">
        <v>744</v>
      </c>
      <c r="F4469" s="13">
        <v>4441.16</v>
      </c>
      <c r="G4469" s="7" t="s">
        <v>21</v>
      </c>
      <c r="H4469" s="13">
        <v>121309.15</v>
      </c>
      <c r="J4469"/>
      <c r="K4469"/>
      <c r="L4469"/>
      <c r="M4469"/>
    </row>
    <row r="4470" spans="1:13" s="3" customFormat="1" x14ac:dyDescent="0.25">
      <c r="A4470" s="12" t="s">
        <v>743</v>
      </c>
      <c r="B4470" s="12" t="s">
        <v>41</v>
      </c>
      <c r="C4470" s="14">
        <v>21</v>
      </c>
      <c r="D4470" s="12" t="s">
        <v>739</v>
      </c>
      <c r="E4470" s="12" t="s">
        <v>744</v>
      </c>
      <c r="F4470" s="13">
        <v>1642.62</v>
      </c>
      <c r="G4470" s="7" t="s">
        <v>21</v>
      </c>
      <c r="H4470" s="13">
        <v>122951.77</v>
      </c>
      <c r="J4470"/>
      <c r="K4470"/>
      <c r="L4470"/>
      <c r="M4470"/>
    </row>
    <row r="4471" spans="1:13" s="3" customFormat="1" x14ac:dyDescent="0.25">
      <c r="A4471" s="12" t="s">
        <v>743</v>
      </c>
      <c r="B4471" s="12" t="s">
        <v>41</v>
      </c>
      <c r="C4471" s="14">
        <v>21</v>
      </c>
      <c r="D4471" s="12" t="s">
        <v>739</v>
      </c>
      <c r="E4471" s="12" t="s">
        <v>744</v>
      </c>
      <c r="F4471" s="13">
        <v>110.16</v>
      </c>
      <c r="G4471" s="7" t="s">
        <v>21</v>
      </c>
      <c r="H4471" s="13">
        <v>123061.93</v>
      </c>
      <c r="J4471"/>
      <c r="K4471"/>
      <c r="L4471"/>
      <c r="M4471"/>
    </row>
    <row r="4472" spans="1:13" s="3" customFormat="1" x14ac:dyDescent="0.25">
      <c r="A4472" s="12" t="s">
        <v>743</v>
      </c>
      <c r="B4472" s="12" t="s">
        <v>41</v>
      </c>
      <c r="C4472" s="14">
        <v>21</v>
      </c>
      <c r="D4472" s="12" t="s">
        <v>739</v>
      </c>
      <c r="E4472" s="12" t="s">
        <v>744</v>
      </c>
      <c r="F4472" s="13">
        <v>440.65</v>
      </c>
      <c r="G4472" s="7" t="s">
        <v>21</v>
      </c>
      <c r="H4472" s="13">
        <v>123502.58</v>
      </c>
      <c r="J4472"/>
      <c r="K4472"/>
      <c r="L4472"/>
      <c r="M4472"/>
    </row>
    <row r="4473" spans="1:13" s="3" customFormat="1" x14ac:dyDescent="0.25">
      <c r="A4473" s="12" t="s">
        <v>743</v>
      </c>
      <c r="B4473" s="12" t="s">
        <v>41</v>
      </c>
      <c r="C4473" s="14">
        <v>21</v>
      </c>
      <c r="D4473" s="12" t="s">
        <v>739</v>
      </c>
      <c r="E4473" s="12" t="s">
        <v>744</v>
      </c>
      <c r="F4473" s="13">
        <v>110.16</v>
      </c>
      <c r="G4473" s="7" t="s">
        <v>21</v>
      </c>
      <c r="H4473" s="13">
        <v>123612.74</v>
      </c>
      <c r="J4473"/>
      <c r="K4473"/>
      <c r="L4473"/>
      <c r="M4473"/>
    </row>
    <row r="4474" spans="1:13" s="3" customFormat="1" x14ac:dyDescent="0.25">
      <c r="A4474" s="12" t="s">
        <v>743</v>
      </c>
      <c r="B4474" s="12" t="s">
        <v>41</v>
      </c>
      <c r="C4474" s="14">
        <v>21</v>
      </c>
      <c r="D4474" s="12" t="s">
        <v>133</v>
      </c>
      <c r="E4474" s="12" t="s">
        <v>744</v>
      </c>
      <c r="F4474" s="13">
        <v>547.84</v>
      </c>
      <c r="G4474" s="7" t="s">
        <v>21</v>
      </c>
      <c r="H4474" s="13">
        <v>124160.58</v>
      </c>
      <c r="J4474"/>
      <c r="K4474"/>
      <c r="L4474"/>
      <c r="M4474"/>
    </row>
    <row r="4475" spans="1:13" s="3" customFormat="1" x14ac:dyDescent="0.25">
      <c r="A4475" s="12" t="s">
        <v>730</v>
      </c>
      <c r="B4475" s="12" t="s">
        <v>41</v>
      </c>
      <c r="C4475" s="14">
        <v>26</v>
      </c>
      <c r="D4475" s="12" t="s">
        <v>133</v>
      </c>
      <c r="E4475" s="12" t="s">
        <v>745</v>
      </c>
      <c r="F4475" s="13">
        <v>865.16</v>
      </c>
      <c r="G4475" s="7" t="s">
        <v>21</v>
      </c>
      <c r="H4475" s="13">
        <v>125025.74</v>
      </c>
      <c r="J4475"/>
      <c r="K4475"/>
      <c r="L4475"/>
      <c r="M4475"/>
    </row>
    <row r="4476" spans="1:13" s="3" customFormat="1" x14ac:dyDescent="0.25">
      <c r="A4476" s="12" t="s">
        <v>730</v>
      </c>
      <c r="B4476" s="12" t="s">
        <v>41</v>
      </c>
      <c r="C4476" s="14">
        <v>26</v>
      </c>
      <c r="D4476" s="12" t="s">
        <v>133</v>
      </c>
      <c r="E4476" s="12" t="s">
        <v>745</v>
      </c>
      <c r="F4476" s="13">
        <v>1520.21</v>
      </c>
      <c r="G4476" s="7" t="s">
        <v>21</v>
      </c>
      <c r="H4476" s="13">
        <v>126545.95</v>
      </c>
      <c r="J4476"/>
      <c r="K4476"/>
      <c r="L4476"/>
      <c r="M4476"/>
    </row>
    <row r="4477" spans="1:13" s="3" customFormat="1" x14ac:dyDescent="0.25">
      <c r="A4477" s="12" t="s">
        <v>730</v>
      </c>
      <c r="B4477" s="12" t="s">
        <v>41</v>
      </c>
      <c r="C4477" s="14">
        <v>26</v>
      </c>
      <c r="D4477" s="12" t="s">
        <v>133</v>
      </c>
      <c r="E4477" s="12" t="s">
        <v>745</v>
      </c>
      <c r="F4477" s="13">
        <v>110.16</v>
      </c>
      <c r="G4477" s="7" t="s">
        <v>21</v>
      </c>
      <c r="H4477" s="13">
        <v>126656.11</v>
      </c>
      <c r="J4477"/>
      <c r="K4477"/>
      <c r="L4477"/>
      <c r="M4477"/>
    </row>
    <row r="4478" spans="1:13" s="3" customFormat="1" x14ac:dyDescent="0.25">
      <c r="A4478" s="12" t="s">
        <v>730</v>
      </c>
      <c r="B4478" s="12" t="s">
        <v>41</v>
      </c>
      <c r="C4478" s="14">
        <v>26</v>
      </c>
      <c r="D4478" s="12" t="s">
        <v>133</v>
      </c>
      <c r="E4478" s="12" t="s">
        <v>745</v>
      </c>
      <c r="F4478" s="13">
        <v>829.85</v>
      </c>
      <c r="G4478" s="7" t="s">
        <v>21</v>
      </c>
      <c r="H4478" s="13">
        <v>127485.96</v>
      </c>
      <c r="J4478"/>
      <c r="K4478"/>
      <c r="L4478"/>
      <c r="M4478"/>
    </row>
    <row r="4479" spans="1:13" s="3" customFormat="1" x14ac:dyDescent="0.25">
      <c r="A4479" s="12" t="s">
        <v>730</v>
      </c>
      <c r="B4479" s="12" t="s">
        <v>41</v>
      </c>
      <c r="C4479" s="14">
        <v>26</v>
      </c>
      <c r="D4479" s="12" t="s">
        <v>133</v>
      </c>
      <c r="E4479" s="12" t="s">
        <v>745</v>
      </c>
      <c r="F4479" s="13">
        <v>110.16</v>
      </c>
      <c r="G4479" s="7" t="s">
        <v>21</v>
      </c>
      <c r="H4479" s="13">
        <v>127596.12</v>
      </c>
      <c r="J4479"/>
      <c r="K4479"/>
      <c r="L4479"/>
      <c r="M4479"/>
    </row>
    <row r="4480" spans="1:13" s="3" customFormat="1" x14ac:dyDescent="0.25">
      <c r="A4480" s="12" t="s">
        <v>730</v>
      </c>
      <c r="B4480" s="12" t="s">
        <v>41</v>
      </c>
      <c r="C4480" s="14">
        <v>26</v>
      </c>
      <c r="D4480" s="12" t="s">
        <v>133</v>
      </c>
      <c r="E4480" s="12" t="s">
        <v>745</v>
      </c>
      <c r="F4480" s="13">
        <v>440.64</v>
      </c>
      <c r="G4480" s="7" t="s">
        <v>21</v>
      </c>
      <c r="H4480" s="13">
        <v>128036.76</v>
      </c>
      <c r="J4480"/>
      <c r="K4480"/>
      <c r="L4480"/>
      <c r="M4480"/>
    </row>
    <row r="4481" spans="1:13" s="3" customFormat="1" x14ac:dyDescent="0.25">
      <c r="A4481" s="12" t="s">
        <v>730</v>
      </c>
      <c r="B4481" s="12" t="s">
        <v>41</v>
      </c>
      <c r="C4481" s="14">
        <v>26</v>
      </c>
      <c r="D4481" s="12" t="s">
        <v>133</v>
      </c>
      <c r="E4481" s="12" t="s">
        <v>745</v>
      </c>
      <c r="F4481" s="13">
        <v>440.64</v>
      </c>
      <c r="G4481" s="7" t="s">
        <v>21</v>
      </c>
      <c r="H4481" s="13">
        <v>128477.4</v>
      </c>
      <c r="J4481"/>
      <c r="K4481"/>
      <c r="L4481"/>
      <c r="M4481"/>
    </row>
    <row r="4482" spans="1:13" s="3" customFormat="1" x14ac:dyDescent="0.25">
      <c r="A4482" s="12" t="s">
        <v>730</v>
      </c>
      <c r="B4482" s="12" t="s">
        <v>41</v>
      </c>
      <c r="C4482" s="14">
        <v>26</v>
      </c>
      <c r="D4482" s="12" t="s">
        <v>133</v>
      </c>
      <c r="E4482" s="12" t="s">
        <v>745</v>
      </c>
      <c r="F4482" s="13">
        <v>482.87</v>
      </c>
      <c r="G4482" s="7" t="s">
        <v>21</v>
      </c>
      <c r="H4482" s="13">
        <v>128960.27</v>
      </c>
      <c r="J4482"/>
      <c r="K4482"/>
      <c r="L4482"/>
      <c r="M4482"/>
    </row>
    <row r="4483" spans="1:13" s="3" customFormat="1" x14ac:dyDescent="0.25">
      <c r="A4483" s="12" t="s">
        <v>732</v>
      </c>
      <c r="B4483" s="12" t="s">
        <v>41</v>
      </c>
      <c r="C4483" s="14">
        <v>39</v>
      </c>
      <c r="D4483" s="12" t="s">
        <v>133</v>
      </c>
      <c r="E4483" s="12" t="s">
        <v>746</v>
      </c>
      <c r="F4483" s="13">
        <v>2232.2600000000002</v>
      </c>
      <c r="G4483" s="7" t="s">
        <v>21</v>
      </c>
      <c r="H4483" s="13">
        <v>131192.53</v>
      </c>
      <c r="J4483"/>
      <c r="K4483"/>
      <c r="L4483"/>
      <c r="M4483"/>
    </row>
    <row r="4484" spans="1:13" s="3" customFormat="1" x14ac:dyDescent="0.25">
      <c r="A4484" s="12" t="s">
        <v>732</v>
      </c>
      <c r="B4484" s="12" t="s">
        <v>41</v>
      </c>
      <c r="C4484" s="14">
        <v>39</v>
      </c>
      <c r="D4484" s="12" t="s">
        <v>133</v>
      </c>
      <c r="E4484" s="12" t="s">
        <v>746</v>
      </c>
      <c r="F4484" s="13">
        <v>2483.84</v>
      </c>
      <c r="G4484" s="7" t="s">
        <v>21</v>
      </c>
      <c r="H4484" s="13">
        <v>133676.37</v>
      </c>
      <c r="J4484"/>
      <c r="K4484"/>
      <c r="L4484"/>
      <c r="M4484"/>
    </row>
    <row r="4485" spans="1:13" s="3" customFormat="1" x14ac:dyDescent="0.25">
      <c r="A4485" s="12" t="s">
        <v>732</v>
      </c>
      <c r="B4485" s="12" t="s">
        <v>41</v>
      </c>
      <c r="C4485" s="14">
        <v>39</v>
      </c>
      <c r="D4485" s="12" t="s">
        <v>133</v>
      </c>
      <c r="E4485" s="12" t="s">
        <v>746</v>
      </c>
      <c r="F4485" s="13">
        <v>2862.96</v>
      </c>
      <c r="G4485" s="7" t="s">
        <v>21</v>
      </c>
      <c r="H4485" s="13">
        <v>136539.32999999999</v>
      </c>
      <c r="J4485"/>
      <c r="K4485"/>
      <c r="L4485"/>
      <c r="M4485"/>
    </row>
    <row r="4486" spans="1:13" s="3" customFormat="1" x14ac:dyDescent="0.25">
      <c r="A4486" s="12" t="s">
        <v>732</v>
      </c>
      <c r="B4486" s="12" t="s">
        <v>41</v>
      </c>
      <c r="C4486" s="14">
        <v>39</v>
      </c>
      <c r="D4486" s="12" t="s">
        <v>133</v>
      </c>
      <c r="E4486" s="12" t="s">
        <v>746</v>
      </c>
      <c r="F4486" s="13">
        <v>330.48</v>
      </c>
      <c r="G4486" s="7" t="s">
        <v>21</v>
      </c>
      <c r="H4486" s="13">
        <v>136869.81</v>
      </c>
      <c r="J4486"/>
      <c r="K4486"/>
      <c r="L4486"/>
      <c r="M4486"/>
    </row>
    <row r="4487" spans="1:13" s="3" customFormat="1" x14ac:dyDescent="0.25">
      <c r="A4487" s="12" t="s">
        <v>732</v>
      </c>
      <c r="B4487" s="12" t="s">
        <v>41</v>
      </c>
      <c r="C4487" s="14">
        <v>39</v>
      </c>
      <c r="D4487" s="12" t="s">
        <v>133</v>
      </c>
      <c r="E4487" s="12" t="s">
        <v>746</v>
      </c>
      <c r="F4487" s="13">
        <v>660.97</v>
      </c>
      <c r="G4487" s="7" t="s">
        <v>21</v>
      </c>
      <c r="H4487" s="13">
        <v>137530.78</v>
      </c>
      <c r="J4487"/>
      <c r="K4487"/>
      <c r="L4487"/>
      <c r="M4487"/>
    </row>
    <row r="4488" spans="1:13" s="3" customFormat="1" x14ac:dyDescent="0.25">
      <c r="A4488" s="12" t="s">
        <v>732</v>
      </c>
      <c r="B4488" s="12" t="s">
        <v>41</v>
      </c>
      <c r="C4488" s="14">
        <v>39</v>
      </c>
      <c r="D4488" s="12" t="s">
        <v>133</v>
      </c>
      <c r="E4488" s="12" t="s">
        <v>746</v>
      </c>
      <c r="F4488" s="13">
        <v>110.16</v>
      </c>
      <c r="G4488" s="7" t="s">
        <v>21</v>
      </c>
      <c r="H4488" s="13">
        <v>137640.94</v>
      </c>
      <c r="J4488"/>
      <c r="K4488"/>
      <c r="L4488"/>
      <c r="M4488"/>
    </row>
    <row r="4489" spans="1:13" s="3" customFormat="1" x14ac:dyDescent="0.25">
      <c r="A4489" s="12" t="s">
        <v>732</v>
      </c>
      <c r="B4489" s="12" t="s">
        <v>41</v>
      </c>
      <c r="C4489" s="14">
        <v>39</v>
      </c>
      <c r="D4489" s="12" t="s">
        <v>133</v>
      </c>
      <c r="E4489" s="12" t="s">
        <v>746</v>
      </c>
      <c r="F4489" s="13">
        <v>660.96</v>
      </c>
      <c r="G4489" s="7" t="s">
        <v>21</v>
      </c>
      <c r="H4489" s="13">
        <v>138301.9</v>
      </c>
      <c r="J4489"/>
      <c r="K4489"/>
      <c r="L4489"/>
      <c r="M4489"/>
    </row>
    <row r="4490" spans="1:13" s="3" customFormat="1" x14ac:dyDescent="0.25">
      <c r="A4490" s="12" t="s">
        <v>732</v>
      </c>
      <c r="B4490" s="12" t="s">
        <v>41</v>
      </c>
      <c r="C4490" s="14">
        <v>39</v>
      </c>
      <c r="D4490" s="12" t="s">
        <v>133</v>
      </c>
      <c r="E4490" s="12" t="s">
        <v>746</v>
      </c>
      <c r="F4490" s="13">
        <v>684.23</v>
      </c>
      <c r="G4490" s="7" t="s">
        <v>21</v>
      </c>
      <c r="H4490" s="13">
        <v>138986.13</v>
      </c>
      <c r="J4490"/>
      <c r="K4490"/>
      <c r="L4490"/>
      <c r="M4490"/>
    </row>
    <row r="4491" spans="1:13" s="3" customFormat="1" x14ac:dyDescent="0.25">
      <c r="A4491"/>
      <c r="B4491"/>
      <c r="C4491"/>
      <c r="D4491"/>
      <c r="E4491"/>
      <c r="J4491"/>
      <c r="K4491"/>
      <c r="L4491"/>
      <c r="M4491"/>
    </row>
    <row r="4492" spans="1:13" s="3" customFormat="1" x14ac:dyDescent="0.25">
      <c r="A4492" s="35"/>
      <c r="B4492" s="35"/>
      <c r="C4492" s="35"/>
      <c r="D4492" s="35"/>
      <c r="E4492" s="34" t="s">
        <v>67</v>
      </c>
      <c r="F4492" s="13">
        <v>35438.46</v>
      </c>
      <c r="G4492" s="13">
        <v>0</v>
      </c>
      <c r="H4492" s="13">
        <v>138986.13</v>
      </c>
      <c r="J4492"/>
      <c r="K4492"/>
      <c r="L4492"/>
      <c r="M4492"/>
    </row>
    <row r="4493" spans="1:13" s="3" customFormat="1" x14ac:dyDescent="0.25">
      <c r="A4493" s="35" t="s">
        <v>21</v>
      </c>
      <c r="B4493"/>
      <c r="C4493"/>
      <c r="D4493"/>
      <c r="E4493"/>
      <c r="J4493"/>
      <c r="K4493"/>
      <c r="L4493"/>
      <c r="M4493"/>
    </row>
    <row r="4494" spans="1:13" s="3" customFormat="1" x14ac:dyDescent="0.25">
      <c r="A4494" s="35"/>
      <c r="B4494" s="35"/>
      <c r="C4494" s="35"/>
      <c r="D4494" s="35"/>
      <c r="E4494" s="9" t="s">
        <v>361</v>
      </c>
      <c r="F4494" s="8">
        <v>35438.46</v>
      </c>
      <c r="G4494" s="8">
        <v>0</v>
      </c>
      <c r="H4494" s="8">
        <v>138986.13</v>
      </c>
      <c r="J4494"/>
      <c r="K4494"/>
      <c r="L4494"/>
      <c r="M4494"/>
    </row>
    <row r="4495" spans="1:13" s="3" customFormat="1" x14ac:dyDescent="0.25">
      <c r="A4495" s="35" t="s">
        <v>21</v>
      </c>
      <c r="B4495"/>
      <c r="C4495"/>
      <c r="D4495"/>
      <c r="E4495"/>
      <c r="J4495"/>
      <c r="K4495"/>
      <c r="L4495"/>
      <c r="M4495"/>
    </row>
    <row r="4496" spans="1:13" s="3" customFormat="1" x14ac:dyDescent="0.25">
      <c r="A4496" s="5" t="s">
        <v>362</v>
      </c>
      <c r="B4496" s="5" t="s">
        <v>363</v>
      </c>
      <c r="C4496" s="35"/>
      <c r="D4496" s="35"/>
      <c r="E4496" s="35"/>
      <c r="F4496" s="7"/>
      <c r="G4496" s="8" t="s">
        <v>20</v>
      </c>
      <c r="H4496" s="8">
        <v>4117.18</v>
      </c>
      <c r="J4496"/>
      <c r="K4496"/>
      <c r="L4496"/>
      <c r="M4496"/>
    </row>
    <row r="4497" spans="1:13" s="3" customFormat="1" x14ac:dyDescent="0.25">
      <c r="A4497" s="35" t="s">
        <v>21</v>
      </c>
      <c r="B4497"/>
      <c r="C4497"/>
      <c r="D4497"/>
      <c r="E4497"/>
      <c r="J4497"/>
      <c r="K4497"/>
      <c r="L4497"/>
      <c r="M4497"/>
    </row>
    <row r="4498" spans="1:13" s="3" customFormat="1" x14ac:dyDescent="0.25">
      <c r="A4498" s="12" t="s">
        <v>24</v>
      </c>
      <c r="B4498" s="35" t="s">
        <v>21</v>
      </c>
      <c r="C4498" s="35" t="s">
        <v>21</v>
      </c>
      <c r="D4498" s="35" t="s">
        <v>21</v>
      </c>
      <c r="E4498" s="35" t="s">
        <v>21</v>
      </c>
      <c r="F4498" s="7" t="s">
        <v>21</v>
      </c>
      <c r="G4498" s="13" t="s">
        <v>20</v>
      </c>
      <c r="H4498" s="13">
        <v>4117.18</v>
      </c>
      <c r="J4498"/>
      <c r="K4498"/>
      <c r="L4498"/>
      <c r="M4498"/>
    </row>
    <row r="4499" spans="1:13" s="3" customFormat="1" x14ac:dyDescent="0.25">
      <c r="A4499" s="12" t="s">
        <v>724</v>
      </c>
      <c r="B4499" s="12" t="s">
        <v>41</v>
      </c>
      <c r="C4499" s="14">
        <v>10</v>
      </c>
      <c r="D4499" s="12" t="s">
        <v>739</v>
      </c>
      <c r="E4499" s="12" t="s">
        <v>740</v>
      </c>
      <c r="F4499" s="13">
        <v>1025.51</v>
      </c>
      <c r="G4499" s="7" t="s">
        <v>21</v>
      </c>
      <c r="H4499" s="13">
        <v>5142.6899999999996</v>
      </c>
      <c r="J4499"/>
      <c r="K4499"/>
      <c r="L4499"/>
      <c r="M4499"/>
    </row>
    <row r="4500" spans="1:13" s="3" customFormat="1" x14ac:dyDescent="0.25">
      <c r="A4500" s="12" t="s">
        <v>743</v>
      </c>
      <c r="B4500" s="12" t="s">
        <v>41</v>
      </c>
      <c r="C4500" s="14">
        <v>21</v>
      </c>
      <c r="D4500" s="12" t="s">
        <v>739</v>
      </c>
      <c r="E4500" s="12" t="s">
        <v>744</v>
      </c>
      <c r="F4500" s="13">
        <v>801.17</v>
      </c>
      <c r="G4500" s="7" t="s">
        <v>21</v>
      </c>
      <c r="H4500" s="13">
        <v>5943.86</v>
      </c>
      <c r="J4500"/>
      <c r="K4500"/>
      <c r="L4500"/>
      <c r="M4500"/>
    </row>
    <row r="4501" spans="1:13" s="3" customFormat="1" x14ac:dyDescent="0.25">
      <c r="A4501" s="12" t="s">
        <v>730</v>
      </c>
      <c r="B4501" s="12" t="s">
        <v>41</v>
      </c>
      <c r="C4501" s="14">
        <v>26</v>
      </c>
      <c r="D4501" s="12" t="s">
        <v>133</v>
      </c>
      <c r="E4501" s="12" t="s">
        <v>745</v>
      </c>
      <c r="F4501" s="13">
        <v>898</v>
      </c>
      <c r="G4501" s="7" t="s">
        <v>21</v>
      </c>
      <c r="H4501" s="13">
        <v>6841.86</v>
      </c>
      <c r="J4501"/>
      <c r="K4501"/>
      <c r="L4501"/>
      <c r="M4501"/>
    </row>
    <row r="4502" spans="1:13" s="3" customFormat="1" x14ac:dyDescent="0.25">
      <c r="A4502" s="12" t="s">
        <v>732</v>
      </c>
      <c r="B4502" s="12" t="s">
        <v>41</v>
      </c>
      <c r="C4502" s="14">
        <v>39</v>
      </c>
      <c r="D4502" s="12" t="s">
        <v>133</v>
      </c>
      <c r="E4502" s="12" t="s">
        <v>746</v>
      </c>
      <c r="F4502" s="13">
        <v>873.36</v>
      </c>
      <c r="G4502" s="7" t="s">
        <v>21</v>
      </c>
      <c r="H4502" s="13">
        <v>7715.22</v>
      </c>
      <c r="J4502"/>
      <c r="K4502"/>
      <c r="L4502"/>
      <c r="M4502"/>
    </row>
    <row r="4503" spans="1:13" s="3" customFormat="1" x14ac:dyDescent="0.25">
      <c r="A4503"/>
      <c r="B4503"/>
      <c r="C4503"/>
      <c r="D4503"/>
      <c r="E4503"/>
      <c r="J4503"/>
      <c r="K4503"/>
      <c r="L4503"/>
      <c r="M4503"/>
    </row>
    <row r="4504" spans="1:13" s="3" customFormat="1" x14ac:dyDescent="0.25">
      <c r="A4504" s="35"/>
      <c r="B4504" s="35"/>
      <c r="C4504" s="35"/>
      <c r="D4504" s="35"/>
      <c r="E4504" s="34" t="s">
        <v>67</v>
      </c>
      <c r="F4504" s="13">
        <v>3598.04</v>
      </c>
      <c r="G4504" s="13">
        <v>0</v>
      </c>
      <c r="H4504" s="13">
        <v>7715.22</v>
      </c>
      <c r="J4504"/>
      <c r="K4504"/>
      <c r="L4504"/>
      <c r="M4504"/>
    </row>
    <row r="4505" spans="1:13" s="3" customFormat="1" x14ac:dyDescent="0.25">
      <c r="A4505" s="35" t="s">
        <v>21</v>
      </c>
      <c r="B4505"/>
      <c r="C4505"/>
      <c r="D4505"/>
      <c r="E4505"/>
      <c r="J4505"/>
      <c r="K4505"/>
      <c r="L4505"/>
      <c r="M4505"/>
    </row>
    <row r="4506" spans="1:13" s="3" customFormat="1" x14ac:dyDescent="0.25">
      <c r="A4506" s="35"/>
      <c r="B4506" s="35"/>
      <c r="C4506" s="35"/>
      <c r="D4506" s="35"/>
      <c r="E4506" s="9" t="s">
        <v>364</v>
      </c>
      <c r="F4506" s="8">
        <v>3598.04</v>
      </c>
      <c r="G4506" s="8">
        <v>0</v>
      </c>
      <c r="H4506" s="8">
        <v>7715.22</v>
      </c>
      <c r="J4506"/>
      <c r="K4506"/>
      <c r="L4506"/>
      <c r="M4506"/>
    </row>
    <row r="4507" spans="1:13" s="3" customFormat="1" x14ac:dyDescent="0.25">
      <c r="A4507" s="35" t="s">
        <v>21</v>
      </c>
      <c r="B4507"/>
      <c r="C4507"/>
      <c r="D4507"/>
      <c r="E4507"/>
      <c r="J4507"/>
      <c r="K4507"/>
      <c r="L4507"/>
      <c r="M4507"/>
    </row>
    <row r="4508" spans="1:13" s="3" customFormat="1" x14ac:dyDescent="0.25">
      <c r="A4508" s="5" t="s">
        <v>670</v>
      </c>
      <c r="B4508" s="5" t="s">
        <v>526</v>
      </c>
      <c r="C4508" s="35"/>
      <c r="D4508" s="35"/>
      <c r="E4508" s="35"/>
      <c r="F4508" s="7"/>
      <c r="G4508" s="8" t="s">
        <v>20</v>
      </c>
      <c r="H4508" s="8">
        <v>3762.91</v>
      </c>
      <c r="J4508"/>
      <c r="K4508"/>
      <c r="L4508"/>
      <c r="M4508"/>
    </row>
    <row r="4509" spans="1:13" s="3" customFormat="1" x14ac:dyDescent="0.25">
      <c r="A4509" s="35" t="s">
        <v>21</v>
      </c>
      <c r="B4509"/>
      <c r="C4509"/>
      <c r="D4509"/>
      <c r="E4509"/>
      <c r="J4509"/>
      <c r="K4509"/>
      <c r="L4509"/>
      <c r="M4509"/>
    </row>
    <row r="4510" spans="1:13" s="3" customFormat="1" x14ac:dyDescent="0.25">
      <c r="A4510" s="12" t="s">
        <v>24</v>
      </c>
      <c r="B4510" s="35" t="s">
        <v>21</v>
      </c>
      <c r="C4510" s="35" t="s">
        <v>21</v>
      </c>
      <c r="D4510" s="35" t="s">
        <v>21</v>
      </c>
      <c r="E4510" s="35" t="s">
        <v>21</v>
      </c>
      <c r="F4510" s="7" t="s">
        <v>21</v>
      </c>
      <c r="G4510" s="13" t="s">
        <v>20</v>
      </c>
      <c r="H4510" s="13">
        <v>3762.91</v>
      </c>
      <c r="J4510"/>
      <c r="K4510"/>
      <c r="L4510"/>
      <c r="M4510"/>
    </row>
    <row r="4511" spans="1:13" s="3" customFormat="1" x14ac:dyDescent="0.25">
      <c r="A4511" s="12" t="s">
        <v>743</v>
      </c>
      <c r="B4511" s="12" t="s">
        <v>41</v>
      </c>
      <c r="C4511" s="14">
        <v>21</v>
      </c>
      <c r="D4511" s="12" t="s">
        <v>739</v>
      </c>
      <c r="E4511" s="12" t="s">
        <v>744</v>
      </c>
      <c r="F4511" s="13">
        <v>1249.23</v>
      </c>
      <c r="G4511" s="7" t="s">
        <v>21</v>
      </c>
      <c r="H4511" s="13">
        <v>5012.1400000000003</v>
      </c>
      <c r="J4511"/>
      <c r="K4511"/>
      <c r="L4511"/>
      <c r="M4511"/>
    </row>
    <row r="4512" spans="1:13" s="3" customFormat="1" x14ac:dyDescent="0.25">
      <c r="A4512"/>
      <c r="B4512"/>
      <c r="C4512"/>
      <c r="D4512"/>
      <c r="E4512"/>
      <c r="J4512"/>
      <c r="K4512"/>
      <c r="L4512"/>
      <c r="M4512"/>
    </row>
    <row r="4513" spans="1:13" s="3" customFormat="1" x14ac:dyDescent="0.25">
      <c r="A4513" s="35"/>
      <c r="B4513" s="35"/>
      <c r="C4513" s="35"/>
      <c r="D4513" s="35"/>
      <c r="E4513" s="34" t="s">
        <v>67</v>
      </c>
      <c r="F4513" s="13">
        <v>1249.23</v>
      </c>
      <c r="G4513" s="13">
        <v>0</v>
      </c>
      <c r="H4513" s="13">
        <v>5012.1400000000003</v>
      </c>
      <c r="J4513"/>
      <c r="K4513"/>
      <c r="L4513"/>
      <c r="M4513"/>
    </row>
    <row r="4514" spans="1:13" s="3" customFormat="1" x14ac:dyDescent="0.25">
      <c r="A4514" s="35" t="s">
        <v>21</v>
      </c>
      <c r="B4514"/>
      <c r="C4514"/>
      <c r="D4514"/>
      <c r="E4514"/>
      <c r="J4514"/>
      <c r="K4514"/>
      <c r="L4514"/>
      <c r="M4514"/>
    </row>
    <row r="4515" spans="1:13" s="3" customFormat="1" x14ac:dyDescent="0.25">
      <c r="A4515" s="35"/>
      <c r="B4515" s="35"/>
      <c r="C4515" s="35"/>
      <c r="D4515" s="35"/>
      <c r="E4515" s="9" t="s">
        <v>529</v>
      </c>
      <c r="F4515" s="8">
        <v>1249.23</v>
      </c>
      <c r="G4515" s="8">
        <v>0</v>
      </c>
      <c r="H4515" s="8">
        <v>5012.1400000000003</v>
      </c>
      <c r="J4515"/>
      <c r="K4515"/>
      <c r="L4515"/>
      <c r="M4515"/>
    </row>
    <row r="4516" spans="1:13" s="3" customFormat="1" x14ac:dyDescent="0.25">
      <c r="A4516" s="35" t="s">
        <v>21</v>
      </c>
      <c r="B4516"/>
      <c r="C4516"/>
      <c r="D4516"/>
      <c r="E4516"/>
      <c r="J4516"/>
      <c r="K4516"/>
      <c r="L4516"/>
      <c r="M4516"/>
    </row>
    <row r="4517" spans="1:13" s="3" customFormat="1" x14ac:dyDescent="0.25">
      <c r="A4517" s="5" t="s">
        <v>365</v>
      </c>
      <c r="B4517" s="5" t="s">
        <v>366</v>
      </c>
      <c r="C4517" s="35"/>
      <c r="D4517" s="35"/>
      <c r="E4517" s="35"/>
      <c r="F4517" s="7"/>
      <c r="G4517" s="8" t="s">
        <v>20</v>
      </c>
      <c r="H4517" s="8">
        <v>20358.060000000001</v>
      </c>
      <c r="J4517"/>
      <c r="K4517"/>
      <c r="L4517"/>
      <c r="M4517"/>
    </row>
    <row r="4518" spans="1:13" s="3" customFormat="1" x14ac:dyDescent="0.25">
      <c r="A4518" s="35" t="s">
        <v>21</v>
      </c>
      <c r="B4518"/>
      <c r="C4518"/>
      <c r="D4518"/>
      <c r="E4518"/>
      <c r="J4518"/>
      <c r="K4518"/>
      <c r="L4518"/>
      <c r="M4518"/>
    </row>
    <row r="4519" spans="1:13" s="3" customFormat="1" x14ac:dyDescent="0.25">
      <c r="A4519" s="12" t="s">
        <v>24</v>
      </c>
      <c r="B4519" s="35" t="s">
        <v>21</v>
      </c>
      <c r="C4519" s="35" t="s">
        <v>21</v>
      </c>
      <c r="D4519" s="35" t="s">
        <v>21</v>
      </c>
      <c r="E4519" s="35" t="s">
        <v>21</v>
      </c>
      <c r="F4519" s="7" t="s">
        <v>21</v>
      </c>
      <c r="G4519" s="13" t="s">
        <v>20</v>
      </c>
      <c r="H4519" s="13">
        <v>20358.060000000001</v>
      </c>
      <c r="J4519"/>
      <c r="K4519"/>
      <c r="L4519"/>
      <c r="M4519"/>
    </row>
    <row r="4520" spans="1:13" s="3" customFormat="1" x14ac:dyDescent="0.25">
      <c r="A4520" s="12" t="s">
        <v>724</v>
      </c>
      <c r="B4520" s="12" t="s">
        <v>41</v>
      </c>
      <c r="C4520" s="14">
        <v>10</v>
      </c>
      <c r="D4520" s="12" t="s">
        <v>739</v>
      </c>
      <c r="E4520" s="12" t="s">
        <v>740</v>
      </c>
      <c r="F4520" s="13">
        <v>1341.7</v>
      </c>
      <c r="G4520" s="7" t="s">
        <v>21</v>
      </c>
      <c r="H4520" s="13">
        <v>21699.759999999998</v>
      </c>
      <c r="J4520"/>
      <c r="K4520"/>
      <c r="L4520"/>
      <c r="M4520"/>
    </row>
    <row r="4521" spans="1:13" s="3" customFormat="1" x14ac:dyDescent="0.25">
      <c r="A4521" s="12" t="s">
        <v>732</v>
      </c>
      <c r="B4521" s="12" t="s">
        <v>41</v>
      </c>
      <c r="C4521" s="14">
        <v>39</v>
      </c>
      <c r="D4521" s="12" t="s">
        <v>133</v>
      </c>
      <c r="E4521" s="12" t="s">
        <v>746</v>
      </c>
      <c r="F4521" s="13">
        <v>1440.96</v>
      </c>
      <c r="G4521" s="7" t="s">
        <v>21</v>
      </c>
      <c r="H4521" s="13">
        <v>23140.720000000001</v>
      </c>
      <c r="J4521"/>
      <c r="K4521"/>
      <c r="L4521"/>
      <c r="M4521"/>
    </row>
    <row r="4522" spans="1:13" s="3" customFormat="1" x14ac:dyDescent="0.25">
      <c r="A4522"/>
      <c r="B4522"/>
      <c r="C4522"/>
      <c r="D4522"/>
      <c r="E4522"/>
      <c r="J4522"/>
      <c r="K4522"/>
      <c r="L4522"/>
      <c r="M4522"/>
    </row>
    <row r="4523" spans="1:13" s="3" customFormat="1" x14ac:dyDescent="0.25">
      <c r="A4523" s="35"/>
      <c r="B4523" s="35"/>
      <c r="C4523" s="35"/>
      <c r="D4523" s="35"/>
      <c r="E4523" s="34" t="s">
        <v>67</v>
      </c>
      <c r="F4523" s="13">
        <v>2782.66</v>
      </c>
      <c r="G4523" s="13">
        <v>0</v>
      </c>
      <c r="H4523" s="13">
        <v>23140.720000000001</v>
      </c>
      <c r="J4523"/>
      <c r="K4523"/>
      <c r="L4523"/>
      <c r="M4523"/>
    </row>
    <row r="4524" spans="1:13" s="3" customFormat="1" x14ac:dyDescent="0.25">
      <c r="A4524" s="35" t="s">
        <v>21</v>
      </c>
      <c r="B4524"/>
      <c r="C4524"/>
      <c r="D4524"/>
      <c r="E4524"/>
      <c r="J4524"/>
      <c r="K4524"/>
      <c r="L4524"/>
      <c r="M4524"/>
    </row>
    <row r="4525" spans="1:13" s="3" customFormat="1" x14ac:dyDescent="0.25">
      <c r="A4525" s="35"/>
      <c r="B4525" s="35"/>
      <c r="C4525" s="35"/>
      <c r="D4525" s="35"/>
      <c r="E4525" s="9" t="s">
        <v>367</v>
      </c>
      <c r="F4525" s="8">
        <v>2782.66</v>
      </c>
      <c r="G4525" s="8">
        <v>0</v>
      </c>
      <c r="H4525" s="8">
        <v>23140.720000000001</v>
      </c>
      <c r="J4525"/>
      <c r="K4525"/>
      <c r="L4525"/>
      <c r="M4525"/>
    </row>
    <row r="4526" spans="1:13" s="3" customFormat="1" x14ac:dyDescent="0.25">
      <c r="A4526" s="35" t="s">
        <v>21</v>
      </c>
      <c r="B4526"/>
      <c r="C4526"/>
      <c r="D4526"/>
      <c r="E4526"/>
      <c r="J4526"/>
      <c r="K4526"/>
      <c r="L4526"/>
      <c r="M4526"/>
    </row>
    <row r="4527" spans="1:13" s="3" customFormat="1" x14ac:dyDescent="0.25">
      <c r="A4527" s="5" t="s">
        <v>368</v>
      </c>
      <c r="B4527" s="5" t="s">
        <v>369</v>
      </c>
      <c r="C4527" s="35"/>
      <c r="D4527" s="35"/>
      <c r="E4527" s="35"/>
      <c r="F4527" s="7"/>
      <c r="G4527" s="8" t="s">
        <v>20</v>
      </c>
      <c r="H4527" s="8">
        <v>1869.4</v>
      </c>
      <c r="J4527"/>
      <c r="K4527"/>
      <c r="L4527"/>
      <c r="M4527"/>
    </row>
    <row r="4528" spans="1:13" s="3" customFormat="1" x14ac:dyDescent="0.25">
      <c r="A4528" s="35" t="s">
        <v>21</v>
      </c>
      <c r="B4528"/>
      <c r="C4528"/>
      <c r="D4528"/>
      <c r="E4528"/>
      <c r="J4528"/>
      <c r="K4528"/>
      <c r="L4528"/>
      <c r="M4528"/>
    </row>
    <row r="4529" spans="1:13" s="3" customFormat="1" x14ac:dyDescent="0.25">
      <c r="A4529" s="12" t="s">
        <v>24</v>
      </c>
      <c r="B4529" s="35" t="s">
        <v>21</v>
      </c>
      <c r="C4529" s="35" t="s">
        <v>21</v>
      </c>
      <c r="D4529" s="35" t="s">
        <v>21</v>
      </c>
      <c r="E4529" s="35" t="s">
        <v>21</v>
      </c>
      <c r="F4529" s="7" t="s">
        <v>21</v>
      </c>
      <c r="G4529" s="13" t="s">
        <v>20</v>
      </c>
      <c r="H4529" s="13">
        <v>1869.4</v>
      </c>
      <c r="J4529"/>
      <c r="K4529"/>
      <c r="L4529"/>
      <c r="M4529"/>
    </row>
    <row r="4530" spans="1:13" s="3" customFormat="1" x14ac:dyDescent="0.25">
      <c r="A4530" s="12" t="s">
        <v>732</v>
      </c>
      <c r="B4530" s="12" t="s">
        <v>41</v>
      </c>
      <c r="C4530" s="14">
        <v>39</v>
      </c>
      <c r="D4530" s="12" t="s">
        <v>133</v>
      </c>
      <c r="E4530" s="12" t="s">
        <v>746</v>
      </c>
      <c r="F4530" s="13">
        <v>648.92999999999995</v>
      </c>
      <c r="G4530" s="7" t="s">
        <v>21</v>
      </c>
      <c r="H4530" s="13">
        <v>2518.33</v>
      </c>
      <c r="J4530"/>
      <c r="K4530"/>
      <c r="L4530"/>
      <c r="M4530"/>
    </row>
    <row r="4531" spans="1:13" s="3" customFormat="1" x14ac:dyDescent="0.25">
      <c r="A4531"/>
      <c r="B4531"/>
      <c r="C4531"/>
      <c r="D4531"/>
      <c r="E4531"/>
      <c r="J4531"/>
      <c r="K4531"/>
      <c r="L4531"/>
      <c r="M4531"/>
    </row>
    <row r="4532" spans="1:13" s="3" customFormat="1" x14ac:dyDescent="0.25">
      <c r="A4532" s="35"/>
      <c r="B4532" s="35"/>
      <c r="C4532" s="35"/>
      <c r="D4532" s="35"/>
      <c r="E4532" s="34" t="s">
        <v>67</v>
      </c>
      <c r="F4532" s="13">
        <v>648.92999999999995</v>
      </c>
      <c r="G4532" s="13">
        <v>0</v>
      </c>
      <c r="H4532" s="13">
        <v>2518.33</v>
      </c>
      <c r="J4532"/>
      <c r="K4532"/>
      <c r="L4532"/>
      <c r="M4532"/>
    </row>
    <row r="4533" spans="1:13" s="3" customFormat="1" x14ac:dyDescent="0.25">
      <c r="A4533" s="35" t="s">
        <v>21</v>
      </c>
      <c r="B4533"/>
      <c r="C4533"/>
      <c r="D4533"/>
      <c r="E4533"/>
      <c r="J4533"/>
      <c r="K4533"/>
      <c r="L4533"/>
      <c r="M4533"/>
    </row>
    <row r="4534" spans="1:13" s="3" customFormat="1" x14ac:dyDescent="0.25">
      <c r="A4534" s="35"/>
      <c r="B4534" s="35"/>
      <c r="C4534" s="35"/>
      <c r="D4534" s="35"/>
      <c r="E4534" s="9" t="s">
        <v>370</v>
      </c>
      <c r="F4534" s="8">
        <v>648.92999999999995</v>
      </c>
      <c r="G4534" s="8">
        <v>0</v>
      </c>
      <c r="H4534" s="8">
        <v>2518.33</v>
      </c>
      <c r="J4534"/>
      <c r="K4534"/>
      <c r="L4534"/>
      <c r="M4534"/>
    </row>
    <row r="4535" spans="1:13" s="3" customFormat="1" x14ac:dyDescent="0.25">
      <c r="A4535" s="35" t="s">
        <v>21</v>
      </c>
      <c r="B4535"/>
      <c r="C4535"/>
      <c r="D4535"/>
      <c r="E4535"/>
      <c r="J4535"/>
      <c r="K4535"/>
      <c r="L4535"/>
      <c r="M4535"/>
    </row>
    <row r="4536" spans="1:13" s="3" customFormat="1" x14ac:dyDescent="0.25">
      <c r="A4536" s="5" t="s">
        <v>371</v>
      </c>
      <c r="B4536" s="5" t="s">
        <v>372</v>
      </c>
      <c r="C4536" s="35"/>
      <c r="D4536" s="35"/>
      <c r="E4536" s="35"/>
      <c r="F4536" s="7"/>
      <c r="G4536" s="8" t="s">
        <v>20</v>
      </c>
      <c r="H4536" s="8">
        <v>452.04</v>
      </c>
      <c r="J4536"/>
      <c r="K4536"/>
      <c r="L4536"/>
      <c r="M4536"/>
    </row>
    <row r="4537" spans="1:13" s="3" customFormat="1" x14ac:dyDescent="0.25">
      <c r="A4537" s="35" t="s">
        <v>21</v>
      </c>
      <c r="B4537"/>
      <c r="C4537"/>
      <c r="D4537"/>
      <c r="E4537"/>
      <c r="J4537"/>
      <c r="K4537"/>
      <c r="L4537"/>
      <c r="M4537"/>
    </row>
    <row r="4538" spans="1:13" s="3" customFormat="1" x14ac:dyDescent="0.25">
      <c r="A4538" s="12" t="s">
        <v>24</v>
      </c>
      <c r="B4538" s="35" t="s">
        <v>21</v>
      </c>
      <c r="C4538" s="35" t="s">
        <v>21</v>
      </c>
      <c r="D4538" s="35" t="s">
        <v>21</v>
      </c>
      <c r="E4538" s="35" t="s">
        <v>21</v>
      </c>
      <c r="F4538" s="7" t="s">
        <v>21</v>
      </c>
      <c r="G4538" s="13" t="s">
        <v>20</v>
      </c>
      <c r="H4538" s="13">
        <v>452.04</v>
      </c>
      <c r="J4538"/>
      <c r="K4538"/>
      <c r="L4538"/>
      <c r="M4538"/>
    </row>
    <row r="4539" spans="1:13" s="3" customFormat="1" x14ac:dyDescent="0.25">
      <c r="A4539" s="35" t="s">
        <v>21</v>
      </c>
      <c r="B4539"/>
      <c r="C4539"/>
      <c r="D4539"/>
      <c r="E4539"/>
      <c r="J4539"/>
      <c r="K4539"/>
      <c r="L4539"/>
      <c r="M4539"/>
    </row>
    <row r="4540" spans="1:13" s="3" customFormat="1" x14ac:dyDescent="0.25">
      <c r="A4540" s="35"/>
      <c r="B4540" s="35"/>
      <c r="C4540" s="35"/>
      <c r="D4540" s="35"/>
      <c r="E4540" s="9" t="s">
        <v>373</v>
      </c>
      <c r="F4540" s="8">
        <v>0</v>
      </c>
      <c r="G4540" s="8">
        <v>0</v>
      </c>
      <c r="H4540" s="8">
        <v>452.04</v>
      </c>
      <c r="J4540"/>
      <c r="K4540"/>
      <c r="L4540"/>
      <c r="M4540"/>
    </row>
    <row r="4541" spans="1:13" s="3" customFormat="1" x14ac:dyDescent="0.25">
      <c r="A4541" s="35" t="s">
        <v>21</v>
      </c>
      <c r="B4541"/>
      <c r="C4541"/>
      <c r="D4541"/>
      <c r="E4541"/>
      <c r="J4541"/>
      <c r="K4541"/>
      <c r="L4541"/>
      <c r="M4541"/>
    </row>
    <row r="4542" spans="1:13" s="3" customFormat="1" x14ac:dyDescent="0.25">
      <c r="A4542" s="5" t="s">
        <v>374</v>
      </c>
      <c r="B4542" s="5" t="s">
        <v>375</v>
      </c>
      <c r="C4542" s="35"/>
      <c r="D4542" s="35"/>
      <c r="E4542" s="35"/>
      <c r="F4542" s="7"/>
      <c r="G4542" s="8" t="s">
        <v>20</v>
      </c>
      <c r="H4542" s="8">
        <v>27287.48</v>
      </c>
      <c r="J4542"/>
      <c r="K4542"/>
      <c r="L4542"/>
      <c r="M4542"/>
    </row>
    <row r="4543" spans="1:13" s="3" customFormat="1" x14ac:dyDescent="0.25">
      <c r="A4543" s="35" t="s">
        <v>21</v>
      </c>
      <c r="B4543"/>
      <c r="C4543"/>
      <c r="D4543"/>
      <c r="E4543"/>
      <c r="J4543"/>
      <c r="K4543"/>
      <c r="L4543"/>
      <c r="M4543"/>
    </row>
    <row r="4544" spans="1:13" s="3" customFormat="1" x14ac:dyDescent="0.25">
      <c r="A4544" s="12" t="s">
        <v>24</v>
      </c>
      <c r="B4544" s="35" t="s">
        <v>21</v>
      </c>
      <c r="C4544" s="35" t="s">
        <v>21</v>
      </c>
      <c r="D4544" s="35" t="s">
        <v>21</v>
      </c>
      <c r="E4544" s="35" t="s">
        <v>21</v>
      </c>
      <c r="F4544" s="7" t="s">
        <v>21</v>
      </c>
      <c r="G4544" s="13" t="s">
        <v>20</v>
      </c>
      <c r="H4544" s="13">
        <v>27287.48</v>
      </c>
      <c r="J4544"/>
      <c r="K4544"/>
      <c r="L4544"/>
      <c r="M4544"/>
    </row>
    <row r="4545" spans="1:13" s="3" customFormat="1" x14ac:dyDescent="0.25">
      <c r="A4545" s="12" t="s">
        <v>724</v>
      </c>
      <c r="B4545" s="12" t="s">
        <v>41</v>
      </c>
      <c r="C4545" s="14">
        <v>10</v>
      </c>
      <c r="D4545" s="12" t="s">
        <v>739</v>
      </c>
      <c r="E4545" s="12" t="s">
        <v>740</v>
      </c>
      <c r="F4545" s="13">
        <v>5114.96</v>
      </c>
      <c r="G4545" s="7" t="s">
        <v>21</v>
      </c>
      <c r="H4545" s="13">
        <v>32402.44</v>
      </c>
      <c r="J4545"/>
      <c r="K4545"/>
      <c r="L4545"/>
      <c r="M4545"/>
    </row>
    <row r="4546" spans="1:13" s="3" customFormat="1" x14ac:dyDescent="0.25">
      <c r="A4546" s="12" t="s">
        <v>743</v>
      </c>
      <c r="B4546" s="12" t="s">
        <v>41</v>
      </c>
      <c r="C4546" s="14">
        <v>21</v>
      </c>
      <c r="D4546" s="12" t="s">
        <v>739</v>
      </c>
      <c r="E4546" s="12" t="s">
        <v>744</v>
      </c>
      <c r="F4546" s="13">
        <v>2393.0500000000002</v>
      </c>
      <c r="G4546" s="7" t="s">
        <v>21</v>
      </c>
      <c r="H4546" s="13">
        <v>34795.49</v>
      </c>
      <c r="J4546"/>
      <c r="K4546"/>
      <c r="L4546"/>
      <c r="M4546"/>
    </row>
    <row r="4547" spans="1:13" s="3" customFormat="1" x14ac:dyDescent="0.25">
      <c r="A4547" s="12" t="s">
        <v>730</v>
      </c>
      <c r="B4547" s="12" t="s">
        <v>41</v>
      </c>
      <c r="C4547" s="14">
        <v>26</v>
      </c>
      <c r="D4547" s="12" t="s">
        <v>133</v>
      </c>
      <c r="E4547" s="12" t="s">
        <v>745</v>
      </c>
      <c r="F4547" s="13">
        <v>2911.39</v>
      </c>
      <c r="G4547" s="7" t="s">
        <v>21</v>
      </c>
      <c r="H4547" s="13">
        <v>37706.879999999997</v>
      </c>
      <c r="J4547"/>
      <c r="K4547"/>
      <c r="L4547"/>
      <c r="M4547"/>
    </row>
    <row r="4548" spans="1:13" s="3" customFormat="1" x14ac:dyDescent="0.25">
      <c r="A4548" s="12" t="s">
        <v>732</v>
      </c>
      <c r="B4548" s="12" t="s">
        <v>41</v>
      </c>
      <c r="C4548" s="14">
        <v>39</v>
      </c>
      <c r="D4548" s="12" t="s">
        <v>133</v>
      </c>
      <c r="E4548" s="12" t="s">
        <v>746</v>
      </c>
      <c r="F4548" s="13">
        <v>3756.67</v>
      </c>
      <c r="G4548" s="7" t="s">
        <v>21</v>
      </c>
      <c r="H4548" s="13">
        <v>41463.550000000003</v>
      </c>
      <c r="J4548"/>
      <c r="K4548"/>
      <c r="L4548"/>
      <c r="M4548"/>
    </row>
    <row r="4549" spans="1:13" s="3" customFormat="1" x14ac:dyDescent="0.25">
      <c r="A4549"/>
      <c r="B4549"/>
      <c r="C4549"/>
      <c r="D4549"/>
      <c r="E4549"/>
      <c r="J4549"/>
      <c r="K4549"/>
      <c r="L4549"/>
      <c r="M4549"/>
    </row>
    <row r="4550" spans="1:13" s="3" customFormat="1" x14ac:dyDescent="0.25">
      <c r="A4550" s="35"/>
      <c r="B4550" s="35"/>
      <c r="C4550" s="35"/>
      <c r="D4550" s="35"/>
      <c r="E4550" s="34" t="s">
        <v>67</v>
      </c>
      <c r="F4550" s="13">
        <v>14176.07</v>
      </c>
      <c r="G4550" s="13">
        <v>0</v>
      </c>
      <c r="H4550" s="13">
        <v>41463.550000000003</v>
      </c>
      <c r="J4550"/>
      <c r="K4550"/>
      <c r="L4550"/>
      <c r="M4550"/>
    </row>
    <row r="4551" spans="1:13" s="3" customFormat="1" x14ac:dyDescent="0.25">
      <c r="A4551" s="35" t="s">
        <v>21</v>
      </c>
      <c r="B4551"/>
      <c r="C4551"/>
      <c r="D4551"/>
      <c r="E4551"/>
      <c r="J4551"/>
      <c r="K4551"/>
      <c r="L4551"/>
      <c r="M4551"/>
    </row>
    <row r="4552" spans="1:13" s="3" customFormat="1" x14ac:dyDescent="0.25">
      <c r="A4552" s="35"/>
      <c r="B4552" s="35"/>
      <c r="C4552" s="35"/>
      <c r="D4552" s="35"/>
      <c r="E4552" s="9" t="s">
        <v>376</v>
      </c>
      <c r="F4552" s="8">
        <v>14176.07</v>
      </c>
      <c r="G4552" s="8">
        <v>0</v>
      </c>
      <c r="H4552" s="8">
        <v>41463.550000000003</v>
      </c>
      <c r="J4552"/>
      <c r="K4552"/>
      <c r="L4552"/>
      <c r="M4552"/>
    </row>
    <row r="4553" spans="1:13" s="3" customFormat="1" x14ac:dyDescent="0.25">
      <c r="A4553" s="35" t="s">
        <v>21</v>
      </c>
      <c r="B4553"/>
      <c r="C4553"/>
      <c r="D4553"/>
      <c r="E4553"/>
      <c r="J4553"/>
      <c r="K4553"/>
      <c r="L4553"/>
      <c r="M4553"/>
    </row>
    <row r="4554" spans="1:13" s="3" customFormat="1" x14ac:dyDescent="0.25">
      <c r="A4554" s="5" t="s">
        <v>377</v>
      </c>
      <c r="B4554" s="5" t="s">
        <v>378</v>
      </c>
      <c r="C4554" s="35"/>
      <c r="D4554" s="35"/>
      <c r="E4554" s="35"/>
      <c r="F4554" s="7"/>
      <c r="G4554" s="8" t="s">
        <v>20</v>
      </c>
      <c r="H4554" s="8">
        <v>8914.66</v>
      </c>
      <c r="J4554"/>
      <c r="K4554"/>
      <c r="L4554"/>
      <c r="M4554"/>
    </row>
    <row r="4555" spans="1:13" s="3" customFormat="1" x14ac:dyDescent="0.25">
      <c r="A4555" s="35" t="s">
        <v>21</v>
      </c>
      <c r="B4555"/>
      <c r="C4555"/>
      <c r="D4555"/>
      <c r="E4555"/>
      <c r="J4555"/>
      <c r="K4555"/>
      <c r="L4555"/>
      <c r="M4555"/>
    </row>
    <row r="4556" spans="1:13" s="3" customFormat="1" x14ac:dyDescent="0.25">
      <c r="A4556" s="12" t="s">
        <v>24</v>
      </c>
      <c r="B4556" s="35" t="s">
        <v>21</v>
      </c>
      <c r="C4556" s="35" t="s">
        <v>21</v>
      </c>
      <c r="D4556" s="35" t="s">
        <v>21</v>
      </c>
      <c r="E4556" s="35" t="s">
        <v>21</v>
      </c>
      <c r="F4556" s="7" t="s">
        <v>21</v>
      </c>
      <c r="G4556" s="13" t="s">
        <v>20</v>
      </c>
      <c r="H4556" s="13">
        <v>8914.66</v>
      </c>
      <c r="J4556"/>
      <c r="K4556"/>
      <c r="L4556"/>
      <c r="M4556"/>
    </row>
    <row r="4557" spans="1:13" s="3" customFormat="1" x14ac:dyDescent="0.25">
      <c r="A4557" s="12" t="s">
        <v>743</v>
      </c>
      <c r="B4557" s="12" t="s">
        <v>41</v>
      </c>
      <c r="C4557" s="14">
        <v>21</v>
      </c>
      <c r="D4557" s="12" t="s">
        <v>739</v>
      </c>
      <c r="E4557" s="12" t="s">
        <v>744</v>
      </c>
      <c r="F4557" s="13">
        <v>819.25</v>
      </c>
      <c r="G4557" s="7" t="s">
        <v>21</v>
      </c>
      <c r="H4557" s="13">
        <v>9733.91</v>
      </c>
      <c r="J4557"/>
      <c r="K4557"/>
      <c r="L4557"/>
      <c r="M4557"/>
    </row>
    <row r="4558" spans="1:13" s="3" customFormat="1" x14ac:dyDescent="0.25">
      <c r="A4558" s="12" t="s">
        <v>730</v>
      </c>
      <c r="B4558" s="12" t="s">
        <v>41</v>
      </c>
      <c r="C4558" s="14">
        <v>26</v>
      </c>
      <c r="D4558" s="12" t="s">
        <v>133</v>
      </c>
      <c r="E4558" s="12" t="s">
        <v>745</v>
      </c>
      <c r="F4558" s="13">
        <v>1038.58</v>
      </c>
      <c r="G4558" s="7" t="s">
        <v>21</v>
      </c>
      <c r="H4558" s="13">
        <v>10772.49</v>
      </c>
      <c r="J4558"/>
      <c r="K4558"/>
      <c r="L4558"/>
      <c r="M4558"/>
    </row>
    <row r="4559" spans="1:13" s="3" customFormat="1" x14ac:dyDescent="0.25">
      <c r="A4559" s="12" t="s">
        <v>732</v>
      </c>
      <c r="B4559" s="12" t="s">
        <v>41</v>
      </c>
      <c r="C4559" s="14">
        <v>39</v>
      </c>
      <c r="D4559" s="12" t="s">
        <v>133</v>
      </c>
      <c r="E4559" s="12" t="s">
        <v>746</v>
      </c>
      <c r="F4559" s="13">
        <v>925.12</v>
      </c>
      <c r="G4559" s="7" t="s">
        <v>21</v>
      </c>
      <c r="H4559" s="13">
        <v>11697.61</v>
      </c>
      <c r="J4559"/>
      <c r="K4559"/>
      <c r="L4559"/>
      <c r="M4559"/>
    </row>
    <row r="4560" spans="1:13" s="3" customFormat="1" x14ac:dyDescent="0.25">
      <c r="A4560"/>
      <c r="B4560"/>
      <c r="C4560"/>
      <c r="D4560"/>
      <c r="E4560"/>
      <c r="J4560"/>
      <c r="K4560"/>
      <c r="L4560"/>
      <c r="M4560"/>
    </row>
    <row r="4561" spans="1:13" s="3" customFormat="1" x14ac:dyDescent="0.25">
      <c r="A4561" s="35"/>
      <c r="B4561" s="35"/>
      <c r="C4561" s="35"/>
      <c r="D4561" s="35"/>
      <c r="E4561" s="34" t="s">
        <v>67</v>
      </c>
      <c r="F4561" s="13">
        <v>2782.95</v>
      </c>
      <c r="G4561" s="13">
        <v>0</v>
      </c>
      <c r="H4561" s="13">
        <v>11697.61</v>
      </c>
      <c r="J4561"/>
      <c r="K4561"/>
      <c r="L4561"/>
      <c r="M4561"/>
    </row>
    <row r="4562" spans="1:13" s="3" customFormat="1" x14ac:dyDescent="0.25">
      <c r="A4562" s="35" t="s">
        <v>21</v>
      </c>
      <c r="B4562"/>
      <c r="C4562"/>
      <c r="D4562"/>
      <c r="E4562"/>
      <c r="J4562"/>
      <c r="K4562"/>
      <c r="L4562"/>
      <c r="M4562"/>
    </row>
    <row r="4563" spans="1:13" s="3" customFormat="1" x14ac:dyDescent="0.25">
      <c r="A4563" s="35"/>
      <c r="B4563" s="35"/>
      <c r="C4563" s="35"/>
      <c r="D4563" s="35"/>
      <c r="E4563" s="9" t="s">
        <v>379</v>
      </c>
      <c r="F4563" s="8">
        <v>2782.95</v>
      </c>
      <c r="G4563" s="8">
        <v>0</v>
      </c>
      <c r="H4563" s="8">
        <v>11697.61</v>
      </c>
      <c r="J4563"/>
      <c r="K4563"/>
      <c r="L4563"/>
      <c r="M4563"/>
    </row>
    <row r="4564" spans="1:13" s="3" customFormat="1" x14ac:dyDescent="0.25">
      <c r="A4564" s="35" t="s">
        <v>21</v>
      </c>
      <c r="B4564"/>
      <c r="C4564"/>
      <c r="D4564"/>
      <c r="E4564"/>
      <c r="J4564"/>
      <c r="K4564"/>
      <c r="L4564"/>
      <c r="M4564"/>
    </row>
    <row r="4565" spans="1:13" s="3" customFormat="1" x14ac:dyDescent="0.25">
      <c r="A4565" s="5" t="s">
        <v>380</v>
      </c>
      <c r="B4565" s="5" t="s">
        <v>381</v>
      </c>
      <c r="C4565" s="35"/>
      <c r="D4565" s="35"/>
      <c r="E4565" s="35"/>
      <c r="F4565" s="7"/>
      <c r="G4565" s="8" t="s">
        <v>20</v>
      </c>
      <c r="H4565" s="8">
        <v>23241.96</v>
      </c>
      <c r="J4565"/>
      <c r="K4565"/>
      <c r="L4565"/>
      <c r="M4565"/>
    </row>
    <row r="4566" spans="1:13" s="3" customFormat="1" x14ac:dyDescent="0.25">
      <c r="A4566" s="35" t="s">
        <v>21</v>
      </c>
      <c r="B4566"/>
      <c r="C4566"/>
      <c r="D4566"/>
      <c r="E4566"/>
      <c r="J4566"/>
      <c r="K4566"/>
      <c r="L4566"/>
      <c r="M4566"/>
    </row>
    <row r="4567" spans="1:13" s="3" customFormat="1" x14ac:dyDescent="0.25">
      <c r="A4567" s="12" t="s">
        <v>24</v>
      </c>
      <c r="B4567" s="35" t="s">
        <v>21</v>
      </c>
      <c r="C4567" s="35" t="s">
        <v>21</v>
      </c>
      <c r="D4567" s="35" t="s">
        <v>21</v>
      </c>
      <c r="E4567" s="35" t="s">
        <v>21</v>
      </c>
      <c r="F4567" s="7" t="s">
        <v>21</v>
      </c>
      <c r="G4567" s="13" t="s">
        <v>20</v>
      </c>
      <c r="H4567" s="13">
        <v>23241.96</v>
      </c>
      <c r="J4567"/>
      <c r="K4567"/>
      <c r="L4567"/>
      <c r="M4567"/>
    </row>
    <row r="4568" spans="1:13" s="3" customFormat="1" x14ac:dyDescent="0.25">
      <c r="A4568" s="12" t="s">
        <v>724</v>
      </c>
      <c r="B4568" s="12" t="s">
        <v>41</v>
      </c>
      <c r="C4568" s="14">
        <v>10</v>
      </c>
      <c r="D4568" s="12" t="s">
        <v>739</v>
      </c>
      <c r="E4568" s="12" t="s">
        <v>740</v>
      </c>
      <c r="F4568" s="13">
        <v>2233.02</v>
      </c>
      <c r="G4568" s="7" t="s">
        <v>21</v>
      </c>
      <c r="H4568" s="13">
        <v>25474.98</v>
      </c>
      <c r="J4568"/>
      <c r="K4568"/>
      <c r="L4568"/>
      <c r="M4568"/>
    </row>
    <row r="4569" spans="1:13" s="3" customFormat="1" x14ac:dyDescent="0.25">
      <c r="A4569" s="12" t="s">
        <v>743</v>
      </c>
      <c r="B4569" s="12" t="s">
        <v>41</v>
      </c>
      <c r="C4569" s="14">
        <v>21</v>
      </c>
      <c r="D4569" s="12" t="s">
        <v>739</v>
      </c>
      <c r="E4569" s="12" t="s">
        <v>744</v>
      </c>
      <c r="F4569" s="13">
        <v>3285.49</v>
      </c>
      <c r="G4569" s="7" t="s">
        <v>21</v>
      </c>
      <c r="H4569" s="13">
        <v>28760.47</v>
      </c>
      <c r="J4569"/>
      <c r="K4569"/>
      <c r="L4569"/>
      <c r="M4569"/>
    </row>
    <row r="4570" spans="1:13" s="3" customFormat="1" x14ac:dyDescent="0.25">
      <c r="A4570" s="12" t="s">
        <v>730</v>
      </c>
      <c r="B4570" s="12" t="s">
        <v>41</v>
      </c>
      <c r="C4570" s="14">
        <v>26</v>
      </c>
      <c r="D4570" s="12" t="s">
        <v>133</v>
      </c>
      <c r="E4570" s="12" t="s">
        <v>745</v>
      </c>
      <c r="F4570" s="13">
        <v>2052.4899999999998</v>
      </c>
      <c r="G4570" s="7" t="s">
        <v>21</v>
      </c>
      <c r="H4570" s="13">
        <v>30812.959999999999</v>
      </c>
      <c r="J4570"/>
      <c r="K4570"/>
      <c r="L4570"/>
      <c r="M4570"/>
    </row>
    <row r="4571" spans="1:13" s="3" customFormat="1" x14ac:dyDescent="0.25">
      <c r="A4571" s="12" t="s">
        <v>732</v>
      </c>
      <c r="B4571" s="12" t="s">
        <v>41</v>
      </c>
      <c r="C4571" s="14">
        <v>39</v>
      </c>
      <c r="D4571" s="12" t="s">
        <v>133</v>
      </c>
      <c r="E4571" s="12" t="s">
        <v>746</v>
      </c>
      <c r="F4571" s="13">
        <v>1211.08</v>
      </c>
      <c r="G4571" s="7" t="s">
        <v>21</v>
      </c>
      <c r="H4571" s="13">
        <v>32024.04</v>
      </c>
      <c r="J4571"/>
      <c r="K4571"/>
      <c r="L4571"/>
      <c r="M4571"/>
    </row>
    <row r="4572" spans="1:13" s="3" customFormat="1" x14ac:dyDescent="0.25">
      <c r="A4572"/>
      <c r="B4572"/>
      <c r="C4572"/>
      <c r="D4572"/>
      <c r="E4572"/>
      <c r="J4572"/>
      <c r="K4572"/>
      <c r="L4572"/>
      <c r="M4572"/>
    </row>
    <row r="4573" spans="1:13" s="3" customFormat="1" x14ac:dyDescent="0.25">
      <c r="A4573" s="35"/>
      <c r="B4573" s="35"/>
      <c r="C4573" s="35"/>
      <c r="D4573" s="35"/>
      <c r="E4573" s="34" t="s">
        <v>67</v>
      </c>
      <c r="F4573" s="13">
        <v>8782.08</v>
      </c>
      <c r="G4573" s="13">
        <v>0</v>
      </c>
      <c r="H4573" s="13">
        <v>32024.04</v>
      </c>
      <c r="J4573"/>
      <c r="K4573"/>
      <c r="L4573"/>
      <c r="M4573"/>
    </row>
    <row r="4574" spans="1:13" s="3" customFormat="1" x14ac:dyDescent="0.25">
      <c r="A4574" s="35" t="s">
        <v>21</v>
      </c>
      <c r="B4574"/>
      <c r="C4574"/>
      <c r="D4574"/>
      <c r="E4574"/>
      <c r="J4574"/>
      <c r="K4574"/>
      <c r="L4574"/>
      <c r="M4574"/>
    </row>
    <row r="4575" spans="1:13" s="3" customFormat="1" x14ac:dyDescent="0.25">
      <c r="A4575" s="35"/>
      <c r="B4575" s="35"/>
      <c r="C4575" s="35"/>
      <c r="D4575" s="35"/>
      <c r="E4575" s="9" t="s">
        <v>382</v>
      </c>
      <c r="F4575" s="8">
        <v>8782.08</v>
      </c>
      <c r="G4575" s="8">
        <v>0</v>
      </c>
      <c r="H4575" s="8">
        <v>32024.04</v>
      </c>
      <c r="J4575"/>
      <c r="K4575"/>
      <c r="L4575"/>
      <c r="M4575"/>
    </row>
    <row r="4576" spans="1:13" s="3" customFormat="1" x14ac:dyDescent="0.25">
      <c r="A4576" s="35" t="s">
        <v>21</v>
      </c>
      <c r="B4576"/>
      <c r="C4576"/>
      <c r="D4576"/>
      <c r="E4576"/>
      <c r="J4576"/>
      <c r="K4576"/>
      <c r="L4576"/>
      <c r="M4576"/>
    </row>
    <row r="4577" spans="1:13" s="3" customFormat="1" x14ac:dyDescent="0.25">
      <c r="A4577" s="5" t="s">
        <v>383</v>
      </c>
      <c r="B4577" s="5" t="s">
        <v>384</v>
      </c>
      <c r="C4577" s="35"/>
      <c r="D4577" s="35"/>
      <c r="E4577" s="35"/>
      <c r="F4577" s="7"/>
      <c r="G4577" s="8" t="s">
        <v>20</v>
      </c>
      <c r="H4577" s="8">
        <v>28048.12</v>
      </c>
      <c r="J4577"/>
      <c r="K4577"/>
      <c r="L4577"/>
      <c r="M4577"/>
    </row>
    <row r="4578" spans="1:13" s="3" customFormat="1" x14ac:dyDescent="0.25">
      <c r="A4578" s="35" t="s">
        <v>21</v>
      </c>
      <c r="B4578"/>
      <c r="C4578"/>
      <c r="D4578"/>
      <c r="E4578"/>
      <c r="J4578"/>
      <c r="K4578"/>
      <c r="L4578"/>
      <c r="M4578"/>
    </row>
    <row r="4579" spans="1:13" s="3" customFormat="1" x14ac:dyDescent="0.25">
      <c r="A4579" s="12" t="s">
        <v>24</v>
      </c>
      <c r="B4579" s="35" t="s">
        <v>21</v>
      </c>
      <c r="C4579" s="35" t="s">
        <v>21</v>
      </c>
      <c r="D4579" s="35" t="s">
        <v>21</v>
      </c>
      <c r="E4579" s="35" t="s">
        <v>21</v>
      </c>
      <c r="F4579" s="7" t="s">
        <v>21</v>
      </c>
      <c r="G4579" s="13" t="s">
        <v>20</v>
      </c>
      <c r="H4579" s="13">
        <v>28048.12</v>
      </c>
      <c r="J4579"/>
      <c r="K4579"/>
      <c r="L4579"/>
      <c r="M4579"/>
    </row>
    <row r="4580" spans="1:13" s="3" customFormat="1" x14ac:dyDescent="0.25">
      <c r="A4580" s="12" t="s">
        <v>724</v>
      </c>
      <c r="B4580" s="12" t="s">
        <v>41</v>
      </c>
      <c r="C4580" s="14">
        <v>10</v>
      </c>
      <c r="D4580" s="12" t="s">
        <v>739</v>
      </c>
      <c r="E4580" s="12" t="s">
        <v>740</v>
      </c>
      <c r="F4580" s="13">
        <v>2246.2800000000002</v>
      </c>
      <c r="G4580" s="7" t="s">
        <v>21</v>
      </c>
      <c r="H4580" s="13">
        <v>30294.400000000001</v>
      </c>
      <c r="J4580"/>
      <c r="K4580"/>
      <c r="L4580"/>
      <c r="M4580"/>
    </row>
    <row r="4581" spans="1:13" s="3" customFormat="1" x14ac:dyDescent="0.25">
      <c r="A4581" s="12" t="s">
        <v>743</v>
      </c>
      <c r="B4581" s="12" t="s">
        <v>41</v>
      </c>
      <c r="C4581" s="14">
        <v>21</v>
      </c>
      <c r="D4581" s="12" t="s">
        <v>739</v>
      </c>
      <c r="E4581" s="12" t="s">
        <v>744</v>
      </c>
      <c r="F4581" s="13">
        <v>3102.77</v>
      </c>
      <c r="G4581" s="7" t="s">
        <v>21</v>
      </c>
      <c r="H4581" s="13">
        <v>33397.17</v>
      </c>
      <c r="J4581"/>
      <c r="K4581"/>
      <c r="L4581"/>
      <c r="M4581"/>
    </row>
    <row r="4582" spans="1:13" s="3" customFormat="1" x14ac:dyDescent="0.25">
      <c r="A4582" s="12" t="s">
        <v>730</v>
      </c>
      <c r="B4582" s="12" t="s">
        <v>41</v>
      </c>
      <c r="C4582" s="14">
        <v>26</v>
      </c>
      <c r="D4582" s="12" t="s">
        <v>133</v>
      </c>
      <c r="E4582" s="12" t="s">
        <v>745</v>
      </c>
      <c r="F4582" s="13">
        <v>1124.77</v>
      </c>
      <c r="G4582" s="7" t="s">
        <v>21</v>
      </c>
      <c r="H4582" s="13">
        <v>34521.94</v>
      </c>
      <c r="J4582"/>
      <c r="K4582"/>
      <c r="L4582"/>
      <c r="M4582"/>
    </row>
    <row r="4583" spans="1:13" s="3" customFormat="1" x14ac:dyDescent="0.25">
      <c r="A4583" s="12" t="s">
        <v>732</v>
      </c>
      <c r="B4583" s="12" t="s">
        <v>41</v>
      </c>
      <c r="C4583" s="14">
        <v>39</v>
      </c>
      <c r="D4583" s="12" t="s">
        <v>133</v>
      </c>
      <c r="E4583" s="12" t="s">
        <v>746</v>
      </c>
      <c r="F4583" s="13">
        <v>1113.17</v>
      </c>
      <c r="G4583" s="7" t="s">
        <v>21</v>
      </c>
      <c r="H4583" s="13">
        <v>35635.11</v>
      </c>
      <c r="J4583"/>
      <c r="K4583"/>
      <c r="L4583"/>
      <c r="M4583"/>
    </row>
    <row r="4584" spans="1:13" s="3" customFormat="1" x14ac:dyDescent="0.25">
      <c r="A4584"/>
      <c r="B4584"/>
      <c r="C4584"/>
      <c r="D4584"/>
      <c r="E4584"/>
      <c r="J4584"/>
      <c r="K4584"/>
      <c r="L4584"/>
      <c r="M4584"/>
    </row>
    <row r="4585" spans="1:13" s="3" customFormat="1" x14ac:dyDescent="0.25">
      <c r="A4585" s="35"/>
      <c r="B4585" s="35"/>
      <c r="C4585" s="35"/>
      <c r="D4585" s="35"/>
      <c r="E4585" s="34" t="s">
        <v>67</v>
      </c>
      <c r="F4585" s="13">
        <v>7586.99</v>
      </c>
      <c r="G4585" s="13">
        <v>0</v>
      </c>
      <c r="H4585" s="13">
        <v>35635.11</v>
      </c>
      <c r="J4585"/>
      <c r="K4585"/>
      <c r="L4585"/>
      <c r="M4585"/>
    </row>
    <row r="4586" spans="1:13" s="3" customFormat="1" x14ac:dyDescent="0.25">
      <c r="A4586" s="35" t="s">
        <v>21</v>
      </c>
      <c r="B4586"/>
      <c r="C4586"/>
      <c r="D4586"/>
      <c r="E4586"/>
      <c r="J4586"/>
      <c r="K4586"/>
      <c r="L4586"/>
      <c r="M4586"/>
    </row>
    <row r="4587" spans="1:13" s="3" customFormat="1" x14ac:dyDescent="0.25">
      <c r="A4587" s="35"/>
      <c r="B4587" s="35"/>
      <c r="C4587" s="35"/>
      <c r="D4587" s="35"/>
      <c r="E4587" s="9" t="s">
        <v>385</v>
      </c>
      <c r="F4587" s="8">
        <v>7586.99</v>
      </c>
      <c r="G4587" s="8">
        <v>0</v>
      </c>
      <c r="H4587" s="8">
        <v>35635.11</v>
      </c>
      <c r="J4587"/>
      <c r="K4587"/>
      <c r="L4587"/>
      <c r="M4587"/>
    </row>
    <row r="4588" spans="1:13" s="3" customFormat="1" x14ac:dyDescent="0.25">
      <c r="A4588" s="35" t="s">
        <v>21</v>
      </c>
      <c r="B4588"/>
      <c r="C4588"/>
      <c r="D4588"/>
      <c r="E4588"/>
      <c r="J4588"/>
      <c r="K4588"/>
      <c r="L4588"/>
      <c r="M4588"/>
    </row>
    <row r="4589" spans="1:13" s="3" customFormat="1" x14ac:dyDescent="0.25">
      <c r="A4589" s="5" t="s">
        <v>386</v>
      </c>
      <c r="B4589" s="5" t="s">
        <v>387</v>
      </c>
      <c r="C4589" s="35"/>
      <c r="D4589" s="35"/>
      <c r="E4589" s="35"/>
      <c r="F4589" s="7"/>
      <c r="G4589" s="8" t="s">
        <v>20</v>
      </c>
      <c r="H4589" s="8">
        <v>13984.06</v>
      </c>
      <c r="J4589"/>
      <c r="K4589"/>
      <c r="L4589"/>
      <c r="M4589"/>
    </row>
    <row r="4590" spans="1:13" s="3" customFormat="1" x14ac:dyDescent="0.25">
      <c r="A4590" s="35" t="s">
        <v>21</v>
      </c>
      <c r="B4590"/>
      <c r="C4590"/>
      <c r="D4590"/>
      <c r="E4590"/>
      <c r="J4590"/>
      <c r="K4590"/>
      <c r="L4590"/>
      <c r="M4590"/>
    </row>
    <row r="4591" spans="1:13" s="3" customFormat="1" x14ac:dyDescent="0.25">
      <c r="A4591" s="12" t="s">
        <v>24</v>
      </c>
      <c r="B4591" s="35" t="s">
        <v>21</v>
      </c>
      <c r="C4591" s="35" t="s">
        <v>21</v>
      </c>
      <c r="D4591" s="35" t="s">
        <v>21</v>
      </c>
      <c r="E4591" s="35" t="s">
        <v>21</v>
      </c>
      <c r="F4591" s="7" t="s">
        <v>21</v>
      </c>
      <c r="G4591" s="13" t="s">
        <v>20</v>
      </c>
      <c r="H4591" s="13">
        <v>13984.06</v>
      </c>
      <c r="J4591"/>
      <c r="K4591"/>
      <c r="L4591"/>
      <c r="M4591"/>
    </row>
    <row r="4592" spans="1:13" s="3" customFormat="1" x14ac:dyDescent="0.25">
      <c r="A4592" s="12" t="s">
        <v>724</v>
      </c>
      <c r="B4592" s="12" t="s">
        <v>41</v>
      </c>
      <c r="C4592" s="14">
        <v>10</v>
      </c>
      <c r="D4592" s="12" t="s">
        <v>739</v>
      </c>
      <c r="E4592" s="12" t="s">
        <v>740</v>
      </c>
      <c r="F4592" s="13">
        <v>1350.13</v>
      </c>
      <c r="G4592" s="7" t="s">
        <v>21</v>
      </c>
      <c r="H4592" s="13">
        <v>15334.19</v>
      </c>
      <c r="J4592"/>
      <c r="K4592"/>
      <c r="L4592"/>
      <c r="M4592"/>
    </row>
    <row r="4593" spans="1:13" s="3" customFormat="1" x14ac:dyDescent="0.25">
      <c r="A4593" s="12" t="s">
        <v>743</v>
      </c>
      <c r="B4593" s="12" t="s">
        <v>41</v>
      </c>
      <c r="C4593" s="14">
        <v>21</v>
      </c>
      <c r="D4593" s="12" t="s">
        <v>739</v>
      </c>
      <c r="E4593" s="12" t="s">
        <v>744</v>
      </c>
      <c r="F4593" s="13">
        <v>763.48</v>
      </c>
      <c r="G4593" s="7" t="s">
        <v>21</v>
      </c>
      <c r="H4593" s="13">
        <v>16097.67</v>
      </c>
      <c r="J4593"/>
      <c r="K4593"/>
      <c r="L4593"/>
      <c r="M4593"/>
    </row>
    <row r="4594" spans="1:13" s="3" customFormat="1" x14ac:dyDescent="0.25">
      <c r="A4594" s="12" t="s">
        <v>730</v>
      </c>
      <c r="B4594" s="12" t="s">
        <v>41</v>
      </c>
      <c r="C4594" s="14">
        <v>26</v>
      </c>
      <c r="D4594" s="12" t="s">
        <v>133</v>
      </c>
      <c r="E4594" s="12" t="s">
        <v>745</v>
      </c>
      <c r="F4594" s="13">
        <v>791.46</v>
      </c>
      <c r="G4594" s="7" t="s">
        <v>21</v>
      </c>
      <c r="H4594" s="13">
        <v>16889.13</v>
      </c>
      <c r="J4594"/>
      <c r="K4594"/>
      <c r="L4594"/>
      <c r="M4594"/>
    </row>
    <row r="4595" spans="1:13" s="3" customFormat="1" x14ac:dyDescent="0.25">
      <c r="A4595" s="12" t="s">
        <v>732</v>
      </c>
      <c r="B4595" s="12" t="s">
        <v>41</v>
      </c>
      <c r="C4595" s="14">
        <v>39</v>
      </c>
      <c r="D4595" s="12" t="s">
        <v>133</v>
      </c>
      <c r="E4595" s="12" t="s">
        <v>746</v>
      </c>
      <c r="F4595" s="13">
        <v>1270.33</v>
      </c>
      <c r="G4595" s="7" t="s">
        <v>21</v>
      </c>
      <c r="H4595" s="13">
        <v>18159.46</v>
      </c>
      <c r="J4595"/>
      <c r="K4595"/>
      <c r="L4595"/>
      <c r="M4595"/>
    </row>
    <row r="4596" spans="1:13" s="3" customFormat="1" x14ac:dyDescent="0.25">
      <c r="A4596"/>
      <c r="B4596"/>
      <c r="C4596"/>
      <c r="D4596"/>
      <c r="E4596"/>
      <c r="J4596"/>
      <c r="K4596"/>
      <c r="L4596"/>
      <c r="M4596"/>
    </row>
    <row r="4597" spans="1:13" s="3" customFormat="1" x14ac:dyDescent="0.25">
      <c r="A4597" s="35"/>
      <c r="B4597" s="35"/>
      <c r="C4597" s="35"/>
      <c r="D4597" s="35"/>
      <c r="E4597" s="34" t="s">
        <v>67</v>
      </c>
      <c r="F4597" s="13">
        <v>4175.3999999999996</v>
      </c>
      <c r="G4597" s="13">
        <v>0</v>
      </c>
      <c r="H4597" s="13">
        <v>18159.46</v>
      </c>
      <c r="J4597"/>
      <c r="K4597"/>
      <c r="L4597"/>
      <c r="M4597"/>
    </row>
    <row r="4598" spans="1:13" s="3" customFormat="1" x14ac:dyDescent="0.25">
      <c r="A4598" s="35" t="s">
        <v>21</v>
      </c>
      <c r="B4598"/>
      <c r="C4598"/>
      <c r="D4598"/>
      <c r="E4598"/>
      <c r="J4598"/>
      <c r="K4598"/>
      <c r="L4598"/>
      <c r="M4598"/>
    </row>
    <row r="4599" spans="1:13" s="3" customFormat="1" x14ac:dyDescent="0.25">
      <c r="A4599" s="35"/>
      <c r="B4599" s="35"/>
      <c r="C4599" s="35"/>
      <c r="D4599" s="35"/>
      <c r="E4599" s="9" t="s">
        <v>388</v>
      </c>
      <c r="F4599" s="8">
        <v>4175.3999999999996</v>
      </c>
      <c r="G4599" s="8">
        <v>0</v>
      </c>
      <c r="H4599" s="8">
        <v>18159.46</v>
      </c>
      <c r="J4599"/>
      <c r="K4599"/>
      <c r="L4599"/>
      <c r="M4599"/>
    </row>
    <row r="4600" spans="1:13" s="3" customFormat="1" x14ac:dyDescent="0.25">
      <c r="A4600" s="35" t="s">
        <v>21</v>
      </c>
      <c r="B4600"/>
      <c r="C4600"/>
      <c r="D4600"/>
      <c r="E4600"/>
      <c r="J4600"/>
      <c r="K4600"/>
      <c r="L4600"/>
      <c r="M4600"/>
    </row>
    <row r="4601" spans="1:13" s="3" customFormat="1" x14ac:dyDescent="0.25">
      <c r="A4601" s="5" t="s">
        <v>389</v>
      </c>
      <c r="B4601" s="5" t="s">
        <v>390</v>
      </c>
      <c r="C4601" s="35"/>
      <c r="D4601" s="35"/>
      <c r="E4601" s="35"/>
      <c r="F4601" s="7"/>
      <c r="G4601" s="8" t="s">
        <v>20</v>
      </c>
      <c r="H4601" s="8">
        <v>37243</v>
      </c>
      <c r="J4601"/>
      <c r="K4601"/>
      <c r="L4601"/>
      <c r="M4601"/>
    </row>
    <row r="4602" spans="1:13" s="3" customFormat="1" x14ac:dyDescent="0.25">
      <c r="A4602" s="35" t="s">
        <v>21</v>
      </c>
      <c r="B4602"/>
      <c r="C4602"/>
      <c r="D4602"/>
      <c r="E4602"/>
      <c r="J4602"/>
      <c r="K4602"/>
      <c r="L4602"/>
      <c r="M4602"/>
    </row>
    <row r="4603" spans="1:13" s="3" customFormat="1" x14ac:dyDescent="0.25">
      <c r="A4603" s="12" t="s">
        <v>24</v>
      </c>
      <c r="B4603" s="35" t="s">
        <v>21</v>
      </c>
      <c r="C4603" s="35" t="s">
        <v>21</v>
      </c>
      <c r="D4603" s="35" t="s">
        <v>21</v>
      </c>
      <c r="E4603" s="35" t="s">
        <v>21</v>
      </c>
      <c r="F4603" s="7" t="s">
        <v>21</v>
      </c>
      <c r="G4603" s="13" t="s">
        <v>20</v>
      </c>
      <c r="H4603" s="13">
        <v>37243</v>
      </c>
      <c r="J4603"/>
      <c r="K4603"/>
      <c r="L4603"/>
      <c r="M4603"/>
    </row>
    <row r="4604" spans="1:13" s="3" customFormat="1" x14ac:dyDescent="0.25">
      <c r="A4604" s="12" t="s">
        <v>724</v>
      </c>
      <c r="B4604" s="12" t="s">
        <v>41</v>
      </c>
      <c r="C4604" s="14">
        <v>10</v>
      </c>
      <c r="D4604" s="12" t="s">
        <v>739</v>
      </c>
      <c r="E4604" s="12" t="s">
        <v>740</v>
      </c>
      <c r="F4604" s="13">
        <v>999.51</v>
      </c>
      <c r="G4604" s="7" t="s">
        <v>21</v>
      </c>
      <c r="H4604" s="13">
        <v>38242.51</v>
      </c>
      <c r="J4604"/>
      <c r="K4604"/>
      <c r="L4604"/>
      <c r="M4604"/>
    </row>
    <row r="4605" spans="1:13" s="3" customFormat="1" x14ac:dyDescent="0.25">
      <c r="A4605" s="12" t="s">
        <v>732</v>
      </c>
      <c r="B4605" s="12" t="s">
        <v>41</v>
      </c>
      <c r="C4605" s="14">
        <v>39</v>
      </c>
      <c r="D4605" s="12" t="s">
        <v>133</v>
      </c>
      <c r="E4605" s="12" t="s">
        <v>746</v>
      </c>
      <c r="F4605" s="13">
        <v>2314.62</v>
      </c>
      <c r="G4605" s="7" t="s">
        <v>21</v>
      </c>
      <c r="H4605" s="13">
        <v>40557.129999999997</v>
      </c>
      <c r="J4605"/>
      <c r="K4605"/>
      <c r="L4605"/>
      <c r="M4605"/>
    </row>
    <row r="4606" spans="1:13" s="3" customFormat="1" x14ac:dyDescent="0.25">
      <c r="A4606"/>
      <c r="B4606"/>
      <c r="C4606"/>
      <c r="D4606"/>
      <c r="E4606"/>
      <c r="J4606"/>
      <c r="K4606"/>
      <c r="L4606"/>
      <c r="M4606"/>
    </row>
    <row r="4607" spans="1:13" s="3" customFormat="1" x14ac:dyDescent="0.25">
      <c r="A4607" s="35"/>
      <c r="B4607" s="35"/>
      <c r="C4607" s="35"/>
      <c r="D4607" s="35"/>
      <c r="E4607" s="34" t="s">
        <v>67</v>
      </c>
      <c r="F4607" s="13">
        <v>3314.13</v>
      </c>
      <c r="G4607" s="13">
        <v>0</v>
      </c>
      <c r="H4607" s="13">
        <v>40557.129999999997</v>
      </c>
      <c r="J4607"/>
      <c r="K4607"/>
      <c r="L4607"/>
      <c r="M4607"/>
    </row>
    <row r="4608" spans="1:13" s="3" customFormat="1" x14ac:dyDescent="0.25">
      <c r="A4608" s="35" t="s">
        <v>21</v>
      </c>
      <c r="B4608"/>
      <c r="C4608"/>
      <c r="D4608"/>
      <c r="E4608"/>
      <c r="J4608"/>
      <c r="K4608"/>
      <c r="L4608"/>
      <c r="M4608"/>
    </row>
    <row r="4609" spans="1:13" s="3" customFormat="1" x14ac:dyDescent="0.25">
      <c r="A4609" s="35"/>
      <c r="B4609" s="35"/>
      <c r="C4609" s="35"/>
      <c r="D4609" s="35"/>
      <c r="E4609" s="9" t="s">
        <v>391</v>
      </c>
      <c r="F4609" s="8">
        <v>3314.13</v>
      </c>
      <c r="G4609" s="8">
        <v>0</v>
      </c>
      <c r="H4609" s="8">
        <v>40557.129999999997</v>
      </c>
      <c r="J4609"/>
      <c r="K4609"/>
      <c r="L4609"/>
      <c r="M4609"/>
    </row>
    <row r="4610" spans="1:13" s="3" customFormat="1" x14ac:dyDescent="0.25">
      <c r="A4610" s="35" t="s">
        <v>21</v>
      </c>
      <c r="B4610"/>
      <c r="C4610"/>
      <c r="D4610"/>
      <c r="E4610"/>
      <c r="J4610"/>
      <c r="K4610"/>
      <c r="L4610"/>
      <c r="M4610"/>
    </row>
    <row r="4611" spans="1:13" s="3" customFormat="1" x14ac:dyDescent="0.25">
      <c r="A4611" s="5" t="s">
        <v>392</v>
      </c>
      <c r="B4611" s="5" t="s">
        <v>393</v>
      </c>
      <c r="C4611" s="35"/>
      <c r="D4611" s="35"/>
      <c r="E4611" s="35"/>
      <c r="F4611" s="7"/>
      <c r="G4611" s="8" t="s">
        <v>20</v>
      </c>
      <c r="H4611" s="8">
        <v>44398.91</v>
      </c>
      <c r="J4611"/>
      <c r="K4611"/>
      <c r="L4611"/>
      <c r="M4611"/>
    </row>
    <row r="4612" spans="1:13" s="3" customFormat="1" x14ac:dyDescent="0.25">
      <c r="A4612" s="35" t="s">
        <v>21</v>
      </c>
      <c r="B4612"/>
      <c r="C4612"/>
      <c r="D4612"/>
      <c r="E4612"/>
      <c r="J4612"/>
      <c r="K4612"/>
      <c r="L4612"/>
      <c r="M4612"/>
    </row>
    <row r="4613" spans="1:13" s="3" customFormat="1" x14ac:dyDescent="0.25">
      <c r="A4613" s="12" t="s">
        <v>24</v>
      </c>
      <c r="B4613" s="35" t="s">
        <v>21</v>
      </c>
      <c r="C4613" s="35" t="s">
        <v>21</v>
      </c>
      <c r="D4613" s="35" t="s">
        <v>21</v>
      </c>
      <c r="E4613" s="35" t="s">
        <v>21</v>
      </c>
      <c r="F4613" s="7" t="s">
        <v>21</v>
      </c>
      <c r="G4613" s="13" t="s">
        <v>20</v>
      </c>
      <c r="H4613" s="13">
        <v>44398.91</v>
      </c>
      <c r="J4613"/>
      <c r="K4613"/>
      <c r="L4613"/>
      <c r="M4613"/>
    </row>
    <row r="4614" spans="1:13" s="3" customFormat="1" x14ac:dyDescent="0.25">
      <c r="A4614" s="12" t="s">
        <v>724</v>
      </c>
      <c r="B4614" s="12" t="s">
        <v>41</v>
      </c>
      <c r="C4614" s="14">
        <v>10</v>
      </c>
      <c r="D4614" s="12" t="s">
        <v>739</v>
      </c>
      <c r="E4614" s="12" t="s">
        <v>740</v>
      </c>
      <c r="F4614" s="13">
        <v>4036.48</v>
      </c>
      <c r="G4614" s="7" t="s">
        <v>21</v>
      </c>
      <c r="H4614" s="13">
        <v>48435.39</v>
      </c>
      <c r="J4614"/>
      <c r="K4614"/>
      <c r="L4614"/>
      <c r="M4614"/>
    </row>
    <row r="4615" spans="1:13" s="3" customFormat="1" x14ac:dyDescent="0.25">
      <c r="A4615" s="12" t="s">
        <v>743</v>
      </c>
      <c r="B4615" s="12" t="s">
        <v>41</v>
      </c>
      <c r="C4615" s="14">
        <v>21</v>
      </c>
      <c r="D4615" s="12" t="s">
        <v>739</v>
      </c>
      <c r="E4615" s="12" t="s">
        <v>744</v>
      </c>
      <c r="F4615" s="13">
        <v>2793.25</v>
      </c>
      <c r="G4615" s="7" t="s">
        <v>21</v>
      </c>
      <c r="H4615" s="13">
        <v>51228.639999999999</v>
      </c>
      <c r="J4615"/>
      <c r="K4615"/>
      <c r="L4615"/>
      <c r="M4615"/>
    </row>
    <row r="4616" spans="1:13" s="3" customFormat="1" x14ac:dyDescent="0.25">
      <c r="A4616" s="12" t="s">
        <v>730</v>
      </c>
      <c r="B4616" s="12" t="s">
        <v>41</v>
      </c>
      <c r="C4616" s="14">
        <v>26</v>
      </c>
      <c r="D4616" s="12" t="s">
        <v>133</v>
      </c>
      <c r="E4616" s="12" t="s">
        <v>745</v>
      </c>
      <c r="F4616" s="13">
        <v>2899.56</v>
      </c>
      <c r="G4616" s="7" t="s">
        <v>21</v>
      </c>
      <c r="H4616" s="13">
        <v>54128.2</v>
      </c>
      <c r="J4616"/>
      <c r="K4616"/>
      <c r="L4616"/>
      <c r="M4616"/>
    </row>
    <row r="4617" spans="1:13" s="3" customFormat="1" x14ac:dyDescent="0.25">
      <c r="A4617" s="12" t="s">
        <v>732</v>
      </c>
      <c r="B4617" s="12" t="s">
        <v>41</v>
      </c>
      <c r="C4617" s="14">
        <v>39</v>
      </c>
      <c r="D4617" s="12" t="s">
        <v>133</v>
      </c>
      <c r="E4617" s="12" t="s">
        <v>746</v>
      </c>
      <c r="F4617" s="13">
        <v>2595.3200000000002</v>
      </c>
      <c r="G4617" s="7" t="s">
        <v>21</v>
      </c>
      <c r="H4617" s="13">
        <v>56723.519999999997</v>
      </c>
      <c r="J4617"/>
      <c r="K4617"/>
      <c r="L4617"/>
      <c r="M4617"/>
    </row>
    <row r="4618" spans="1:13" s="3" customFormat="1" x14ac:dyDescent="0.25">
      <c r="A4618"/>
      <c r="B4618"/>
      <c r="C4618"/>
      <c r="D4618"/>
      <c r="E4618"/>
      <c r="J4618"/>
      <c r="K4618"/>
      <c r="L4618"/>
      <c r="M4618"/>
    </row>
    <row r="4619" spans="1:13" s="3" customFormat="1" x14ac:dyDescent="0.25">
      <c r="A4619" s="35"/>
      <c r="B4619" s="35"/>
      <c r="C4619" s="35"/>
      <c r="D4619" s="35"/>
      <c r="E4619" s="34" t="s">
        <v>67</v>
      </c>
      <c r="F4619" s="13">
        <v>12324.61</v>
      </c>
      <c r="G4619" s="13">
        <v>0</v>
      </c>
      <c r="H4619" s="13">
        <v>56723.519999999997</v>
      </c>
      <c r="J4619"/>
      <c r="K4619"/>
      <c r="L4619"/>
      <c r="M4619"/>
    </row>
    <row r="4620" spans="1:13" s="3" customFormat="1" x14ac:dyDescent="0.25">
      <c r="A4620" s="35" t="s">
        <v>21</v>
      </c>
      <c r="B4620"/>
      <c r="C4620"/>
      <c r="D4620"/>
      <c r="E4620"/>
      <c r="J4620"/>
      <c r="K4620"/>
      <c r="L4620"/>
      <c r="M4620"/>
    </row>
    <row r="4621" spans="1:13" s="3" customFormat="1" x14ac:dyDescent="0.25">
      <c r="A4621" s="35"/>
      <c r="B4621" s="35"/>
      <c r="C4621" s="35"/>
      <c r="D4621" s="35"/>
      <c r="E4621" s="9" t="s">
        <v>398</v>
      </c>
      <c r="F4621" s="8">
        <v>12324.61</v>
      </c>
      <c r="G4621" s="8">
        <v>0</v>
      </c>
      <c r="H4621" s="8">
        <v>56723.519999999997</v>
      </c>
      <c r="J4621"/>
      <c r="K4621"/>
      <c r="L4621"/>
      <c r="M4621"/>
    </row>
    <row r="4622" spans="1:13" s="3" customFormat="1" x14ac:dyDescent="0.25">
      <c r="A4622" s="35" t="s">
        <v>21</v>
      </c>
      <c r="B4622"/>
      <c r="C4622"/>
      <c r="D4622"/>
      <c r="E4622"/>
      <c r="J4622"/>
      <c r="K4622"/>
      <c r="L4622"/>
      <c r="M4622"/>
    </row>
    <row r="4623" spans="1:13" s="3" customFormat="1" x14ac:dyDescent="0.25">
      <c r="A4623" s="5" t="s">
        <v>399</v>
      </c>
      <c r="B4623" s="5" t="s">
        <v>400</v>
      </c>
      <c r="C4623" s="35"/>
      <c r="D4623" s="35"/>
      <c r="E4623" s="35"/>
      <c r="F4623" s="7"/>
      <c r="G4623" s="8" t="s">
        <v>20</v>
      </c>
      <c r="H4623" s="8">
        <v>26177.599999999999</v>
      </c>
      <c r="J4623"/>
      <c r="K4623"/>
      <c r="L4623"/>
      <c r="M4623"/>
    </row>
    <row r="4624" spans="1:13" s="3" customFormat="1" x14ac:dyDescent="0.25">
      <c r="A4624" s="35" t="s">
        <v>21</v>
      </c>
      <c r="B4624"/>
      <c r="C4624"/>
      <c r="D4624"/>
      <c r="E4624"/>
      <c r="J4624"/>
      <c r="K4624"/>
      <c r="L4624"/>
      <c r="M4624"/>
    </row>
    <row r="4625" spans="1:13" s="3" customFormat="1" x14ac:dyDescent="0.25">
      <c r="A4625" s="12" t="s">
        <v>24</v>
      </c>
      <c r="B4625" s="35" t="s">
        <v>21</v>
      </c>
      <c r="C4625" s="35" t="s">
        <v>21</v>
      </c>
      <c r="D4625" s="35" t="s">
        <v>21</v>
      </c>
      <c r="E4625" s="35" t="s">
        <v>21</v>
      </c>
      <c r="F4625" s="7" t="s">
        <v>21</v>
      </c>
      <c r="G4625" s="13" t="s">
        <v>20</v>
      </c>
      <c r="H4625" s="13">
        <v>26177.599999999999</v>
      </c>
      <c r="J4625"/>
      <c r="K4625"/>
      <c r="L4625"/>
      <c r="M4625"/>
    </row>
    <row r="4626" spans="1:13" s="3" customFormat="1" x14ac:dyDescent="0.25">
      <c r="A4626" s="12" t="s">
        <v>724</v>
      </c>
      <c r="B4626" s="12" t="s">
        <v>41</v>
      </c>
      <c r="C4626" s="14">
        <v>10</v>
      </c>
      <c r="D4626" s="12" t="s">
        <v>739</v>
      </c>
      <c r="E4626" s="12" t="s">
        <v>740</v>
      </c>
      <c r="F4626" s="13">
        <v>1417.55</v>
      </c>
      <c r="G4626" s="7" t="s">
        <v>21</v>
      </c>
      <c r="H4626" s="13">
        <v>27595.15</v>
      </c>
      <c r="J4626"/>
      <c r="K4626"/>
      <c r="L4626"/>
      <c r="M4626"/>
    </row>
    <row r="4627" spans="1:13" x14ac:dyDescent="0.25">
      <c r="A4627" s="12" t="s">
        <v>730</v>
      </c>
      <c r="B4627" s="12" t="s">
        <v>41</v>
      </c>
      <c r="C4627" s="14">
        <v>26</v>
      </c>
      <c r="D4627" s="12" t="s">
        <v>133</v>
      </c>
      <c r="E4627" s="12" t="s">
        <v>745</v>
      </c>
      <c r="F4627" s="13">
        <v>1169.52</v>
      </c>
      <c r="G4627" s="7" t="s">
        <v>21</v>
      </c>
      <c r="H4627" s="13">
        <v>28764.67</v>
      </c>
    </row>
    <row r="4628" spans="1:13" x14ac:dyDescent="0.25">
      <c r="E4628"/>
    </row>
    <row r="4629" spans="1:13" x14ac:dyDescent="0.25">
      <c r="A4629" s="35"/>
      <c r="B4629" s="35"/>
      <c r="C4629" s="35"/>
      <c r="D4629" s="35"/>
      <c r="E4629" s="34" t="s">
        <v>67</v>
      </c>
      <c r="F4629" s="13">
        <v>2587.0700000000002</v>
      </c>
      <c r="G4629" s="13">
        <v>0</v>
      </c>
      <c r="H4629" s="13">
        <v>28764.67</v>
      </c>
    </row>
    <row r="4630" spans="1:13" x14ac:dyDescent="0.25">
      <c r="A4630" s="35" t="s">
        <v>21</v>
      </c>
      <c r="E4630"/>
    </row>
    <row r="4631" spans="1:13" x14ac:dyDescent="0.25">
      <c r="A4631" s="35"/>
      <c r="B4631" s="35"/>
      <c r="C4631" s="35"/>
      <c r="D4631" s="35"/>
      <c r="E4631" s="9" t="s">
        <v>401</v>
      </c>
      <c r="F4631" s="8">
        <v>2587.0700000000002</v>
      </c>
      <c r="G4631" s="8">
        <v>0</v>
      </c>
      <c r="H4631" s="8">
        <v>28764.67</v>
      </c>
    </row>
    <row r="4632" spans="1:13" x14ac:dyDescent="0.25">
      <c r="A4632" s="35" t="s">
        <v>21</v>
      </c>
      <c r="E4632"/>
    </row>
    <row r="4633" spans="1:13" x14ac:dyDescent="0.25">
      <c r="A4633" s="5" t="s">
        <v>402</v>
      </c>
      <c r="B4633" s="5" t="s">
        <v>403</v>
      </c>
      <c r="C4633" s="35"/>
      <c r="D4633" s="35"/>
      <c r="E4633" s="35"/>
      <c r="F4633" s="7"/>
      <c r="G4633" s="8" t="s">
        <v>20</v>
      </c>
      <c r="H4633" s="8">
        <v>47807.11</v>
      </c>
    </row>
    <row r="4634" spans="1:13" x14ac:dyDescent="0.25">
      <c r="A4634" s="35" t="s">
        <v>21</v>
      </c>
      <c r="E4634"/>
    </row>
    <row r="4635" spans="1:13" x14ac:dyDescent="0.25">
      <c r="A4635" s="12" t="s">
        <v>24</v>
      </c>
      <c r="B4635" s="35" t="s">
        <v>21</v>
      </c>
      <c r="C4635" s="35" t="s">
        <v>21</v>
      </c>
      <c r="D4635" s="35" t="s">
        <v>21</v>
      </c>
      <c r="E4635" s="35" t="s">
        <v>21</v>
      </c>
      <c r="F4635" s="7" t="s">
        <v>21</v>
      </c>
      <c r="G4635" s="13" t="s">
        <v>20</v>
      </c>
      <c r="H4635" s="13">
        <v>47807.11</v>
      </c>
    </row>
    <row r="4636" spans="1:13" x14ac:dyDescent="0.25">
      <c r="A4636" s="35" t="s">
        <v>21</v>
      </c>
      <c r="E4636"/>
    </row>
    <row r="4637" spans="1:13" x14ac:dyDescent="0.25">
      <c r="A4637" s="35"/>
      <c r="B4637" s="35"/>
      <c r="C4637" s="35"/>
      <c r="D4637" s="35"/>
      <c r="E4637" s="9" t="s">
        <v>404</v>
      </c>
      <c r="F4637" s="8">
        <v>0</v>
      </c>
      <c r="G4637" s="8">
        <v>0</v>
      </c>
      <c r="H4637" s="8">
        <v>47807.11</v>
      </c>
    </row>
    <row r="4638" spans="1:13" x14ac:dyDescent="0.25">
      <c r="A4638" s="35" t="s">
        <v>21</v>
      </c>
      <c r="E4638"/>
    </row>
    <row r="4639" spans="1:13" x14ac:dyDescent="0.25">
      <c r="A4639" s="5" t="s">
        <v>405</v>
      </c>
      <c r="B4639" s="5" t="s">
        <v>406</v>
      </c>
      <c r="C4639" s="35"/>
      <c r="D4639" s="35"/>
      <c r="E4639" s="35"/>
      <c r="F4639" s="7"/>
      <c r="G4639" s="8" t="s">
        <v>20</v>
      </c>
      <c r="H4639" s="8">
        <v>19720.14</v>
      </c>
    </row>
    <row r="4640" spans="1:13" x14ac:dyDescent="0.25">
      <c r="A4640" s="35" t="s">
        <v>21</v>
      </c>
      <c r="E4640"/>
    </row>
    <row r="4641" spans="1:13" x14ac:dyDescent="0.25">
      <c r="A4641" s="12" t="s">
        <v>24</v>
      </c>
      <c r="B4641" s="35" t="s">
        <v>21</v>
      </c>
      <c r="C4641" s="35" t="s">
        <v>21</v>
      </c>
      <c r="D4641" s="35" t="s">
        <v>21</v>
      </c>
      <c r="E4641" s="35" t="s">
        <v>21</v>
      </c>
      <c r="F4641" s="7" t="s">
        <v>21</v>
      </c>
      <c r="G4641" s="13" t="s">
        <v>20</v>
      </c>
      <c r="H4641" s="13">
        <v>19720.14</v>
      </c>
    </row>
    <row r="4642" spans="1:13" x14ac:dyDescent="0.25">
      <c r="A4642" s="21" t="s">
        <v>724</v>
      </c>
      <c r="B4642" s="21" t="s">
        <v>41</v>
      </c>
      <c r="C4642" s="22">
        <v>9</v>
      </c>
      <c r="D4642" s="21" t="s">
        <v>428</v>
      </c>
      <c r="E4642" s="21" t="s">
        <v>747</v>
      </c>
      <c r="F4642" s="23">
        <v>3198.15</v>
      </c>
      <c r="G4642" s="18" t="s">
        <v>21</v>
      </c>
      <c r="H4642" s="23">
        <v>22918.29</v>
      </c>
      <c r="I4642" s="19" t="s">
        <v>748</v>
      </c>
      <c r="J4642" s="17"/>
      <c r="K4642" s="17"/>
      <c r="L4642" s="17"/>
      <c r="M4642" s="17"/>
    </row>
    <row r="4643" spans="1:13" s="3" customFormat="1" x14ac:dyDescent="0.25">
      <c r="A4643" s="12" t="s">
        <v>724</v>
      </c>
      <c r="B4643" s="12" t="s">
        <v>41</v>
      </c>
      <c r="C4643" s="14">
        <v>10</v>
      </c>
      <c r="D4643" s="12" t="s">
        <v>739</v>
      </c>
      <c r="E4643" s="12" t="s">
        <v>740</v>
      </c>
      <c r="F4643" s="13">
        <v>1732.83</v>
      </c>
      <c r="G4643" s="7" t="s">
        <v>21</v>
      </c>
      <c r="H4643" s="13">
        <v>24651.119999999999</v>
      </c>
      <c r="J4643"/>
      <c r="K4643"/>
      <c r="L4643"/>
      <c r="M4643"/>
    </row>
    <row r="4644" spans="1:13" s="3" customFormat="1" x14ac:dyDescent="0.25">
      <c r="A4644" s="12" t="s">
        <v>730</v>
      </c>
      <c r="B4644" s="12" t="s">
        <v>41</v>
      </c>
      <c r="C4644" s="14">
        <v>26</v>
      </c>
      <c r="D4644" s="12" t="s">
        <v>133</v>
      </c>
      <c r="E4644" s="12" t="s">
        <v>745</v>
      </c>
      <c r="F4644" s="13">
        <v>1690.35</v>
      </c>
      <c r="G4644" s="7" t="s">
        <v>21</v>
      </c>
      <c r="H4644" s="13">
        <v>26341.47</v>
      </c>
      <c r="J4644"/>
      <c r="K4644"/>
      <c r="L4644"/>
      <c r="M4644"/>
    </row>
    <row r="4645" spans="1:13" s="3" customFormat="1" x14ac:dyDescent="0.25">
      <c r="A4645" s="12" t="s">
        <v>732</v>
      </c>
      <c r="B4645" s="12" t="s">
        <v>41</v>
      </c>
      <c r="C4645" s="14">
        <v>39</v>
      </c>
      <c r="D4645" s="12" t="s">
        <v>133</v>
      </c>
      <c r="E4645" s="12" t="s">
        <v>746</v>
      </c>
      <c r="F4645" s="13">
        <v>1353.56</v>
      </c>
      <c r="G4645" s="7" t="s">
        <v>21</v>
      </c>
      <c r="H4645" s="13">
        <v>27695.03</v>
      </c>
      <c r="J4645"/>
      <c r="K4645"/>
      <c r="L4645"/>
      <c r="M4645"/>
    </row>
    <row r="4646" spans="1:13" s="3" customFormat="1" x14ac:dyDescent="0.25">
      <c r="A4646"/>
      <c r="B4646"/>
      <c r="C4646"/>
      <c r="D4646"/>
      <c r="E4646"/>
      <c r="J4646"/>
      <c r="K4646"/>
      <c r="L4646"/>
      <c r="M4646"/>
    </row>
    <row r="4647" spans="1:13" s="3" customFormat="1" x14ac:dyDescent="0.25">
      <c r="A4647" s="35"/>
      <c r="B4647" s="35"/>
      <c r="C4647" s="35"/>
      <c r="D4647" s="35"/>
      <c r="E4647" s="34" t="s">
        <v>67</v>
      </c>
      <c r="F4647" s="13">
        <v>7974.89</v>
      </c>
      <c r="G4647" s="13">
        <v>0</v>
      </c>
      <c r="H4647" s="13">
        <v>27695.03</v>
      </c>
      <c r="J4647"/>
      <c r="K4647"/>
      <c r="L4647"/>
      <c r="M4647"/>
    </row>
    <row r="4648" spans="1:13" s="3" customFormat="1" x14ac:dyDescent="0.25">
      <c r="A4648" s="35" t="s">
        <v>21</v>
      </c>
      <c r="B4648"/>
      <c r="C4648"/>
      <c r="D4648"/>
      <c r="E4648"/>
      <c r="J4648"/>
      <c r="K4648"/>
      <c r="L4648"/>
      <c r="M4648"/>
    </row>
    <row r="4649" spans="1:13" s="3" customFormat="1" x14ac:dyDescent="0.25">
      <c r="A4649" s="35"/>
      <c r="B4649" s="35"/>
      <c r="C4649" s="35"/>
      <c r="D4649" s="35"/>
      <c r="E4649" s="9" t="s">
        <v>407</v>
      </c>
      <c r="F4649" s="8">
        <v>7974.89</v>
      </c>
      <c r="G4649" s="8">
        <v>0</v>
      </c>
      <c r="H4649" s="8">
        <v>27695.03</v>
      </c>
      <c r="J4649"/>
      <c r="K4649"/>
      <c r="L4649"/>
      <c r="M4649"/>
    </row>
    <row r="4650" spans="1:13" s="3" customFormat="1" x14ac:dyDescent="0.25">
      <c r="A4650" s="35" t="s">
        <v>21</v>
      </c>
      <c r="B4650"/>
      <c r="C4650"/>
      <c r="D4650"/>
      <c r="E4650"/>
      <c r="J4650"/>
      <c r="K4650"/>
      <c r="L4650"/>
      <c r="M4650"/>
    </row>
    <row r="4651" spans="1:13" s="3" customFormat="1" x14ac:dyDescent="0.25">
      <c r="A4651" s="5" t="s">
        <v>146</v>
      </c>
      <c r="B4651" s="5" t="s">
        <v>147</v>
      </c>
      <c r="C4651" s="35"/>
      <c r="D4651" s="35"/>
      <c r="E4651" s="35"/>
      <c r="F4651" s="7"/>
      <c r="G4651" s="8" t="s">
        <v>20</v>
      </c>
      <c r="H4651" s="8">
        <v>1993.22</v>
      </c>
      <c r="J4651"/>
      <c r="K4651"/>
      <c r="L4651"/>
      <c r="M4651"/>
    </row>
    <row r="4652" spans="1:13" s="3" customFormat="1" x14ac:dyDescent="0.25">
      <c r="A4652" s="35" t="s">
        <v>21</v>
      </c>
      <c r="B4652"/>
      <c r="C4652"/>
      <c r="D4652"/>
      <c r="E4652"/>
      <c r="J4652"/>
      <c r="K4652"/>
      <c r="L4652"/>
      <c r="M4652"/>
    </row>
    <row r="4653" spans="1:13" s="3" customFormat="1" x14ac:dyDescent="0.25">
      <c r="A4653" s="12" t="s">
        <v>24</v>
      </c>
      <c r="B4653" s="35" t="s">
        <v>21</v>
      </c>
      <c r="C4653" s="35" t="s">
        <v>21</v>
      </c>
      <c r="D4653" s="35" t="s">
        <v>21</v>
      </c>
      <c r="E4653" s="35" t="s">
        <v>21</v>
      </c>
      <c r="F4653" s="7" t="s">
        <v>21</v>
      </c>
      <c r="G4653" s="13" t="s">
        <v>20</v>
      </c>
      <c r="H4653" s="13">
        <v>1993.22</v>
      </c>
      <c r="J4653"/>
      <c r="K4653"/>
      <c r="L4653"/>
      <c r="M4653"/>
    </row>
    <row r="4654" spans="1:13" s="3" customFormat="1" x14ac:dyDescent="0.25">
      <c r="A4654" s="45" t="s">
        <v>732</v>
      </c>
      <c r="B4654" s="45" t="s">
        <v>41</v>
      </c>
      <c r="C4654" s="46">
        <v>37</v>
      </c>
      <c r="D4654" s="45" t="s">
        <v>193</v>
      </c>
      <c r="E4654" s="45" t="s">
        <v>749</v>
      </c>
      <c r="F4654" s="47">
        <v>5761.29</v>
      </c>
      <c r="G4654" s="7" t="s">
        <v>21</v>
      </c>
      <c r="H4654" s="13">
        <v>7754.51</v>
      </c>
      <c r="J4654"/>
      <c r="K4654"/>
      <c r="L4654"/>
      <c r="M4654"/>
    </row>
    <row r="4655" spans="1:13" s="3" customFormat="1" x14ac:dyDescent="0.25">
      <c r="A4655"/>
      <c r="B4655"/>
      <c r="C4655"/>
      <c r="D4655"/>
      <c r="E4655"/>
      <c r="J4655"/>
      <c r="K4655"/>
      <c r="L4655"/>
      <c r="M4655"/>
    </row>
    <row r="4656" spans="1:13" s="3" customFormat="1" x14ac:dyDescent="0.25">
      <c r="A4656" s="35"/>
      <c r="B4656" s="35"/>
      <c r="C4656" s="35"/>
      <c r="D4656" s="35"/>
      <c r="E4656" s="34" t="s">
        <v>67</v>
      </c>
      <c r="F4656" s="13">
        <v>5761.29</v>
      </c>
      <c r="G4656" s="13">
        <v>0</v>
      </c>
      <c r="H4656" s="13">
        <v>7754.51</v>
      </c>
      <c r="J4656"/>
      <c r="K4656"/>
      <c r="L4656"/>
      <c r="M4656"/>
    </row>
    <row r="4657" spans="1:13" s="3" customFormat="1" x14ac:dyDescent="0.25">
      <c r="A4657" s="35" t="s">
        <v>21</v>
      </c>
      <c r="B4657"/>
      <c r="C4657"/>
      <c r="D4657"/>
      <c r="E4657"/>
      <c r="J4657"/>
      <c r="K4657"/>
      <c r="L4657"/>
      <c r="M4657"/>
    </row>
    <row r="4658" spans="1:13" s="3" customFormat="1" x14ac:dyDescent="0.25">
      <c r="A4658" s="35"/>
      <c r="B4658" s="35"/>
      <c r="C4658" s="35"/>
      <c r="D4658" s="35"/>
      <c r="E4658" s="9" t="s">
        <v>148</v>
      </c>
      <c r="F4658" s="8">
        <v>5761.29</v>
      </c>
      <c r="G4658" s="8">
        <v>0</v>
      </c>
      <c r="H4658" s="8">
        <v>7754.51</v>
      </c>
      <c r="J4658"/>
      <c r="K4658"/>
      <c r="L4658"/>
      <c r="M4658"/>
    </row>
    <row r="4659" spans="1:13" s="3" customFormat="1" x14ac:dyDescent="0.25">
      <c r="A4659" s="35" t="s">
        <v>21</v>
      </c>
      <c r="B4659"/>
      <c r="C4659"/>
      <c r="D4659"/>
      <c r="E4659"/>
      <c r="J4659"/>
      <c r="K4659"/>
      <c r="L4659"/>
      <c r="M4659"/>
    </row>
    <row r="4660" spans="1:13" s="3" customFormat="1" x14ac:dyDescent="0.25">
      <c r="A4660" s="5" t="s">
        <v>258</v>
      </c>
      <c r="B4660" s="5" t="s">
        <v>259</v>
      </c>
      <c r="C4660" s="35"/>
      <c r="D4660" s="35"/>
      <c r="E4660" s="35"/>
      <c r="F4660" s="7"/>
      <c r="G4660" s="8" t="s">
        <v>20</v>
      </c>
      <c r="H4660" s="8">
        <v>39277.06</v>
      </c>
      <c r="J4660"/>
      <c r="K4660"/>
      <c r="L4660"/>
      <c r="M4660"/>
    </row>
    <row r="4661" spans="1:13" s="3" customFormat="1" x14ac:dyDescent="0.25">
      <c r="A4661" s="35" t="s">
        <v>21</v>
      </c>
      <c r="B4661"/>
      <c r="C4661"/>
      <c r="D4661"/>
      <c r="E4661"/>
      <c r="J4661"/>
      <c r="K4661"/>
      <c r="L4661"/>
      <c r="M4661"/>
    </row>
    <row r="4662" spans="1:13" s="3" customFormat="1" x14ac:dyDescent="0.25">
      <c r="A4662" s="12" t="s">
        <v>24</v>
      </c>
      <c r="B4662" s="35" t="s">
        <v>21</v>
      </c>
      <c r="C4662" s="35" t="s">
        <v>21</v>
      </c>
      <c r="D4662" s="35" t="s">
        <v>21</v>
      </c>
      <c r="E4662" s="35" t="s">
        <v>21</v>
      </c>
      <c r="F4662" s="7" t="s">
        <v>21</v>
      </c>
      <c r="G4662" s="13" t="s">
        <v>20</v>
      </c>
      <c r="H4662" s="13">
        <v>39277.06</v>
      </c>
      <c r="J4662"/>
      <c r="K4662"/>
      <c r="L4662"/>
      <c r="M4662"/>
    </row>
    <row r="4663" spans="1:13" s="3" customFormat="1" x14ac:dyDescent="0.25">
      <c r="A4663" s="12" t="s">
        <v>750</v>
      </c>
      <c r="B4663" s="12" t="s">
        <v>26</v>
      </c>
      <c r="C4663" s="14">
        <v>6936</v>
      </c>
      <c r="D4663" s="12" t="s">
        <v>491</v>
      </c>
      <c r="E4663" s="12" t="s">
        <v>751</v>
      </c>
      <c r="F4663" s="13">
        <v>570</v>
      </c>
      <c r="G4663" s="7" t="s">
        <v>21</v>
      </c>
      <c r="H4663" s="13">
        <v>39847.06</v>
      </c>
      <c r="J4663"/>
      <c r="K4663"/>
      <c r="L4663"/>
      <c r="M4663"/>
    </row>
    <row r="4664" spans="1:13" s="3" customFormat="1" x14ac:dyDescent="0.25">
      <c r="A4664" s="12" t="s">
        <v>752</v>
      </c>
      <c r="B4664" s="12" t="s">
        <v>26</v>
      </c>
      <c r="C4664" s="14">
        <v>308</v>
      </c>
      <c r="D4664" s="12" t="s">
        <v>496</v>
      </c>
      <c r="E4664" s="12" t="s">
        <v>753</v>
      </c>
      <c r="F4664" s="13">
        <v>30</v>
      </c>
      <c r="G4664" s="7" t="s">
        <v>21</v>
      </c>
      <c r="H4664" s="13">
        <v>39877.06</v>
      </c>
      <c r="J4664"/>
      <c r="K4664"/>
      <c r="L4664"/>
      <c r="M4664"/>
    </row>
    <row r="4665" spans="1:13" s="3" customFormat="1" x14ac:dyDescent="0.25">
      <c r="A4665" s="12" t="s">
        <v>736</v>
      </c>
      <c r="B4665" s="12" t="s">
        <v>26</v>
      </c>
      <c r="C4665" s="14">
        <v>336</v>
      </c>
      <c r="D4665" s="12" t="s">
        <v>265</v>
      </c>
      <c r="E4665" s="35"/>
      <c r="F4665" s="13">
        <v>863.79</v>
      </c>
      <c r="G4665" s="7" t="s">
        <v>21</v>
      </c>
      <c r="H4665" s="13">
        <v>40740.85</v>
      </c>
      <c r="J4665"/>
      <c r="K4665"/>
      <c r="L4665"/>
      <c r="M4665"/>
    </row>
    <row r="4666" spans="1:13" s="3" customFormat="1" x14ac:dyDescent="0.25">
      <c r="A4666" s="12" t="s">
        <v>736</v>
      </c>
      <c r="B4666" s="12" t="s">
        <v>26</v>
      </c>
      <c r="C4666" s="14">
        <v>337</v>
      </c>
      <c r="D4666" s="12" t="s">
        <v>754</v>
      </c>
      <c r="E4666" s="12" t="s">
        <v>755</v>
      </c>
      <c r="F4666" s="13">
        <v>308.7</v>
      </c>
      <c r="G4666" s="7" t="s">
        <v>21</v>
      </c>
      <c r="H4666" s="13">
        <v>41049.550000000003</v>
      </c>
      <c r="J4666"/>
      <c r="K4666"/>
      <c r="L4666"/>
      <c r="M4666"/>
    </row>
    <row r="4667" spans="1:13" s="3" customFormat="1" x14ac:dyDescent="0.25">
      <c r="A4667"/>
      <c r="B4667"/>
      <c r="C4667"/>
      <c r="D4667"/>
      <c r="E4667"/>
      <c r="J4667"/>
      <c r="K4667"/>
      <c r="L4667"/>
      <c r="M4667"/>
    </row>
    <row r="4668" spans="1:13" s="3" customFormat="1" x14ac:dyDescent="0.25">
      <c r="A4668" s="35"/>
      <c r="B4668" s="35"/>
      <c r="C4668" s="35"/>
      <c r="D4668" s="35"/>
      <c r="E4668" s="34" t="s">
        <v>67</v>
      </c>
      <c r="F4668" s="13">
        <v>1772.49</v>
      </c>
      <c r="G4668" s="13">
        <v>0</v>
      </c>
      <c r="H4668" s="13">
        <v>41049.550000000003</v>
      </c>
      <c r="J4668"/>
      <c r="K4668"/>
      <c r="L4668"/>
      <c r="M4668"/>
    </row>
    <row r="4669" spans="1:13" s="3" customFormat="1" x14ac:dyDescent="0.25">
      <c r="A4669" s="35" t="s">
        <v>21</v>
      </c>
      <c r="B4669"/>
      <c r="C4669"/>
      <c r="D4669"/>
      <c r="E4669"/>
      <c r="J4669"/>
      <c r="K4669"/>
      <c r="L4669"/>
      <c r="M4669"/>
    </row>
    <row r="4670" spans="1:13" s="3" customFormat="1" x14ac:dyDescent="0.25">
      <c r="A4670" s="35"/>
      <c r="B4670" s="35"/>
      <c r="C4670" s="35"/>
      <c r="D4670" s="35"/>
      <c r="E4670" s="9" t="s">
        <v>262</v>
      </c>
      <c r="F4670" s="8">
        <v>1772.49</v>
      </c>
      <c r="G4670" s="8">
        <v>0</v>
      </c>
      <c r="H4670" s="8">
        <v>41049.550000000003</v>
      </c>
      <c r="J4670"/>
      <c r="K4670"/>
      <c r="L4670"/>
      <c r="M4670"/>
    </row>
    <row r="4671" spans="1:13" s="3" customFormat="1" x14ac:dyDescent="0.25">
      <c r="A4671" s="35" t="s">
        <v>21</v>
      </c>
      <c r="B4671"/>
      <c r="C4671"/>
      <c r="D4671"/>
      <c r="E4671"/>
      <c r="J4671"/>
      <c r="K4671"/>
      <c r="L4671"/>
      <c r="M4671"/>
    </row>
    <row r="4672" spans="1:13" s="3" customFormat="1" x14ac:dyDescent="0.25">
      <c r="A4672" s="5" t="s">
        <v>412</v>
      </c>
      <c r="B4672" s="5" t="s">
        <v>413</v>
      </c>
      <c r="C4672" s="35"/>
      <c r="D4672" s="35"/>
      <c r="E4672" s="35"/>
      <c r="F4672" s="7"/>
      <c r="G4672" s="8" t="s">
        <v>20</v>
      </c>
      <c r="H4672" s="8">
        <v>7394.06</v>
      </c>
      <c r="J4672"/>
      <c r="K4672"/>
      <c r="L4672"/>
      <c r="M4672"/>
    </row>
    <row r="4673" spans="1:13" s="3" customFormat="1" x14ac:dyDescent="0.25">
      <c r="A4673" s="35" t="s">
        <v>21</v>
      </c>
      <c r="B4673"/>
      <c r="C4673"/>
      <c r="D4673"/>
      <c r="E4673"/>
      <c r="J4673"/>
      <c r="K4673"/>
      <c r="L4673"/>
      <c r="M4673"/>
    </row>
    <row r="4674" spans="1:13" s="3" customFormat="1" x14ac:dyDescent="0.25">
      <c r="A4674" s="12" t="s">
        <v>24</v>
      </c>
      <c r="B4674" s="35" t="s">
        <v>21</v>
      </c>
      <c r="C4674" s="35" t="s">
        <v>21</v>
      </c>
      <c r="D4674" s="35" t="s">
        <v>21</v>
      </c>
      <c r="E4674" s="35" t="s">
        <v>21</v>
      </c>
      <c r="F4674" s="7" t="s">
        <v>21</v>
      </c>
      <c r="G4674" s="13" t="s">
        <v>20</v>
      </c>
      <c r="H4674" s="13">
        <v>7394.06</v>
      </c>
      <c r="J4674"/>
      <c r="K4674"/>
      <c r="L4674"/>
      <c r="M4674"/>
    </row>
    <row r="4675" spans="1:13" s="3" customFormat="1" x14ac:dyDescent="0.25">
      <c r="A4675" s="35" t="s">
        <v>21</v>
      </c>
      <c r="B4675"/>
      <c r="C4675"/>
      <c r="D4675"/>
      <c r="E4675"/>
      <c r="J4675"/>
      <c r="K4675"/>
      <c r="L4675"/>
      <c r="M4675"/>
    </row>
    <row r="4676" spans="1:13" s="3" customFormat="1" x14ac:dyDescent="0.25">
      <c r="A4676" s="35"/>
      <c r="B4676" s="35"/>
      <c r="C4676" s="35"/>
      <c r="D4676" s="35"/>
      <c r="E4676" s="9" t="s">
        <v>416</v>
      </c>
      <c r="F4676" s="8">
        <v>0</v>
      </c>
      <c r="G4676" s="8">
        <v>0</v>
      </c>
      <c r="H4676" s="8">
        <v>7394.06</v>
      </c>
      <c r="J4676"/>
      <c r="K4676"/>
      <c r="L4676"/>
      <c r="M4676"/>
    </row>
    <row r="4677" spans="1:13" s="3" customFormat="1" x14ac:dyDescent="0.25">
      <c r="A4677" s="35" t="s">
        <v>21</v>
      </c>
      <c r="B4677"/>
      <c r="C4677"/>
      <c r="D4677"/>
      <c r="E4677"/>
      <c r="J4677"/>
      <c r="K4677"/>
      <c r="L4677"/>
      <c r="M4677"/>
    </row>
    <row r="4678" spans="1:13" s="3" customFormat="1" x14ac:dyDescent="0.25">
      <c r="A4678" s="5" t="s">
        <v>417</v>
      </c>
      <c r="B4678" s="5" t="s">
        <v>418</v>
      </c>
      <c r="C4678" s="35"/>
      <c r="D4678" s="35"/>
      <c r="E4678" s="35"/>
      <c r="F4678" s="7"/>
      <c r="G4678" s="8" t="s">
        <v>20</v>
      </c>
      <c r="H4678" s="8">
        <v>63324.77</v>
      </c>
      <c r="J4678"/>
      <c r="K4678"/>
      <c r="L4678"/>
      <c r="M4678"/>
    </row>
    <row r="4679" spans="1:13" s="3" customFormat="1" x14ac:dyDescent="0.25">
      <c r="A4679" s="35" t="s">
        <v>21</v>
      </c>
      <c r="B4679"/>
      <c r="C4679"/>
      <c r="D4679"/>
      <c r="E4679"/>
      <c r="J4679"/>
      <c r="K4679"/>
      <c r="L4679"/>
      <c r="M4679"/>
    </row>
    <row r="4680" spans="1:13" s="3" customFormat="1" x14ac:dyDescent="0.25">
      <c r="A4680" s="12" t="s">
        <v>24</v>
      </c>
      <c r="B4680" s="35" t="s">
        <v>21</v>
      </c>
      <c r="C4680" s="35" t="s">
        <v>21</v>
      </c>
      <c r="D4680" s="35" t="s">
        <v>21</v>
      </c>
      <c r="E4680" s="35" t="s">
        <v>21</v>
      </c>
      <c r="F4680" s="7" t="s">
        <v>21</v>
      </c>
      <c r="G4680" s="13" t="s">
        <v>20</v>
      </c>
      <c r="H4680" s="13">
        <v>63324.77</v>
      </c>
      <c r="J4680"/>
      <c r="K4680"/>
      <c r="L4680"/>
      <c r="M4680"/>
    </row>
    <row r="4681" spans="1:13" s="3" customFormat="1" x14ac:dyDescent="0.25">
      <c r="A4681" s="12" t="s">
        <v>741</v>
      </c>
      <c r="B4681" s="12" t="s">
        <v>26</v>
      </c>
      <c r="C4681" s="14">
        <v>365</v>
      </c>
      <c r="D4681" s="12" t="s">
        <v>420</v>
      </c>
      <c r="E4681" s="12" t="s">
        <v>756</v>
      </c>
      <c r="F4681" s="13">
        <v>2907.5</v>
      </c>
      <c r="G4681" s="7" t="s">
        <v>21</v>
      </c>
      <c r="H4681" s="13">
        <v>66232.27</v>
      </c>
      <c r="J4681"/>
      <c r="K4681"/>
      <c r="L4681"/>
      <c r="M4681"/>
    </row>
    <row r="4682" spans="1:13" s="3" customFormat="1" x14ac:dyDescent="0.25">
      <c r="A4682"/>
      <c r="B4682"/>
      <c r="C4682"/>
      <c r="D4682"/>
      <c r="E4682"/>
      <c r="J4682"/>
      <c r="K4682"/>
      <c r="L4682"/>
      <c r="M4682"/>
    </row>
    <row r="4683" spans="1:13" s="3" customFormat="1" x14ac:dyDescent="0.25">
      <c r="A4683" s="35"/>
      <c r="B4683" s="35"/>
      <c r="C4683" s="35"/>
      <c r="D4683" s="35"/>
      <c r="E4683" s="34" t="s">
        <v>67</v>
      </c>
      <c r="F4683" s="13">
        <v>2907.5</v>
      </c>
      <c r="G4683" s="13">
        <v>0</v>
      </c>
      <c r="H4683" s="13">
        <v>66232.27</v>
      </c>
      <c r="J4683"/>
      <c r="K4683"/>
      <c r="L4683"/>
      <c r="M4683"/>
    </row>
    <row r="4684" spans="1:13" s="3" customFormat="1" x14ac:dyDescent="0.25">
      <c r="A4684" s="35" t="s">
        <v>21</v>
      </c>
      <c r="B4684"/>
      <c r="C4684"/>
      <c r="D4684"/>
      <c r="E4684"/>
      <c r="J4684"/>
      <c r="K4684"/>
      <c r="L4684"/>
      <c r="M4684"/>
    </row>
    <row r="4685" spans="1:13" s="3" customFormat="1" x14ac:dyDescent="0.25">
      <c r="A4685" s="35"/>
      <c r="B4685" s="35"/>
      <c r="C4685" s="35"/>
      <c r="D4685" s="35"/>
      <c r="E4685" s="9" t="s">
        <v>422</v>
      </c>
      <c r="F4685" s="8">
        <v>2907.5</v>
      </c>
      <c r="G4685" s="8">
        <v>0</v>
      </c>
      <c r="H4685" s="8">
        <v>66232.27</v>
      </c>
      <c r="J4685"/>
      <c r="K4685"/>
      <c r="L4685"/>
      <c r="M4685"/>
    </row>
    <row r="4686" spans="1:13" s="3" customFormat="1" x14ac:dyDescent="0.25">
      <c r="A4686" s="35" t="s">
        <v>21</v>
      </c>
      <c r="B4686"/>
      <c r="C4686"/>
      <c r="D4686"/>
      <c r="E4686"/>
      <c r="J4686"/>
      <c r="K4686"/>
      <c r="L4686"/>
      <c r="M4686"/>
    </row>
    <row r="4687" spans="1:13" s="3" customFormat="1" x14ac:dyDescent="0.25">
      <c r="A4687" s="5" t="s">
        <v>149</v>
      </c>
      <c r="B4687" s="5" t="s">
        <v>150</v>
      </c>
      <c r="C4687" s="35"/>
      <c r="D4687" s="35"/>
      <c r="E4687" s="35"/>
      <c r="F4687" s="7"/>
      <c r="G4687" s="8" t="s">
        <v>20</v>
      </c>
      <c r="H4687" s="8">
        <v>277927.01</v>
      </c>
      <c r="J4687"/>
      <c r="K4687"/>
      <c r="L4687"/>
      <c r="M4687"/>
    </row>
    <row r="4688" spans="1:13" s="3" customFormat="1" x14ac:dyDescent="0.25">
      <c r="A4688" s="35" t="s">
        <v>21</v>
      </c>
      <c r="B4688"/>
      <c r="C4688"/>
      <c r="D4688"/>
      <c r="E4688"/>
      <c r="J4688"/>
      <c r="K4688"/>
      <c r="L4688"/>
      <c r="M4688"/>
    </row>
    <row r="4689" spans="1:13" s="3" customFormat="1" x14ac:dyDescent="0.25">
      <c r="A4689" s="12" t="s">
        <v>24</v>
      </c>
      <c r="B4689" s="35" t="s">
        <v>21</v>
      </c>
      <c r="C4689" s="35" t="s">
        <v>21</v>
      </c>
      <c r="D4689" s="35" t="s">
        <v>21</v>
      </c>
      <c r="E4689" s="35" t="s">
        <v>21</v>
      </c>
      <c r="F4689" s="7" t="s">
        <v>21</v>
      </c>
      <c r="G4689" s="13" t="s">
        <v>20</v>
      </c>
      <c r="H4689" s="13">
        <v>277927.01</v>
      </c>
      <c r="J4689"/>
      <c r="K4689"/>
      <c r="L4689"/>
      <c r="M4689"/>
    </row>
    <row r="4690" spans="1:13" s="3" customFormat="1" x14ac:dyDescent="0.25">
      <c r="A4690" s="12" t="s">
        <v>720</v>
      </c>
      <c r="B4690" s="12" t="s">
        <v>26</v>
      </c>
      <c r="C4690" s="14">
        <v>301</v>
      </c>
      <c r="D4690" s="12" t="s">
        <v>721</v>
      </c>
      <c r="E4690" s="35"/>
      <c r="F4690" s="13">
        <v>965</v>
      </c>
      <c r="G4690" s="7" t="s">
        <v>21</v>
      </c>
      <c r="H4690" s="13">
        <v>278892.01</v>
      </c>
      <c r="J4690"/>
      <c r="K4690"/>
      <c r="L4690"/>
      <c r="M4690"/>
    </row>
    <row r="4691" spans="1:13" s="3" customFormat="1" x14ac:dyDescent="0.25">
      <c r="A4691" s="12" t="s">
        <v>722</v>
      </c>
      <c r="B4691" s="12" t="s">
        <v>26</v>
      </c>
      <c r="C4691" s="14">
        <v>325</v>
      </c>
      <c r="D4691" s="12" t="s">
        <v>723</v>
      </c>
      <c r="E4691" s="35"/>
      <c r="F4691" s="13">
        <v>16656.2</v>
      </c>
      <c r="G4691" s="7" t="s">
        <v>21</v>
      </c>
      <c r="H4691" s="13">
        <v>295548.21000000002</v>
      </c>
      <c r="J4691"/>
      <c r="K4691"/>
      <c r="L4691"/>
      <c r="M4691"/>
    </row>
    <row r="4692" spans="1:13" s="3" customFormat="1" x14ac:dyDescent="0.25">
      <c r="A4692" s="12" t="s">
        <v>726</v>
      </c>
      <c r="B4692" s="12" t="s">
        <v>26</v>
      </c>
      <c r="C4692" s="14">
        <v>349</v>
      </c>
      <c r="D4692" s="12" t="s">
        <v>727</v>
      </c>
      <c r="E4692" s="35"/>
      <c r="F4692" s="13">
        <v>6575.04</v>
      </c>
      <c r="G4692" s="7" t="s">
        <v>21</v>
      </c>
      <c r="H4692" s="13">
        <v>302123.25</v>
      </c>
      <c r="J4692"/>
      <c r="K4692"/>
      <c r="L4692"/>
      <c r="M4692"/>
    </row>
    <row r="4693" spans="1:13" s="3" customFormat="1" x14ac:dyDescent="0.25">
      <c r="A4693" s="12" t="s">
        <v>728</v>
      </c>
      <c r="B4693" s="12" t="s">
        <v>26</v>
      </c>
      <c r="C4693" s="14">
        <v>387</v>
      </c>
      <c r="D4693" s="12" t="s">
        <v>729</v>
      </c>
      <c r="E4693" s="35"/>
      <c r="F4693" s="13">
        <v>9486.68</v>
      </c>
      <c r="G4693" s="7" t="s">
        <v>21</v>
      </c>
      <c r="H4693" s="13">
        <v>311609.93</v>
      </c>
      <c r="J4693"/>
      <c r="K4693"/>
      <c r="L4693"/>
      <c r="M4693"/>
    </row>
    <row r="4694" spans="1:13" s="3" customFormat="1" x14ac:dyDescent="0.25">
      <c r="A4694"/>
      <c r="B4694"/>
      <c r="C4694"/>
      <c r="D4694"/>
      <c r="E4694"/>
      <c r="J4694"/>
      <c r="K4694"/>
      <c r="L4694"/>
      <c r="M4694"/>
    </row>
    <row r="4695" spans="1:13" s="3" customFormat="1" x14ac:dyDescent="0.25">
      <c r="A4695" s="35"/>
      <c r="B4695" s="35"/>
      <c r="C4695" s="35"/>
      <c r="D4695" s="35"/>
      <c r="E4695" s="34" t="s">
        <v>67</v>
      </c>
      <c r="F4695" s="13">
        <v>33682.92</v>
      </c>
      <c r="G4695" s="13">
        <v>0</v>
      </c>
      <c r="H4695" s="13">
        <v>311609.93</v>
      </c>
      <c r="J4695"/>
      <c r="K4695"/>
      <c r="L4695"/>
      <c r="M4695"/>
    </row>
    <row r="4696" spans="1:13" s="3" customFormat="1" x14ac:dyDescent="0.25">
      <c r="A4696" s="35" t="s">
        <v>21</v>
      </c>
      <c r="B4696"/>
      <c r="C4696"/>
      <c r="D4696"/>
      <c r="E4696"/>
      <c r="J4696"/>
      <c r="K4696"/>
      <c r="L4696"/>
      <c r="M4696"/>
    </row>
    <row r="4697" spans="1:13" s="3" customFormat="1" x14ac:dyDescent="0.25">
      <c r="A4697" s="35"/>
      <c r="B4697" s="35"/>
      <c r="C4697" s="35"/>
      <c r="D4697" s="35"/>
      <c r="E4697" s="9" t="s">
        <v>151</v>
      </c>
      <c r="F4697" s="8">
        <v>33682.92</v>
      </c>
      <c r="G4697" s="8">
        <v>0</v>
      </c>
      <c r="H4697" s="8">
        <v>311609.93</v>
      </c>
      <c r="J4697"/>
      <c r="K4697"/>
      <c r="L4697"/>
      <c r="M4697"/>
    </row>
    <row r="4698" spans="1:13" s="3" customFormat="1" x14ac:dyDescent="0.25">
      <c r="A4698" s="35" t="s">
        <v>21</v>
      </c>
      <c r="B4698"/>
      <c r="C4698"/>
      <c r="D4698"/>
      <c r="E4698"/>
      <c r="J4698"/>
      <c r="K4698"/>
      <c r="L4698"/>
      <c r="M4698"/>
    </row>
    <row r="4699" spans="1:13" s="3" customFormat="1" x14ac:dyDescent="0.25">
      <c r="A4699" s="5" t="s">
        <v>152</v>
      </c>
      <c r="B4699" s="5" t="s">
        <v>153</v>
      </c>
      <c r="C4699" s="35"/>
      <c r="D4699" s="35"/>
      <c r="E4699" s="35"/>
      <c r="F4699" s="7"/>
      <c r="G4699" s="8" t="s">
        <v>20</v>
      </c>
      <c r="H4699" s="8">
        <v>68712.509999999995</v>
      </c>
      <c r="J4699"/>
      <c r="K4699"/>
      <c r="L4699"/>
      <c r="M4699"/>
    </row>
    <row r="4700" spans="1:13" s="3" customFormat="1" x14ac:dyDescent="0.25">
      <c r="A4700" s="35" t="s">
        <v>21</v>
      </c>
      <c r="B4700"/>
      <c r="C4700"/>
      <c r="D4700"/>
      <c r="E4700"/>
      <c r="J4700"/>
      <c r="K4700"/>
      <c r="L4700"/>
      <c r="M4700"/>
    </row>
    <row r="4701" spans="1:13" s="3" customFormat="1" x14ac:dyDescent="0.25">
      <c r="A4701" s="12" t="s">
        <v>24</v>
      </c>
      <c r="B4701" s="35" t="s">
        <v>21</v>
      </c>
      <c r="C4701" s="35" t="s">
        <v>21</v>
      </c>
      <c r="D4701" s="35" t="s">
        <v>21</v>
      </c>
      <c r="E4701" s="35" t="s">
        <v>21</v>
      </c>
      <c r="F4701" s="7" t="s">
        <v>21</v>
      </c>
      <c r="G4701" s="13" t="s">
        <v>20</v>
      </c>
      <c r="H4701" s="13">
        <v>68712.509999999995</v>
      </c>
      <c r="J4701"/>
      <c r="K4701"/>
      <c r="L4701"/>
      <c r="M4701"/>
    </row>
    <row r="4702" spans="1:13" s="3" customFormat="1" x14ac:dyDescent="0.25">
      <c r="A4702" s="12" t="s">
        <v>720</v>
      </c>
      <c r="B4702" s="12" t="s">
        <v>26</v>
      </c>
      <c r="C4702" s="14">
        <v>301</v>
      </c>
      <c r="D4702" s="12" t="s">
        <v>721</v>
      </c>
      <c r="E4702" s="35"/>
      <c r="F4702" s="13">
        <v>270</v>
      </c>
      <c r="G4702" s="7" t="s">
        <v>21</v>
      </c>
      <c r="H4702" s="13">
        <v>68982.509999999995</v>
      </c>
      <c r="J4702"/>
      <c r="K4702"/>
      <c r="L4702"/>
      <c r="M4702"/>
    </row>
    <row r="4703" spans="1:13" s="3" customFormat="1" x14ac:dyDescent="0.25">
      <c r="A4703" s="12" t="s">
        <v>722</v>
      </c>
      <c r="B4703" s="12" t="s">
        <v>26</v>
      </c>
      <c r="C4703" s="14">
        <v>325</v>
      </c>
      <c r="D4703" s="12" t="s">
        <v>723</v>
      </c>
      <c r="E4703" s="35"/>
      <c r="F4703" s="13">
        <v>4356.6000000000004</v>
      </c>
      <c r="G4703" s="7" t="s">
        <v>21</v>
      </c>
      <c r="H4703" s="13">
        <v>73339.11</v>
      </c>
      <c r="J4703"/>
      <c r="K4703"/>
      <c r="L4703"/>
      <c r="M4703"/>
    </row>
    <row r="4704" spans="1:13" s="3" customFormat="1" x14ac:dyDescent="0.25">
      <c r="A4704" s="12" t="s">
        <v>726</v>
      </c>
      <c r="B4704" s="12" t="s">
        <v>26</v>
      </c>
      <c r="C4704" s="14">
        <v>349</v>
      </c>
      <c r="D4704" s="12" t="s">
        <v>727</v>
      </c>
      <c r="E4704" s="35"/>
      <c r="F4704" s="13">
        <v>1687.59</v>
      </c>
      <c r="G4704" s="7" t="s">
        <v>21</v>
      </c>
      <c r="H4704" s="13">
        <v>75026.7</v>
      </c>
      <c r="J4704"/>
      <c r="K4704"/>
      <c r="L4704"/>
      <c r="M4704"/>
    </row>
    <row r="4705" spans="1:13" s="3" customFormat="1" x14ac:dyDescent="0.25">
      <c r="A4705" s="12" t="s">
        <v>728</v>
      </c>
      <c r="B4705" s="12" t="s">
        <v>26</v>
      </c>
      <c r="C4705" s="14">
        <v>387</v>
      </c>
      <c r="D4705" s="12" t="s">
        <v>729</v>
      </c>
      <c r="E4705" s="35"/>
      <c r="F4705" s="13">
        <v>2466.54</v>
      </c>
      <c r="G4705" s="7" t="s">
        <v>21</v>
      </c>
      <c r="H4705" s="13">
        <v>77493.240000000005</v>
      </c>
      <c r="J4705"/>
      <c r="K4705"/>
      <c r="L4705"/>
      <c r="M4705"/>
    </row>
    <row r="4706" spans="1:13" s="3" customFormat="1" x14ac:dyDescent="0.25">
      <c r="A4706"/>
      <c r="B4706"/>
      <c r="C4706"/>
      <c r="D4706"/>
      <c r="E4706"/>
      <c r="J4706"/>
      <c r="K4706"/>
      <c r="L4706"/>
      <c r="M4706"/>
    </row>
    <row r="4707" spans="1:13" s="3" customFormat="1" x14ac:dyDescent="0.25">
      <c r="A4707" s="35"/>
      <c r="B4707" s="35"/>
      <c r="C4707" s="35"/>
      <c r="D4707" s="35"/>
      <c r="E4707" s="34" t="s">
        <v>67</v>
      </c>
      <c r="F4707" s="13">
        <v>8780.73</v>
      </c>
      <c r="G4707" s="13">
        <v>0</v>
      </c>
      <c r="H4707" s="13">
        <v>77493.240000000005</v>
      </c>
      <c r="J4707"/>
      <c r="K4707"/>
      <c r="L4707"/>
      <c r="M4707"/>
    </row>
    <row r="4708" spans="1:13" s="3" customFormat="1" x14ac:dyDescent="0.25">
      <c r="A4708" s="35" t="s">
        <v>21</v>
      </c>
      <c r="B4708"/>
      <c r="C4708"/>
      <c r="D4708"/>
      <c r="E4708"/>
      <c r="J4708"/>
      <c r="K4708"/>
      <c r="L4708"/>
      <c r="M4708"/>
    </row>
    <row r="4709" spans="1:13" s="3" customFormat="1" x14ac:dyDescent="0.25">
      <c r="A4709" s="35"/>
      <c r="B4709" s="35"/>
      <c r="C4709" s="35"/>
      <c r="D4709" s="35"/>
      <c r="E4709" s="9" t="s">
        <v>154</v>
      </c>
      <c r="F4709" s="8">
        <v>8780.73</v>
      </c>
      <c r="G4709" s="8">
        <v>0</v>
      </c>
      <c r="H4709" s="8">
        <v>77493.240000000005</v>
      </c>
      <c r="J4709"/>
      <c r="K4709"/>
      <c r="L4709"/>
      <c r="M4709"/>
    </row>
    <row r="4710" spans="1:13" s="3" customFormat="1" x14ac:dyDescent="0.25">
      <c r="A4710" s="35" t="s">
        <v>21</v>
      </c>
      <c r="B4710"/>
      <c r="C4710"/>
      <c r="D4710"/>
      <c r="E4710"/>
      <c r="J4710"/>
      <c r="K4710"/>
      <c r="L4710"/>
      <c r="M4710"/>
    </row>
    <row r="4711" spans="1:13" s="3" customFormat="1" x14ac:dyDescent="0.25">
      <c r="A4711" s="5" t="s">
        <v>508</v>
      </c>
      <c r="B4711" s="5" t="s">
        <v>509</v>
      </c>
      <c r="C4711" s="35"/>
      <c r="D4711" s="35"/>
      <c r="E4711" s="35"/>
      <c r="F4711" s="7"/>
      <c r="G4711" s="8" t="s">
        <v>20</v>
      </c>
      <c r="H4711" s="8">
        <v>8997.92</v>
      </c>
      <c r="J4711"/>
      <c r="K4711"/>
      <c r="L4711"/>
      <c r="M4711"/>
    </row>
    <row r="4712" spans="1:13" s="3" customFormat="1" x14ac:dyDescent="0.25">
      <c r="A4712" s="35" t="s">
        <v>21</v>
      </c>
      <c r="B4712"/>
      <c r="C4712"/>
      <c r="D4712"/>
      <c r="E4712"/>
      <c r="J4712"/>
      <c r="K4712"/>
      <c r="L4712"/>
      <c r="M4712"/>
    </row>
    <row r="4713" spans="1:13" s="3" customFormat="1" x14ac:dyDescent="0.25">
      <c r="A4713" s="12" t="s">
        <v>24</v>
      </c>
      <c r="B4713" s="35" t="s">
        <v>21</v>
      </c>
      <c r="C4713" s="35" t="s">
        <v>21</v>
      </c>
      <c r="D4713" s="35" t="s">
        <v>21</v>
      </c>
      <c r="E4713" s="35" t="s">
        <v>21</v>
      </c>
      <c r="F4713" s="7" t="s">
        <v>21</v>
      </c>
      <c r="G4713" s="13" t="s">
        <v>20</v>
      </c>
      <c r="H4713" s="13">
        <v>8997.92</v>
      </c>
      <c r="J4713"/>
      <c r="K4713"/>
      <c r="L4713"/>
      <c r="M4713"/>
    </row>
    <row r="4714" spans="1:13" s="3" customFormat="1" x14ac:dyDescent="0.25">
      <c r="A4714" s="12" t="s">
        <v>730</v>
      </c>
      <c r="B4714" s="12" t="s">
        <v>26</v>
      </c>
      <c r="C4714" s="14">
        <v>382</v>
      </c>
      <c r="D4714" s="12" t="s">
        <v>510</v>
      </c>
      <c r="E4714" s="12" t="s">
        <v>757</v>
      </c>
      <c r="F4714" s="13">
        <v>1660</v>
      </c>
      <c r="G4714" s="7" t="s">
        <v>21</v>
      </c>
      <c r="H4714" s="13">
        <v>10657.92</v>
      </c>
      <c r="J4714"/>
      <c r="K4714"/>
      <c r="L4714"/>
      <c r="M4714"/>
    </row>
    <row r="4715" spans="1:13" s="3" customFormat="1" x14ac:dyDescent="0.25">
      <c r="A4715"/>
      <c r="B4715"/>
      <c r="C4715"/>
      <c r="D4715"/>
      <c r="E4715"/>
      <c r="J4715"/>
      <c r="K4715"/>
      <c r="L4715"/>
      <c r="M4715"/>
    </row>
    <row r="4716" spans="1:13" s="3" customFormat="1" x14ac:dyDescent="0.25">
      <c r="A4716" s="35"/>
      <c r="B4716" s="35"/>
      <c r="C4716" s="35"/>
      <c r="D4716" s="35"/>
      <c r="E4716" s="34" t="s">
        <v>67</v>
      </c>
      <c r="F4716" s="13">
        <v>1660</v>
      </c>
      <c r="G4716" s="13">
        <v>0</v>
      </c>
      <c r="H4716" s="13">
        <v>10657.92</v>
      </c>
      <c r="J4716"/>
      <c r="K4716"/>
      <c r="L4716"/>
      <c r="M4716"/>
    </row>
    <row r="4717" spans="1:13" s="3" customFormat="1" x14ac:dyDescent="0.25">
      <c r="A4717" s="35" t="s">
        <v>21</v>
      </c>
      <c r="B4717"/>
      <c r="C4717"/>
      <c r="D4717"/>
      <c r="E4717"/>
      <c r="J4717"/>
      <c r="K4717"/>
      <c r="L4717"/>
      <c r="M4717"/>
    </row>
    <row r="4718" spans="1:13" s="3" customFormat="1" x14ac:dyDescent="0.25">
      <c r="A4718" s="35"/>
      <c r="B4718" s="35"/>
      <c r="C4718" s="35"/>
      <c r="D4718" s="35"/>
      <c r="E4718" s="9" t="s">
        <v>516</v>
      </c>
      <c r="F4718" s="8">
        <v>1660</v>
      </c>
      <c r="G4718" s="8">
        <v>0</v>
      </c>
      <c r="H4718" s="8">
        <v>10657.92</v>
      </c>
      <c r="J4718"/>
      <c r="K4718"/>
      <c r="L4718"/>
      <c r="M4718"/>
    </row>
    <row r="4719" spans="1:13" s="3" customFormat="1" x14ac:dyDescent="0.25">
      <c r="A4719" s="35" t="s">
        <v>21</v>
      </c>
      <c r="B4719"/>
      <c r="C4719"/>
      <c r="D4719"/>
      <c r="E4719"/>
      <c r="J4719"/>
      <c r="K4719"/>
      <c r="L4719"/>
      <c r="M4719"/>
    </row>
    <row r="4720" spans="1:13" s="3" customFormat="1" x14ac:dyDescent="0.25">
      <c r="A4720" s="5" t="s">
        <v>517</v>
      </c>
      <c r="B4720" s="5" t="s">
        <v>518</v>
      </c>
      <c r="C4720" s="35"/>
      <c r="D4720" s="35"/>
      <c r="E4720" s="35"/>
      <c r="F4720" s="7"/>
      <c r="G4720" s="8" t="s">
        <v>20</v>
      </c>
      <c r="H4720" s="8">
        <v>2812.07</v>
      </c>
      <c r="J4720"/>
      <c r="K4720"/>
      <c r="L4720"/>
      <c r="M4720"/>
    </row>
    <row r="4721" spans="1:13" s="3" customFormat="1" x14ac:dyDescent="0.25">
      <c r="A4721" s="35" t="s">
        <v>21</v>
      </c>
      <c r="B4721"/>
      <c r="C4721"/>
      <c r="D4721"/>
      <c r="E4721"/>
      <c r="J4721"/>
      <c r="K4721"/>
      <c r="L4721"/>
      <c r="M4721"/>
    </row>
    <row r="4722" spans="1:13" s="3" customFormat="1" x14ac:dyDescent="0.25">
      <c r="A4722" s="12" t="s">
        <v>24</v>
      </c>
      <c r="B4722" s="35" t="s">
        <v>21</v>
      </c>
      <c r="C4722" s="35" t="s">
        <v>21</v>
      </c>
      <c r="D4722" s="35" t="s">
        <v>21</v>
      </c>
      <c r="E4722" s="35" t="s">
        <v>21</v>
      </c>
      <c r="F4722" s="7" t="s">
        <v>21</v>
      </c>
      <c r="G4722" s="13" t="s">
        <v>20</v>
      </c>
      <c r="H4722" s="13">
        <v>2812.07</v>
      </c>
      <c r="J4722"/>
      <c r="K4722"/>
      <c r="L4722"/>
      <c r="M4722"/>
    </row>
    <row r="4723" spans="1:13" s="3" customFormat="1" x14ac:dyDescent="0.25">
      <c r="A4723" s="12" t="s">
        <v>743</v>
      </c>
      <c r="B4723" s="12" t="s">
        <v>26</v>
      </c>
      <c r="C4723" s="14">
        <v>369</v>
      </c>
      <c r="D4723" s="12" t="s">
        <v>758</v>
      </c>
      <c r="E4723" s="12" t="s">
        <v>759</v>
      </c>
      <c r="F4723" s="13">
        <v>2174.12</v>
      </c>
      <c r="G4723" s="7" t="s">
        <v>21</v>
      </c>
      <c r="H4723" s="13">
        <v>4986.1899999999996</v>
      </c>
      <c r="J4723"/>
      <c r="K4723"/>
      <c r="L4723"/>
      <c r="M4723"/>
    </row>
    <row r="4724" spans="1:13" s="3" customFormat="1" x14ac:dyDescent="0.25">
      <c r="A4724"/>
      <c r="B4724"/>
      <c r="C4724"/>
      <c r="D4724"/>
      <c r="E4724"/>
      <c r="J4724"/>
      <c r="K4724"/>
      <c r="L4724"/>
      <c r="M4724"/>
    </row>
    <row r="4725" spans="1:13" s="3" customFormat="1" x14ac:dyDescent="0.25">
      <c r="A4725" s="35"/>
      <c r="B4725" s="35"/>
      <c r="C4725" s="35"/>
      <c r="D4725" s="35"/>
      <c r="E4725" s="34" t="s">
        <v>67</v>
      </c>
      <c r="F4725" s="13">
        <v>2174.12</v>
      </c>
      <c r="G4725" s="13">
        <v>0</v>
      </c>
      <c r="H4725" s="13">
        <v>4986.1899999999996</v>
      </c>
      <c r="J4725"/>
      <c r="K4725"/>
      <c r="L4725"/>
      <c r="M4725"/>
    </row>
    <row r="4726" spans="1:13" s="3" customFormat="1" x14ac:dyDescent="0.25">
      <c r="A4726" s="35" t="s">
        <v>21</v>
      </c>
      <c r="B4726"/>
      <c r="C4726"/>
      <c r="D4726"/>
      <c r="E4726"/>
      <c r="J4726"/>
      <c r="K4726"/>
      <c r="L4726"/>
      <c r="M4726"/>
    </row>
    <row r="4727" spans="1:13" s="3" customFormat="1" x14ac:dyDescent="0.25">
      <c r="A4727" s="35"/>
      <c r="B4727" s="35"/>
      <c r="C4727" s="35"/>
      <c r="D4727" s="35"/>
      <c r="E4727" s="9" t="s">
        <v>522</v>
      </c>
      <c r="F4727" s="8">
        <v>2174.12</v>
      </c>
      <c r="G4727" s="8">
        <v>0</v>
      </c>
      <c r="H4727" s="8">
        <v>4986.1899999999996</v>
      </c>
      <c r="J4727"/>
      <c r="K4727"/>
      <c r="L4727"/>
      <c r="M4727"/>
    </row>
    <row r="4728" spans="1:13" s="3" customFormat="1" x14ac:dyDescent="0.25">
      <c r="A4728" s="35" t="s">
        <v>21</v>
      </c>
      <c r="B4728"/>
      <c r="C4728"/>
      <c r="D4728"/>
      <c r="E4728"/>
      <c r="J4728"/>
      <c r="K4728"/>
      <c r="L4728"/>
      <c r="M4728"/>
    </row>
    <row r="4729" spans="1:13" s="3" customFormat="1" x14ac:dyDescent="0.25">
      <c r="A4729" s="5" t="s">
        <v>525</v>
      </c>
      <c r="B4729" s="5" t="s">
        <v>526</v>
      </c>
      <c r="C4729" s="35"/>
      <c r="D4729" s="35"/>
      <c r="E4729" s="35"/>
      <c r="F4729" s="7"/>
      <c r="G4729" s="8" t="s">
        <v>20</v>
      </c>
      <c r="H4729" s="8">
        <v>0</v>
      </c>
      <c r="J4729"/>
      <c r="K4729"/>
      <c r="L4729"/>
      <c r="M4729"/>
    </row>
    <row r="4730" spans="1:13" s="3" customFormat="1" x14ac:dyDescent="0.25">
      <c r="A4730" s="35" t="s">
        <v>21</v>
      </c>
      <c r="B4730"/>
      <c r="C4730"/>
      <c r="D4730"/>
      <c r="E4730"/>
      <c r="J4730"/>
      <c r="K4730"/>
      <c r="L4730"/>
      <c r="M4730"/>
    </row>
    <row r="4731" spans="1:13" s="3" customFormat="1" x14ac:dyDescent="0.25">
      <c r="A4731" s="12" t="s">
        <v>24</v>
      </c>
      <c r="B4731" s="35" t="s">
        <v>21</v>
      </c>
      <c r="C4731" s="35" t="s">
        <v>21</v>
      </c>
      <c r="D4731" s="35" t="s">
        <v>21</v>
      </c>
      <c r="E4731" s="35" t="s">
        <v>21</v>
      </c>
      <c r="F4731" s="7" t="s">
        <v>21</v>
      </c>
      <c r="G4731" s="13" t="s">
        <v>20</v>
      </c>
      <c r="H4731" s="13">
        <v>0</v>
      </c>
      <c r="J4731"/>
      <c r="K4731"/>
      <c r="L4731"/>
      <c r="M4731"/>
    </row>
    <row r="4732" spans="1:13" s="3" customFormat="1" x14ac:dyDescent="0.25">
      <c r="A4732" s="12" t="s">
        <v>736</v>
      </c>
      <c r="B4732" s="12" t="s">
        <v>26</v>
      </c>
      <c r="C4732" s="14">
        <v>339</v>
      </c>
      <c r="D4732" s="12" t="s">
        <v>200</v>
      </c>
      <c r="E4732" s="12" t="s">
        <v>760</v>
      </c>
      <c r="F4732" s="13">
        <v>1801.73</v>
      </c>
      <c r="G4732" s="7" t="s">
        <v>21</v>
      </c>
      <c r="H4732" s="13">
        <v>1801.73</v>
      </c>
      <c r="J4732"/>
      <c r="K4732"/>
      <c r="L4732"/>
      <c r="M4732"/>
    </row>
    <row r="4733" spans="1:13" s="3" customFormat="1" x14ac:dyDescent="0.25">
      <c r="A4733"/>
      <c r="B4733"/>
      <c r="C4733"/>
      <c r="D4733"/>
      <c r="E4733"/>
      <c r="J4733"/>
      <c r="K4733"/>
      <c r="L4733"/>
      <c r="M4733"/>
    </row>
    <row r="4734" spans="1:13" s="3" customFormat="1" x14ac:dyDescent="0.25">
      <c r="A4734" s="35"/>
      <c r="B4734" s="35"/>
      <c r="C4734" s="35"/>
      <c r="D4734" s="35"/>
      <c r="E4734" s="34" t="s">
        <v>67</v>
      </c>
      <c r="F4734" s="13">
        <v>1801.73</v>
      </c>
      <c r="G4734" s="13">
        <v>0</v>
      </c>
      <c r="H4734" s="13">
        <v>1801.73</v>
      </c>
      <c r="J4734"/>
      <c r="K4734"/>
      <c r="L4734"/>
      <c r="M4734"/>
    </row>
    <row r="4735" spans="1:13" s="3" customFormat="1" x14ac:dyDescent="0.25">
      <c r="A4735" s="35" t="s">
        <v>21</v>
      </c>
      <c r="B4735"/>
      <c r="C4735"/>
      <c r="D4735"/>
      <c r="E4735"/>
      <c r="J4735"/>
      <c r="K4735"/>
      <c r="L4735"/>
      <c r="M4735"/>
    </row>
    <row r="4736" spans="1:13" s="3" customFormat="1" x14ac:dyDescent="0.25">
      <c r="A4736" s="35"/>
      <c r="B4736" s="35"/>
      <c r="C4736" s="35"/>
      <c r="D4736" s="35"/>
      <c r="E4736" s="9" t="s">
        <v>529</v>
      </c>
      <c r="F4736" s="8">
        <v>1801.73</v>
      </c>
      <c r="G4736" s="8">
        <v>0</v>
      </c>
      <c r="H4736" s="8">
        <v>1801.73</v>
      </c>
      <c r="J4736"/>
      <c r="K4736"/>
      <c r="L4736"/>
      <c r="M4736"/>
    </row>
    <row r="4737" spans="1:13" s="3" customFormat="1" x14ac:dyDescent="0.25">
      <c r="A4737" s="35" t="s">
        <v>21</v>
      </c>
      <c r="B4737"/>
      <c r="C4737"/>
      <c r="D4737"/>
      <c r="E4737"/>
      <c r="J4737"/>
      <c r="K4737"/>
      <c r="L4737"/>
      <c r="M4737"/>
    </row>
    <row r="4738" spans="1:13" s="3" customFormat="1" x14ac:dyDescent="0.25">
      <c r="A4738" s="5" t="s">
        <v>530</v>
      </c>
      <c r="B4738" s="5" t="s">
        <v>366</v>
      </c>
      <c r="C4738" s="35"/>
      <c r="D4738" s="35"/>
      <c r="E4738" s="35"/>
      <c r="F4738" s="7"/>
      <c r="G4738" s="8" t="s">
        <v>20</v>
      </c>
      <c r="H4738" s="8">
        <v>1635.02</v>
      </c>
      <c r="J4738"/>
      <c r="K4738"/>
      <c r="L4738"/>
      <c r="M4738"/>
    </row>
    <row r="4739" spans="1:13" s="3" customFormat="1" x14ac:dyDescent="0.25">
      <c r="A4739" s="35" t="s">
        <v>21</v>
      </c>
      <c r="B4739"/>
      <c r="C4739"/>
      <c r="D4739"/>
      <c r="E4739"/>
      <c r="J4739"/>
      <c r="K4739"/>
      <c r="L4739"/>
      <c r="M4739"/>
    </row>
    <row r="4740" spans="1:13" s="3" customFormat="1" x14ac:dyDescent="0.25">
      <c r="A4740" s="12" t="s">
        <v>24</v>
      </c>
      <c r="B4740" s="35" t="s">
        <v>21</v>
      </c>
      <c r="C4740" s="35" t="s">
        <v>21</v>
      </c>
      <c r="D4740" s="35" t="s">
        <v>21</v>
      </c>
      <c r="E4740" s="35" t="s">
        <v>21</v>
      </c>
      <c r="F4740" s="7" t="s">
        <v>21</v>
      </c>
      <c r="G4740" s="13" t="s">
        <v>20</v>
      </c>
      <c r="H4740" s="13">
        <v>1635.02</v>
      </c>
      <c r="J4740"/>
      <c r="K4740"/>
      <c r="L4740"/>
      <c r="M4740"/>
    </row>
    <row r="4741" spans="1:13" s="3" customFormat="1" x14ac:dyDescent="0.25">
      <c r="A4741" s="12" t="s">
        <v>750</v>
      </c>
      <c r="B4741" s="12" t="s">
        <v>26</v>
      </c>
      <c r="C4741" s="14">
        <v>6936</v>
      </c>
      <c r="D4741" s="12" t="s">
        <v>443</v>
      </c>
      <c r="E4741" s="12" t="s">
        <v>761</v>
      </c>
      <c r="F4741" s="13">
        <v>517.24</v>
      </c>
      <c r="G4741" s="7" t="s">
        <v>21</v>
      </c>
      <c r="H4741" s="13">
        <v>2152.2600000000002</v>
      </c>
      <c r="J4741"/>
      <c r="K4741"/>
      <c r="L4741"/>
      <c r="M4741"/>
    </row>
    <row r="4742" spans="1:13" s="3" customFormat="1" x14ac:dyDescent="0.25">
      <c r="A4742" s="12" t="s">
        <v>743</v>
      </c>
      <c r="B4742" s="12" t="s">
        <v>41</v>
      </c>
      <c r="C4742" s="14">
        <v>18</v>
      </c>
      <c r="D4742" s="12" t="s">
        <v>200</v>
      </c>
      <c r="E4742" s="12" t="s">
        <v>762</v>
      </c>
      <c r="F4742" s="13">
        <v>5637.94</v>
      </c>
      <c r="G4742" s="7" t="s">
        <v>21</v>
      </c>
      <c r="H4742" s="13">
        <v>7790.2</v>
      </c>
      <c r="J4742"/>
      <c r="K4742"/>
      <c r="L4742"/>
      <c r="M4742"/>
    </row>
    <row r="4743" spans="1:13" s="3" customFormat="1" x14ac:dyDescent="0.25">
      <c r="A4743"/>
      <c r="B4743"/>
      <c r="C4743"/>
      <c r="D4743"/>
      <c r="E4743"/>
      <c r="J4743"/>
      <c r="K4743"/>
      <c r="L4743"/>
      <c r="M4743"/>
    </row>
    <row r="4744" spans="1:13" s="3" customFormat="1" x14ac:dyDescent="0.25">
      <c r="A4744" s="35"/>
      <c r="B4744" s="35"/>
      <c r="C4744" s="35"/>
      <c r="D4744" s="35"/>
      <c r="E4744" s="34" t="s">
        <v>67</v>
      </c>
      <c r="F4744" s="13">
        <v>6155.18</v>
      </c>
      <c r="G4744" s="13">
        <v>0</v>
      </c>
      <c r="H4744" s="13">
        <v>7790.2</v>
      </c>
      <c r="J4744"/>
      <c r="K4744"/>
      <c r="L4744"/>
      <c r="M4744"/>
    </row>
    <row r="4745" spans="1:13" s="3" customFormat="1" x14ac:dyDescent="0.25">
      <c r="A4745" s="35" t="s">
        <v>21</v>
      </c>
      <c r="B4745"/>
      <c r="C4745"/>
      <c r="D4745"/>
      <c r="E4745"/>
      <c r="J4745"/>
      <c r="K4745"/>
      <c r="L4745"/>
      <c r="M4745"/>
    </row>
    <row r="4746" spans="1:13" s="3" customFormat="1" x14ac:dyDescent="0.25">
      <c r="A4746" s="35"/>
      <c r="B4746" s="35"/>
      <c r="C4746" s="35"/>
      <c r="D4746" s="35"/>
      <c r="E4746" s="9" t="s">
        <v>367</v>
      </c>
      <c r="F4746" s="8">
        <v>6155.18</v>
      </c>
      <c r="G4746" s="8">
        <v>0</v>
      </c>
      <c r="H4746" s="8">
        <v>7790.2</v>
      </c>
      <c r="J4746"/>
      <c r="K4746"/>
      <c r="L4746"/>
      <c r="M4746"/>
    </row>
    <row r="4747" spans="1:13" s="3" customFormat="1" x14ac:dyDescent="0.25">
      <c r="A4747" s="35" t="s">
        <v>21</v>
      </c>
      <c r="B4747"/>
      <c r="C4747"/>
      <c r="D4747"/>
      <c r="E4747"/>
      <c r="J4747"/>
      <c r="K4747"/>
      <c r="L4747"/>
      <c r="M4747"/>
    </row>
    <row r="4748" spans="1:13" s="3" customFormat="1" x14ac:dyDescent="0.25">
      <c r="A4748" s="5" t="s">
        <v>533</v>
      </c>
      <c r="B4748" s="5" t="s">
        <v>369</v>
      </c>
      <c r="C4748" s="35"/>
      <c r="D4748" s="35"/>
      <c r="E4748" s="35"/>
      <c r="F4748" s="7"/>
      <c r="G4748" s="8" t="s">
        <v>20</v>
      </c>
      <c r="H4748" s="8">
        <v>3568.96</v>
      </c>
      <c r="J4748"/>
      <c r="K4748"/>
      <c r="L4748"/>
      <c r="M4748"/>
    </row>
    <row r="4749" spans="1:13" s="3" customFormat="1" x14ac:dyDescent="0.25">
      <c r="A4749" s="35" t="s">
        <v>21</v>
      </c>
      <c r="B4749"/>
      <c r="C4749"/>
      <c r="D4749"/>
      <c r="E4749"/>
      <c r="J4749"/>
      <c r="K4749"/>
      <c r="L4749"/>
      <c r="M4749"/>
    </row>
    <row r="4750" spans="1:13" s="3" customFormat="1" x14ac:dyDescent="0.25">
      <c r="A4750" s="12" t="s">
        <v>24</v>
      </c>
      <c r="B4750" s="35" t="s">
        <v>21</v>
      </c>
      <c r="C4750" s="35" t="s">
        <v>21</v>
      </c>
      <c r="D4750" s="35" t="s">
        <v>21</v>
      </c>
      <c r="E4750" s="35" t="s">
        <v>21</v>
      </c>
      <c r="F4750" s="7" t="s">
        <v>21</v>
      </c>
      <c r="G4750" s="13" t="s">
        <v>20</v>
      </c>
      <c r="H4750" s="13">
        <v>3568.96</v>
      </c>
      <c r="J4750"/>
      <c r="K4750"/>
      <c r="L4750"/>
      <c r="M4750"/>
    </row>
    <row r="4751" spans="1:13" s="3" customFormat="1" x14ac:dyDescent="0.25">
      <c r="A4751" s="35" t="s">
        <v>21</v>
      </c>
      <c r="B4751"/>
      <c r="C4751"/>
      <c r="D4751"/>
      <c r="E4751"/>
      <c r="J4751"/>
      <c r="K4751"/>
      <c r="L4751"/>
      <c r="M4751"/>
    </row>
    <row r="4752" spans="1:13" s="3" customFormat="1" x14ac:dyDescent="0.25">
      <c r="A4752" s="35"/>
      <c r="B4752" s="35"/>
      <c r="C4752" s="35"/>
      <c r="D4752" s="35"/>
      <c r="E4752" s="9" t="s">
        <v>370</v>
      </c>
      <c r="F4752" s="8">
        <v>0</v>
      </c>
      <c r="G4752" s="8">
        <v>0</v>
      </c>
      <c r="H4752" s="8">
        <v>3568.96</v>
      </c>
      <c r="J4752"/>
      <c r="K4752"/>
      <c r="L4752"/>
      <c r="M4752"/>
    </row>
    <row r="4753" spans="1:13" s="3" customFormat="1" x14ac:dyDescent="0.25">
      <c r="A4753" s="35" t="s">
        <v>21</v>
      </c>
      <c r="B4753"/>
      <c r="C4753"/>
      <c r="D4753"/>
      <c r="E4753"/>
      <c r="J4753"/>
      <c r="K4753"/>
      <c r="L4753"/>
      <c r="M4753"/>
    </row>
    <row r="4754" spans="1:13" s="3" customFormat="1" x14ac:dyDescent="0.25">
      <c r="A4754" s="5" t="s">
        <v>763</v>
      </c>
      <c r="B4754" s="5" t="s">
        <v>764</v>
      </c>
      <c r="C4754" s="35"/>
      <c r="D4754" s="35"/>
      <c r="E4754" s="35"/>
      <c r="F4754" s="7"/>
      <c r="G4754" s="8" t="s">
        <v>20</v>
      </c>
      <c r="H4754" s="8">
        <v>0</v>
      </c>
      <c r="J4754"/>
      <c r="K4754"/>
      <c r="L4754"/>
      <c r="M4754"/>
    </row>
    <row r="4755" spans="1:13" s="3" customFormat="1" x14ac:dyDescent="0.25">
      <c r="A4755" s="35" t="s">
        <v>21</v>
      </c>
      <c r="B4755"/>
      <c r="C4755"/>
      <c r="D4755"/>
      <c r="E4755"/>
      <c r="J4755"/>
      <c r="K4755"/>
      <c r="L4755"/>
      <c r="M4755"/>
    </row>
    <row r="4756" spans="1:13" s="3" customFormat="1" x14ac:dyDescent="0.25">
      <c r="A4756" s="12" t="s">
        <v>24</v>
      </c>
      <c r="B4756" s="35" t="s">
        <v>21</v>
      </c>
      <c r="C4756" s="35" t="s">
        <v>21</v>
      </c>
      <c r="D4756" s="35" t="s">
        <v>21</v>
      </c>
      <c r="E4756" s="35" t="s">
        <v>21</v>
      </c>
      <c r="F4756" s="7" t="s">
        <v>21</v>
      </c>
      <c r="G4756" s="13" t="s">
        <v>20</v>
      </c>
      <c r="H4756" s="13">
        <v>0</v>
      </c>
      <c r="J4756"/>
      <c r="K4756"/>
      <c r="L4756"/>
      <c r="M4756"/>
    </row>
    <row r="4757" spans="1:13" s="3" customFormat="1" x14ac:dyDescent="0.25">
      <c r="A4757" s="12" t="s">
        <v>730</v>
      </c>
      <c r="B4757" s="12" t="s">
        <v>26</v>
      </c>
      <c r="C4757" s="14">
        <v>394</v>
      </c>
      <c r="D4757" s="12" t="s">
        <v>702</v>
      </c>
      <c r="E4757" s="12" t="s">
        <v>765</v>
      </c>
      <c r="F4757" s="13">
        <v>1408.62</v>
      </c>
      <c r="G4757" s="7" t="s">
        <v>21</v>
      </c>
      <c r="H4757" s="13">
        <v>1408.62</v>
      </c>
      <c r="J4757"/>
      <c r="K4757"/>
      <c r="L4757"/>
      <c r="M4757"/>
    </row>
    <row r="4758" spans="1:13" s="3" customFormat="1" x14ac:dyDescent="0.25">
      <c r="A4758"/>
      <c r="B4758"/>
      <c r="C4758"/>
      <c r="D4758"/>
      <c r="E4758"/>
      <c r="J4758"/>
      <c r="K4758"/>
      <c r="L4758"/>
      <c r="M4758"/>
    </row>
    <row r="4759" spans="1:13" s="3" customFormat="1" x14ac:dyDescent="0.25">
      <c r="A4759" s="35"/>
      <c r="B4759" s="35"/>
      <c r="C4759" s="35"/>
      <c r="D4759" s="35"/>
      <c r="E4759" s="34" t="s">
        <v>67</v>
      </c>
      <c r="F4759" s="13">
        <v>1408.62</v>
      </c>
      <c r="G4759" s="13">
        <v>0</v>
      </c>
      <c r="H4759" s="13">
        <v>1408.62</v>
      </c>
      <c r="J4759"/>
      <c r="K4759"/>
      <c r="L4759"/>
      <c r="M4759"/>
    </row>
    <row r="4760" spans="1:13" s="3" customFormat="1" x14ac:dyDescent="0.25">
      <c r="A4760" s="35" t="s">
        <v>21</v>
      </c>
      <c r="B4760"/>
      <c r="C4760"/>
      <c r="D4760"/>
      <c r="E4760"/>
      <c r="J4760"/>
      <c r="K4760"/>
      <c r="L4760"/>
      <c r="M4760"/>
    </row>
    <row r="4761" spans="1:13" s="3" customFormat="1" x14ac:dyDescent="0.25">
      <c r="A4761" s="35"/>
      <c r="B4761" s="35"/>
      <c r="C4761" s="35"/>
      <c r="D4761" s="35"/>
      <c r="E4761" s="9" t="s">
        <v>766</v>
      </c>
      <c r="F4761" s="8">
        <v>1408.62</v>
      </c>
      <c r="G4761" s="8">
        <v>0</v>
      </c>
      <c r="H4761" s="8">
        <v>1408.62</v>
      </c>
      <c r="J4761"/>
      <c r="K4761"/>
      <c r="L4761"/>
      <c r="M4761"/>
    </row>
    <row r="4762" spans="1:13" s="3" customFormat="1" x14ac:dyDescent="0.25">
      <c r="A4762" s="35" t="s">
        <v>21</v>
      </c>
      <c r="B4762"/>
      <c r="C4762"/>
      <c r="D4762"/>
      <c r="E4762"/>
      <c r="J4762"/>
      <c r="K4762"/>
      <c r="L4762"/>
      <c r="M4762"/>
    </row>
    <row r="4763" spans="1:13" s="3" customFormat="1" x14ac:dyDescent="0.25">
      <c r="A4763" s="5" t="s">
        <v>622</v>
      </c>
      <c r="B4763" s="5" t="s">
        <v>375</v>
      </c>
      <c r="C4763" s="35"/>
      <c r="D4763" s="35"/>
      <c r="E4763" s="35"/>
      <c r="F4763" s="7"/>
      <c r="G4763" s="8" t="s">
        <v>20</v>
      </c>
      <c r="H4763" s="8">
        <v>995.37</v>
      </c>
      <c r="J4763"/>
      <c r="K4763"/>
      <c r="L4763"/>
      <c r="M4763"/>
    </row>
    <row r="4764" spans="1:13" s="3" customFormat="1" x14ac:dyDescent="0.25">
      <c r="A4764" s="35" t="s">
        <v>21</v>
      </c>
      <c r="B4764"/>
      <c r="C4764"/>
      <c r="D4764"/>
      <c r="E4764"/>
      <c r="J4764"/>
      <c r="K4764"/>
      <c r="L4764"/>
      <c r="M4764"/>
    </row>
    <row r="4765" spans="1:13" s="3" customFormat="1" x14ac:dyDescent="0.25">
      <c r="A4765" s="12" t="s">
        <v>24</v>
      </c>
      <c r="B4765" s="35" t="s">
        <v>21</v>
      </c>
      <c r="C4765" s="35" t="s">
        <v>21</v>
      </c>
      <c r="D4765" s="35" t="s">
        <v>21</v>
      </c>
      <c r="E4765" s="35" t="s">
        <v>21</v>
      </c>
      <c r="F4765" s="7" t="s">
        <v>21</v>
      </c>
      <c r="G4765" s="13" t="s">
        <v>20</v>
      </c>
      <c r="H4765" s="13">
        <v>995.37</v>
      </c>
      <c r="J4765"/>
      <c r="K4765"/>
      <c r="L4765"/>
      <c r="M4765"/>
    </row>
    <row r="4766" spans="1:13" s="3" customFormat="1" x14ac:dyDescent="0.25">
      <c r="A4766" s="35" t="s">
        <v>21</v>
      </c>
      <c r="B4766"/>
      <c r="C4766"/>
      <c r="D4766"/>
      <c r="E4766"/>
      <c r="J4766"/>
      <c r="K4766"/>
      <c r="L4766"/>
      <c r="M4766"/>
    </row>
    <row r="4767" spans="1:13" s="3" customFormat="1" x14ac:dyDescent="0.25">
      <c r="A4767" s="35"/>
      <c r="B4767" s="35"/>
      <c r="C4767" s="35"/>
      <c r="D4767" s="35"/>
      <c r="E4767" s="9" t="s">
        <v>376</v>
      </c>
      <c r="F4767" s="8">
        <v>0</v>
      </c>
      <c r="G4767" s="8">
        <v>0</v>
      </c>
      <c r="H4767" s="8">
        <v>995.37</v>
      </c>
      <c r="J4767"/>
      <c r="K4767"/>
      <c r="L4767"/>
      <c r="M4767"/>
    </row>
    <row r="4768" spans="1:13" s="3" customFormat="1" x14ac:dyDescent="0.25">
      <c r="A4768" s="35" t="s">
        <v>21</v>
      </c>
      <c r="B4768"/>
      <c r="C4768"/>
      <c r="D4768"/>
      <c r="E4768"/>
      <c r="J4768"/>
      <c r="K4768"/>
      <c r="L4768"/>
      <c r="M4768"/>
    </row>
    <row r="4769" spans="1:13" s="3" customFormat="1" x14ac:dyDescent="0.25">
      <c r="A4769" s="5" t="s">
        <v>535</v>
      </c>
      <c r="B4769" s="5" t="s">
        <v>378</v>
      </c>
      <c r="C4769" s="35"/>
      <c r="D4769" s="35"/>
      <c r="E4769" s="35"/>
      <c r="F4769" s="7"/>
      <c r="G4769" s="8" t="s">
        <v>20</v>
      </c>
      <c r="H4769" s="8">
        <v>2496.6799999999998</v>
      </c>
      <c r="J4769"/>
      <c r="K4769"/>
      <c r="L4769"/>
      <c r="M4769"/>
    </row>
    <row r="4770" spans="1:13" s="3" customFormat="1" x14ac:dyDescent="0.25">
      <c r="A4770" s="35" t="s">
        <v>21</v>
      </c>
      <c r="B4770"/>
      <c r="C4770"/>
      <c r="D4770"/>
      <c r="E4770"/>
      <c r="J4770"/>
      <c r="K4770"/>
      <c r="L4770"/>
      <c r="M4770"/>
    </row>
    <row r="4771" spans="1:13" s="3" customFormat="1" x14ac:dyDescent="0.25">
      <c r="A4771" s="12" t="s">
        <v>24</v>
      </c>
      <c r="B4771" s="35" t="s">
        <v>21</v>
      </c>
      <c r="C4771" s="35" t="s">
        <v>21</v>
      </c>
      <c r="D4771" s="35" t="s">
        <v>21</v>
      </c>
      <c r="E4771" s="35" t="s">
        <v>21</v>
      </c>
      <c r="F4771" s="7" t="s">
        <v>21</v>
      </c>
      <c r="G4771" s="13" t="s">
        <v>20</v>
      </c>
      <c r="H4771" s="13">
        <v>2496.6799999999998</v>
      </c>
      <c r="J4771"/>
      <c r="K4771"/>
      <c r="L4771"/>
      <c r="M4771"/>
    </row>
    <row r="4772" spans="1:13" s="3" customFormat="1" x14ac:dyDescent="0.25">
      <c r="A4772" s="12" t="s">
        <v>743</v>
      </c>
      <c r="B4772" s="12" t="s">
        <v>41</v>
      </c>
      <c r="C4772" s="14">
        <v>18</v>
      </c>
      <c r="D4772" s="12" t="s">
        <v>200</v>
      </c>
      <c r="E4772" s="12" t="s">
        <v>767</v>
      </c>
      <c r="F4772" s="13">
        <v>431.04</v>
      </c>
      <c r="G4772" s="7" t="s">
        <v>21</v>
      </c>
      <c r="H4772" s="13">
        <v>2927.72</v>
      </c>
      <c r="J4772"/>
      <c r="K4772"/>
      <c r="L4772"/>
      <c r="M4772"/>
    </row>
    <row r="4773" spans="1:13" s="3" customFormat="1" x14ac:dyDescent="0.25">
      <c r="A4773"/>
      <c r="B4773"/>
      <c r="C4773"/>
      <c r="D4773"/>
      <c r="E4773"/>
      <c r="J4773"/>
      <c r="K4773"/>
      <c r="L4773"/>
      <c r="M4773"/>
    </row>
    <row r="4774" spans="1:13" s="3" customFormat="1" x14ac:dyDescent="0.25">
      <c r="A4774" s="35"/>
      <c r="B4774" s="35"/>
      <c r="C4774" s="35"/>
      <c r="D4774" s="35"/>
      <c r="E4774" s="34" t="s">
        <v>67</v>
      </c>
      <c r="F4774" s="13">
        <v>431.04</v>
      </c>
      <c r="G4774" s="13">
        <v>0</v>
      </c>
      <c r="H4774" s="13">
        <v>2927.72</v>
      </c>
      <c r="J4774"/>
      <c r="K4774"/>
      <c r="L4774"/>
      <c r="M4774"/>
    </row>
    <row r="4775" spans="1:13" s="3" customFormat="1" x14ac:dyDescent="0.25">
      <c r="A4775" s="35" t="s">
        <v>21</v>
      </c>
      <c r="B4775"/>
      <c r="C4775"/>
      <c r="D4775"/>
      <c r="E4775"/>
      <c r="J4775"/>
      <c r="K4775"/>
      <c r="L4775"/>
      <c r="M4775"/>
    </row>
    <row r="4776" spans="1:13" s="3" customFormat="1" x14ac:dyDescent="0.25">
      <c r="A4776" s="35"/>
      <c r="B4776" s="35"/>
      <c r="C4776" s="35"/>
      <c r="D4776" s="35"/>
      <c r="E4776" s="9" t="s">
        <v>379</v>
      </c>
      <c r="F4776" s="8">
        <v>431.04</v>
      </c>
      <c r="G4776" s="8">
        <v>0</v>
      </c>
      <c r="H4776" s="8">
        <v>2927.72</v>
      </c>
      <c r="J4776"/>
      <c r="K4776"/>
      <c r="L4776"/>
      <c r="M4776"/>
    </row>
    <row r="4777" spans="1:13" s="3" customFormat="1" x14ac:dyDescent="0.25">
      <c r="A4777" s="35" t="s">
        <v>21</v>
      </c>
      <c r="B4777"/>
      <c r="C4777"/>
      <c r="D4777"/>
      <c r="E4777"/>
      <c r="J4777"/>
      <c r="K4777"/>
      <c r="L4777"/>
      <c r="M4777"/>
    </row>
    <row r="4778" spans="1:13" s="3" customFormat="1" x14ac:dyDescent="0.25">
      <c r="A4778" s="5" t="s">
        <v>424</v>
      </c>
      <c r="B4778" s="5" t="s">
        <v>425</v>
      </c>
      <c r="C4778" s="35"/>
      <c r="D4778" s="35"/>
      <c r="E4778" s="35"/>
      <c r="F4778" s="7"/>
      <c r="G4778" s="8" t="s">
        <v>20</v>
      </c>
      <c r="H4778" s="8">
        <v>25919.43</v>
      </c>
      <c r="J4778"/>
      <c r="K4778"/>
      <c r="L4778"/>
      <c r="M4778"/>
    </row>
    <row r="4779" spans="1:13" s="3" customFormat="1" x14ac:dyDescent="0.25">
      <c r="A4779" s="35" t="s">
        <v>21</v>
      </c>
      <c r="B4779"/>
      <c r="C4779"/>
      <c r="D4779"/>
      <c r="E4779"/>
      <c r="J4779"/>
      <c r="K4779"/>
      <c r="L4779"/>
      <c r="M4779"/>
    </row>
    <row r="4780" spans="1:13" s="3" customFormat="1" x14ac:dyDescent="0.25">
      <c r="A4780" s="12" t="s">
        <v>24</v>
      </c>
      <c r="B4780" s="35" t="s">
        <v>21</v>
      </c>
      <c r="C4780" s="35" t="s">
        <v>21</v>
      </c>
      <c r="D4780" s="35" t="s">
        <v>21</v>
      </c>
      <c r="E4780" s="35" t="s">
        <v>21</v>
      </c>
      <c r="F4780" s="7" t="s">
        <v>21</v>
      </c>
      <c r="G4780" s="13" t="s">
        <v>20</v>
      </c>
      <c r="H4780" s="13">
        <v>25919.43</v>
      </c>
      <c r="J4780"/>
      <c r="K4780"/>
      <c r="L4780"/>
      <c r="M4780"/>
    </row>
    <row r="4781" spans="1:13" s="3" customFormat="1" x14ac:dyDescent="0.25">
      <c r="A4781" s="12" t="s">
        <v>722</v>
      </c>
      <c r="B4781" s="12" t="s">
        <v>26</v>
      </c>
      <c r="C4781" s="14">
        <v>323</v>
      </c>
      <c r="D4781" s="12" t="s">
        <v>768</v>
      </c>
      <c r="E4781" s="35"/>
      <c r="F4781" s="13">
        <v>3100</v>
      </c>
      <c r="G4781" s="7" t="s">
        <v>21</v>
      </c>
      <c r="H4781" s="13">
        <v>29019.43</v>
      </c>
      <c r="J4781"/>
      <c r="K4781"/>
      <c r="L4781"/>
      <c r="M4781"/>
    </row>
    <row r="4782" spans="1:13" s="3" customFormat="1" x14ac:dyDescent="0.25">
      <c r="A4782"/>
      <c r="B4782"/>
      <c r="C4782"/>
      <c r="D4782"/>
      <c r="E4782"/>
      <c r="J4782"/>
      <c r="K4782"/>
      <c r="L4782"/>
      <c r="M4782"/>
    </row>
    <row r="4783" spans="1:13" s="3" customFormat="1" x14ac:dyDescent="0.25">
      <c r="A4783" s="35"/>
      <c r="B4783" s="35"/>
      <c r="C4783" s="35"/>
      <c r="D4783" s="35"/>
      <c r="E4783" s="34" t="s">
        <v>67</v>
      </c>
      <c r="F4783" s="13">
        <v>3100</v>
      </c>
      <c r="G4783" s="13">
        <v>0</v>
      </c>
      <c r="H4783" s="13">
        <v>29019.43</v>
      </c>
      <c r="J4783"/>
      <c r="K4783"/>
      <c r="L4783"/>
      <c r="M4783"/>
    </row>
    <row r="4784" spans="1:13" s="3" customFormat="1" x14ac:dyDescent="0.25">
      <c r="A4784" s="35" t="s">
        <v>21</v>
      </c>
      <c r="B4784"/>
      <c r="C4784"/>
      <c r="D4784"/>
      <c r="E4784"/>
      <c r="J4784"/>
      <c r="K4784"/>
      <c r="L4784"/>
      <c r="M4784"/>
    </row>
    <row r="4785" spans="1:13" s="3" customFormat="1" x14ac:dyDescent="0.25">
      <c r="A4785" s="35"/>
      <c r="B4785" s="35"/>
      <c r="C4785" s="35"/>
      <c r="D4785" s="35"/>
      <c r="E4785" s="9" t="s">
        <v>432</v>
      </c>
      <c r="F4785" s="8">
        <v>3100</v>
      </c>
      <c r="G4785" s="8">
        <v>0</v>
      </c>
      <c r="H4785" s="8">
        <v>29019.43</v>
      </c>
      <c r="J4785"/>
      <c r="K4785"/>
      <c r="L4785"/>
      <c r="M4785"/>
    </row>
    <row r="4786" spans="1:13" s="3" customFormat="1" x14ac:dyDescent="0.25">
      <c r="A4786" s="35" t="s">
        <v>21</v>
      </c>
      <c r="B4786"/>
      <c r="C4786"/>
      <c r="D4786"/>
      <c r="E4786"/>
      <c r="J4786"/>
      <c r="K4786"/>
      <c r="L4786"/>
      <c r="M4786"/>
    </row>
    <row r="4787" spans="1:13" s="3" customFormat="1" x14ac:dyDescent="0.25">
      <c r="A4787" s="5" t="s">
        <v>433</v>
      </c>
      <c r="B4787" s="5" t="s">
        <v>434</v>
      </c>
      <c r="C4787" s="35"/>
      <c r="D4787" s="35"/>
      <c r="E4787" s="35"/>
      <c r="F4787" s="7"/>
      <c r="G4787" s="8" t="s">
        <v>20</v>
      </c>
      <c r="H4787" s="8">
        <v>27466.98</v>
      </c>
      <c r="J4787"/>
      <c r="K4787"/>
      <c r="L4787"/>
      <c r="M4787"/>
    </row>
    <row r="4788" spans="1:13" s="3" customFormat="1" x14ac:dyDescent="0.25">
      <c r="A4788" s="35" t="s">
        <v>21</v>
      </c>
      <c r="B4788"/>
      <c r="C4788"/>
      <c r="D4788"/>
      <c r="E4788"/>
      <c r="J4788"/>
      <c r="K4788"/>
      <c r="L4788"/>
      <c r="M4788"/>
    </row>
    <row r="4789" spans="1:13" s="3" customFormat="1" x14ac:dyDescent="0.25">
      <c r="A4789" s="12" t="s">
        <v>24</v>
      </c>
      <c r="B4789" s="35" t="s">
        <v>21</v>
      </c>
      <c r="C4789" s="35" t="s">
        <v>21</v>
      </c>
      <c r="D4789" s="35" t="s">
        <v>21</v>
      </c>
      <c r="E4789" s="35" t="s">
        <v>21</v>
      </c>
      <c r="F4789" s="7" t="s">
        <v>21</v>
      </c>
      <c r="G4789" s="13" t="s">
        <v>20</v>
      </c>
      <c r="H4789" s="13">
        <v>27466.98</v>
      </c>
      <c r="J4789"/>
      <c r="K4789"/>
      <c r="L4789"/>
      <c r="M4789"/>
    </row>
    <row r="4790" spans="1:13" s="3" customFormat="1" x14ac:dyDescent="0.25">
      <c r="A4790" s="12" t="s">
        <v>750</v>
      </c>
      <c r="B4790" s="12" t="s">
        <v>26</v>
      </c>
      <c r="C4790" s="14">
        <v>6936</v>
      </c>
      <c r="D4790" s="12" t="s">
        <v>708</v>
      </c>
      <c r="E4790" s="12" t="s">
        <v>769</v>
      </c>
      <c r="F4790" s="13">
        <v>181.03</v>
      </c>
      <c r="G4790" s="7" t="s">
        <v>21</v>
      </c>
      <c r="H4790" s="13">
        <v>27648.01</v>
      </c>
      <c r="J4790"/>
      <c r="K4790"/>
      <c r="L4790"/>
      <c r="M4790"/>
    </row>
    <row r="4791" spans="1:13" s="3" customFormat="1" x14ac:dyDescent="0.25">
      <c r="A4791" s="12" t="s">
        <v>736</v>
      </c>
      <c r="B4791" s="12" t="s">
        <v>26</v>
      </c>
      <c r="C4791" s="14">
        <v>339</v>
      </c>
      <c r="D4791" s="12" t="s">
        <v>200</v>
      </c>
      <c r="E4791" s="12" t="s">
        <v>770</v>
      </c>
      <c r="F4791" s="13">
        <v>870.69</v>
      </c>
      <c r="G4791" s="7" t="s">
        <v>21</v>
      </c>
      <c r="H4791" s="13">
        <v>28518.7</v>
      </c>
      <c r="J4791"/>
      <c r="K4791"/>
      <c r="L4791"/>
      <c r="M4791"/>
    </row>
    <row r="4792" spans="1:13" s="3" customFormat="1" x14ac:dyDescent="0.25">
      <c r="A4792" s="12" t="s">
        <v>771</v>
      </c>
      <c r="B4792" s="12" t="s">
        <v>26</v>
      </c>
      <c r="C4792" s="14">
        <v>6947</v>
      </c>
      <c r="D4792" s="12" t="s">
        <v>545</v>
      </c>
      <c r="E4792" s="12" t="s">
        <v>772</v>
      </c>
      <c r="F4792" s="13">
        <v>172.41</v>
      </c>
      <c r="G4792" s="7" t="s">
        <v>21</v>
      </c>
      <c r="H4792" s="13">
        <v>28691.11</v>
      </c>
      <c r="J4792"/>
      <c r="K4792"/>
      <c r="L4792"/>
      <c r="M4792"/>
    </row>
    <row r="4793" spans="1:13" s="3" customFormat="1" x14ac:dyDescent="0.25">
      <c r="A4793" s="12" t="s">
        <v>773</v>
      </c>
      <c r="B4793" s="12" t="s">
        <v>41</v>
      </c>
      <c r="C4793" s="14">
        <v>15</v>
      </c>
      <c r="D4793" s="12" t="s">
        <v>428</v>
      </c>
      <c r="E4793" s="12" t="s">
        <v>774</v>
      </c>
      <c r="F4793" s="13">
        <v>3710</v>
      </c>
      <c r="G4793" s="7" t="s">
        <v>21</v>
      </c>
      <c r="H4793" s="13">
        <v>32401.11</v>
      </c>
      <c r="J4793"/>
      <c r="K4793"/>
      <c r="L4793"/>
      <c r="M4793"/>
    </row>
    <row r="4794" spans="1:13" s="3" customFormat="1" x14ac:dyDescent="0.25">
      <c r="A4794" s="12" t="s">
        <v>743</v>
      </c>
      <c r="B4794" s="12" t="s">
        <v>41</v>
      </c>
      <c r="C4794" s="14">
        <v>18</v>
      </c>
      <c r="D4794" s="12" t="s">
        <v>200</v>
      </c>
      <c r="E4794" s="12" t="s">
        <v>775</v>
      </c>
      <c r="F4794" s="13">
        <v>1517.24</v>
      </c>
      <c r="G4794" s="7" t="s">
        <v>21</v>
      </c>
      <c r="H4794" s="13">
        <v>33918.35</v>
      </c>
      <c r="J4794"/>
      <c r="K4794"/>
      <c r="L4794"/>
      <c r="M4794"/>
    </row>
    <row r="4795" spans="1:13" s="3" customFormat="1" x14ac:dyDescent="0.25">
      <c r="A4795" s="12" t="s">
        <v>730</v>
      </c>
      <c r="B4795" s="12" t="s">
        <v>26</v>
      </c>
      <c r="C4795" s="14">
        <v>383</v>
      </c>
      <c r="D4795" s="12" t="s">
        <v>702</v>
      </c>
      <c r="E4795" s="12" t="s">
        <v>776</v>
      </c>
      <c r="F4795" s="13">
        <v>2593.96</v>
      </c>
      <c r="G4795" s="7" t="s">
        <v>21</v>
      </c>
      <c r="H4795" s="13">
        <v>36512.31</v>
      </c>
      <c r="J4795"/>
      <c r="K4795"/>
      <c r="L4795"/>
      <c r="M4795"/>
    </row>
    <row r="4796" spans="1:13" s="3" customFormat="1" x14ac:dyDescent="0.25">
      <c r="A4796"/>
      <c r="B4796"/>
      <c r="C4796"/>
      <c r="D4796"/>
      <c r="E4796"/>
      <c r="J4796"/>
      <c r="K4796"/>
      <c r="L4796"/>
      <c r="M4796"/>
    </row>
    <row r="4797" spans="1:13" s="3" customFormat="1" x14ac:dyDescent="0.25">
      <c r="A4797" s="35"/>
      <c r="B4797" s="35"/>
      <c r="C4797" s="35"/>
      <c r="D4797" s="35"/>
      <c r="E4797" s="34" t="s">
        <v>67</v>
      </c>
      <c r="F4797" s="13">
        <v>9045.33</v>
      </c>
      <c r="G4797" s="13">
        <v>0</v>
      </c>
      <c r="H4797" s="13">
        <v>36512.31</v>
      </c>
      <c r="J4797"/>
      <c r="K4797"/>
      <c r="L4797"/>
      <c r="M4797"/>
    </row>
    <row r="4798" spans="1:13" s="3" customFormat="1" x14ac:dyDescent="0.25">
      <c r="A4798" s="35" t="s">
        <v>21</v>
      </c>
      <c r="B4798"/>
      <c r="C4798"/>
      <c r="D4798"/>
      <c r="E4798"/>
      <c r="J4798"/>
      <c r="K4798"/>
      <c r="L4798"/>
      <c r="M4798"/>
    </row>
    <row r="4799" spans="1:13" s="3" customFormat="1" x14ac:dyDescent="0.25">
      <c r="A4799" s="35"/>
      <c r="B4799" s="35"/>
      <c r="C4799" s="35"/>
      <c r="D4799" s="35"/>
      <c r="E4799" s="9" t="s">
        <v>439</v>
      </c>
      <c r="F4799" s="8">
        <v>9045.33</v>
      </c>
      <c r="G4799" s="8">
        <v>0</v>
      </c>
      <c r="H4799" s="8">
        <v>36512.31</v>
      </c>
      <c r="J4799"/>
      <c r="K4799"/>
      <c r="L4799"/>
      <c r="M4799"/>
    </row>
    <row r="4800" spans="1:13" s="3" customFormat="1" x14ac:dyDescent="0.25">
      <c r="A4800" s="35" t="s">
        <v>21</v>
      </c>
      <c r="B4800"/>
      <c r="C4800"/>
      <c r="D4800"/>
      <c r="E4800"/>
      <c r="J4800"/>
      <c r="K4800"/>
      <c r="L4800"/>
      <c r="M4800"/>
    </row>
    <row r="4801" spans="1:13" s="3" customFormat="1" x14ac:dyDescent="0.25">
      <c r="A4801" s="5" t="s">
        <v>542</v>
      </c>
      <c r="B4801" s="5" t="s">
        <v>387</v>
      </c>
      <c r="C4801" s="35"/>
      <c r="D4801" s="35"/>
      <c r="E4801" s="35"/>
      <c r="F4801" s="7"/>
      <c r="G4801" s="8" t="s">
        <v>20</v>
      </c>
      <c r="H4801" s="8">
        <v>1922.41</v>
      </c>
      <c r="J4801"/>
      <c r="K4801"/>
      <c r="L4801"/>
      <c r="M4801"/>
    </row>
    <row r="4802" spans="1:13" s="3" customFormat="1" x14ac:dyDescent="0.25">
      <c r="A4802" s="35" t="s">
        <v>21</v>
      </c>
      <c r="B4802"/>
      <c r="C4802"/>
      <c r="D4802"/>
      <c r="E4802"/>
      <c r="J4802"/>
      <c r="K4802"/>
      <c r="L4802"/>
      <c r="M4802"/>
    </row>
    <row r="4803" spans="1:13" s="3" customFormat="1" x14ac:dyDescent="0.25">
      <c r="A4803" s="12" t="s">
        <v>24</v>
      </c>
      <c r="B4803" s="35" t="s">
        <v>21</v>
      </c>
      <c r="C4803" s="35" t="s">
        <v>21</v>
      </c>
      <c r="D4803" s="35" t="s">
        <v>21</v>
      </c>
      <c r="E4803" s="35" t="s">
        <v>21</v>
      </c>
      <c r="F4803" s="7" t="s">
        <v>21</v>
      </c>
      <c r="G4803" s="13" t="s">
        <v>20</v>
      </c>
      <c r="H4803" s="13">
        <v>1922.41</v>
      </c>
      <c r="J4803"/>
      <c r="K4803"/>
      <c r="L4803"/>
      <c r="M4803"/>
    </row>
    <row r="4804" spans="1:13" s="3" customFormat="1" x14ac:dyDescent="0.25">
      <c r="A4804" s="35" t="s">
        <v>21</v>
      </c>
      <c r="B4804"/>
      <c r="C4804"/>
      <c r="D4804"/>
      <c r="E4804"/>
      <c r="J4804"/>
      <c r="K4804"/>
      <c r="L4804"/>
      <c r="M4804"/>
    </row>
    <row r="4805" spans="1:13" s="3" customFormat="1" x14ac:dyDescent="0.25">
      <c r="A4805" s="35"/>
      <c r="B4805" s="35"/>
      <c r="C4805" s="35"/>
      <c r="D4805" s="35"/>
      <c r="E4805" s="9" t="s">
        <v>388</v>
      </c>
      <c r="F4805" s="8">
        <v>0</v>
      </c>
      <c r="G4805" s="8">
        <v>0</v>
      </c>
      <c r="H4805" s="8">
        <v>1922.41</v>
      </c>
      <c r="J4805"/>
      <c r="K4805"/>
      <c r="L4805"/>
      <c r="M4805"/>
    </row>
    <row r="4806" spans="1:13" s="3" customFormat="1" x14ac:dyDescent="0.25">
      <c r="A4806" s="35" t="s">
        <v>21</v>
      </c>
      <c r="B4806"/>
      <c r="C4806"/>
      <c r="D4806"/>
      <c r="E4806"/>
      <c r="J4806"/>
      <c r="K4806"/>
      <c r="L4806"/>
      <c r="M4806"/>
    </row>
    <row r="4807" spans="1:13" s="3" customFormat="1" x14ac:dyDescent="0.25">
      <c r="A4807" s="5" t="s">
        <v>440</v>
      </c>
      <c r="B4807" s="5" t="s">
        <v>393</v>
      </c>
      <c r="C4807" s="35"/>
      <c r="D4807" s="35"/>
      <c r="E4807" s="35"/>
      <c r="F4807" s="7"/>
      <c r="G4807" s="8" t="s">
        <v>20</v>
      </c>
      <c r="H4807" s="8">
        <v>25787.66</v>
      </c>
      <c r="J4807"/>
      <c r="K4807"/>
      <c r="L4807"/>
      <c r="M4807"/>
    </row>
    <row r="4808" spans="1:13" s="3" customFormat="1" x14ac:dyDescent="0.25">
      <c r="A4808" s="35" t="s">
        <v>21</v>
      </c>
      <c r="B4808"/>
      <c r="C4808"/>
      <c r="D4808"/>
      <c r="E4808"/>
      <c r="J4808"/>
      <c r="K4808"/>
      <c r="L4808"/>
      <c r="M4808"/>
    </row>
    <row r="4809" spans="1:13" s="3" customFormat="1" x14ac:dyDescent="0.25">
      <c r="A4809" s="12" t="s">
        <v>24</v>
      </c>
      <c r="B4809" s="35" t="s">
        <v>21</v>
      </c>
      <c r="C4809" s="35" t="s">
        <v>21</v>
      </c>
      <c r="D4809" s="35" t="s">
        <v>21</v>
      </c>
      <c r="E4809" s="35" t="s">
        <v>21</v>
      </c>
      <c r="F4809" s="7" t="s">
        <v>21</v>
      </c>
      <c r="G4809" s="13" t="s">
        <v>20</v>
      </c>
      <c r="H4809" s="13">
        <v>25787.66</v>
      </c>
      <c r="J4809"/>
      <c r="K4809"/>
      <c r="L4809"/>
      <c r="M4809"/>
    </row>
    <row r="4810" spans="1:13" s="3" customFormat="1" x14ac:dyDescent="0.25">
      <c r="A4810" s="35" t="s">
        <v>21</v>
      </c>
      <c r="B4810"/>
      <c r="C4810"/>
      <c r="D4810"/>
      <c r="E4810"/>
      <c r="J4810"/>
      <c r="K4810"/>
      <c r="L4810"/>
      <c r="M4810"/>
    </row>
    <row r="4811" spans="1:13" s="3" customFormat="1" x14ac:dyDescent="0.25">
      <c r="A4811" s="35"/>
      <c r="B4811" s="35"/>
      <c r="C4811" s="35"/>
      <c r="D4811" s="35"/>
      <c r="E4811" s="9" t="s">
        <v>398</v>
      </c>
      <c r="F4811" s="8">
        <v>0</v>
      </c>
      <c r="G4811" s="8">
        <v>0</v>
      </c>
      <c r="H4811" s="8">
        <v>25787.66</v>
      </c>
      <c r="J4811"/>
      <c r="K4811"/>
      <c r="L4811"/>
      <c r="M4811"/>
    </row>
    <row r="4812" spans="1:13" s="3" customFormat="1" x14ac:dyDescent="0.25">
      <c r="A4812" s="35" t="s">
        <v>21</v>
      </c>
      <c r="B4812"/>
      <c r="C4812"/>
      <c r="D4812"/>
      <c r="E4812"/>
      <c r="J4812"/>
      <c r="K4812"/>
      <c r="L4812"/>
      <c r="M4812"/>
    </row>
    <row r="4813" spans="1:13" s="3" customFormat="1" x14ac:dyDescent="0.25">
      <c r="A4813" s="5" t="s">
        <v>445</v>
      </c>
      <c r="B4813" s="5" t="s">
        <v>400</v>
      </c>
      <c r="C4813" s="35"/>
      <c r="D4813" s="35"/>
      <c r="E4813" s="35"/>
      <c r="F4813" s="7"/>
      <c r="G4813" s="8" t="s">
        <v>20</v>
      </c>
      <c r="H4813" s="8">
        <v>4568.12</v>
      </c>
      <c r="J4813"/>
      <c r="K4813"/>
      <c r="L4813"/>
      <c r="M4813"/>
    </row>
    <row r="4814" spans="1:13" s="3" customFormat="1" x14ac:dyDescent="0.25">
      <c r="A4814" s="35" t="s">
        <v>21</v>
      </c>
      <c r="B4814"/>
      <c r="C4814"/>
      <c r="D4814"/>
      <c r="E4814"/>
      <c r="J4814"/>
      <c r="K4814"/>
      <c r="L4814"/>
      <c r="M4814"/>
    </row>
    <row r="4815" spans="1:13" s="3" customFormat="1" x14ac:dyDescent="0.25">
      <c r="A4815" s="12" t="s">
        <v>24</v>
      </c>
      <c r="B4815" s="35" t="s">
        <v>21</v>
      </c>
      <c r="C4815" s="35" t="s">
        <v>21</v>
      </c>
      <c r="D4815" s="35" t="s">
        <v>21</v>
      </c>
      <c r="E4815" s="35" t="s">
        <v>21</v>
      </c>
      <c r="F4815" s="7" t="s">
        <v>21</v>
      </c>
      <c r="G4815" s="13" t="s">
        <v>20</v>
      </c>
      <c r="H4815" s="13">
        <v>4568.12</v>
      </c>
      <c r="J4815"/>
      <c r="K4815"/>
      <c r="L4815"/>
      <c r="M4815"/>
    </row>
    <row r="4816" spans="1:13" s="3" customFormat="1" x14ac:dyDescent="0.25">
      <c r="A4816" s="35" t="s">
        <v>21</v>
      </c>
      <c r="B4816"/>
      <c r="C4816"/>
      <c r="D4816"/>
      <c r="E4816"/>
      <c r="J4816"/>
      <c r="K4816"/>
      <c r="L4816"/>
      <c r="M4816"/>
    </row>
    <row r="4817" spans="1:13" s="3" customFormat="1" x14ac:dyDescent="0.25">
      <c r="A4817" s="35"/>
      <c r="B4817" s="35"/>
      <c r="C4817" s="35"/>
      <c r="D4817" s="35"/>
      <c r="E4817" s="9" t="s">
        <v>401</v>
      </c>
      <c r="F4817" s="8">
        <v>0</v>
      </c>
      <c r="G4817" s="8">
        <v>0</v>
      </c>
      <c r="H4817" s="8">
        <v>4568.12</v>
      </c>
      <c r="J4817"/>
      <c r="K4817"/>
      <c r="L4817"/>
      <c r="M4817"/>
    </row>
    <row r="4818" spans="1:13" s="3" customFormat="1" x14ac:dyDescent="0.25">
      <c r="A4818" s="35" t="s">
        <v>21</v>
      </c>
      <c r="B4818"/>
      <c r="C4818"/>
      <c r="D4818"/>
      <c r="E4818"/>
      <c r="J4818"/>
      <c r="K4818"/>
      <c r="L4818"/>
      <c r="M4818"/>
    </row>
    <row r="4819" spans="1:13" s="3" customFormat="1" x14ac:dyDescent="0.25">
      <c r="A4819" s="5" t="s">
        <v>448</v>
      </c>
      <c r="B4819" s="5" t="s">
        <v>403</v>
      </c>
      <c r="C4819" s="35"/>
      <c r="D4819" s="35"/>
      <c r="E4819" s="35"/>
      <c r="F4819" s="7"/>
      <c r="G4819" s="8" t="s">
        <v>20</v>
      </c>
      <c r="H4819" s="8">
        <v>18639.53</v>
      </c>
      <c r="J4819"/>
      <c r="K4819"/>
      <c r="L4819"/>
      <c r="M4819"/>
    </row>
    <row r="4820" spans="1:13" s="3" customFormat="1" x14ac:dyDescent="0.25">
      <c r="A4820" s="35" t="s">
        <v>21</v>
      </c>
      <c r="B4820"/>
      <c r="C4820"/>
      <c r="D4820"/>
      <c r="E4820"/>
      <c r="J4820"/>
      <c r="K4820"/>
      <c r="L4820"/>
      <c r="M4820"/>
    </row>
    <row r="4821" spans="1:13" s="3" customFormat="1" x14ac:dyDescent="0.25">
      <c r="A4821" s="12" t="s">
        <v>24</v>
      </c>
      <c r="B4821" s="35" t="s">
        <v>21</v>
      </c>
      <c r="C4821" s="35" t="s">
        <v>21</v>
      </c>
      <c r="D4821" s="35" t="s">
        <v>21</v>
      </c>
      <c r="E4821" s="35" t="s">
        <v>21</v>
      </c>
      <c r="F4821" s="7" t="s">
        <v>21</v>
      </c>
      <c r="G4821" s="13" t="s">
        <v>20</v>
      </c>
      <c r="H4821" s="13">
        <v>18639.53</v>
      </c>
      <c r="J4821"/>
      <c r="K4821"/>
      <c r="L4821"/>
      <c r="M4821"/>
    </row>
    <row r="4822" spans="1:13" s="3" customFormat="1" x14ac:dyDescent="0.25">
      <c r="A4822" s="35" t="s">
        <v>21</v>
      </c>
      <c r="B4822"/>
      <c r="C4822"/>
      <c r="D4822"/>
      <c r="E4822"/>
      <c r="J4822"/>
      <c r="K4822"/>
      <c r="L4822"/>
      <c r="M4822"/>
    </row>
    <row r="4823" spans="1:13" s="3" customFormat="1" x14ac:dyDescent="0.25">
      <c r="A4823" s="35"/>
      <c r="B4823" s="35"/>
      <c r="C4823" s="35"/>
      <c r="D4823" s="35"/>
      <c r="E4823" s="9" t="s">
        <v>404</v>
      </c>
      <c r="F4823" s="8">
        <v>0</v>
      </c>
      <c r="G4823" s="8">
        <v>0</v>
      </c>
      <c r="H4823" s="8">
        <v>18639.53</v>
      </c>
      <c r="J4823"/>
      <c r="K4823"/>
      <c r="L4823"/>
      <c r="M4823"/>
    </row>
    <row r="4824" spans="1:13" s="3" customFormat="1" x14ac:dyDescent="0.25">
      <c r="A4824" s="35" t="s">
        <v>21</v>
      </c>
      <c r="B4824"/>
      <c r="C4824"/>
      <c r="D4824"/>
      <c r="E4824"/>
      <c r="J4824"/>
      <c r="K4824"/>
      <c r="L4824"/>
      <c r="M4824"/>
    </row>
    <row r="4825" spans="1:13" s="3" customFormat="1" x14ac:dyDescent="0.25">
      <c r="A4825" s="5" t="s">
        <v>451</v>
      </c>
      <c r="B4825" s="5" t="s">
        <v>406</v>
      </c>
      <c r="C4825" s="35"/>
      <c r="D4825" s="35"/>
      <c r="E4825" s="35"/>
      <c r="F4825" s="7"/>
      <c r="G4825" s="8" t="s">
        <v>20</v>
      </c>
      <c r="H4825" s="8">
        <v>228.75</v>
      </c>
      <c r="J4825"/>
      <c r="K4825"/>
      <c r="L4825"/>
      <c r="M4825"/>
    </row>
    <row r="4826" spans="1:13" s="3" customFormat="1" x14ac:dyDescent="0.25">
      <c r="A4826" s="35" t="s">
        <v>21</v>
      </c>
      <c r="B4826"/>
      <c r="C4826"/>
      <c r="D4826"/>
      <c r="E4826"/>
      <c r="J4826"/>
      <c r="K4826"/>
      <c r="L4826"/>
      <c r="M4826"/>
    </row>
    <row r="4827" spans="1:13" s="3" customFormat="1" x14ac:dyDescent="0.25">
      <c r="A4827" s="12" t="s">
        <v>24</v>
      </c>
      <c r="B4827" s="35" t="s">
        <v>21</v>
      </c>
      <c r="C4827" s="35" t="s">
        <v>21</v>
      </c>
      <c r="D4827" s="35" t="s">
        <v>21</v>
      </c>
      <c r="E4827" s="35" t="s">
        <v>21</v>
      </c>
      <c r="F4827" s="7" t="s">
        <v>21</v>
      </c>
      <c r="G4827" s="13" t="s">
        <v>20</v>
      </c>
      <c r="H4827" s="13">
        <v>228.75</v>
      </c>
      <c r="J4827"/>
      <c r="K4827"/>
      <c r="L4827"/>
      <c r="M4827"/>
    </row>
    <row r="4828" spans="1:13" s="3" customFormat="1" x14ac:dyDescent="0.25">
      <c r="A4828" s="35" t="s">
        <v>21</v>
      </c>
      <c r="B4828"/>
      <c r="C4828"/>
      <c r="D4828"/>
      <c r="E4828"/>
      <c r="J4828"/>
      <c r="K4828"/>
      <c r="L4828"/>
      <c r="M4828"/>
    </row>
    <row r="4829" spans="1:13" s="3" customFormat="1" x14ac:dyDescent="0.25">
      <c r="A4829" s="35"/>
      <c r="B4829" s="35"/>
      <c r="C4829" s="35"/>
      <c r="D4829" s="35"/>
      <c r="E4829" s="9" t="s">
        <v>407</v>
      </c>
      <c r="F4829" s="8">
        <v>0</v>
      </c>
      <c r="G4829" s="8">
        <v>0</v>
      </c>
      <c r="H4829" s="8">
        <v>228.75</v>
      </c>
      <c r="J4829"/>
      <c r="K4829"/>
      <c r="L4829"/>
      <c r="M4829"/>
    </row>
    <row r="4830" spans="1:13" s="3" customFormat="1" x14ac:dyDescent="0.25">
      <c r="A4830" s="35" t="s">
        <v>21</v>
      </c>
      <c r="B4830"/>
      <c r="C4830"/>
      <c r="D4830"/>
      <c r="E4830"/>
      <c r="J4830"/>
      <c r="K4830"/>
      <c r="L4830"/>
      <c r="M4830"/>
    </row>
    <row r="4831" spans="1:13" s="3" customFormat="1" x14ac:dyDescent="0.25">
      <c r="A4831" s="5" t="s">
        <v>155</v>
      </c>
      <c r="B4831" s="5" t="s">
        <v>156</v>
      </c>
      <c r="C4831" s="35"/>
      <c r="D4831" s="35"/>
      <c r="E4831" s="35"/>
      <c r="F4831" s="7"/>
      <c r="G4831" s="8" t="s">
        <v>20</v>
      </c>
      <c r="H4831" s="8">
        <v>9419.99</v>
      </c>
      <c r="J4831"/>
      <c r="K4831"/>
      <c r="L4831"/>
      <c r="M4831"/>
    </row>
    <row r="4832" spans="1:13" s="3" customFormat="1" x14ac:dyDescent="0.25">
      <c r="A4832" s="35" t="s">
        <v>21</v>
      </c>
      <c r="B4832"/>
      <c r="C4832"/>
      <c r="D4832"/>
      <c r="E4832"/>
      <c r="J4832"/>
      <c r="K4832"/>
      <c r="L4832"/>
      <c r="M4832"/>
    </row>
    <row r="4833" spans="1:13" s="3" customFormat="1" x14ac:dyDescent="0.25">
      <c r="A4833" s="12" t="s">
        <v>24</v>
      </c>
      <c r="B4833" s="35" t="s">
        <v>21</v>
      </c>
      <c r="C4833" s="35" t="s">
        <v>21</v>
      </c>
      <c r="D4833" s="35" t="s">
        <v>21</v>
      </c>
      <c r="E4833" s="35" t="s">
        <v>21</v>
      </c>
      <c r="F4833" s="7" t="s">
        <v>21</v>
      </c>
      <c r="G4833" s="13" t="s">
        <v>20</v>
      </c>
      <c r="H4833" s="13">
        <v>9419.99</v>
      </c>
      <c r="J4833"/>
      <c r="K4833"/>
      <c r="L4833"/>
      <c r="M4833"/>
    </row>
    <row r="4834" spans="1:13" s="3" customFormat="1" x14ac:dyDescent="0.25">
      <c r="A4834" s="12" t="s">
        <v>722</v>
      </c>
      <c r="B4834" s="12" t="s">
        <v>26</v>
      </c>
      <c r="C4834" s="14">
        <v>325</v>
      </c>
      <c r="D4834" s="12" t="s">
        <v>723</v>
      </c>
      <c r="E4834" s="35"/>
      <c r="F4834" s="13">
        <v>939.42</v>
      </c>
      <c r="G4834" s="7" t="s">
        <v>21</v>
      </c>
      <c r="H4834" s="13">
        <v>10359.41</v>
      </c>
      <c r="J4834"/>
      <c r="K4834"/>
      <c r="L4834"/>
      <c r="M4834"/>
    </row>
    <row r="4835" spans="1:13" s="3" customFormat="1" x14ac:dyDescent="0.25">
      <c r="A4835"/>
      <c r="B4835"/>
      <c r="C4835"/>
      <c r="D4835"/>
      <c r="E4835"/>
      <c r="J4835"/>
      <c r="K4835"/>
      <c r="L4835"/>
      <c r="M4835"/>
    </row>
    <row r="4836" spans="1:13" s="3" customFormat="1" x14ac:dyDescent="0.25">
      <c r="A4836" s="35"/>
      <c r="B4836" s="35"/>
      <c r="C4836" s="35"/>
      <c r="D4836" s="35"/>
      <c r="E4836" s="34" t="s">
        <v>67</v>
      </c>
      <c r="F4836" s="13">
        <v>939.42</v>
      </c>
      <c r="G4836" s="13">
        <v>0</v>
      </c>
      <c r="H4836" s="13">
        <v>10359.41</v>
      </c>
      <c r="J4836"/>
      <c r="K4836"/>
      <c r="L4836"/>
      <c r="M4836"/>
    </row>
    <row r="4837" spans="1:13" s="3" customFormat="1" x14ac:dyDescent="0.25">
      <c r="A4837" s="35" t="s">
        <v>21</v>
      </c>
      <c r="B4837"/>
      <c r="C4837"/>
      <c r="D4837"/>
      <c r="E4837"/>
      <c r="J4837"/>
      <c r="K4837"/>
      <c r="L4837"/>
      <c r="M4837"/>
    </row>
    <row r="4838" spans="1:13" s="3" customFormat="1" x14ac:dyDescent="0.25">
      <c r="A4838" s="35"/>
      <c r="B4838" s="35"/>
      <c r="C4838" s="35"/>
      <c r="D4838" s="35"/>
      <c r="E4838" s="9" t="s">
        <v>157</v>
      </c>
      <c r="F4838" s="8">
        <v>939.42</v>
      </c>
      <c r="G4838" s="8">
        <v>0</v>
      </c>
      <c r="H4838" s="8">
        <v>10359.41</v>
      </c>
      <c r="J4838"/>
      <c r="K4838"/>
      <c r="L4838"/>
      <c r="M4838"/>
    </row>
    <row r="4839" spans="1:13" s="3" customFormat="1" x14ac:dyDescent="0.25">
      <c r="A4839" s="35" t="s">
        <v>21</v>
      </c>
      <c r="B4839"/>
      <c r="C4839"/>
      <c r="D4839"/>
      <c r="E4839"/>
      <c r="J4839"/>
      <c r="K4839"/>
      <c r="L4839"/>
      <c r="M4839"/>
    </row>
    <row r="4840" spans="1:13" s="3" customFormat="1" x14ac:dyDescent="0.25">
      <c r="A4840" s="5" t="s">
        <v>453</v>
      </c>
      <c r="B4840" s="5" t="s">
        <v>454</v>
      </c>
      <c r="C4840" s="35"/>
      <c r="D4840" s="35"/>
      <c r="E4840" s="35"/>
      <c r="F4840" s="7"/>
      <c r="G4840" s="8" t="s">
        <v>20</v>
      </c>
      <c r="H4840" s="8">
        <v>2553.33</v>
      </c>
      <c r="J4840"/>
      <c r="K4840"/>
      <c r="L4840"/>
      <c r="M4840"/>
    </row>
    <row r="4841" spans="1:13" s="3" customFormat="1" x14ac:dyDescent="0.25">
      <c r="A4841" s="35" t="s">
        <v>21</v>
      </c>
      <c r="B4841"/>
      <c r="C4841"/>
      <c r="D4841"/>
      <c r="E4841"/>
      <c r="J4841"/>
      <c r="K4841"/>
      <c r="L4841"/>
      <c r="M4841"/>
    </row>
    <row r="4842" spans="1:13" s="3" customFormat="1" x14ac:dyDescent="0.25">
      <c r="A4842" s="12" t="s">
        <v>24</v>
      </c>
      <c r="B4842" s="35" t="s">
        <v>21</v>
      </c>
      <c r="C4842" s="35" t="s">
        <v>21</v>
      </c>
      <c r="D4842" s="35" t="s">
        <v>21</v>
      </c>
      <c r="E4842" s="35" t="s">
        <v>21</v>
      </c>
      <c r="F4842" s="7" t="s">
        <v>21</v>
      </c>
      <c r="G4842" s="13" t="s">
        <v>20</v>
      </c>
      <c r="H4842" s="13">
        <v>2553.33</v>
      </c>
      <c r="J4842"/>
      <c r="K4842"/>
      <c r="L4842"/>
      <c r="M4842"/>
    </row>
    <row r="4843" spans="1:13" s="3" customFormat="1" x14ac:dyDescent="0.25">
      <c r="A4843" s="35" t="s">
        <v>21</v>
      </c>
      <c r="B4843"/>
      <c r="C4843"/>
      <c r="D4843"/>
      <c r="E4843"/>
      <c r="J4843"/>
      <c r="K4843"/>
      <c r="L4843"/>
      <c r="M4843"/>
    </row>
    <row r="4844" spans="1:13" s="3" customFormat="1" x14ac:dyDescent="0.25">
      <c r="A4844" s="35"/>
      <c r="B4844" s="35"/>
      <c r="C4844" s="35"/>
      <c r="D4844" s="35"/>
      <c r="E4844" s="9" t="s">
        <v>457</v>
      </c>
      <c r="F4844" s="8">
        <v>0</v>
      </c>
      <c r="G4844" s="8">
        <v>0</v>
      </c>
      <c r="H4844" s="8">
        <v>2553.33</v>
      </c>
      <c r="J4844"/>
      <c r="K4844"/>
      <c r="L4844"/>
      <c r="M4844"/>
    </row>
    <row r="4845" spans="1:13" s="3" customFormat="1" x14ac:dyDescent="0.25">
      <c r="A4845" s="35" t="s">
        <v>21</v>
      </c>
      <c r="B4845"/>
      <c r="C4845"/>
      <c r="D4845"/>
      <c r="E4845"/>
      <c r="J4845"/>
      <c r="K4845"/>
      <c r="L4845"/>
      <c r="M4845"/>
    </row>
    <row r="4846" spans="1:13" s="3" customFormat="1" x14ac:dyDescent="0.25">
      <c r="A4846" s="5" t="s">
        <v>713</v>
      </c>
      <c r="B4846" s="5" t="s">
        <v>714</v>
      </c>
      <c r="C4846" s="35"/>
      <c r="D4846" s="35"/>
      <c r="E4846" s="35"/>
      <c r="F4846" s="7"/>
      <c r="G4846" s="8" t="s">
        <v>20</v>
      </c>
      <c r="H4846" s="8">
        <v>108499</v>
      </c>
      <c r="J4846"/>
      <c r="K4846"/>
      <c r="L4846"/>
      <c r="M4846"/>
    </row>
    <row r="4847" spans="1:13" s="3" customFormat="1" x14ac:dyDescent="0.25">
      <c r="A4847" s="35" t="s">
        <v>21</v>
      </c>
      <c r="B4847"/>
      <c r="C4847"/>
      <c r="D4847"/>
      <c r="E4847"/>
      <c r="J4847"/>
      <c r="K4847"/>
      <c r="L4847"/>
      <c r="M4847"/>
    </row>
    <row r="4848" spans="1:13" s="3" customFormat="1" x14ac:dyDescent="0.25">
      <c r="A4848" s="12" t="s">
        <v>24</v>
      </c>
      <c r="B4848" s="35" t="s">
        <v>21</v>
      </c>
      <c r="C4848" s="35" t="s">
        <v>21</v>
      </c>
      <c r="D4848" s="35" t="s">
        <v>21</v>
      </c>
      <c r="E4848" s="35" t="s">
        <v>21</v>
      </c>
      <c r="F4848" s="7" t="s">
        <v>21</v>
      </c>
      <c r="G4848" s="13" t="s">
        <v>20</v>
      </c>
      <c r="H4848" s="13">
        <v>108499</v>
      </c>
      <c r="J4848"/>
      <c r="K4848"/>
      <c r="L4848"/>
      <c r="M4848"/>
    </row>
    <row r="4849" spans="1:13" s="3" customFormat="1" x14ac:dyDescent="0.25">
      <c r="A4849" s="12" t="s">
        <v>777</v>
      </c>
      <c r="B4849" s="12" t="s">
        <v>41</v>
      </c>
      <c r="C4849" s="14">
        <v>7</v>
      </c>
      <c r="D4849" s="12" t="s">
        <v>716</v>
      </c>
      <c r="E4849" s="35"/>
      <c r="F4849" s="13">
        <v>108499</v>
      </c>
      <c r="G4849" s="7" t="s">
        <v>21</v>
      </c>
      <c r="H4849" s="13">
        <v>216998</v>
      </c>
      <c r="J4849"/>
      <c r="K4849"/>
      <c r="L4849"/>
      <c r="M4849"/>
    </row>
    <row r="4850" spans="1:13" s="3" customFormat="1" x14ac:dyDescent="0.25">
      <c r="A4850"/>
      <c r="B4850"/>
      <c r="C4850"/>
      <c r="D4850"/>
      <c r="E4850"/>
      <c r="J4850"/>
      <c r="K4850"/>
      <c r="L4850"/>
      <c r="M4850"/>
    </row>
    <row r="4851" spans="1:13" s="3" customFormat="1" x14ac:dyDescent="0.25">
      <c r="A4851" s="35"/>
      <c r="B4851" s="35"/>
      <c r="C4851" s="35"/>
      <c r="D4851" s="35"/>
      <c r="E4851" s="34" t="s">
        <v>67</v>
      </c>
      <c r="F4851" s="13">
        <v>108499</v>
      </c>
      <c r="G4851" s="13">
        <v>0</v>
      </c>
      <c r="H4851" s="13">
        <v>216998</v>
      </c>
      <c r="J4851"/>
      <c r="K4851"/>
      <c r="L4851"/>
      <c r="M4851"/>
    </row>
    <row r="4852" spans="1:13" s="3" customFormat="1" x14ac:dyDescent="0.25">
      <c r="A4852" s="35" t="s">
        <v>21</v>
      </c>
      <c r="B4852"/>
      <c r="C4852"/>
      <c r="D4852"/>
      <c r="E4852"/>
      <c r="J4852"/>
      <c r="K4852"/>
      <c r="L4852"/>
      <c r="M4852"/>
    </row>
    <row r="4853" spans="1:13" s="3" customFormat="1" x14ac:dyDescent="0.25">
      <c r="A4853" s="35"/>
      <c r="B4853" s="35"/>
      <c r="C4853" s="35"/>
      <c r="D4853" s="35"/>
      <c r="E4853" s="9" t="s">
        <v>717</v>
      </c>
      <c r="F4853" s="8">
        <v>108499</v>
      </c>
      <c r="G4853" s="8">
        <v>0</v>
      </c>
      <c r="H4853" s="8">
        <v>216998</v>
      </c>
      <c r="J4853"/>
      <c r="K4853"/>
      <c r="L4853"/>
      <c r="M4853"/>
    </row>
    <row r="4854" spans="1:13" s="3" customFormat="1" x14ac:dyDescent="0.25">
      <c r="A4854" s="35" t="s">
        <v>21</v>
      </c>
      <c r="B4854"/>
      <c r="C4854"/>
      <c r="D4854"/>
      <c r="E4854"/>
      <c r="J4854"/>
      <c r="K4854"/>
      <c r="L4854"/>
      <c r="M4854"/>
    </row>
    <row r="4855" spans="1:13" s="3" customFormat="1" x14ac:dyDescent="0.25">
      <c r="A4855" s="5" t="s">
        <v>158</v>
      </c>
      <c r="B4855" s="5" t="s">
        <v>159</v>
      </c>
      <c r="C4855" s="35"/>
      <c r="D4855" s="35"/>
      <c r="E4855" s="35"/>
      <c r="F4855" s="7"/>
      <c r="G4855" s="8" t="s">
        <v>20</v>
      </c>
      <c r="H4855" s="8">
        <v>644803.99</v>
      </c>
      <c r="J4855"/>
      <c r="K4855"/>
      <c r="L4855"/>
      <c r="M4855"/>
    </row>
    <row r="4856" spans="1:13" s="3" customFormat="1" x14ac:dyDescent="0.25">
      <c r="A4856" s="35" t="s">
        <v>21</v>
      </c>
      <c r="B4856"/>
      <c r="C4856"/>
      <c r="D4856"/>
      <c r="E4856"/>
      <c r="J4856"/>
      <c r="K4856"/>
      <c r="L4856"/>
      <c r="M4856"/>
    </row>
    <row r="4857" spans="1:13" s="3" customFormat="1" x14ac:dyDescent="0.25">
      <c r="A4857" s="12" t="s">
        <v>24</v>
      </c>
      <c r="B4857" s="35" t="s">
        <v>21</v>
      </c>
      <c r="C4857" s="35" t="s">
        <v>21</v>
      </c>
      <c r="D4857" s="35" t="s">
        <v>21</v>
      </c>
      <c r="E4857" s="35" t="s">
        <v>21</v>
      </c>
      <c r="F4857" s="7" t="s">
        <v>21</v>
      </c>
      <c r="G4857" s="13" t="s">
        <v>20</v>
      </c>
      <c r="H4857" s="13">
        <v>644803.99</v>
      </c>
      <c r="J4857"/>
      <c r="K4857"/>
      <c r="L4857"/>
      <c r="M4857"/>
    </row>
    <row r="4858" spans="1:13" s="3" customFormat="1" x14ac:dyDescent="0.25">
      <c r="A4858" s="12" t="s">
        <v>778</v>
      </c>
      <c r="B4858" s="12" t="s">
        <v>41</v>
      </c>
      <c r="C4858" s="14">
        <v>3</v>
      </c>
      <c r="D4858" s="12" t="s">
        <v>549</v>
      </c>
      <c r="E4858" s="35"/>
      <c r="F4858" s="13">
        <v>2542.46</v>
      </c>
      <c r="G4858" s="7" t="s">
        <v>21</v>
      </c>
      <c r="H4858" s="13">
        <v>647346.44999999995</v>
      </c>
      <c r="J4858"/>
      <c r="K4858"/>
      <c r="L4858"/>
      <c r="M4858"/>
    </row>
    <row r="4859" spans="1:13" s="3" customFormat="1" x14ac:dyDescent="0.25">
      <c r="A4859" s="12" t="s">
        <v>778</v>
      </c>
      <c r="B4859" s="12" t="s">
        <v>41</v>
      </c>
      <c r="C4859" s="14">
        <v>3</v>
      </c>
      <c r="D4859" s="12" t="s">
        <v>549</v>
      </c>
      <c r="E4859" s="35"/>
      <c r="F4859" s="13">
        <v>118.52</v>
      </c>
      <c r="G4859" s="7" t="s">
        <v>21</v>
      </c>
      <c r="H4859" s="13">
        <v>647464.97</v>
      </c>
      <c r="J4859"/>
      <c r="K4859"/>
      <c r="L4859"/>
      <c r="M4859"/>
    </row>
    <row r="4860" spans="1:13" s="3" customFormat="1" x14ac:dyDescent="0.25">
      <c r="A4860" s="12" t="s">
        <v>778</v>
      </c>
      <c r="B4860" s="12" t="s">
        <v>41</v>
      </c>
      <c r="C4860" s="14">
        <v>3</v>
      </c>
      <c r="D4860" s="12" t="s">
        <v>549</v>
      </c>
      <c r="E4860" s="35"/>
      <c r="F4860" s="13">
        <v>82.6</v>
      </c>
      <c r="G4860" s="7" t="s">
        <v>21</v>
      </c>
      <c r="H4860" s="13">
        <v>647547.56999999995</v>
      </c>
      <c r="J4860"/>
      <c r="K4860"/>
      <c r="L4860"/>
      <c r="M4860"/>
    </row>
    <row r="4861" spans="1:13" s="3" customFormat="1" x14ac:dyDescent="0.25">
      <c r="A4861" s="12" t="s">
        <v>778</v>
      </c>
      <c r="B4861" s="12" t="s">
        <v>41</v>
      </c>
      <c r="C4861" s="14">
        <v>3</v>
      </c>
      <c r="D4861" s="12" t="s">
        <v>549</v>
      </c>
      <c r="E4861" s="35"/>
      <c r="F4861" s="13">
        <v>934.95</v>
      </c>
      <c r="G4861" s="7" t="s">
        <v>21</v>
      </c>
      <c r="H4861" s="13">
        <v>648482.52</v>
      </c>
      <c r="J4861"/>
      <c r="K4861"/>
      <c r="L4861"/>
      <c r="M4861"/>
    </row>
    <row r="4862" spans="1:13" s="3" customFormat="1" x14ac:dyDescent="0.25">
      <c r="A4862" s="12" t="s">
        <v>778</v>
      </c>
      <c r="B4862" s="12" t="s">
        <v>41</v>
      </c>
      <c r="C4862" s="14">
        <v>3</v>
      </c>
      <c r="D4862" s="12" t="s">
        <v>549</v>
      </c>
      <c r="E4862" s="35"/>
      <c r="F4862" s="13">
        <v>304.10000000000002</v>
      </c>
      <c r="G4862" s="7" t="s">
        <v>21</v>
      </c>
      <c r="H4862" s="13">
        <v>648786.62</v>
      </c>
      <c r="J4862"/>
      <c r="K4862"/>
      <c r="L4862"/>
      <c r="M4862"/>
    </row>
    <row r="4863" spans="1:13" s="3" customFormat="1" x14ac:dyDescent="0.25">
      <c r="A4863" s="12" t="s">
        <v>778</v>
      </c>
      <c r="B4863" s="12" t="s">
        <v>41</v>
      </c>
      <c r="C4863" s="14">
        <v>3</v>
      </c>
      <c r="D4863" s="12" t="s">
        <v>549</v>
      </c>
      <c r="E4863" s="35"/>
      <c r="F4863" s="13">
        <v>192.02</v>
      </c>
      <c r="G4863" s="7" t="s">
        <v>21</v>
      </c>
      <c r="H4863" s="13">
        <v>648978.64</v>
      </c>
      <c r="J4863"/>
      <c r="K4863"/>
      <c r="L4863"/>
      <c r="M4863"/>
    </row>
    <row r="4864" spans="1:13" s="3" customFormat="1" x14ac:dyDescent="0.25">
      <c r="A4864" s="12" t="s">
        <v>778</v>
      </c>
      <c r="B4864" s="12" t="s">
        <v>41</v>
      </c>
      <c r="C4864" s="14">
        <v>3</v>
      </c>
      <c r="D4864" s="12" t="s">
        <v>549</v>
      </c>
      <c r="E4864" s="35"/>
      <c r="F4864" s="13">
        <v>510.29</v>
      </c>
      <c r="G4864" s="7" t="s">
        <v>21</v>
      </c>
      <c r="H4864" s="13">
        <v>649488.93000000005</v>
      </c>
      <c r="J4864"/>
      <c r="K4864"/>
      <c r="L4864"/>
      <c r="M4864"/>
    </row>
    <row r="4865" spans="1:13" s="3" customFormat="1" x14ac:dyDescent="0.25">
      <c r="A4865" s="12" t="s">
        <v>778</v>
      </c>
      <c r="B4865" s="12" t="s">
        <v>41</v>
      </c>
      <c r="C4865" s="14">
        <v>3</v>
      </c>
      <c r="D4865" s="12" t="s">
        <v>549</v>
      </c>
      <c r="E4865" s="35"/>
      <c r="F4865" s="13">
        <v>168.8</v>
      </c>
      <c r="G4865" s="7" t="s">
        <v>21</v>
      </c>
      <c r="H4865" s="13">
        <v>649657.73</v>
      </c>
      <c r="J4865"/>
      <c r="K4865"/>
      <c r="L4865"/>
      <c r="M4865"/>
    </row>
    <row r="4866" spans="1:13" s="3" customFormat="1" x14ac:dyDescent="0.25">
      <c r="A4866" s="12" t="s">
        <v>778</v>
      </c>
      <c r="B4866" s="12" t="s">
        <v>41</v>
      </c>
      <c r="C4866" s="14">
        <v>3</v>
      </c>
      <c r="D4866" s="12" t="s">
        <v>549</v>
      </c>
      <c r="E4866" s="35"/>
      <c r="F4866" s="13">
        <v>1739.16</v>
      </c>
      <c r="G4866" s="7" t="s">
        <v>21</v>
      </c>
      <c r="H4866" s="13">
        <v>651396.89</v>
      </c>
      <c r="J4866"/>
      <c r="K4866"/>
      <c r="L4866"/>
      <c r="M4866"/>
    </row>
    <row r="4867" spans="1:13" s="3" customFormat="1" x14ac:dyDescent="0.25">
      <c r="A4867" s="12" t="s">
        <v>778</v>
      </c>
      <c r="B4867" s="12" t="s">
        <v>41</v>
      </c>
      <c r="C4867" s="14">
        <v>3</v>
      </c>
      <c r="D4867" s="12" t="s">
        <v>549</v>
      </c>
      <c r="E4867" s="35"/>
      <c r="F4867" s="13">
        <v>254.92</v>
      </c>
      <c r="G4867" s="7" t="s">
        <v>21</v>
      </c>
      <c r="H4867" s="13">
        <v>651651.81000000006</v>
      </c>
      <c r="J4867"/>
      <c r="K4867"/>
      <c r="L4867"/>
      <c r="M4867"/>
    </row>
    <row r="4868" spans="1:13" s="3" customFormat="1" x14ac:dyDescent="0.25">
      <c r="A4868" s="12" t="s">
        <v>778</v>
      </c>
      <c r="B4868" s="12" t="s">
        <v>41</v>
      </c>
      <c r="C4868" s="14">
        <v>3</v>
      </c>
      <c r="D4868" s="12" t="s">
        <v>160</v>
      </c>
      <c r="E4868" s="35"/>
      <c r="F4868" s="13">
        <v>228.04</v>
      </c>
      <c r="G4868" s="7" t="s">
        <v>21</v>
      </c>
      <c r="H4868" s="13">
        <v>651879.85</v>
      </c>
      <c r="J4868"/>
      <c r="K4868"/>
      <c r="L4868"/>
      <c r="M4868"/>
    </row>
    <row r="4869" spans="1:13" s="3" customFormat="1" x14ac:dyDescent="0.25">
      <c r="A4869" s="12" t="s">
        <v>778</v>
      </c>
      <c r="B4869" s="12" t="s">
        <v>41</v>
      </c>
      <c r="C4869" s="14">
        <v>3</v>
      </c>
      <c r="D4869" s="12" t="s">
        <v>160</v>
      </c>
      <c r="E4869" s="35"/>
      <c r="F4869" s="13">
        <v>6260.58</v>
      </c>
      <c r="G4869" s="7" t="s">
        <v>21</v>
      </c>
      <c r="H4869" s="13">
        <v>658140.43000000005</v>
      </c>
      <c r="J4869"/>
      <c r="K4869"/>
      <c r="L4869"/>
      <c r="M4869"/>
    </row>
    <row r="4870" spans="1:13" s="3" customFormat="1" x14ac:dyDescent="0.25">
      <c r="A4870" s="12" t="s">
        <v>778</v>
      </c>
      <c r="B4870" s="12" t="s">
        <v>41</v>
      </c>
      <c r="C4870" s="14">
        <v>3</v>
      </c>
      <c r="D4870" s="12" t="s">
        <v>160</v>
      </c>
      <c r="E4870" s="35"/>
      <c r="F4870" s="13">
        <v>6261.25</v>
      </c>
      <c r="G4870" s="7" t="s">
        <v>21</v>
      </c>
      <c r="H4870" s="13">
        <v>664401.68000000005</v>
      </c>
      <c r="J4870"/>
      <c r="K4870"/>
      <c r="L4870"/>
      <c r="M4870"/>
    </row>
    <row r="4871" spans="1:13" s="3" customFormat="1" x14ac:dyDescent="0.25">
      <c r="A4871" s="12" t="s">
        <v>778</v>
      </c>
      <c r="B4871" s="12" t="s">
        <v>41</v>
      </c>
      <c r="C4871" s="14">
        <v>3</v>
      </c>
      <c r="D4871" s="12" t="s">
        <v>160</v>
      </c>
      <c r="E4871" s="35"/>
      <c r="F4871" s="13">
        <v>215.52</v>
      </c>
      <c r="G4871" s="7" t="s">
        <v>21</v>
      </c>
      <c r="H4871" s="13">
        <v>664617.19999999995</v>
      </c>
      <c r="J4871"/>
      <c r="K4871"/>
      <c r="L4871"/>
      <c r="M4871"/>
    </row>
    <row r="4872" spans="1:13" s="3" customFormat="1" x14ac:dyDescent="0.25">
      <c r="A4872" s="12" t="s">
        <v>778</v>
      </c>
      <c r="B4872" s="12" t="s">
        <v>41</v>
      </c>
      <c r="C4872" s="14">
        <v>3</v>
      </c>
      <c r="D4872" s="12" t="s">
        <v>160</v>
      </c>
      <c r="E4872" s="35"/>
      <c r="F4872" s="13">
        <v>2592.4699999999998</v>
      </c>
      <c r="G4872" s="7" t="s">
        <v>21</v>
      </c>
      <c r="H4872" s="13">
        <v>667209.67000000004</v>
      </c>
      <c r="J4872"/>
      <c r="K4872"/>
      <c r="L4872"/>
      <c r="M4872"/>
    </row>
    <row r="4873" spans="1:13" s="3" customFormat="1" x14ac:dyDescent="0.25">
      <c r="A4873" s="12" t="s">
        <v>778</v>
      </c>
      <c r="B4873" s="12" t="s">
        <v>41</v>
      </c>
      <c r="C4873" s="14">
        <v>3</v>
      </c>
      <c r="D4873" s="12" t="s">
        <v>160</v>
      </c>
      <c r="E4873" s="35"/>
      <c r="F4873" s="13">
        <v>1424.23</v>
      </c>
      <c r="G4873" s="7" t="s">
        <v>21</v>
      </c>
      <c r="H4873" s="13">
        <v>668633.9</v>
      </c>
      <c r="J4873"/>
      <c r="K4873"/>
      <c r="L4873"/>
      <c r="M4873"/>
    </row>
    <row r="4874" spans="1:13" s="3" customFormat="1" x14ac:dyDescent="0.25">
      <c r="A4874" s="12" t="s">
        <v>778</v>
      </c>
      <c r="B4874" s="12" t="s">
        <v>41</v>
      </c>
      <c r="C4874" s="14">
        <v>3</v>
      </c>
      <c r="D4874" s="12" t="s">
        <v>160</v>
      </c>
      <c r="E4874" s="35"/>
      <c r="F4874" s="13">
        <v>1735.97</v>
      </c>
      <c r="G4874" s="7" t="s">
        <v>21</v>
      </c>
      <c r="H4874" s="13">
        <v>670369.87</v>
      </c>
      <c r="J4874"/>
      <c r="K4874"/>
      <c r="L4874"/>
      <c r="M4874"/>
    </row>
    <row r="4875" spans="1:13" s="3" customFormat="1" x14ac:dyDescent="0.25">
      <c r="A4875" s="12" t="s">
        <v>778</v>
      </c>
      <c r="B4875" s="12" t="s">
        <v>41</v>
      </c>
      <c r="C4875" s="14">
        <v>3</v>
      </c>
      <c r="D4875" s="12" t="s">
        <v>160</v>
      </c>
      <c r="E4875" s="35"/>
      <c r="F4875" s="13">
        <v>1429.27</v>
      </c>
      <c r="G4875" s="7" t="s">
        <v>21</v>
      </c>
      <c r="H4875" s="13">
        <v>671799.14</v>
      </c>
      <c r="J4875"/>
      <c r="K4875"/>
      <c r="L4875"/>
      <c r="M4875"/>
    </row>
    <row r="4876" spans="1:13" s="3" customFormat="1" x14ac:dyDescent="0.25">
      <c r="A4876" s="12" t="s">
        <v>778</v>
      </c>
      <c r="B4876" s="12" t="s">
        <v>41</v>
      </c>
      <c r="C4876" s="14">
        <v>3</v>
      </c>
      <c r="D4876" s="12" t="s">
        <v>160</v>
      </c>
      <c r="E4876" s="35"/>
      <c r="F4876" s="13">
        <v>107.74</v>
      </c>
      <c r="G4876" s="7" t="s">
        <v>21</v>
      </c>
      <c r="H4876" s="13">
        <v>671906.88</v>
      </c>
      <c r="J4876"/>
      <c r="K4876"/>
      <c r="L4876"/>
      <c r="M4876"/>
    </row>
    <row r="4877" spans="1:13" s="3" customFormat="1" x14ac:dyDescent="0.25">
      <c r="A4877" s="12" t="s">
        <v>778</v>
      </c>
      <c r="B4877" s="12" t="s">
        <v>41</v>
      </c>
      <c r="C4877" s="14">
        <v>3</v>
      </c>
      <c r="D4877" s="12" t="s">
        <v>160</v>
      </c>
      <c r="E4877" s="35"/>
      <c r="F4877" s="13">
        <v>1020.8</v>
      </c>
      <c r="G4877" s="7" t="s">
        <v>21</v>
      </c>
      <c r="H4877" s="13">
        <v>672927.68</v>
      </c>
      <c r="J4877"/>
      <c r="K4877"/>
      <c r="L4877"/>
      <c r="M4877"/>
    </row>
    <row r="4878" spans="1:13" s="3" customFormat="1" x14ac:dyDescent="0.25">
      <c r="A4878" s="12" t="s">
        <v>778</v>
      </c>
      <c r="B4878" s="12" t="s">
        <v>41</v>
      </c>
      <c r="C4878" s="14">
        <v>3</v>
      </c>
      <c r="D4878" s="12" t="s">
        <v>160</v>
      </c>
      <c r="E4878" s="35"/>
      <c r="F4878" s="13">
        <v>1526.82</v>
      </c>
      <c r="G4878" s="7" t="s">
        <v>21</v>
      </c>
      <c r="H4878" s="13">
        <v>674454.5</v>
      </c>
      <c r="J4878"/>
      <c r="K4878"/>
      <c r="L4878"/>
      <c r="M4878"/>
    </row>
    <row r="4879" spans="1:13" s="3" customFormat="1" x14ac:dyDescent="0.25">
      <c r="A4879" s="12" t="s">
        <v>778</v>
      </c>
      <c r="B4879" s="12" t="s">
        <v>41</v>
      </c>
      <c r="C4879" s="14">
        <v>3</v>
      </c>
      <c r="D4879" s="12" t="s">
        <v>160</v>
      </c>
      <c r="E4879" s="35"/>
      <c r="F4879" s="13">
        <v>2699.95</v>
      </c>
      <c r="G4879" s="7" t="s">
        <v>21</v>
      </c>
      <c r="H4879" s="13">
        <v>677154.45</v>
      </c>
      <c r="J4879"/>
      <c r="K4879"/>
      <c r="L4879"/>
      <c r="M4879"/>
    </row>
    <row r="4880" spans="1:13" s="3" customFormat="1" x14ac:dyDescent="0.25">
      <c r="A4880" s="12" t="s">
        <v>778</v>
      </c>
      <c r="B4880" s="12" t="s">
        <v>41</v>
      </c>
      <c r="C4880" s="14">
        <v>3</v>
      </c>
      <c r="D4880" s="12" t="s">
        <v>549</v>
      </c>
      <c r="E4880" s="35"/>
      <c r="F4880" s="13">
        <v>424.93</v>
      </c>
      <c r="G4880" s="7" t="s">
        <v>21</v>
      </c>
      <c r="H4880" s="13">
        <v>677579.38</v>
      </c>
      <c r="J4880"/>
      <c r="K4880"/>
      <c r="L4880"/>
      <c r="M4880"/>
    </row>
    <row r="4881" spans="1:13" s="3" customFormat="1" x14ac:dyDescent="0.25">
      <c r="A4881" s="12" t="s">
        <v>778</v>
      </c>
      <c r="B4881" s="12" t="s">
        <v>41</v>
      </c>
      <c r="C4881" s="14">
        <v>3</v>
      </c>
      <c r="D4881" s="12" t="s">
        <v>549</v>
      </c>
      <c r="E4881" s="35"/>
      <c r="F4881" s="13">
        <v>224.5</v>
      </c>
      <c r="G4881" s="7" t="s">
        <v>21</v>
      </c>
      <c r="H4881" s="13">
        <v>677803.88</v>
      </c>
      <c r="J4881"/>
      <c r="K4881"/>
      <c r="L4881"/>
      <c r="M4881"/>
    </row>
    <row r="4882" spans="1:13" s="3" customFormat="1" x14ac:dyDescent="0.25">
      <c r="A4882" s="12" t="s">
        <v>778</v>
      </c>
      <c r="B4882" s="12" t="s">
        <v>41</v>
      </c>
      <c r="C4882" s="14">
        <v>3</v>
      </c>
      <c r="D4882" s="12" t="s">
        <v>549</v>
      </c>
      <c r="E4882" s="35"/>
      <c r="F4882" s="13">
        <v>629.04</v>
      </c>
      <c r="G4882" s="7" t="s">
        <v>21</v>
      </c>
      <c r="H4882" s="13">
        <v>678432.92</v>
      </c>
      <c r="J4882"/>
      <c r="K4882"/>
      <c r="L4882"/>
      <c r="M4882"/>
    </row>
    <row r="4883" spans="1:13" s="3" customFormat="1" x14ac:dyDescent="0.25">
      <c r="A4883" s="12" t="s">
        <v>778</v>
      </c>
      <c r="B4883" s="12" t="s">
        <v>41</v>
      </c>
      <c r="C4883" s="14">
        <v>3</v>
      </c>
      <c r="D4883" s="12" t="s">
        <v>549</v>
      </c>
      <c r="E4883" s="35"/>
      <c r="F4883" s="13">
        <v>520.83000000000004</v>
      </c>
      <c r="G4883" s="7" t="s">
        <v>21</v>
      </c>
      <c r="H4883" s="13">
        <v>678953.75</v>
      </c>
      <c r="J4883"/>
      <c r="K4883"/>
      <c r="L4883"/>
      <c r="M4883"/>
    </row>
    <row r="4884" spans="1:13" s="3" customFormat="1" x14ac:dyDescent="0.25">
      <c r="A4884" s="12" t="s">
        <v>778</v>
      </c>
      <c r="B4884" s="12" t="s">
        <v>41</v>
      </c>
      <c r="C4884" s="14">
        <v>3</v>
      </c>
      <c r="D4884" s="12" t="s">
        <v>549</v>
      </c>
      <c r="E4884" s="35"/>
      <c r="F4884" s="13">
        <v>434.63</v>
      </c>
      <c r="G4884" s="7" t="s">
        <v>21</v>
      </c>
      <c r="H4884" s="13">
        <v>679388.38</v>
      </c>
      <c r="J4884"/>
      <c r="K4884"/>
      <c r="L4884"/>
      <c r="M4884"/>
    </row>
    <row r="4885" spans="1:13" s="3" customFormat="1" x14ac:dyDescent="0.25">
      <c r="A4885" s="12" t="s">
        <v>778</v>
      </c>
      <c r="B4885" s="12" t="s">
        <v>41</v>
      </c>
      <c r="C4885" s="14">
        <v>3</v>
      </c>
      <c r="D4885" s="12" t="s">
        <v>549</v>
      </c>
      <c r="E4885" s="35"/>
      <c r="F4885" s="13">
        <v>416.67</v>
      </c>
      <c r="G4885" s="7" t="s">
        <v>21</v>
      </c>
      <c r="H4885" s="13">
        <v>679805.05</v>
      </c>
      <c r="J4885"/>
      <c r="K4885"/>
      <c r="L4885"/>
      <c r="M4885"/>
    </row>
    <row r="4886" spans="1:13" s="3" customFormat="1" x14ac:dyDescent="0.25">
      <c r="A4886" s="12" t="s">
        <v>778</v>
      </c>
      <c r="B4886" s="12" t="s">
        <v>41</v>
      </c>
      <c r="C4886" s="14">
        <v>3</v>
      </c>
      <c r="D4886" s="12" t="s">
        <v>549</v>
      </c>
      <c r="E4886" s="35"/>
      <c r="F4886" s="13">
        <v>804.55</v>
      </c>
      <c r="G4886" s="7" t="s">
        <v>21</v>
      </c>
      <c r="H4886" s="13">
        <v>680609.6</v>
      </c>
      <c r="J4886"/>
      <c r="K4886"/>
      <c r="L4886"/>
      <c r="M4886"/>
    </row>
    <row r="4887" spans="1:13" s="3" customFormat="1" x14ac:dyDescent="0.25">
      <c r="A4887" s="12" t="s">
        <v>778</v>
      </c>
      <c r="B4887" s="12" t="s">
        <v>41</v>
      </c>
      <c r="C4887" s="14">
        <v>3</v>
      </c>
      <c r="D4887" s="12" t="s">
        <v>160</v>
      </c>
      <c r="E4887" s="35"/>
      <c r="F4887" s="13">
        <v>73.64</v>
      </c>
      <c r="G4887" s="7" t="s">
        <v>21</v>
      </c>
      <c r="H4887" s="13">
        <v>680683.24</v>
      </c>
      <c r="J4887"/>
      <c r="K4887"/>
      <c r="L4887"/>
      <c r="M4887"/>
    </row>
    <row r="4888" spans="1:13" s="3" customFormat="1" x14ac:dyDescent="0.25">
      <c r="A4888" s="12" t="s">
        <v>778</v>
      </c>
      <c r="B4888" s="12" t="s">
        <v>41</v>
      </c>
      <c r="C4888" s="14">
        <v>3</v>
      </c>
      <c r="D4888" s="12" t="s">
        <v>160</v>
      </c>
      <c r="E4888" s="35"/>
      <c r="F4888" s="13">
        <v>109.2</v>
      </c>
      <c r="G4888" s="7" t="s">
        <v>21</v>
      </c>
      <c r="H4888" s="13">
        <v>680792.44</v>
      </c>
      <c r="J4888"/>
      <c r="K4888"/>
      <c r="L4888"/>
      <c r="M4888"/>
    </row>
    <row r="4889" spans="1:13" s="3" customFormat="1" x14ac:dyDescent="0.25">
      <c r="A4889" s="12" t="s">
        <v>778</v>
      </c>
      <c r="B4889" s="12" t="s">
        <v>41</v>
      </c>
      <c r="C4889" s="14">
        <v>3</v>
      </c>
      <c r="D4889" s="12" t="s">
        <v>160</v>
      </c>
      <c r="E4889" s="35"/>
      <c r="F4889" s="13">
        <v>379.72</v>
      </c>
      <c r="G4889" s="7" t="s">
        <v>21</v>
      </c>
      <c r="H4889" s="13">
        <v>681172.16</v>
      </c>
      <c r="J4889"/>
      <c r="K4889"/>
      <c r="L4889"/>
      <c r="M4889"/>
    </row>
    <row r="4890" spans="1:13" s="3" customFormat="1" x14ac:dyDescent="0.25">
      <c r="A4890" s="12" t="s">
        <v>778</v>
      </c>
      <c r="B4890" s="12" t="s">
        <v>41</v>
      </c>
      <c r="C4890" s="14">
        <v>3</v>
      </c>
      <c r="D4890" s="12" t="s">
        <v>160</v>
      </c>
      <c r="E4890" s="35"/>
      <c r="F4890" s="13">
        <v>27.03</v>
      </c>
      <c r="G4890" s="7" t="s">
        <v>21</v>
      </c>
      <c r="H4890" s="13">
        <v>681199.19</v>
      </c>
      <c r="J4890"/>
      <c r="K4890"/>
      <c r="L4890"/>
      <c r="M4890"/>
    </row>
    <row r="4891" spans="1:13" s="3" customFormat="1" x14ac:dyDescent="0.25">
      <c r="A4891" s="12" t="s">
        <v>778</v>
      </c>
      <c r="B4891" s="12" t="s">
        <v>41</v>
      </c>
      <c r="C4891" s="14">
        <v>3</v>
      </c>
      <c r="D4891" s="12" t="s">
        <v>160</v>
      </c>
      <c r="E4891" s="35"/>
      <c r="F4891" s="13">
        <v>37.020000000000003</v>
      </c>
      <c r="G4891" s="7" t="s">
        <v>21</v>
      </c>
      <c r="H4891" s="13">
        <v>681236.21</v>
      </c>
      <c r="J4891"/>
      <c r="K4891"/>
      <c r="L4891"/>
      <c r="M4891"/>
    </row>
    <row r="4892" spans="1:13" s="3" customFormat="1" x14ac:dyDescent="0.25">
      <c r="A4892" s="12" t="s">
        <v>778</v>
      </c>
      <c r="B4892" s="12" t="s">
        <v>41</v>
      </c>
      <c r="C4892" s="14">
        <v>3</v>
      </c>
      <c r="D4892" s="12" t="s">
        <v>160</v>
      </c>
      <c r="E4892" s="35"/>
      <c r="F4892" s="13">
        <v>163.79</v>
      </c>
      <c r="G4892" s="7" t="s">
        <v>21</v>
      </c>
      <c r="H4892" s="13">
        <v>681400</v>
      </c>
      <c r="J4892"/>
      <c r="K4892"/>
      <c r="L4892"/>
      <c r="M4892"/>
    </row>
    <row r="4893" spans="1:13" s="3" customFormat="1" x14ac:dyDescent="0.25">
      <c r="A4893" s="12" t="s">
        <v>778</v>
      </c>
      <c r="B4893" s="12" t="s">
        <v>41</v>
      </c>
      <c r="C4893" s="14">
        <v>3</v>
      </c>
      <c r="D4893" s="12" t="s">
        <v>160</v>
      </c>
      <c r="E4893" s="35"/>
      <c r="F4893" s="13">
        <v>58.84</v>
      </c>
      <c r="G4893" s="7" t="s">
        <v>21</v>
      </c>
      <c r="H4893" s="13">
        <v>681458.84</v>
      </c>
      <c r="J4893"/>
      <c r="K4893"/>
      <c r="L4893"/>
      <c r="M4893"/>
    </row>
    <row r="4894" spans="1:13" s="3" customFormat="1" x14ac:dyDescent="0.25">
      <c r="A4894" s="12" t="s">
        <v>778</v>
      </c>
      <c r="B4894" s="12" t="s">
        <v>41</v>
      </c>
      <c r="C4894" s="14">
        <v>3</v>
      </c>
      <c r="D4894" s="12" t="s">
        <v>160</v>
      </c>
      <c r="E4894" s="35"/>
      <c r="F4894" s="13">
        <v>266.67</v>
      </c>
      <c r="G4894" s="7" t="s">
        <v>21</v>
      </c>
      <c r="H4894" s="13">
        <v>681725.51</v>
      </c>
      <c r="J4894"/>
      <c r="K4894"/>
      <c r="L4894"/>
      <c r="M4894"/>
    </row>
    <row r="4895" spans="1:13" s="3" customFormat="1" x14ac:dyDescent="0.25">
      <c r="A4895" s="12" t="s">
        <v>778</v>
      </c>
      <c r="B4895" s="12" t="s">
        <v>41</v>
      </c>
      <c r="C4895" s="14">
        <v>3</v>
      </c>
      <c r="D4895" s="12" t="s">
        <v>160</v>
      </c>
      <c r="E4895" s="35"/>
      <c r="F4895" s="13">
        <v>1240.03</v>
      </c>
      <c r="G4895" s="7" t="s">
        <v>21</v>
      </c>
      <c r="H4895" s="13">
        <v>682965.54</v>
      </c>
      <c r="J4895"/>
      <c r="K4895"/>
      <c r="L4895"/>
      <c r="M4895"/>
    </row>
    <row r="4896" spans="1:13" s="3" customFormat="1" x14ac:dyDescent="0.25">
      <c r="A4896" s="12" t="s">
        <v>778</v>
      </c>
      <c r="B4896" s="12" t="s">
        <v>41</v>
      </c>
      <c r="C4896" s="14">
        <v>3</v>
      </c>
      <c r="D4896" s="12" t="s">
        <v>160</v>
      </c>
      <c r="E4896" s="35"/>
      <c r="F4896" s="13">
        <v>4949.18</v>
      </c>
      <c r="G4896" s="7" t="s">
        <v>21</v>
      </c>
      <c r="H4896" s="13">
        <v>687914.72</v>
      </c>
      <c r="J4896"/>
      <c r="K4896"/>
      <c r="L4896"/>
      <c r="M4896"/>
    </row>
    <row r="4897" spans="1:13" s="3" customFormat="1" x14ac:dyDescent="0.25">
      <c r="A4897" s="12" t="s">
        <v>778</v>
      </c>
      <c r="B4897" s="12" t="s">
        <v>41</v>
      </c>
      <c r="C4897" s="14">
        <v>3</v>
      </c>
      <c r="D4897" s="12" t="s">
        <v>160</v>
      </c>
      <c r="E4897" s="35"/>
      <c r="F4897" s="13">
        <v>3621.57</v>
      </c>
      <c r="G4897" s="7" t="s">
        <v>21</v>
      </c>
      <c r="H4897" s="13">
        <v>691536.29</v>
      </c>
      <c r="J4897"/>
      <c r="K4897"/>
      <c r="L4897"/>
      <c r="M4897"/>
    </row>
    <row r="4898" spans="1:13" s="3" customFormat="1" x14ac:dyDescent="0.25">
      <c r="A4898" s="12" t="s">
        <v>778</v>
      </c>
      <c r="B4898" s="12" t="s">
        <v>41</v>
      </c>
      <c r="C4898" s="14">
        <v>3</v>
      </c>
      <c r="D4898" s="12" t="s">
        <v>160</v>
      </c>
      <c r="E4898" s="35"/>
      <c r="F4898" s="13">
        <v>2894.78</v>
      </c>
      <c r="G4898" s="7" t="s">
        <v>21</v>
      </c>
      <c r="H4898" s="13">
        <v>694431.07</v>
      </c>
      <c r="J4898"/>
      <c r="K4898"/>
      <c r="L4898"/>
      <c r="M4898"/>
    </row>
    <row r="4899" spans="1:13" s="3" customFormat="1" x14ac:dyDescent="0.25">
      <c r="A4899" s="12" t="s">
        <v>778</v>
      </c>
      <c r="B4899" s="12" t="s">
        <v>41</v>
      </c>
      <c r="C4899" s="14">
        <v>3</v>
      </c>
      <c r="D4899" s="12" t="s">
        <v>160</v>
      </c>
      <c r="E4899" s="35"/>
      <c r="F4899" s="13">
        <v>359.46</v>
      </c>
      <c r="G4899" s="7" t="s">
        <v>21</v>
      </c>
      <c r="H4899" s="13">
        <v>694790.53</v>
      </c>
      <c r="J4899"/>
      <c r="K4899"/>
      <c r="L4899"/>
      <c r="M4899"/>
    </row>
    <row r="4900" spans="1:13" s="3" customFormat="1" x14ac:dyDescent="0.25">
      <c r="A4900" s="12" t="s">
        <v>778</v>
      </c>
      <c r="B4900" s="12" t="s">
        <v>41</v>
      </c>
      <c r="C4900" s="14">
        <v>3</v>
      </c>
      <c r="D4900" s="12" t="s">
        <v>160</v>
      </c>
      <c r="E4900" s="35"/>
      <c r="F4900" s="13">
        <v>3249.09</v>
      </c>
      <c r="G4900" s="7" t="s">
        <v>21</v>
      </c>
      <c r="H4900" s="13">
        <v>698039.62</v>
      </c>
      <c r="J4900"/>
      <c r="K4900"/>
      <c r="L4900"/>
      <c r="M4900"/>
    </row>
    <row r="4901" spans="1:13" s="3" customFormat="1" x14ac:dyDescent="0.25">
      <c r="A4901" s="12" t="s">
        <v>778</v>
      </c>
      <c r="B4901" s="12" t="s">
        <v>41</v>
      </c>
      <c r="C4901" s="14">
        <v>3</v>
      </c>
      <c r="D4901" s="12" t="s">
        <v>160</v>
      </c>
      <c r="E4901" s="35"/>
      <c r="F4901" s="13">
        <v>3426.32</v>
      </c>
      <c r="G4901" s="7" t="s">
        <v>21</v>
      </c>
      <c r="H4901" s="13">
        <v>701465.94</v>
      </c>
      <c r="J4901"/>
      <c r="K4901"/>
      <c r="L4901"/>
      <c r="M4901"/>
    </row>
    <row r="4902" spans="1:13" s="3" customFormat="1" x14ac:dyDescent="0.25">
      <c r="A4902" s="12" t="s">
        <v>778</v>
      </c>
      <c r="B4902" s="12" t="s">
        <v>41</v>
      </c>
      <c r="C4902" s="14">
        <v>3</v>
      </c>
      <c r="D4902" s="12" t="s">
        <v>160</v>
      </c>
      <c r="E4902" s="35"/>
      <c r="F4902" s="13">
        <v>156.85</v>
      </c>
      <c r="G4902" s="7" t="s">
        <v>21</v>
      </c>
      <c r="H4902" s="13">
        <v>701622.79</v>
      </c>
      <c r="J4902"/>
      <c r="K4902"/>
      <c r="L4902"/>
      <c r="M4902"/>
    </row>
    <row r="4903" spans="1:13" s="3" customFormat="1" x14ac:dyDescent="0.25">
      <c r="A4903" s="12" t="s">
        <v>778</v>
      </c>
      <c r="B4903" s="12" t="s">
        <v>41</v>
      </c>
      <c r="C4903" s="14">
        <v>3</v>
      </c>
      <c r="D4903" s="12" t="s">
        <v>160</v>
      </c>
      <c r="E4903" s="35"/>
      <c r="F4903" s="13">
        <v>5849.89</v>
      </c>
      <c r="G4903" s="7" t="s">
        <v>21</v>
      </c>
      <c r="H4903" s="13">
        <v>707472.68</v>
      </c>
      <c r="J4903"/>
      <c r="K4903"/>
      <c r="L4903"/>
      <c r="M4903"/>
    </row>
    <row r="4904" spans="1:13" s="3" customFormat="1" x14ac:dyDescent="0.25">
      <c r="A4904" s="12" t="s">
        <v>778</v>
      </c>
      <c r="B4904" s="12" t="s">
        <v>41</v>
      </c>
      <c r="C4904" s="14">
        <v>3</v>
      </c>
      <c r="D4904" s="12" t="s">
        <v>160</v>
      </c>
      <c r="E4904" s="35"/>
      <c r="F4904" s="13">
        <v>511.45</v>
      </c>
      <c r="G4904" s="7" t="s">
        <v>21</v>
      </c>
      <c r="H4904" s="13">
        <v>707984.13</v>
      </c>
      <c r="J4904"/>
      <c r="K4904"/>
      <c r="L4904"/>
      <c r="M4904"/>
    </row>
    <row r="4905" spans="1:13" s="3" customFormat="1" x14ac:dyDescent="0.25">
      <c r="A4905" s="12" t="s">
        <v>778</v>
      </c>
      <c r="B4905" s="12" t="s">
        <v>41</v>
      </c>
      <c r="C4905" s="14">
        <v>3</v>
      </c>
      <c r="D4905" s="12" t="s">
        <v>160</v>
      </c>
      <c r="E4905" s="35"/>
      <c r="F4905" s="13">
        <v>5237.29</v>
      </c>
      <c r="G4905" s="7" t="s">
        <v>21</v>
      </c>
      <c r="H4905" s="13">
        <v>713221.42</v>
      </c>
      <c r="J4905"/>
      <c r="K4905"/>
      <c r="L4905"/>
      <c r="M4905"/>
    </row>
    <row r="4906" spans="1:13" s="3" customFormat="1" x14ac:dyDescent="0.25">
      <c r="A4906" s="12" t="s">
        <v>778</v>
      </c>
      <c r="B4906" s="12" t="s">
        <v>41</v>
      </c>
      <c r="C4906" s="14">
        <v>3</v>
      </c>
      <c r="D4906" s="12" t="s">
        <v>160</v>
      </c>
      <c r="E4906" s="35"/>
      <c r="F4906" s="13">
        <v>12968.73</v>
      </c>
      <c r="G4906" s="7" t="s">
        <v>21</v>
      </c>
      <c r="H4906" s="13">
        <v>726190.15</v>
      </c>
      <c r="J4906"/>
      <c r="K4906"/>
      <c r="L4906"/>
      <c r="M4906"/>
    </row>
    <row r="4907" spans="1:13" s="3" customFormat="1" x14ac:dyDescent="0.25">
      <c r="A4907" s="12" t="s">
        <v>778</v>
      </c>
      <c r="B4907" s="12" t="s">
        <v>41</v>
      </c>
      <c r="C4907" s="14">
        <v>3</v>
      </c>
      <c r="D4907" s="12" t="s">
        <v>160</v>
      </c>
      <c r="E4907" s="35"/>
      <c r="F4907" s="13">
        <v>1461.2</v>
      </c>
      <c r="G4907" s="7" t="s">
        <v>21</v>
      </c>
      <c r="H4907" s="13">
        <v>727651.35</v>
      </c>
      <c r="J4907"/>
      <c r="K4907"/>
      <c r="L4907"/>
      <c r="M4907"/>
    </row>
    <row r="4908" spans="1:13" s="3" customFormat="1" x14ac:dyDescent="0.25">
      <c r="A4908" s="12" t="s">
        <v>778</v>
      </c>
      <c r="B4908" s="12" t="s">
        <v>41</v>
      </c>
      <c r="C4908" s="14">
        <v>3</v>
      </c>
      <c r="D4908" s="12" t="s">
        <v>550</v>
      </c>
      <c r="E4908" s="35"/>
      <c r="F4908" s="13">
        <v>1274.92</v>
      </c>
      <c r="G4908" s="7" t="s">
        <v>21</v>
      </c>
      <c r="H4908" s="13">
        <v>728926.27</v>
      </c>
      <c r="J4908"/>
      <c r="K4908"/>
      <c r="L4908"/>
      <c r="M4908"/>
    </row>
    <row r="4909" spans="1:13" s="3" customFormat="1" x14ac:dyDescent="0.25">
      <c r="A4909" s="12" t="s">
        <v>778</v>
      </c>
      <c r="B4909" s="12" t="s">
        <v>41</v>
      </c>
      <c r="C4909" s="14">
        <v>3</v>
      </c>
      <c r="D4909" s="12" t="s">
        <v>550</v>
      </c>
      <c r="E4909" s="35"/>
      <c r="F4909" s="13">
        <v>1273.56</v>
      </c>
      <c r="G4909" s="7" t="s">
        <v>21</v>
      </c>
      <c r="H4909" s="13">
        <v>730199.83</v>
      </c>
      <c r="J4909"/>
      <c r="K4909"/>
      <c r="L4909"/>
      <c r="M4909"/>
    </row>
    <row r="4910" spans="1:13" s="3" customFormat="1" x14ac:dyDescent="0.25">
      <c r="A4910" s="12" t="s">
        <v>778</v>
      </c>
      <c r="B4910" s="12" t="s">
        <v>41</v>
      </c>
      <c r="C4910" s="14">
        <v>3</v>
      </c>
      <c r="D4910" s="12" t="s">
        <v>160</v>
      </c>
      <c r="E4910" s="35"/>
      <c r="F4910" s="13">
        <v>647.42999999999995</v>
      </c>
      <c r="G4910" s="7" t="s">
        <v>21</v>
      </c>
      <c r="H4910" s="13">
        <v>730847.26</v>
      </c>
      <c r="J4910"/>
      <c r="K4910"/>
      <c r="L4910"/>
      <c r="M4910"/>
    </row>
    <row r="4911" spans="1:13" s="3" customFormat="1" x14ac:dyDescent="0.25">
      <c r="A4911" s="12" t="s">
        <v>778</v>
      </c>
      <c r="B4911" s="12" t="s">
        <v>41</v>
      </c>
      <c r="C4911" s="14">
        <v>3</v>
      </c>
      <c r="D4911" s="12" t="s">
        <v>160</v>
      </c>
      <c r="E4911" s="35"/>
      <c r="F4911" s="13">
        <v>4063.47</v>
      </c>
      <c r="G4911" s="7" t="s">
        <v>21</v>
      </c>
      <c r="H4911" s="13">
        <v>734910.73</v>
      </c>
      <c r="J4911"/>
      <c r="K4911"/>
      <c r="L4911"/>
      <c r="M4911"/>
    </row>
    <row r="4912" spans="1:13" s="3" customFormat="1" x14ac:dyDescent="0.25">
      <c r="A4912" s="12" t="s">
        <v>778</v>
      </c>
      <c r="B4912" s="12" t="s">
        <v>41</v>
      </c>
      <c r="C4912" s="14">
        <v>3</v>
      </c>
      <c r="D4912" s="12" t="s">
        <v>160</v>
      </c>
      <c r="E4912" s="35"/>
      <c r="F4912" s="13">
        <v>5397.6</v>
      </c>
      <c r="G4912" s="7" t="s">
        <v>21</v>
      </c>
      <c r="H4912" s="13">
        <v>740308.33</v>
      </c>
      <c r="J4912"/>
      <c r="K4912"/>
      <c r="L4912"/>
      <c r="M4912"/>
    </row>
    <row r="4913" spans="1:13" s="3" customFormat="1" x14ac:dyDescent="0.25">
      <c r="A4913" s="12" t="s">
        <v>778</v>
      </c>
      <c r="B4913" s="12" t="s">
        <v>41</v>
      </c>
      <c r="C4913" s="14">
        <v>3</v>
      </c>
      <c r="D4913" s="12" t="s">
        <v>160</v>
      </c>
      <c r="E4913" s="35"/>
      <c r="F4913" s="13">
        <v>2776.37</v>
      </c>
      <c r="G4913" s="7" t="s">
        <v>21</v>
      </c>
      <c r="H4913" s="13">
        <v>743084.7</v>
      </c>
      <c r="J4913"/>
      <c r="K4913"/>
      <c r="L4913"/>
      <c r="M4913"/>
    </row>
    <row r="4914" spans="1:13" s="3" customFormat="1" x14ac:dyDescent="0.25">
      <c r="A4914" s="12" t="s">
        <v>778</v>
      </c>
      <c r="B4914" s="12" t="s">
        <v>41</v>
      </c>
      <c r="C4914" s="14">
        <v>3</v>
      </c>
      <c r="D4914" s="12" t="s">
        <v>160</v>
      </c>
      <c r="E4914" s="35"/>
      <c r="F4914" s="13">
        <v>7250.4</v>
      </c>
      <c r="G4914" s="7" t="s">
        <v>21</v>
      </c>
      <c r="H4914" s="13">
        <v>750335.1</v>
      </c>
      <c r="J4914"/>
      <c r="K4914"/>
      <c r="L4914"/>
      <c r="M4914"/>
    </row>
    <row r="4915" spans="1:13" s="3" customFormat="1" x14ac:dyDescent="0.25">
      <c r="A4915" s="12" t="s">
        <v>778</v>
      </c>
      <c r="B4915" s="12" t="s">
        <v>41</v>
      </c>
      <c r="C4915" s="14">
        <v>3</v>
      </c>
      <c r="D4915" s="12" t="s">
        <v>160</v>
      </c>
      <c r="E4915" s="35"/>
      <c r="F4915" s="13">
        <v>10049.719999999999</v>
      </c>
      <c r="G4915" s="7" t="s">
        <v>21</v>
      </c>
      <c r="H4915" s="13">
        <v>760384.82</v>
      </c>
      <c r="J4915"/>
      <c r="K4915"/>
      <c r="L4915"/>
      <c r="M4915"/>
    </row>
    <row r="4916" spans="1:13" s="3" customFormat="1" x14ac:dyDescent="0.25">
      <c r="A4916" s="12" t="s">
        <v>778</v>
      </c>
      <c r="B4916" s="12" t="s">
        <v>41</v>
      </c>
      <c r="C4916" s="14">
        <v>3</v>
      </c>
      <c r="D4916" s="12" t="s">
        <v>160</v>
      </c>
      <c r="E4916" s="35"/>
      <c r="F4916" s="13">
        <v>6055.37</v>
      </c>
      <c r="G4916" s="7" t="s">
        <v>21</v>
      </c>
      <c r="H4916" s="13">
        <v>766440.19</v>
      </c>
      <c r="J4916"/>
      <c r="K4916"/>
      <c r="L4916"/>
      <c r="M4916"/>
    </row>
    <row r="4917" spans="1:13" s="3" customFormat="1" x14ac:dyDescent="0.25">
      <c r="A4917" s="12" t="s">
        <v>778</v>
      </c>
      <c r="B4917" s="12" t="s">
        <v>41</v>
      </c>
      <c r="C4917" s="14">
        <v>3</v>
      </c>
      <c r="D4917" s="12" t="s">
        <v>160</v>
      </c>
      <c r="E4917" s="35"/>
      <c r="F4917" s="13">
        <v>8775.23</v>
      </c>
      <c r="G4917" s="7" t="s">
        <v>21</v>
      </c>
      <c r="H4917" s="13">
        <v>775215.42</v>
      </c>
      <c r="J4917"/>
      <c r="K4917"/>
      <c r="L4917"/>
      <c r="M4917"/>
    </row>
    <row r="4918" spans="1:13" s="3" customFormat="1" x14ac:dyDescent="0.25">
      <c r="A4918" s="12" t="s">
        <v>778</v>
      </c>
      <c r="B4918" s="12" t="s">
        <v>41</v>
      </c>
      <c r="C4918" s="14">
        <v>3</v>
      </c>
      <c r="D4918" s="12" t="s">
        <v>160</v>
      </c>
      <c r="E4918" s="35"/>
      <c r="F4918" s="13">
        <v>584.1</v>
      </c>
      <c r="G4918" s="7" t="s">
        <v>21</v>
      </c>
      <c r="H4918" s="13">
        <v>775799.52</v>
      </c>
      <c r="J4918"/>
      <c r="K4918"/>
      <c r="L4918"/>
      <c r="M4918"/>
    </row>
    <row r="4919" spans="1:13" s="3" customFormat="1" x14ac:dyDescent="0.25">
      <c r="A4919" s="12" t="s">
        <v>778</v>
      </c>
      <c r="B4919" s="12" t="s">
        <v>41</v>
      </c>
      <c r="C4919" s="14">
        <v>3</v>
      </c>
      <c r="D4919" s="12" t="s">
        <v>160</v>
      </c>
      <c r="E4919" s="35"/>
      <c r="F4919" s="13">
        <v>13158.94</v>
      </c>
      <c r="G4919" s="7" t="s">
        <v>21</v>
      </c>
      <c r="H4919" s="13">
        <v>788958.46</v>
      </c>
      <c r="J4919"/>
      <c r="K4919"/>
      <c r="L4919"/>
      <c r="M4919"/>
    </row>
    <row r="4920" spans="1:13" s="3" customFormat="1" x14ac:dyDescent="0.25">
      <c r="A4920" s="12" t="s">
        <v>778</v>
      </c>
      <c r="B4920" s="12" t="s">
        <v>41</v>
      </c>
      <c r="C4920" s="14">
        <v>3</v>
      </c>
      <c r="D4920" s="12" t="s">
        <v>160</v>
      </c>
      <c r="E4920" s="35"/>
      <c r="F4920" s="13">
        <v>721.75</v>
      </c>
      <c r="G4920" s="7" t="s">
        <v>21</v>
      </c>
      <c r="H4920" s="13">
        <v>789680.21</v>
      </c>
      <c r="J4920"/>
      <c r="K4920"/>
      <c r="L4920"/>
      <c r="M4920"/>
    </row>
    <row r="4921" spans="1:13" s="3" customFormat="1" x14ac:dyDescent="0.25">
      <c r="A4921" s="12" t="s">
        <v>778</v>
      </c>
      <c r="B4921" s="12" t="s">
        <v>41</v>
      </c>
      <c r="C4921" s="14">
        <v>3</v>
      </c>
      <c r="D4921" s="12" t="s">
        <v>160</v>
      </c>
      <c r="E4921" s="35"/>
      <c r="F4921" s="13">
        <v>1622.21</v>
      </c>
      <c r="G4921" s="7" t="s">
        <v>21</v>
      </c>
      <c r="H4921" s="13">
        <v>791302.42</v>
      </c>
      <c r="J4921"/>
      <c r="K4921"/>
      <c r="L4921"/>
      <c r="M4921"/>
    </row>
    <row r="4922" spans="1:13" s="3" customFormat="1" x14ac:dyDescent="0.25">
      <c r="A4922" s="12" t="s">
        <v>778</v>
      </c>
      <c r="B4922" s="12" t="s">
        <v>41</v>
      </c>
      <c r="C4922" s="14">
        <v>3</v>
      </c>
      <c r="D4922" s="12" t="s">
        <v>160</v>
      </c>
      <c r="E4922" s="35"/>
      <c r="F4922" s="13">
        <v>3685.1</v>
      </c>
      <c r="G4922" s="7" t="s">
        <v>21</v>
      </c>
      <c r="H4922" s="13">
        <v>794987.52000000002</v>
      </c>
      <c r="J4922"/>
      <c r="K4922"/>
      <c r="L4922"/>
      <c r="M4922"/>
    </row>
    <row r="4923" spans="1:13" s="3" customFormat="1" x14ac:dyDescent="0.25">
      <c r="A4923" s="12" t="s">
        <v>778</v>
      </c>
      <c r="B4923" s="12" t="s">
        <v>41</v>
      </c>
      <c r="C4923" s="14">
        <v>3</v>
      </c>
      <c r="D4923" s="12" t="s">
        <v>160</v>
      </c>
      <c r="E4923" s="35"/>
      <c r="F4923" s="13">
        <v>8912.48</v>
      </c>
      <c r="G4923" s="7" t="s">
        <v>21</v>
      </c>
      <c r="H4923" s="13">
        <v>803900</v>
      </c>
      <c r="J4923"/>
      <c r="K4923"/>
      <c r="L4923"/>
      <c r="M4923"/>
    </row>
    <row r="4924" spans="1:13" s="3" customFormat="1" x14ac:dyDescent="0.25">
      <c r="A4924" s="12" t="s">
        <v>778</v>
      </c>
      <c r="B4924" s="12" t="s">
        <v>41</v>
      </c>
      <c r="C4924" s="14">
        <v>3</v>
      </c>
      <c r="D4924" s="12" t="s">
        <v>160</v>
      </c>
      <c r="E4924" s="35"/>
      <c r="F4924" s="13">
        <v>474.71</v>
      </c>
      <c r="G4924" s="7" t="s">
        <v>21</v>
      </c>
      <c r="H4924" s="13">
        <v>804374.71</v>
      </c>
      <c r="J4924"/>
      <c r="K4924"/>
      <c r="L4924"/>
      <c r="M4924"/>
    </row>
    <row r="4925" spans="1:13" s="3" customFormat="1" x14ac:dyDescent="0.25">
      <c r="A4925" s="12" t="s">
        <v>778</v>
      </c>
      <c r="B4925" s="12" t="s">
        <v>41</v>
      </c>
      <c r="C4925" s="14">
        <v>3</v>
      </c>
      <c r="D4925" s="12" t="s">
        <v>160</v>
      </c>
      <c r="E4925" s="35"/>
      <c r="F4925" s="13">
        <v>281.07</v>
      </c>
      <c r="G4925" s="7" t="s">
        <v>21</v>
      </c>
      <c r="H4925" s="13">
        <v>804655.78</v>
      </c>
      <c r="J4925"/>
      <c r="K4925"/>
      <c r="L4925"/>
      <c r="M4925"/>
    </row>
    <row r="4926" spans="1:13" s="3" customFormat="1" x14ac:dyDescent="0.25">
      <c r="A4926" s="12" t="s">
        <v>778</v>
      </c>
      <c r="B4926" s="12" t="s">
        <v>41</v>
      </c>
      <c r="C4926" s="14">
        <v>3</v>
      </c>
      <c r="D4926" s="12" t="s">
        <v>160</v>
      </c>
      <c r="E4926" s="35"/>
      <c r="F4926" s="13">
        <v>255.19</v>
      </c>
      <c r="G4926" s="7" t="s">
        <v>21</v>
      </c>
      <c r="H4926" s="13">
        <v>804910.97</v>
      </c>
      <c r="J4926"/>
      <c r="K4926"/>
      <c r="L4926"/>
      <c r="M4926"/>
    </row>
    <row r="4927" spans="1:13" s="3" customFormat="1" x14ac:dyDescent="0.25">
      <c r="A4927" s="12" t="s">
        <v>778</v>
      </c>
      <c r="B4927" s="12" t="s">
        <v>41</v>
      </c>
      <c r="C4927" s="14">
        <v>3</v>
      </c>
      <c r="D4927" s="12" t="s">
        <v>160</v>
      </c>
      <c r="E4927" s="35"/>
      <c r="F4927" s="13">
        <v>2978.33</v>
      </c>
      <c r="G4927" s="7" t="s">
        <v>21</v>
      </c>
      <c r="H4927" s="13">
        <v>807889.3</v>
      </c>
      <c r="J4927"/>
      <c r="K4927"/>
      <c r="L4927"/>
      <c r="M4927"/>
    </row>
    <row r="4928" spans="1:13" s="3" customFormat="1" x14ac:dyDescent="0.25">
      <c r="A4928" s="12" t="s">
        <v>778</v>
      </c>
      <c r="B4928" s="12" t="s">
        <v>41</v>
      </c>
      <c r="C4928" s="14">
        <v>3</v>
      </c>
      <c r="D4928" s="12" t="s">
        <v>160</v>
      </c>
      <c r="E4928" s="35"/>
      <c r="F4928" s="13">
        <v>560.11</v>
      </c>
      <c r="G4928" s="7" t="s">
        <v>21</v>
      </c>
      <c r="H4928" s="13">
        <v>808449.41</v>
      </c>
      <c r="J4928"/>
      <c r="K4928"/>
      <c r="L4928"/>
      <c r="M4928"/>
    </row>
    <row r="4929" spans="1:13" s="3" customFormat="1" x14ac:dyDescent="0.25">
      <c r="A4929" s="12" t="s">
        <v>778</v>
      </c>
      <c r="B4929" s="12" t="s">
        <v>41</v>
      </c>
      <c r="C4929" s="14">
        <v>3</v>
      </c>
      <c r="D4929" s="12" t="s">
        <v>160</v>
      </c>
      <c r="E4929" s="35"/>
      <c r="F4929" s="13">
        <v>16699.29</v>
      </c>
      <c r="G4929" s="7" t="s">
        <v>21</v>
      </c>
      <c r="H4929" s="13">
        <v>825148.7</v>
      </c>
      <c r="J4929"/>
      <c r="K4929"/>
      <c r="L4929"/>
      <c r="M4929"/>
    </row>
    <row r="4930" spans="1:13" s="3" customFormat="1" x14ac:dyDescent="0.25">
      <c r="A4930" s="12" t="s">
        <v>778</v>
      </c>
      <c r="B4930" s="12" t="s">
        <v>41</v>
      </c>
      <c r="C4930" s="14">
        <v>3</v>
      </c>
      <c r="D4930" s="12" t="s">
        <v>160</v>
      </c>
      <c r="E4930" s="35"/>
      <c r="F4930" s="13">
        <v>833.33</v>
      </c>
      <c r="G4930" s="7" t="s">
        <v>21</v>
      </c>
      <c r="H4930" s="13">
        <v>825982.03</v>
      </c>
      <c r="J4930"/>
      <c r="K4930"/>
      <c r="L4930"/>
      <c r="M4930"/>
    </row>
    <row r="4931" spans="1:13" s="3" customFormat="1" x14ac:dyDescent="0.25">
      <c r="A4931" s="12" t="s">
        <v>778</v>
      </c>
      <c r="B4931" s="12" t="s">
        <v>41</v>
      </c>
      <c r="C4931" s="14">
        <v>3</v>
      </c>
      <c r="D4931" s="12" t="s">
        <v>160</v>
      </c>
      <c r="E4931" s="35"/>
      <c r="F4931" s="13">
        <v>18058.71</v>
      </c>
      <c r="G4931" s="7" t="s">
        <v>21</v>
      </c>
      <c r="H4931" s="13">
        <v>844040.74</v>
      </c>
      <c r="J4931"/>
      <c r="K4931"/>
      <c r="L4931"/>
      <c r="M4931"/>
    </row>
    <row r="4932" spans="1:13" s="3" customFormat="1" x14ac:dyDescent="0.25">
      <c r="A4932" s="12" t="s">
        <v>778</v>
      </c>
      <c r="B4932" s="12" t="s">
        <v>41</v>
      </c>
      <c r="C4932" s="14">
        <v>3</v>
      </c>
      <c r="D4932" s="12" t="s">
        <v>160</v>
      </c>
      <c r="E4932" s="35"/>
      <c r="F4932" s="13">
        <v>7169.92</v>
      </c>
      <c r="G4932" s="7" t="s">
        <v>21</v>
      </c>
      <c r="H4932" s="13">
        <v>851210.66</v>
      </c>
      <c r="J4932"/>
      <c r="K4932"/>
      <c r="L4932"/>
      <c r="M4932"/>
    </row>
    <row r="4933" spans="1:13" s="3" customFormat="1" x14ac:dyDescent="0.25">
      <c r="A4933" s="12" t="s">
        <v>778</v>
      </c>
      <c r="B4933" s="12" t="s">
        <v>41</v>
      </c>
      <c r="C4933" s="14">
        <v>3</v>
      </c>
      <c r="D4933" s="12" t="s">
        <v>160</v>
      </c>
      <c r="E4933" s="35"/>
      <c r="F4933" s="13">
        <v>95.98</v>
      </c>
      <c r="G4933" s="7" t="s">
        <v>21</v>
      </c>
      <c r="H4933" s="13">
        <v>851306.64</v>
      </c>
      <c r="J4933"/>
      <c r="K4933"/>
      <c r="L4933"/>
      <c r="M4933"/>
    </row>
    <row r="4934" spans="1:13" s="3" customFormat="1" x14ac:dyDescent="0.25">
      <c r="A4934" s="12" t="s">
        <v>778</v>
      </c>
      <c r="B4934" s="12" t="s">
        <v>41</v>
      </c>
      <c r="C4934" s="14">
        <v>3</v>
      </c>
      <c r="D4934" s="12" t="s">
        <v>160</v>
      </c>
      <c r="E4934" s="35"/>
      <c r="F4934" s="13">
        <v>2209.0500000000002</v>
      </c>
      <c r="G4934" s="7" t="s">
        <v>21</v>
      </c>
      <c r="H4934" s="13">
        <v>853515.69</v>
      </c>
      <c r="J4934"/>
      <c r="K4934"/>
      <c r="L4934"/>
      <c r="M4934"/>
    </row>
    <row r="4935" spans="1:13" s="3" customFormat="1" x14ac:dyDescent="0.25">
      <c r="A4935" s="12" t="s">
        <v>778</v>
      </c>
      <c r="B4935" s="12" t="s">
        <v>41</v>
      </c>
      <c r="C4935" s="14">
        <v>3</v>
      </c>
      <c r="D4935" s="12" t="s">
        <v>160</v>
      </c>
      <c r="E4935" s="35"/>
      <c r="F4935" s="13">
        <v>844.09</v>
      </c>
      <c r="G4935" s="7" t="s">
        <v>21</v>
      </c>
      <c r="H4935" s="13">
        <v>854359.78</v>
      </c>
      <c r="J4935"/>
      <c r="K4935"/>
      <c r="L4935"/>
      <c r="M4935"/>
    </row>
    <row r="4936" spans="1:13" s="3" customFormat="1" x14ac:dyDescent="0.25">
      <c r="A4936" s="12" t="s">
        <v>778</v>
      </c>
      <c r="B4936" s="12" t="s">
        <v>41</v>
      </c>
      <c r="C4936" s="14">
        <v>3</v>
      </c>
      <c r="D4936" s="12" t="s">
        <v>160</v>
      </c>
      <c r="E4936" s="35"/>
      <c r="F4936" s="13">
        <v>1165.71</v>
      </c>
      <c r="G4936" s="7" t="s">
        <v>21</v>
      </c>
      <c r="H4936" s="13">
        <v>855525.49</v>
      </c>
      <c r="J4936"/>
      <c r="K4936"/>
      <c r="L4936"/>
      <c r="M4936"/>
    </row>
    <row r="4937" spans="1:13" s="3" customFormat="1" x14ac:dyDescent="0.25">
      <c r="A4937" s="12" t="s">
        <v>778</v>
      </c>
      <c r="B4937" s="12" t="s">
        <v>41</v>
      </c>
      <c r="C4937" s="14">
        <v>3</v>
      </c>
      <c r="D4937" s="12" t="s">
        <v>160</v>
      </c>
      <c r="E4937" s="35"/>
      <c r="F4937" s="13">
        <v>826.73</v>
      </c>
      <c r="G4937" s="7" t="s">
        <v>21</v>
      </c>
      <c r="H4937" s="13">
        <v>856352.22</v>
      </c>
      <c r="J4937"/>
      <c r="K4937"/>
      <c r="L4937"/>
      <c r="M4937"/>
    </row>
    <row r="4938" spans="1:13" s="3" customFormat="1" x14ac:dyDescent="0.25">
      <c r="A4938" s="12" t="s">
        <v>778</v>
      </c>
      <c r="B4938" s="12" t="s">
        <v>41</v>
      </c>
      <c r="C4938" s="14">
        <v>3</v>
      </c>
      <c r="D4938" s="12" t="s">
        <v>160</v>
      </c>
      <c r="E4938" s="35"/>
      <c r="F4938" s="13">
        <v>662.11</v>
      </c>
      <c r="G4938" s="7" t="s">
        <v>21</v>
      </c>
      <c r="H4938" s="13">
        <v>857014.33</v>
      </c>
      <c r="J4938"/>
      <c r="K4938"/>
      <c r="L4938"/>
      <c r="M4938"/>
    </row>
    <row r="4939" spans="1:13" s="3" customFormat="1" x14ac:dyDescent="0.25">
      <c r="A4939" s="12" t="s">
        <v>778</v>
      </c>
      <c r="B4939" s="12" t="s">
        <v>41</v>
      </c>
      <c r="C4939" s="14">
        <v>3</v>
      </c>
      <c r="D4939" s="12" t="s">
        <v>160</v>
      </c>
      <c r="E4939" s="35"/>
      <c r="F4939" s="13">
        <v>1681.84</v>
      </c>
      <c r="G4939" s="7" t="s">
        <v>21</v>
      </c>
      <c r="H4939" s="13">
        <v>858696.17</v>
      </c>
      <c r="J4939"/>
      <c r="K4939"/>
      <c r="L4939"/>
      <c r="M4939"/>
    </row>
    <row r="4940" spans="1:13" s="3" customFormat="1" x14ac:dyDescent="0.25">
      <c r="A4940"/>
      <c r="B4940"/>
      <c r="C4940"/>
      <c r="D4940"/>
      <c r="E4940"/>
      <c r="J4940"/>
      <c r="K4940"/>
      <c r="L4940"/>
      <c r="M4940"/>
    </row>
    <row r="4941" spans="1:13" s="3" customFormat="1" x14ac:dyDescent="0.25">
      <c r="A4941" s="35"/>
      <c r="B4941" s="35"/>
      <c r="C4941" s="35"/>
      <c r="D4941" s="35"/>
      <c r="E4941" s="34" t="s">
        <v>67</v>
      </c>
      <c r="F4941" s="13">
        <v>213892.18</v>
      </c>
      <c r="G4941" s="13">
        <v>0</v>
      </c>
      <c r="H4941" s="13">
        <v>858696.17</v>
      </c>
      <c r="J4941"/>
      <c r="K4941"/>
      <c r="L4941"/>
      <c r="M4941"/>
    </row>
    <row r="4942" spans="1:13" s="3" customFormat="1" x14ac:dyDescent="0.25">
      <c r="A4942" s="35" t="s">
        <v>21</v>
      </c>
      <c r="B4942"/>
      <c r="C4942"/>
      <c r="D4942"/>
      <c r="E4942"/>
      <c r="J4942"/>
      <c r="K4942"/>
      <c r="L4942"/>
      <c r="M4942"/>
    </row>
    <row r="4943" spans="1:13" s="3" customFormat="1" x14ac:dyDescent="0.25">
      <c r="A4943" s="35"/>
      <c r="B4943" s="35"/>
      <c r="C4943" s="35"/>
      <c r="D4943" s="35"/>
      <c r="E4943" s="9" t="s">
        <v>161</v>
      </c>
      <c r="F4943" s="8">
        <v>213892.18</v>
      </c>
      <c r="G4943" s="8">
        <v>0</v>
      </c>
      <c r="H4943" s="8">
        <v>858696.17</v>
      </c>
      <c r="J4943"/>
      <c r="K4943"/>
      <c r="L4943"/>
      <c r="M4943"/>
    </row>
    <row r="4944" spans="1:13" s="3" customFormat="1" x14ac:dyDescent="0.25">
      <c r="A4944" s="35" t="s">
        <v>21</v>
      </c>
      <c r="B4944"/>
      <c r="C4944"/>
      <c r="D4944"/>
      <c r="E4944"/>
      <c r="J4944"/>
      <c r="K4944"/>
      <c r="L4944"/>
      <c r="M4944"/>
    </row>
    <row r="4945" spans="1:13" s="3" customFormat="1" x14ac:dyDescent="0.25">
      <c r="A4945" s="5" t="s">
        <v>204</v>
      </c>
      <c r="B4945" s="5" t="s">
        <v>205</v>
      </c>
      <c r="C4945" s="35"/>
      <c r="D4945" s="35"/>
      <c r="E4945" s="35"/>
      <c r="F4945" s="7"/>
      <c r="G4945" s="8" t="s">
        <v>20</v>
      </c>
      <c r="H4945" s="8">
        <v>46202</v>
      </c>
      <c r="J4945"/>
      <c r="K4945"/>
      <c r="L4945"/>
      <c r="M4945"/>
    </row>
    <row r="4946" spans="1:13" s="3" customFormat="1" x14ac:dyDescent="0.25">
      <c r="A4946" s="35" t="s">
        <v>21</v>
      </c>
      <c r="B4946"/>
      <c r="C4946"/>
      <c r="D4946"/>
      <c r="E4946"/>
      <c r="J4946"/>
      <c r="K4946"/>
      <c r="L4946"/>
      <c r="M4946"/>
    </row>
    <row r="4947" spans="1:13" s="3" customFormat="1" x14ac:dyDescent="0.25">
      <c r="A4947" s="12" t="s">
        <v>24</v>
      </c>
      <c r="B4947" s="35" t="s">
        <v>21</v>
      </c>
      <c r="C4947" s="35" t="s">
        <v>21</v>
      </c>
      <c r="D4947" s="35" t="s">
        <v>21</v>
      </c>
      <c r="E4947" s="35" t="s">
        <v>21</v>
      </c>
      <c r="F4947" s="7" t="s">
        <v>21</v>
      </c>
      <c r="G4947" s="13" t="s">
        <v>20</v>
      </c>
      <c r="H4947" s="13">
        <v>46202</v>
      </c>
      <c r="J4947"/>
      <c r="K4947"/>
      <c r="L4947"/>
      <c r="M4947"/>
    </row>
    <row r="4948" spans="1:13" s="3" customFormat="1" x14ac:dyDescent="0.25">
      <c r="A4948" s="35" t="s">
        <v>21</v>
      </c>
      <c r="B4948"/>
      <c r="C4948"/>
      <c r="D4948"/>
      <c r="E4948"/>
      <c r="J4948"/>
      <c r="K4948"/>
      <c r="L4948"/>
      <c r="M4948"/>
    </row>
    <row r="4949" spans="1:13" s="3" customFormat="1" x14ac:dyDescent="0.25">
      <c r="A4949" s="35"/>
      <c r="B4949" s="35"/>
      <c r="C4949" s="35"/>
      <c r="D4949" s="35"/>
      <c r="E4949" s="9" t="s">
        <v>206</v>
      </c>
      <c r="F4949" s="8">
        <v>0</v>
      </c>
      <c r="G4949" s="8">
        <v>0</v>
      </c>
      <c r="H4949" s="8">
        <v>46202</v>
      </c>
      <c r="J4949"/>
      <c r="K4949"/>
      <c r="L4949"/>
      <c r="M4949"/>
    </row>
    <row r="4950" spans="1:13" s="3" customFormat="1" x14ac:dyDescent="0.25">
      <c r="A4950" s="35" t="s">
        <v>21</v>
      </c>
      <c r="B4950"/>
      <c r="C4950"/>
      <c r="D4950"/>
      <c r="E4950"/>
      <c r="J4950"/>
      <c r="K4950"/>
      <c r="L4950"/>
      <c r="M4950"/>
    </row>
    <row r="4951" spans="1:13" s="3" customFormat="1" x14ac:dyDescent="0.25">
      <c r="A4951" s="5" t="s">
        <v>263</v>
      </c>
      <c r="B4951" s="5" t="s">
        <v>264</v>
      </c>
      <c r="C4951" s="35"/>
      <c r="D4951" s="35"/>
      <c r="E4951" s="35"/>
      <c r="F4951" s="7"/>
      <c r="G4951" s="8" t="s">
        <v>20</v>
      </c>
      <c r="H4951" s="8">
        <v>5892.24</v>
      </c>
      <c r="J4951"/>
      <c r="K4951"/>
      <c r="L4951"/>
      <c r="M4951"/>
    </row>
    <row r="4952" spans="1:13" s="3" customFormat="1" x14ac:dyDescent="0.25">
      <c r="A4952" s="35" t="s">
        <v>21</v>
      </c>
      <c r="B4952"/>
      <c r="C4952"/>
      <c r="D4952"/>
      <c r="E4952"/>
      <c r="J4952"/>
      <c r="K4952"/>
      <c r="L4952"/>
      <c r="M4952"/>
    </row>
    <row r="4953" spans="1:13" s="3" customFormat="1" x14ac:dyDescent="0.25">
      <c r="A4953" s="12" t="s">
        <v>24</v>
      </c>
      <c r="B4953" s="35" t="s">
        <v>21</v>
      </c>
      <c r="C4953" s="35" t="s">
        <v>21</v>
      </c>
      <c r="D4953" s="35" t="s">
        <v>21</v>
      </c>
      <c r="E4953" s="35" t="s">
        <v>21</v>
      </c>
      <c r="F4953" s="7" t="s">
        <v>21</v>
      </c>
      <c r="G4953" s="13" t="s">
        <v>20</v>
      </c>
      <c r="H4953" s="13">
        <v>5892.24</v>
      </c>
      <c r="J4953"/>
      <c r="K4953"/>
      <c r="L4953"/>
      <c r="M4953"/>
    </row>
    <row r="4954" spans="1:13" s="3" customFormat="1" x14ac:dyDescent="0.25">
      <c r="A4954" s="35" t="s">
        <v>21</v>
      </c>
      <c r="B4954"/>
      <c r="C4954"/>
      <c r="D4954"/>
      <c r="E4954"/>
      <c r="J4954"/>
      <c r="K4954"/>
      <c r="L4954"/>
      <c r="M4954"/>
    </row>
    <row r="4955" spans="1:13" s="3" customFormat="1" x14ac:dyDescent="0.25">
      <c r="A4955" s="35"/>
      <c r="B4955" s="35"/>
      <c r="C4955" s="35"/>
      <c r="D4955" s="35"/>
      <c r="E4955" s="9" t="s">
        <v>267</v>
      </c>
      <c r="F4955" s="8">
        <v>0</v>
      </c>
      <c r="G4955" s="8">
        <v>0</v>
      </c>
      <c r="H4955" s="8">
        <v>5892.24</v>
      </c>
      <c r="J4955"/>
      <c r="K4955"/>
      <c r="L4955"/>
      <c r="M4955"/>
    </row>
    <row r="4956" spans="1:13" s="3" customFormat="1" x14ac:dyDescent="0.25">
      <c r="A4956" s="35" t="s">
        <v>21</v>
      </c>
      <c r="B4956"/>
      <c r="C4956"/>
      <c r="D4956"/>
      <c r="E4956"/>
      <c r="J4956"/>
      <c r="K4956"/>
      <c r="L4956"/>
      <c r="M4956"/>
    </row>
    <row r="4957" spans="1:13" s="3" customFormat="1" x14ac:dyDescent="0.25">
      <c r="A4957" s="5" t="s">
        <v>554</v>
      </c>
      <c r="B4957" s="5" t="s">
        <v>555</v>
      </c>
      <c r="C4957" s="35"/>
      <c r="D4957" s="35"/>
      <c r="E4957" s="35"/>
      <c r="F4957" s="7"/>
      <c r="G4957" s="8" t="s">
        <v>20</v>
      </c>
      <c r="H4957" s="8">
        <v>14775.99</v>
      </c>
      <c r="J4957"/>
      <c r="K4957"/>
      <c r="L4957"/>
      <c r="M4957"/>
    </row>
    <row r="4958" spans="1:13" s="3" customFormat="1" x14ac:dyDescent="0.25">
      <c r="A4958" s="35" t="s">
        <v>21</v>
      </c>
      <c r="B4958"/>
      <c r="C4958"/>
      <c r="D4958"/>
      <c r="E4958"/>
      <c r="J4958"/>
      <c r="K4958"/>
      <c r="L4958"/>
      <c r="M4958"/>
    </row>
    <row r="4959" spans="1:13" s="3" customFormat="1" x14ac:dyDescent="0.25">
      <c r="A4959" s="12" t="s">
        <v>24</v>
      </c>
      <c r="B4959" s="35" t="s">
        <v>21</v>
      </c>
      <c r="C4959" s="35" t="s">
        <v>21</v>
      </c>
      <c r="D4959" s="35" t="s">
        <v>21</v>
      </c>
      <c r="E4959" s="35" t="s">
        <v>21</v>
      </c>
      <c r="F4959" s="7" t="s">
        <v>21</v>
      </c>
      <c r="G4959" s="13" t="s">
        <v>20</v>
      </c>
      <c r="H4959" s="13">
        <v>14775.99</v>
      </c>
      <c r="J4959"/>
      <c r="K4959"/>
      <c r="L4959"/>
      <c r="M4959"/>
    </row>
    <row r="4960" spans="1:13" s="3" customFormat="1" x14ac:dyDescent="0.25">
      <c r="A4960" s="35" t="s">
        <v>21</v>
      </c>
      <c r="B4960"/>
      <c r="C4960"/>
      <c r="D4960"/>
      <c r="E4960"/>
      <c r="J4960"/>
      <c r="K4960"/>
      <c r="L4960"/>
      <c r="M4960"/>
    </row>
    <row r="4961" spans="1:13" s="3" customFormat="1" x14ac:dyDescent="0.25">
      <c r="A4961" s="35"/>
      <c r="B4961" s="35"/>
      <c r="C4961" s="35"/>
      <c r="D4961" s="35"/>
      <c r="E4961" s="9" t="s">
        <v>556</v>
      </c>
      <c r="F4961" s="8">
        <v>0</v>
      </c>
      <c r="G4961" s="8">
        <v>0</v>
      </c>
      <c r="H4961" s="8">
        <v>14775.99</v>
      </c>
      <c r="J4961"/>
      <c r="K4961"/>
      <c r="L4961"/>
      <c r="M4961"/>
    </row>
    <row r="4962" spans="1:13" s="3" customFormat="1" x14ac:dyDescent="0.25">
      <c r="A4962" s="35" t="s">
        <v>21</v>
      </c>
      <c r="B4962"/>
      <c r="C4962"/>
      <c r="D4962"/>
      <c r="E4962"/>
      <c r="J4962"/>
      <c r="K4962"/>
      <c r="L4962"/>
      <c r="M4962"/>
    </row>
    <row r="4963" spans="1:13" s="3" customFormat="1" x14ac:dyDescent="0.25">
      <c r="A4963" s="5" t="s">
        <v>629</v>
      </c>
      <c r="B4963" s="5" t="s">
        <v>630</v>
      </c>
      <c r="C4963" s="35"/>
      <c r="D4963" s="35"/>
      <c r="E4963" s="35"/>
      <c r="F4963" s="7"/>
      <c r="G4963" s="8" t="s">
        <v>20</v>
      </c>
      <c r="H4963" s="8">
        <v>143528.79</v>
      </c>
      <c r="J4963"/>
      <c r="K4963"/>
      <c r="L4963"/>
      <c r="M4963"/>
    </row>
    <row r="4964" spans="1:13" s="3" customFormat="1" x14ac:dyDescent="0.25">
      <c r="A4964" s="35" t="s">
        <v>21</v>
      </c>
      <c r="B4964"/>
      <c r="C4964"/>
      <c r="D4964"/>
      <c r="E4964"/>
      <c r="J4964"/>
      <c r="K4964"/>
      <c r="L4964"/>
      <c r="M4964"/>
    </row>
    <row r="4965" spans="1:13" s="3" customFormat="1" x14ac:dyDescent="0.25">
      <c r="A4965" s="12" t="s">
        <v>24</v>
      </c>
      <c r="B4965" s="35" t="s">
        <v>21</v>
      </c>
      <c r="C4965" s="35" t="s">
        <v>21</v>
      </c>
      <c r="D4965" s="35" t="s">
        <v>21</v>
      </c>
      <c r="E4965" s="35" t="s">
        <v>21</v>
      </c>
      <c r="F4965" s="7" t="s">
        <v>21</v>
      </c>
      <c r="G4965" s="13" t="s">
        <v>20</v>
      </c>
      <c r="H4965" s="13">
        <v>143528.79</v>
      </c>
      <c r="J4965"/>
      <c r="K4965"/>
      <c r="L4965"/>
      <c r="M4965"/>
    </row>
    <row r="4966" spans="1:13" s="3" customFormat="1" x14ac:dyDescent="0.25">
      <c r="A4966" s="12" t="s">
        <v>724</v>
      </c>
      <c r="B4966" s="12" t="s">
        <v>26</v>
      </c>
      <c r="C4966" s="14">
        <v>329</v>
      </c>
      <c r="D4966" s="12" t="s">
        <v>725</v>
      </c>
      <c r="E4966" s="35"/>
      <c r="F4966" s="13">
        <v>7133.22</v>
      </c>
      <c r="G4966" s="7" t="s">
        <v>21</v>
      </c>
      <c r="H4966" s="13">
        <v>150662.01</v>
      </c>
      <c r="J4966"/>
      <c r="K4966"/>
      <c r="L4966"/>
      <c r="M4966"/>
    </row>
    <row r="4967" spans="1:13" s="3" customFormat="1" x14ac:dyDescent="0.25">
      <c r="A4967" s="12" t="s">
        <v>730</v>
      </c>
      <c r="B4967" s="12" t="s">
        <v>26</v>
      </c>
      <c r="C4967" s="14">
        <v>391</v>
      </c>
      <c r="D4967" s="12" t="s">
        <v>731</v>
      </c>
      <c r="E4967" s="35"/>
      <c r="F4967" s="13">
        <v>7133.39</v>
      </c>
      <c r="G4967" s="7" t="s">
        <v>21</v>
      </c>
      <c r="H4967" s="13">
        <v>157795.4</v>
      </c>
      <c r="J4967"/>
      <c r="K4967"/>
      <c r="L4967"/>
      <c r="M4967"/>
    </row>
    <row r="4968" spans="1:13" s="3" customFormat="1" x14ac:dyDescent="0.25">
      <c r="A4968"/>
      <c r="B4968"/>
      <c r="C4968"/>
      <c r="D4968"/>
      <c r="E4968"/>
      <c r="J4968"/>
      <c r="K4968"/>
      <c r="L4968"/>
      <c r="M4968"/>
    </row>
    <row r="4969" spans="1:13" s="3" customFormat="1" x14ac:dyDescent="0.25">
      <c r="A4969" s="35"/>
      <c r="B4969" s="35"/>
      <c r="C4969" s="35"/>
      <c r="D4969" s="35"/>
      <c r="E4969" s="34" t="s">
        <v>67</v>
      </c>
      <c r="F4969" s="13">
        <v>14266.61</v>
      </c>
      <c r="G4969" s="13">
        <v>0</v>
      </c>
      <c r="H4969" s="13">
        <v>157795.4</v>
      </c>
      <c r="J4969"/>
      <c r="K4969"/>
      <c r="L4969"/>
      <c r="M4969"/>
    </row>
    <row r="4970" spans="1:13" s="3" customFormat="1" x14ac:dyDescent="0.25">
      <c r="A4970" s="35" t="s">
        <v>21</v>
      </c>
      <c r="B4970"/>
      <c r="C4970"/>
      <c r="D4970"/>
      <c r="E4970"/>
      <c r="J4970"/>
      <c r="K4970"/>
      <c r="L4970"/>
      <c r="M4970"/>
    </row>
    <row r="4971" spans="1:13" s="3" customFormat="1" x14ac:dyDescent="0.25">
      <c r="A4971" s="35"/>
      <c r="B4971" s="35"/>
      <c r="C4971" s="35"/>
      <c r="D4971" s="35"/>
      <c r="E4971" s="9" t="s">
        <v>631</v>
      </c>
      <c r="F4971" s="8">
        <v>14266.61</v>
      </c>
      <c r="G4971" s="8">
        <v>0</v>
      </c>
      <c r="H4971" s="8">
        <v>157795.4</v>
      </c>
      <c r="J4971"/>
      <c r="K4971"/>
      <c r="L4971"/>
      <c r="M4971"/>
    </row>
    <row r="4972" spans="1:13" s="3" customFormat="1" x14ac:dyDescent="0.25">
      <c r="A4972" s="35" t="s">
        <v>21</v>
      </c>
      <c r="B4972"/>
      <c r="C4972"/>
      <c r="D4972"/>
      <c r="E4972"/>
      <c r="J4972"/>
      <c r="K4972"/>
      <c r="L4972"/>
      <c r="M4972"/>
    </row>
    <row r="4973" spans="1:13" s="3" customFormat="1" x14ac:dyDescent="0.25">
      <c r="A4973" s="5" t="s">
        <v>632</v>
      </c>
      <c r="B4973" s="5" t="s">
        <v>633</v>
      </c>
      <c r="C4973" s="35"/>
      <c r="D4973" s="35"/>
      <c r="E4973" s="35"/>
      <c r="F4973" s="7"/>
      <c r="G4973" s="8" t="s">
        <v>20</v>
      </c>
      <c r="H4973" s="8">
        <v>73729.69</v>
      </c>
      <c r="J4973"/>
      <c r="K4973"/>
      <c r="L4973"/>
      <c r="M4973"/>
    </row>
    <row r="4974" spans="1:13" s="3" customFormat="1" x14ac:dyDescent="0.25">
      <c r="A4974" s="35" t="s">
        <v>21</v>
      </c>
      <c r="B4974"/>
      <c r="C4974"/>
      <c r="D4974"/>
      <c r="E4974"/>
      <c r="J4974"/>
      <c r="K4974"/>
      <c r="L4974"/>
      <c r="M4974"/>
    </row>
    <row r="4975" spans="1:13" s="3" customFormat="1" x14ac:dyDescent="0.25">
      <c r="A4975" s="12" t="s">
        <v>24</v>
      </c>
      <c r="B4975" s="35" t="s">
        <v>21</v>
      </c>
      <c r="C4975" s="35" t="s">
        <v>21</v>
      </c>
      <c r="D4975" s="35" t="s">
        <v>21</v>
      </c>
      <c r="E4975" s="35" t="s">
        <v>21</v>
      </c>
      <c r="F4975" s="7" t="s">
        <v>21</v>
      </c>
      <c r="G4975" s="13" t="s">
        <v>20</v>
      </c>
      <c r="H4975" s="13">
        <v>73729.69</v>
      </c>
      <c r="J4975"/>
      <c r="K4975"/>
      <c r="L4975"/>
      <c r="M4975"/>
    </row>
    <row r="4976" spans="1:13" s="3" customFormat="1" x14ac:dyDescent="0.25">
      <c r="A4976" s="12" t="s">
        <v>724</v>
      </c>
      <c r="B4976" s="12" t="s">
        <v>26</v>
      </c>
      <c r="C4976" s="14">
        <v>329</v>
      </c>
      <c r="D4976" s="12" t="s">
        <v>725</v>
      </c>
      <c r="E4976" s="35"/>
      <c r="F4976" s="13">
        <v>6417.09</v>
      </c>
      <c r="G4976" s="7" t="s">
        <v>21</v>
      </c>
      <c r="H4976" s="13">
        <v>80146.78</v>
      </c>
      <c r="J4976"/>
      <c r="K4976"/>
      <c r="L4976"/>
      <c r="M4976"/>
    </row>
    <row r="4977" spans="1:13" s="3" customFormat="1" x14ac:dyDescent="0.25">
      <c r="A4977" s="12" t="s">
        <v>730</v>
      </c>
      <c r="B4977" s="12" t="s">
        <v>26</v>
      </c>
      <c r="C4977" s="14">
        <v>391</v>
      </c>
      <c r="D4977" s="12" t="s">
        <v>731</v>
      </c>
      <c r="E4977" s="35"/>
      <c r="F4977" s="13">
        <v>6417.09</v>
      </c>
      <c r="G4977" s="7" t="s">
        <v>21</v>
      </c>
      <c r="H4977" s="13">
        <v>86563.87</v>
      </c>
      <c r="J4977"/>
      <c r="K4977"/>
      <c r="L4977"/>
      <c r="M4977"/>
    </row>
    <row r="4978" spans="1:13" s="3" customFormat="1" x14ac:dyDescent="0.25">
      <c r="A4978"/>
      <c r="B4978"/>
      <c r="C4978"/>
      <c r="D4978"/>
      <c r="E4978"/>
      <c r="J4978"/>
      <c r="K4978"/>
      <c r="L4978"/>
      <c r="M4978"/>
    </row>
    <row r="4979" spans="1:13" s="3" customFormat="1" x14ac:dyDescent="0.25">
      <c r="A4979" s="35"/>
      <c r="B4979" s="35"/>
      <c r="C4979" s="35"/>
      <c r="D4979" s="35"/>
      <c r="E4979" s="34" t="s">
        <v>67</v>
      </c>
      <c r="F4979" s="13">
        <v>12834.18</v>
      </c>
      <c r="G4979" s="13">
        <v>0</v>
      </c>
      <c r="H4979" s="13">
        <v>86563.87</v>
      </c>
      <c r="J4979"/>
      <c r="K4979"/>
      <c r="L4979"/>
      <c r="M4979"/>
    </row>
    <row r="4980" spans="1:13" s="3" customFormat="1" x14ac:dyDescent="0.25">
      <c r="A4980" s="35" t="s">
        <v>21</v>
      </c>
      <c r="B4980"/>
      <c r="C4980"/>
      <c r="D4980"/>
      <c r="E4980"/>
      <c r="J4980"/>
      <c r="K4980"/>
      <c r="L4980"/>
      <c r="M4980"/>
    </row>
    <row r="4981" spans="1:13" s="3" customFormat="1" x14ac:dyDescent="0.25">
      <c r="A4981" s="35"/>
      <c r="B4981" s="35"/>
      <c r="C4981" s="35"/>
      <c r="D4981" s="35"/>
      <c r="E4981" s="9" t="s">
        <v>634</v>
      </c>
      <c r="F4981" s="8">
        <v>12834.18</v>
      </c>
      <c r="G4981" s="8">
        <v>0</v>
      </c>
      <c r="H4981" s="8">
        <v>86563.87</v>
      </c>
      <c r="J4981"/>
      <c r="K4981"/>
      <c r="L4981"/>
      <c r="M4981"/>
    </row>
    <row r="4982" spans="1:13" s="3" customFormat="1" x14ac:dyDescent="0.25">
      <c r="A4982" s="35" t="s">
        <v>21</v>
      </c>
      <c r="B4982"/>
      <c r="C4982"/>
      <c r="D4982"/>
      <c r="E4982"/>
      <c r="J4982"/>
      <c r="K4982"/>
      <c r="L4982"/>
      <c r="M4982"/>
    </row>
    <row r="4983" spans="1:13" s="3" customFormat="1" x14ac:dyDescent="0.25">
      <c r="A4983"/>
      <c r="B4983"/>
      <c r="C4983"/>
      <c r="D4983"/>
      <c r="E4983"/>
      <c r="J4983"/>
      <c r="K4983"/>
      <c r="L4983"/>
      <c r="M4983"/>
    </row>
    <row r="4984" spans="1:13" s="3" customFormat="1" x14ac:dyDescent="0.25">
      <c r="A4984" s="35"/>
      <c r="B4984" s="35"/>
      <c r="C4984" s="35"/>
      <c r="D4984" s="35"/>
      <c r="E4984" s="9" t="s">
        <v>162</v>
      </c>
      <c r="F4984" s="8">
        <v>1621942.31</v>
      </c>
      <c r="G4984" s="8">
        <v>0</v>
      </c>
      <c r="H4984" s="8">
        <v>8132257.3099999996</v>
      </c>
      <c r="J4984"/>
      <c r="K4984"/>
      <c r="L4984"/>
      <c r="M4984"/>
    </row>
    <row r="4985" spans="1:13" s="3" customFormat="1" x14ac:dyDescent="0.25">
      <c r="A4985"/>
      <c r="B4985"/>
      <c r="C4985"/>
      <c r="D4985"/>
      <c r="F4985" s="3">
        <f>+F4984-F4654</f>
        <v>1616181.02</v>
      </c>
      <c r="J4985"/>
      <c r="K4985"/>
      <c r="L4985"/>
      <c r="M4985"/>
    </row>
    <row r="4988" spans="1:13" s="3" customFormat="1" x14ac:dyDescent="0.25">
      <c r="A4988" s="27" t="s">
        <v>779</v>
      </c>
      <c r="B4988" s="27"/>
      <c r="C4988" s="27"/>
      <c r="D4988" s="27"/>
      <c r="E4988" s="27"/>
      <c r="F4988" s="15"/>
      <c r="G4988" s="15"/>
      <c r="H4988" s="15"/>
      <c r="J4988"/>
      <c r="K4988"/>
      <c r="L4988"/>
      <c r="M4988"/>
    </row>
    <row r="4989" spans="1:13" s="3" customFormat="1" x14ac:dyDescent="0.25">
      <c r="A4989" s="2" t="s">
        <v>6</v>
      </c>
      <c r="B4989"/>
      <c r="C4989"/>
      <c r="D4989"/>
      <c r="E4989"/>
      <c r="J4989"/>
      <c r="K4989"/>
      <c r="L4989"/>
      <c r="M4989"/>
    </row>
    <row r="4990" spans="1:13" s="3" customFormat="1" x14ac:dyDescent="0.25">
      <c r="A4990"/>
      <c r="B4990"/>
      <c r="C4990"/>
      <c r="D4990"/>
      <c r="E4990"/>
      <c r="J4990"/>
      <c r="K4990"/>
      <c r="L4990"/>
      <c r="M4990"/>
    </row>
    <row r="4991" spans="1:13" s="3" customFormat="1" x14ac:dyDescent="0.25">
      <c r="A4991" s="5" t="s">
        <v>7</v>
      </c>
      <c r="B4991" s="5" t="s">
        <v>8</v>
      </c>
      <c r="C4991" s="35"/>
      <c r="D4991" s="35"/>
      <c r="E4991" s="35"/>
      <c r="F4991" s="7"/>
      <c r="G4991" s="7"/>
      <c r="H4991" s="8" t="s">
        <v>9</v>
      </c>
      <c r="J4991"/>
      <c r="K4991"/>
      <c r="L4991"/>
      <c r="M4991"/>
    </row>
    <row r="4992" spans="1:13" s="3" customFormat="1" x14ac:dyDescent="0.25">
      <c r="A4992" s="5" t="s">
        <v>10</v>
      </c>
      <c r="B4992" s="5" t="s">
        <v>11</v>
      </c>
      <c r="C4992" s="9" t="s">
        <v>12</v>
      </c>
      <c r="D4992" s="10" t="s">
        <v>13</v>
      </c>
      <c r="E4992" s="5" t="s">
        <v>14</v>
      </c>
      <c r="F4992" s="8" t="s">
        <v>15</v>
      </c>
      <c r="G4992" s="8" t="s">
        <v>16</v>
      </c>
      <c r="H4992" s="8" t="s">
        <v>17</v>
      </c>
      <c r="J4992"/>
      <c r="K4992"/>
      <c r="L4992"/>
      <c r="M4992"/>
    </row>
    <row r="4993" spans="1:13" s="3" customFormat="1" x14ac:dyDescent="0.25">
      <c r="A4993"/>
      <c r="B4993"/>
      <c r="C4993"/>
      <c r="D4993"/>
      <c r="E4993"/>
      <c r="J4993"/>
      <c r="K4993"/>
      <c r="L4993"/>
      <c r="M4993"/>
    </row>
    <row r="4994" spans="1:13" s="3" customFormat="1" x14ac:dyDescent="0.25">
      <c r="A4994" s="5" t="s">
        <v>18</v>
      </c>
      <c r="B4994" s="5" t="s">
        <v>19</v>
      </c>
      <c r="C4994" s="35"/>
      <c r="D4994" s="35"/>
      <c r="E4994" s="35"/>
      <c r="F4994" s="7"/>
      <c r="G4994" s="8" t="s">
        <v>20</v>
      </c>
      <c r="H4994" s="8">
        <v>8126496.0199999996</v>
      </c>
      <c r="J4994"/>
      <c r="K4994"/>
      <c r="L4994"/>
      <c r="M4994"/>
    </row>
    <row r="4995" spans="1:13" s="3" customFormat="1" x14ac:dyDescent="0.25">
      <c r="A4995" s="35" t="s">
        <v>21</v>
      </c>
      <c r="B4995"/>
      <c r="C4995"/>
      <c r="D4995"/>
      <c r="E4995"/>
      <c r="J4995"/>
      <c r="K4995"/>
      <c r="L4995"/>
      <c r="M4995"/>
    </row>
    <row r="4996" spans="1:13" s="3" customFormat="1" x14ac:dyDescent="0.25">
      <c r="A4996" s="5" t="s">
        <v>22</v>
      </c>
      <c r="B4996" s="5" t="s">
        <v>23</v>
      </c>
      <c r="C4996" s="35"/>
      <c r="D4996" s="35"/>
      <c r="E4996" s="35"/>
      <c r="F4996" s="7"/>
      <c r="G4996" s="8" t="s">
        <v>20</v>
      </c>
      <c r="H4996" s="8">
        <v>2375446.2000000002</v>
      </c>
      <c r="J4996"/>
      <c r="K4996"/>
      <c r="L4996"/>
      <c r="M4996"/>
    </row>
    <row r="4997" spans="1:13" s="3" customFormat="1" x14ac:dyDescent="0.25">
      <c r="A4997" s="35" t="s">
        <v>21</v>
      </c>
      <c r="B4997"/>
      <c r="C4997"/>
      <c r="D4997"/>
      <c r="E4997"/>
      <c r="J4997"/>
      <c r="K4997"/>
      <c r="L4997"/>
      <c r="M4997"/>
    </row>
    <row r="4998" spans="1:13" s="3" customFormat="1" x14ac:dyDescent="0.25">
      <c r="A4998" s="12" t="s">
        <v>24</v>
      </c>
      <c r="B4998" s="35" t="s">
        <v>21</v>
      </c>
      <c r="C4998" s="35" t="s">
        <v>21</v>
      </c>
      <c r="D4998" s="35" t="s">
        <v>21</v>
      </c>
      <c r="E4998" s="35" t="s">
        <v>21</v>
      </c>
      <c r="F4998" s="7" t="s">
        <v>21</v>
      </c>
      <c r="G4998" s="13" t="s">
        <v>20</v>
      </c>
      <c r="H4998" s="13">
        <v>2375446.2000000002</v>
      </c>
      <c r="J4998"/>
      <c r="K4998"/>
      <c r="L4998"/>
      <c r="M4998"/>
    </row>
    <row r="4999" spans="1:13" s="3" customFormat="1" x14ac:dyDescent="0.25">
      <c r="A4999" s="12" t="s">
        <v>780</v>
      </c>
      <c r="B4999" s="12" t="s">
        <v>26</v>
      </c>
      <c r="C4999" s="14">
        <v>317</v>
      </c>
      <c r="D4999" s="12" t="s">
        <v>781</v>
      </c>
      <c r="E4999" s="35"/>
      <c r="F4999" s="13">
        <v>99701.57</v>
      </c>
      <c r="G4999" s="7" t="s">
        <v>21</v>
      </c>
      <c r="H4999" s="13">
        <v>2475147.77</v>
      </c>
      <c r="J4999"/>
      <c r="K4999"/>
      <c r="L4999"/>
      <c r="M4999"/>
    </row>
    <row r="5000" spans="1:13" s="3" customFormat="1" x14ac:dyDescent="0.25">
      <c r="A5000" s="12" t="s">
        <v>782</v>
      </c>
      <c r="B5000" s="12" t="s">
        <v>26</v>
      </c>
      <c r="C5000" s="14">
        <v>349</v>
      </c>
      <c r="D5000" s="12" t="s">
        <v>783</v>
      </c>
      <c r="E5000" s="35"/>
      <c r="F5000" s="13">
        <v>97374.82</v>
      </c>
      <c r="G5000" s="7" t="s">
        <v>21</v>
      </c>
      <c r="H5000" s="13">
        <v>2572522.59</v>
      </c>
      <c r="J5000"/>
      <c r="K5000"/>
      <c r="L5000"/>
      <c r="M5000"/>
    </row>
    <row r="5001" spans="1:13" s="3" customFormat="1" x14ac:dyDescent="0.25">
      <c r="A5001" s="12" t="s">
        <v>784</v>
      </c>
      <c r="B5001" s="12" t="s">
        <v>26</v>
      </c>
      <c r="C5001" s="14">
        <v>365</v>
      </c>
      <c r="D5001" s="12" t="s">
        <v>785</v>
      </c>
      <c r="E5001" s="35"/>
      <c r="F5001" s="13">
        <v>50410.05</v>
      </c>
      <c r="G5001" s="7" t="s">
        <v>21</v>
      </c>
      <c r="H5001" s="13">
        <v>2622932.64</v>
      </c>
      <c r="J5001"/>
      <c r="K5001"/>
      <c r="L5001"/>
      <c r="M5001"/>
    </row>
    <row r="5002" spans="1:13" s="3" customFormat="1" x14ac:dyDescent="0.25">
      <c r="A5002" s="12" t="s">
        <v>786</v>
      </c>
      <c r="B5002" s="12" t="s">
        <v>26</v>
      </c>
      <c r="C5002" s="14">
        <v>370</v>
      </c>
      <c r="D5002" s="12" t="s">
        <v>787</v>
      </c>
      <c r="E5002" s="35"/>
      <c r="F5002" s="13">
        <v>94403.04</v>
      </c>
      <c r="G5002" s="7" t="s">
        <v>21</v>
      </c>
      <c r="H5002" s="13">
        <v>2717335.68</v>
      </c>
      <c r="J5002"/>
      <c r="K5002"/>
      <c r="L5002"/>
      <c r="M5002"/>
    </row>
    <row r="5003" spans="1:13" s="3" customFormat="1" x14ac:dyDescent="0.25">
      <c r="A5003" s="12" t="s">
        <v>788</v>
      </c>
      <c r="B5003" s="12" t="s">
        <v>26</v>
      </c>
      <c r="C5003" s="14">
        <v>390</v>
      </c>
      <c r="D5003" s="12" t="s">
        <v>789</v>
      </c>
      <c r="E5003" s="35"/>
      <c r="F5003" s="13">
        <v>93207.77</v>
      </c>
      <c r="G5003" s="7" t="s">
        <v>21</v>
      </c>
      <c r="H5003" s="13">
        <v>2810543.45</v>
      </c>
      <c r="J5003"/>
      <c r="K5003"/>
      <c r="L5003"/>
      <c r="M5003"/>
    </row>
    <row r="5004" spans="1:13" s="3" customFormat="1" x14ac:dyDescent="0.25">
      <c r="A5004" s="12" t="s">
        <v>790</v>
      </c>
      <c r="B5004" s="12" t="s">
        <v>26</v>
      </c>
      <c r="C5004" s="14">
        <v>409</v>
      </c>
      <c r="D5004" s="12" t="s">
        <v>791</v>
      </c>
      <c r="E5004" s="35"/>
      <c r="F5004" s="13">
        <v>50736.32</v>
      </c>
      <c r="G5004" s="7" t="s">
        <v>21</v>
      </c>
      <c r="H5004" s="13">
        <v>2861279.77</v>
      </c>
      <c r="J5004"/>
      <c r="K5004"/>
      <c r="L5004"/>
      <c r="M5004"/>
    </row>
    <row r="5005" spans="1:13" s="3" customFormat="1" x14ac:dyDescent="0.25">
      <c r="A5005" s="12" t="s">
        <v>792</v>
      </c>
      <c r="B5005" s="12" t="s">
        <v>26</v>
      </c>
      <c r="C5005" s="14">
        <v>419</v>
      </c>
      <c r="D5005" s="12" t="s">
        <v>793</v>
      </c>
      <c r="E5005" s="35"/>
      <c r="F5005" s="13">
        <v>97964.479999999996</v>
      </c>
      <c r="G5005" s="7" t="s">
        <v>21</v>
      </c>
      <c r="H5005" s="13">
        <v>2959244.25</v>
      </c>
      <c r="J5005"/>
      <c r="K5005"/>
      <c r="L5005"/>
      <c r="M5005"/>
    </row>
    <row r="5006" spans="1:13" s="3" customFormat="1" x14ac:dyDescent="0.25">
      <c r="A5006" s="12" t="s">
        <v>792</v>
      </c>
      <c r="B5006" s="12" t="s">
        <v>41</v>
      </c>
      <c r="C5006" s="14">
        <v>19</v>
      </c>
      <c r="D5006" s="12" t="s">
        <v>794</v>
      </c>
      <c r="E5006" s="35"/>
      <c r="F5006" s="7" t="s">
        <v>21</v>
      </c>
      <c r="G5006" s="13">
        <v>329394.65999999997</v>
      </c>
      <c r="H5006" s="13">
        <v>2629849.59</v>
      </c>
      <c r="J5006"/>
      <c r="K5006"/>
      <c r="L5006"/>
      <c r="M5006"/>
    </row>
    <row r="5007" spans="1:13" s="3" customFormat="1" x14ac:dyDescent="0.25">
      <c r="A5007"/>
      <c r="B5007"/>
      <c r="C5007"/>
      <c r="D5007"/>
      <c r="E5007"/>
      <c r="J5007"/>
      <c r="K5007"/>
      <c r="L5007"/>
      <c r="M5007"/>
    </row>
    <row r="5008" spans="1:13" s="3" customFormat="1" x14ac:dyDescent="0.25">
      <c r="A5008" s="35"/>
      <c r="B5008" s="35"/>
      <c r="C5008" s="35"/>
      <c r="D5008" s="35"/>
      <c r="E5008" s="34" t="s">
        <v>67</v>
      </c>
      <c r="F5008" s="13">
        <v>583798.05000000005</v>
      </c>
      <c r="G5008" s="13">
        <v>329394.65999999997</v>
      </c>
      <c r="H5008" s="13">
        <v>2629849.59</v>
      </c>
      <c r="J5008"/>
      <c r="K5008"/>
      <c r="L5008"/>
      <c r="M5008"/>
    </row>
    <row r="5009" spans="1:13" s="3" customFormat="1" x14ac:dyDescent="0.25">
      <c r="A5009" s="35" t="s">
        <v>21</v>
      </c>
      <c r="B5009"/>
      <c r="C5009"/>
      <c r="D5009"/>
      <c r="E5009"/>
      <c r="J5009"/>
      <c r="K5009"/>
      <c r="L5009"/>
      <c r="M5009"/>
    </row>
    <row r="5010" spans="1:13" s="3" customFormat="1" x14ac:dyDescent="0.25">
      <c r="A5010" s="35"/>
      <c r="B5010" s="35"/>
      <c r="C5010" s="35"/>
      <c r="D5010" s="35"/>
      <c r="E5010" s="9" t="s">
        <v>68</v>
      </c>
      <c r="F5010" s="8">
        <v>583798.05000000005</v>
      </c>
      <c r="G5010" s="8">
        <v>329394.65999999997</v>
      </c>
      <c r="H5010" s="8">
        <v>2629849.59</v>
      </c>
      <c r="J5010"/>
      <c r="K5010"/>
      <c r="L5010"/>
      <c r="M5010"/>
    </row>
    <row r="5011" spans="1:13" s="3" customFormat="1" x14ac:dyDescent="0.25">
      <c r="A5011" s="35" t="s">
        <v>21</v>
      </c>
      <c r="B5011"/>
      <c r="C5011"/>
      <c r="D5011"/>
      <c r="E5011"/>
      <c r="J5011"/>
      <c r="K5011"/>
      <c r="L5011"/>
      <c r="M5011"/>
    </row>
    <row r="5012" spans="1:13" s="3" customFormat="1" x14ac:dyDescent="0.25">
      <c r="A5012" s="5" t="s">
        <v>69</v>
      </c>
      <c r="B5012" s="5" t="s">
        <v>70</v>
      </c>
      <c r="C5012" s="35"/>
      <c r="D5012" s="35"/>
      <c r="E5012" s="35"/>
      <c r="F5012" s="7"/>
      <c r="G5012" s="8" t="s">
        <v>20</v>
      </c>
      <c r="H5012" s="8">
        <v>406439.94</v>
      </c>
      <c r="J5012"/>
      <c r="K5012"/>
      <c r="L5012"/>
      <c r="M5012"/>
    </row>
    <row r="5013" spans="1:13" s="3" customFormat="1" x14ac:dyDescent="0.25">
      <c r="A5013" s="35" t="s">
        <v>21</v>
      </c>
      <c r="B5013"/>
      <c r="C5013"/>
      <c r="D5013"/>
      <c r="E5013"/>
      <c r="J5013"/>
      <c r="K5013"/>
      <c r="L5013"/>
      <c r="M5013"/>
    </row>
    <row r="5014" spans="1:13" s="3" customFormat="1" x14ac:dyDescent="0.25">
      <c r="A5014" s="12" t="s">
        <v>24</v>
      </c>
      <c r="B5014" s="35" t="s">
        <v>21</v>
      </c>
      <c r="C5014" s="35" t="s">
        <v>21</v>
      </c>
      <c r="D5014" s="35" t="s">
        <v>21</v>
      </c>
      <c r="E5014" s="35" t="s">
        <v>21</v>
      </c>
      <c r="F5014" s="7" t="s">
        <v>21</v>
      </c>
      <c r="G5014" s="13" t="s">
        <v>20</v>
      </c>
      <c r="H5014" s="13">
        <v>406439.94</v>
      </c>
      <c r="J5014"/>
      <c r="K5014"/>
      <c r="L5014"/>
      <c r="M5014"/>
    </row>
    <row r="5015" spans="1:13" s="3" customFormat="1" x14ac:dyDescent="0.25">
      <c r="A5015" s="12" t="s">
        <v>780</v>
      </c>
      <c r="B5015" s="12" t="s">
        <v>26</v>
      </c>
      <c r="C5015" s="14">
        <v>317</v>
      </c>
      <c r="D5015" s="12" t="s">
        <v>781</v>
      </c>
      <c r="E5015" s="35"/>
      <c r="F5015" s="13">
        <v>16613.900000000001</v>
      </c>
      <c r="G5015" s="7" t="s">
        <v>21</v>
      </c>
      <c r="H5015" s="13">
        <v>423053.84</v>
      </c>
      <c r="J5015"/>
      <c r="K5015"/>
      <c r="L5015"/>
      <c r="M5015"/>
    </row>
    <row r="5016" spans="1:13" s="3" customFormat="1" x14ac:dyDescent="0.25">
      <c r="A5016" s="12" t="s">
        <v>782</v>
      </c>
      <c r="B5016" s="12" t="s">
        <v>26</v>
      </c>
      <c r="C5016" s="14">
        <v>349</v>
      </c>
      <c r="D5016" s="12" t="s">
        <v>783</v>
      </c>
      <c r="E5016" s="35"/>
      <c r="F5016" s="13">
        <v>16226.3</v>
      </c>
      <c r="G5016" s="7" t="s">
        <v>21</v>
      </c>
      <c r="H5016" s="13">
        <v>439280.14</v>
      </c>
      <c r="J5016"/>
      <c r="K5016"/>
      <c r="L5016"/>
      <c r="M5016"/>
    </row>
    <row r="5017" spans="1:13" s="3" customFormat="1" x14ac:dyDescent="0.25">
      <c r="A5017" s="12" t="s">
        <v>786</v>
      </c>
      <c r="B5017" s="12" t="s">
        <v>26</v>
      </c>
      <c r="C5017" s="14">
        <v>370</v>
      </c>
      <c r="D5017" s="12" t="s">
        <v>787</v>
      </c>
      <c r="E5017" s="35"/>
      <c r="F5017" s="13">
        <v>15713.31</v>
      </c>
      <c r="G5017" s="7" t="s">
        <v>21</v>
      </c>
      <c r="H5017" s="13">
        <v>454993.45</v>
      </c>
      <c r="J5017"/>
      <c r="K5017"/>
      <c r="L5017"/>
      <c r="M5017"/>
    </row>
    <row r="5018" spans="1:13" s="3" customFormat="1" x14ac:dyDescent="0.25">
      <c r="A5018" s="12" t="s">
        <v>788</v>
      </c>
      <c r="B5018" s="12" t="s">
        <v>26</v>
      </c>
      <c r="C5018" s="14">
        <v>390</v>
      </c>
      <c r="D5018" s="12" t="s">
        <v>789</v>
      </c>
      <c r="E5018" s="35"/>
      <c r="F5018" s="13">
        <v>15535.87</v>
      </c>
      <c r="G5018" s="7" t="s">
        <v>21</v>
      </c>
      <c r="H5018" s="13">
        <v>470529.32</v>
      </c>
      <c r="J5018"/>
      <c r="K5018"/>
      <c r="L5018"/>
      <c r="M5018"/>
    </row>
    <row r="5019" spans="1:13" s="3" customFormat="1" x14ac:dyDescent="0.25">
      <c r="A5019" s="12" t="s">
        <v>792</v>
      </c>
      <c r="B5019" s="12" t="s">
        <v>26</v>
      </c>
      <c r="C5019" s="14">
        <v>419</v>
      </c>
      <c r="D5019" s="12" t="s">
        <v>793</v>
      </c>
      <c r="E5019" s="35"/>
      <c r="F5019" s="13">
        <v>16529.11</v>
      </c>
      <c r="G5019" s="7" t="s">
        <v>21</v>
      </c>
      <c r="H5019" s="13">
        <v>487058.43</v>
      </c>
      <c r="J5019"/>
      <c r="K5019"/>
      <c r="L5019"/>
      <c r="M5019"/>
    </row>
    <row r="5020" spans="1:13" s="3" customFormat="1" x14ac:dyDescent="0.25">
      <c r="A5020" s="12" t="s">
        <v>792</v>
      </c>
      <c r="B5020" s="12" t="s">
        <v>41</v>
      </c>
      <c r="C5020" s="14">
        <v>19</v>
      </c>
      <c r="D5020" s="12" t="s">
        <v>794</v>
      </c>
      <c r="E5020" s="35"/>
      <c r="F5020" s="7" t="s">
        <v>21</v>
      </c>
      <c r="G5020" s="13">
        <v>45847.5</v>
      </c>
      <c r="H5020" s="13">
        <v>441210.93</v>
      </c>
      <c r="J5020"/>
      <c r="K5020"/>
      <c r="L5020"/>
      <c r="M5020"/>
    </row>
    <row r="5021" spans="1:13" s="3" customFormat="1" x14ac:dyDescent="0.25">
      <c r="A5021"/>
      <c r="B5021"/>
      <c r="C5021"/>
      <c r="D5021"/>
      <c r="E5021"/>
      <c r="J5021"/>
      <c r="K5021"/>
      <c r="L5021"/>
      <c r="M5021"/>
    </row>
    <row r="5022" spans="1:13" s="3" customFormat="1" x14ac:dyDescent="0.25">
      <c r="A5022" s="35"/>
      <c r="B5022" s="35"/>
      <c r="C5022" s="35"/>
      <c r="D5022" s="35"/>
      <c r="E5022" s="34" t="s">
        <v>67</v>
      </c>
      <c r="F5022" s="13">
        <v>80618.490000000005</v>
      </c>
      <c r="G5022" s="13">
        <v>45847.5</v>
      </c>
      <c r="H5022" s="13">
        <v>441210.93</v>
      </c>
      <c r="J5022"/>
      <c r="K5022"/>
      <c r="L5022"/>
      <c r="M5022"/>
    </row>
    <row r="5023" spans="1:13" s="3" customFormat="1" x14ac:dyDescent="0.25">
      <c r="A5023" s="35" t="s">
        <v>21</v>
      </c>
      <c r="B5023"/>
      <c r="C5023"/>
      <c r="D5023"/>
      <c r="E5023"/>
      <c r="J5023"/>
      <c r="K5023"/>
      <c r="L5023"/>
      <c r="M5023"/>
    </row>
    <row r="5024" spans="1:13" s="3" customFormat="1" x14ac:dyDescent="0.25">
      <c r="A5024" s="35"/>
      <c r="B5024" s="35"/>
      <c r="C5024" s="35"/>
      <c r="D5024" s="35"/>
      <c r="E5024" s="9" t="s">
        <v>71</v>
      </c>
      <c r="F5024" s="8">
        <v>80618.490000000005</v>
      </c>
      <c r="G5024" s="8">
        <v>45847.5</v>
      </c>
      <c r="H5024" s="8">
        <v>441210.93</v>
      </c>
      <c r="J5024"/>
      <c r="K5024"/>
      <c r="L5024"/>
      <c r="M5024"/>
    </row>
    <row r="5025" spans="1:13" s="3" customFormat="1" x14ac:dyDescent="0.25">
      <c r="A5025" s="35" t="s">
        <v>21</v>
      </c>
      <c r="B5025"/>
      <c r="C5025"/>
      <c r="D5025"/>
      <c r="E5025"/>
      <c r="J5025"/>
      <c r="K5025"/>
      <c r="L5025"/>
      <c r="M5025"/>
    </row>
    <row r="5026" spans="1:13" s="3" customFormat="1" x14ac:dyDescent="0.25">
      <c r="A5026" s="5" t="s">
        <v>72</v>
      </c>
      <c r="B5026" s="5" t="s">
        <v>73</v>
      </c>
      <c r="C5026" s="35"/>
      <c r="D5026" s="35"/>
      <c r="E5026" s="35"/>
      <c r="F5026" s="7"/>
      <c r="G5026" s="8" t="s">
        <v>20</v>
      </c>
      <c r="H5026" s="8">
        <v>88769.39</v>
      </c>
      <c r="J5026"/>
      <c r="K5026"/>
      <c r="L5026"/>
      <c r="M5026"/>
    </row>
    <row r="5027" spans="1:13" s="3" customFormat="1" x14ac:dyDescent="0.25">
      <c r="A5027" s="35" t="s">
        <v>21</v>
      </c>
      <c r="B5027"/>
      <c r="C5027"/>
      <c r="D5027"/>
      <c r="E5027"/>
      <c r="J5027"/>
      <c r="K5027"/>
      <c r="L5027"/>
      <c r="M5027"/>
    </row>
    <row r="5028" spans="1:13" s="3" customFormat="1" x14ac:dyDescent="0.25">
      <c r="A5028" s="12" t="s">
        <v>24</v>
      </c>
      <c r="B5028" s="35" t="s">
        <v>21</v>
      </c>
      <c r="C5028" s="35" t="s">
        <v>21</v>
      </c>
      <c r="D5028" s="35" t="s">
        <v>21</v>
      </c>
      <c r="E5028" s="35" t="s">
        <v>21</v>
      </c>
      <c r="F5028" s="7" t="s">
        <v>21</v>
      </c>
      <c r="G5028" s="13" t="s">
        <v>20</v>
      </c>
      <c r="H5028" s="13">
        <v>88769.39</v>
      </c>
      <c r="J5028"/>
      <c r="K5028"/>
      <c r="L5028"/>
      <c r="M5028"/>
    </row>
    <row r="5029" spans="1:13" s="3" customFormat="1" x14ac:dyDescent="0.25">
      <c r="A5029" s="12" t="s">
        <v>780</v>
      </c>
      <c r="B5029" s="12" t="s">
        <v>26</v>
      </c>
      <c r="C5029" s="14">
        <v>317</v>
      </c>
      <c r="D5029" s="12" t="s">
        <v>781</v>
      </c>
      <c r="E5029" s="35"/>
      <c r="F5029" s="13">
        <v>3508.44</v>
      </c>
      <c r="G5029" s="7" t="s">
        <v>21</v>
      </c>
      <c r="H5029" s="13">
        <v>92277.83</v>
      </c>
      <c r="J5029"/>
      <c r="K5029"/>
      <c r="L5029"/>
      <c r="M5029"/>
    </row>
    <row r="5030" spans="1:13" s="3" customFormat="1" x14ac:dyDescent="0.25">
      <c r="A5030" s="12" t="s">
        <v>782</v>
      </c>
      <c r="B5030" s="12" t="s">
        <v>26</v>
      </c>
      <c r="C5030" s="14">
        <v>349</v>
      </c>
      <c r="D5030" s="12" t="s">
        <v>783</v>
      </c>
      <c r="E5030" s="35"/>
      <c r="F5030" s="13">
        <v>6436.18</v>
      </c>
      <c r="G5030" s="7" t="s">
        <v>21</v>
      </c>
      <c r="H5030" s="13">
        <v>98714.01</v>
      </c>
      <c r="J5030"/>
      <c r="K5030"/>
      <c r="L5030"/>
      <c r="M5030"/>
    </row>
    <row r="5031" spans="1:13" s="3" customFormat="1" x14ac:dyDescent="0.25">
      <c r="A5031" s="12" t="s">
        <v>784</v>
      </c>
      <c r="B5031" s="12" t="s">
        <v>26</v>
      </c>
      <c r="C5031" s="14">
        <v>365</v>
      </c>
      <c r="D5031" s="12" t="s">
        <v>785</v>
      </c>
      <c r="E5031" s="35"/>
      <c r="F5031" s="13">
        <v>1407.56</v>
      </c>
      <c r="G5031" s="7" t="s">
        <v>21</v>
      </c>
      <c r="H5031" s="13">
        <v>100121.57</v>
      </c>
      <c r="J5031"/>
      <c r="K5031"/>
      <c r="L5031"/>
      <c r="M5031"/>
    </row>
    <row r="5032" spans="1:13" s="3" customFormat="1" x14ac:dyDescent="0.25">
      <c r="A5032" s="12" t="s">
        <v>786</v>
      </c>
      <c r="B5032" s="12" t="s">
        <v>26</v>
      </c>
      <c r="C5032" s="14">
        <v>370</v>
      </c>
      <c r="D5032" s="12" t="s">
        <v>787</v>
      </c>
      <c r="E5032" s="35"/>
      <c r="F5032" s="13">
        <v>4801.13</v>
      </c>
      <c r="G5032" s="7" t="s">
        <v>21</v>
      </c>
      <c r="H5032" s="13">
        <v>104922.7</v>
      </c>
      <c r="J5032"/>
      <c r="K5032"/>
      <c r="L5032"/>
      <c r="M5032"/>
    </row>
    <row r="5033" spans="1:13" s="3" customFormat="1" x14ac:dyDescent="0.25">
      <c r="A5033" s="12" t="s">
        <v>788</v>
      </c>
      <c r="B5033" s="12" t="s">
        <v>26</v>
      </c>
      <c r="C5033" s="14">
        <v>390</v>
      </c>
      <c r="D5033" s="12" t="s">
        <v>789</v>
      </c>
      <c r="E5033" s="35"/>
      <c r="F5033" s="13">
        <v>5374.09</v>
      </c>
      <c r="G5033" s="7" t="s">
        <v>21</v>
      </c>
      <c r="H5033" s="13">
        <v>110296.79</v>
      </c>
      <c r="J5033"/>
      <c r="K5033"/>
      <c r="L5033"/>
      <c r="M5033"/>
    </row>
    <row r="5034" spans="1:13" s="3" customFormat="1" x14ac:dyDescent="0.25">
      <c r="A5034" s="12" t="s">
        <v>790</v>
      </c>
      <c r="B5034" s="12" t="s">
        <v>26</v>
      </c>
      <c r="C5034" s="14">
        <v>409</v>
      </c>
      <c r="D5034" s="12" t="s">
        <v>791</v>
      </c>
      <c r="E5034" s="35"/>
      <c r="F5034" s="13">
        <v>244.7</v>
      </c>
      <c r="G5034" s="7" t="s">
        <v>21</v>
      </c>
      <c r="H5034" s="13">
        <v>110541.49</v>
      </c>
      <c r="J5034"/>
      <c r="K5034"/>
      <c r="L5034"/>
      <c r="M5034"/>
    </row>
    <row r="5035" spans="1:13" s="3" customFormat="1" x14ac:dyDescent="0.25">
      <c r="A5035" s="12" t="s">
        <v>792</v>
      </c>
      <c r="B5035" s="12" t="s">
        <v>26</v>
      </c>
      <c r="C5035" s="14">
        <v>419</v>
      </c>
      <c r="D5035" s="12" t="s">
        <v>793</v>
      </c>
      <c r="E5035" s="35"/>
      <c r="F5035" s="13">
        <v>2556.96</v>
      </c>
      <c r="G5035" s="7" t="s">
        <v>21</v>
      </c>
      <c r="H5035" s="13">
        <v>113098.45</v>
      </c>
      <c r="J5035"/>
      <c r="K5035"/>
      <c r="L5035"/>
      <c r="M5035"/>
    </row>
    <row r="5036" spans="1:13" s="3" customFormat="1" x14ac:dyDescent="0.25">
      <c r="A5036" s="12" t="s">
        <v>792</v>
      </c>
      <c r="B5036" s="12" t="s">
        <v>41</v>
      </c>
      <c r="C5036" s="14">
        <v>19</v>
      </c>
      <c r="D5036" s="12" t="s">
        <v>794</v>
      </c>
      <c r="E5036" s="35"/>
      <c r="F5036" s="7" t="s">
        <v>21</v>
      </c>
      <c r="G5036" s="13">
        <v>9500</v>
      </c>
      <c r="H5036" s="13">
        <v>103598.45</v>
      </c>
      <c r="J5036"/>
      <c r="K5036"/>
      <c r="L5036"/>
      <c r="M5036"/>
    </row>
    <row r="5037" spans="1:13" s="3" customFormat="1" x14ac:dyDescent="0.25">
      <c r="A5037"/>
      <c r="B5037"/>
      <c r="C5037"/>
      <c r="D5037"/>
      <c r="E5037"/>
      <c r="J5037"/>
      <c r="K5037"/>
      <c r="L5037"/>
      <c r="M5037"/>
    </row>
    <row r="5038" spans="1:13" s="3" customFormat="1" x14ac:dyDescent="0.25">
      <c r="A5038" s="35"/>
      <c r="B5038" s="35"/>
      <c r="C5038" s="35"/>
      <c r="D5038" s="35"/>
      <c r="E5038" s="34" t="s">
        <v>67</v>
      </c>
      <c r="F5038" s="13">
        <v>24329.06</v>
      </c>
      <c r="G5038" s="13">
        <v>9500</v>
      </c>
      <c r="H5038" s="13">
        <v>103598.45</v>
      </c>
      <c r="J5038"/>
      <c r="K5038"/>
      <c r="L5038"/>
      <c r="M5038"/>
    </row>
    <row r="5039" spans="1:13" s="3" customFormat="1" x14ac:dyDescent="0.25">
      <c r="A5039" s="35" t="s">
        <v>21</v>
      </c>
      <c r="B5039"/>
      <c r="C5039"/>
      <c r="D5039"/>
      <c r="E5039"/>
      <c r="J5039"/>
      <c r="K5039"/>
      <c r="L5039"/>
      <c r="M5039"/>
    </row>
    <row r="5040" spans="1:13" s="3" customFormat="1" x14ac:dyDescent="0.25">
      <c r="A5040" s="35"/>
      <c r="B5040" s="35"/>
      <c r="C5040" s="35"/>
      <c r="D5040" s="35"/>
      <c r="E5040" s="9" t="s">
        <v>74</v>
      </c>
      <c r="F5040" s="8">
        <v>24329.06</v>
      </c>
      <c r="G5040" s="8">
        <v>9500</v>
      </c>
      <c r="H5040" s="8">
        <v>103598.45</v>
      </c>
      <c r="J5040"/>
      <c r="K5040"/>
      <c r="L5040"/>
      <c r="M5040"/>
    </row>
    <row r="5041" spans="1:13" s="3" customFormat="1" x14ac:dyDescent="0.25">
      <c r="A5041" s="35" t="s">
        <v>21</v>
      </c>
      <c r="B5041"/>
      <c r="C5041"/>
      <c r="D5041"/>
      <c r="E5041"/>
      <c r="J5041"/>
      <c r="K5041"/>
      <c r="L5041"/>
      <c r="M5041"/>
    </row>
    <row r="5042" spans="1:13" s="3" customFormat="1" x14ac:dyDescent="0.25">
      <c r="A5042" s="5" t="s">
        <v>75</v>
      </c>
      <c r="B5042" s="5" t="s">
        <v>76</v>
      </c>
      <c r="C5042" s="35"/>
      <c r="D5042" s="35"/>
      <c r="E5042" s="35"/>
      <c r="F5042" s="7"/>
      <c r="G5042" s="8" t="s">
        <v>20</v>
      </c>
      <c r="H5042" s="8">
        <v>13601.6</v>
      </c>
      <c r="J5042"/>
      <c r="K5042"/>
      <c r="L5042"/>
      <c r="M5042"/>
    </row>
    <row r="5043" spans="1:13" s="3" customFormat="1" x14ac:dyDescent="0.25">
      <c r="A5043" s="35" t="s">
        <v>21</v>
      </c>
      <c r="B5043"/>
      <c r="C5043"/>
      <c r="D5043"/>
      <c r="E5043"/>
      <c r="J5043"/>
      <c r="K5043"/>
      <c r="L5043"/>
      <c r="M5043"/>
    </row>
    <row r="5044" spans="1:13" s="3" customFormat="1" x14ac:dyDescent="0.25">
      <c r="A5044" s="12" t="s">
        <v>24</v>
      </c>
      <c r="B5044" s="35" t="s">
        <v>21</v>
      </c>
      <c r="C5044" s="35" t="s">
        <v>21</v>
      </c>
      <c r="D5044" s="35" t="s">
        <v>21</v>
      </c>
      <c r="E5044" s="35" t="s">
        <v>21</v>
      </c>
      <c r="F5044" s="7" t="s">
        <v>21</v>
      </c>
      <c r="G5044" s="13" t="s">
        <v>20</v>
      </c>
      <c r="H5044" s="13">
        <v>13601.6</v>
      </c>
      <c r="J5044"/>
      <c r="K5044"/>
      <c r="L5044"/>
      <c r="M5044"/>
    </row>
    <row r="5045" spans="1:13" s="3" customFormat="1" x14ac:dyDescent="0.25">
      <c r="A5045" s="12" t="s">
        <v>780</v>
      </c>
      <c r="B5045" s="12" t="s">
        <v>26</v>
      </c>
      <c r="C5045" s="14">
        <v>317</v>
      </c>
      <c r="D5045" s="12" t="s">
        <v>781</v>
      </c>
      <c r="E5045" s="35"/>
      <c r="F5045" s="13">
        <v>2212.13</v>
      </c>
      <c r="G5045" s="7" t="s">
        <v>21</v>
      </c>
      <c r="H5045" s="13">
        <v>15813.73</v>
      </c>
      <c r="J5045"/>
      <c r="K5045"/>
      <c r="L5045"/>
      <c r="M5045"/>
    </row>
    <row r="5046" spans="1:13" s="3" customFormat="1" x14ac:dyDescent="0.25">
      <c r="A5046" s="12" t="s">
        <v>782</v>
      </c>
      <c r="B5046" s="12" t="s">
        <v>26</v>
      </c>
      <c r="C5046" s="14">
        <v>349</v>
      </c>
      <c r="D5046" s="12" t="s">
        <v>783</v>
      </c>
      <c r="E5046" s="35"/>
      <c r="F5046" s="13">
        <v>2332.94</v>
      </c>
      <c r="G5046" s="7" t="s">
        <v>21</v>
      </c>
      <c r="H5046" s="13">
        <v>18146.669999999998</v>
      </c>
      <c r="J5046"/>
      <c r="K5046"/>
      <c r="L5046"/>
      <c r="M5046"/>
    </row>
    <row r="5047" spans="1:13" s="3" customFormat="1" x14ac:dyDescent="0.25">
      <c r="A5047" s="12" t="s">
        <v>784</v>
      </c>
      <c r="B5047" s="12" t="s">
        <v>26</v>
      </c>
      <c r="C5047" s="14">
        <v>365</v>
      </c>
      <c r="D5047" s="12" t="s">
        <v>785</v>
      </c>
      <c r="E5047" s="35"/>
      <c r="F5047" s="13">
        <v>2649.31</v>
      </c>
      <c r="G5047" s="7" t="s">
        <v>21</v>
      </c>
      <c r="H5047" s="13">
        <v>20795.98</v>
      </c>
      <c r="J5047"/>
      <c r="K5047"/>
      <c r="L5047"/>
      <c r="M5047"/>
    </row>
    <row r="5048" spans="1:13" s="3" customFormat="1" x14ac:dyDescent="0.25">
      <c r="A5048" s="12" t="s">
        <v>786</v>
      </c>
      <c r="B5048" s="12" t="s">
        <v>26</v>
      </c>
      <c r="C5048" s="14">
        <v>370</v>
      </c>
      <c r="D5048" s="12" t="s">
        <v>787</v>
      </c>
      <c r="E5048" s="35"/>
      <c r="F5048" s="13">
        <v>2611.1999999999998</v>
      </c>
      <c r="G5048" s="7" t="s">
        <v>21</v>
      </c>
      <c r="H5048" s="13">
        <v>23407.18</v>
      </c>
      <c r="J5048"/>
      <c r="K5048"/>
      <c r="L5048"/>
      <c r="M5048"/>
    </row>
    <row r="5049" spans="1:13" s="3" customFormat="1" x14ac:dyDescent="0.25">
      <c r="A5049" s="12" t="s">
        <v>788</v>
      </c>
      <c r="B5049" s="12" t="s">
        <v>26</v>
      </c>
      <c r="C5049" s="14">
        <v>390</v>
      </c>
      <c r="D5049" s="12" t="s">
        <v>789</v>
      </c>
      <c r="E5049" s="35"/>
      <c r="F5049" s="13">
        <v>2588.48</v>
      </c>
      <c r="G5049" s="7" t="s">
        <v>21</v>
      </c>
      <c r="H5049" s="13">
        <v>25995.66</v>
      </c>
      <c r="J5049"/>
      <c r="K5049"/>
      <c r="L5049"/>
      <c r="M5049"/>
    </row>
    <row r="5050" spans="1:13" s="3" customFormat="1" x14ac:dyDescent="0.25">
      <c r="A5050" s="12" t="s">
        <v>792</v>
      </c>
      <c r="B5050" s="12" t="s">
        <v>26</v>
      </c>
      <c r="C5050" s="14">
        <v>419</v>
      </c>
      <c r="D5050" s="12" t="s">
        <v>793</v>
      </c>
      <c r="E5050" s="35"/>
      <c r="F5050" s="13">
        <v>2697.2</v>
      </c>
      <c r="G5050" s="7" t="s">
        <v>21</v>
      </c>
      <c r="H5050" s="13">
        <v>28692.86</v>
      </c>
      <c r="J5050"/>
      <c r="K5050"/>
      <c r="L5050"/>
      <c r="M5050"/>
    </row>
    <row r="5051" spans="1:13" s="3" customFormat="1" x14ac:dyDescent="0.25">
      <c r="A5051" s="12" t="s">
        <v>792</v>
      </c>
      <c r="B5051" s="12" t="s">
        <v>41</v>
      </c>
      <c r="C5051" s="14">
        <v>19</v>
      </c>
      <c r="D5051" s="12" t="s">
        <v>794</v>
      </c>
      <c r="E5051" s="35"/>
      <c r="F5051" s="7" t="s">
        <v>21</v>
      </c>
      <c r="G5051" s="13">
        <v>3000</v>
      </c>
      <c r="H5051" s="13">
        <v>25692.86</v>
      </c>
      <c r="J5051"/>
      <c r="K5051"/>
      <c r="L5051"/>
      <c r="M5051"/>
    </row>
    <row r="5052" spans="1:13" s="3" customFormat="1" x14ac:dyDescent="0.25">
      <c r="A5052"/>
      <c r="B5052"/>
      <c r="C5052"/>
      <c r="D5052"/>
      <c r="E5052"/>
      <c r="J5052"/>
      <c r="K5052"/>
      <c r="L5052"/>
      <c r="M5052"/>
    </row>
    <row r="5053" spans="1:13" s="3" customFormat="1" x14ac:dyDescent="0.25">
      <c r="A5053" s="35"/>
      <c r="B5053" s="35"/>
      <c r="C5053" s="35"/>
      <c r="D5053" s="35"/>
      <c r="E5053" s="34" t="s">
        <v>67</v>
      </c>
      <c r="F5053" s="13">
        <v>15091.26</v>
      </c>
      <c r="G5053" s="13">
        <v>3000</v>
      </c>
      <c r="H5053" s="13">
        <v>25692.86</v>
      </c>
      <c r="J5053"/>
      <c r="K5053"/>
      <c r="L5053"/>
      <c r="M5053"/>
    </row>
    <row r="5054" spans="1:13" s="3" customFormat="1" x14ac:dyDescent="0.25">
      <c r="A5054" s="35" t="s">
        <v>21</v>
      </c>
      <c r="B5054"/>
      <c r="C5054"/>
      <c r="D5054"/>
      <c r="E5054"/>
      <c r="J5054"/>
      <c r="K5054"/>
      <c r="L5054"/>
      <c r="M5054"/>
    </row>
    <row r="5055" spans="1:13" s="3" customFormat="1" x14ac:dyDescent="0.25">
      <c r="A5055" s="35"/>
      <c r="B5055" s="35"/>
      <c r="C5055" s="35"/>
      <c r="D5055" s="35"/>
      <c r="E5055" s="9" t="s">
        <v>77</v>
      </c>
      <c r="F5055" s="8">
        <v>15091.26</v>
      </c>
      <c r="G5055" s="8">
        <v>3000</v>
      </c>
      <c r="H5055" s="8">
        <v>25692.86</v>
      </c>
      <c r="J5055"/>
      <c r="K5055"/>
      <c r="L5055"/>
      <c r="M5055"/>
    </row>
    <row r="5056" spans="1:13" s="3" customFormat="1" x14ac:dyDescent="0.25">
      <c r="A5056" s="35" t="s">
        <v>21</v>
      </c>
      <c r="B5056"/>
      <c r="C5056"/>
      <c r="D5056"/>
      <c r="E5056"/>
      <c r="J5056"/>
      <c r="K5056"/>
      <c r="L5056"/>
      <c r="M5056"/>
    </row>
    <row r="5057" spans="1:13" s="3" customFormat="1" x14ac:dyDescent="0.25">
      <c r="A5057" s="5" t="s">
        <v>78</v>
      </c>
      <c r="B5057" s="5" t="s">
        <v>79</v>
      </c>
      <c r="C5057" s="35"/>
      <c r="D5057" s="35"/>
      <c r="E5057" s="35"/>
      <c r="F5057" s="7"/>
      <c r="G5057" s="8" t="s">
        <v>20</v>
      </c>
      <c r="H5057" s="8">
        <v>273850.88</v>
      </c>
      <c r="J5057"/>
      <c r="K5057"/>
      <c r="L5057"/>
      <c r="M5057"/>
    </row>
    <row r="5058" spans="1:13" s="3" customFormat="1" x14ac:dyDescent="0.25">
      <c r="A5058" s="35" t="s">
        <v>21</v>
      </c>
      <c r="B5058"/>
      <c r="C5058"/>
      <c r="D5058"/>
      <c r="E5058"/>
      <c r="J5058"/>
      <c r="K5058"/>
      <c r="L5058"/>
      <c r="M5058"/>
    </row>
    <row r="5059" spans="1:13" s="3" customFormat="1" x14ac:dyDescent="0.25">
      <c r="A5059" s="12" t="s">
        <v>24</v>
      </c>
      <c r="B5059" s="35" t="s">
        <v>21</v>
      </c>
      <c r="C5059" s="35" t="s">
        <v>21</v>
      </c>
      <c r="D5059" s="35" t="s">
        <v>21</v>
      </c>
      <c r="E5059" s="35" t="s">
        <v>21</v>
      </c>
      <c r="F5059" s="7" t="s">
        <v>21</v>
      </c>
      <c r="G5059" s="13" t="s">
        <v>20</v>
      </c>
      <c r="H5059" s="13">
        <v>273850.88</v>
      </c>
      <c r="J5059"/>
      <c r="K5059"/>
      <c r="L5059"/>
      <c r="M5059"/>
    </row>
    <row r="5060" spans="1:13" s="3" customFormat="1" x14ac:dyDescent="0.25">
      <c r="A5060" s="12" t="s">
        <v>780</v>
      </c>
      <c r="B5060" s="12" t="s">
        <v>26</v>
      </c>
      <c r="C5060" s="14">
        <v>317</v>
      </c>
      <c r="D5060" s="12" t="s">
        <v>781</v>
      </c>
      <c r="E5060" s="35"/>
      <c r="F5060" s="13">
        <v>3131.14</v>
      </c>
      <c r="G5060" s="7" t="s">
        <v>21</v>
      </c>
      <c r="H5060" s="13">
        <v>276982.02</v>
      </c>
      <c r="J5060"/>
      <c r="K5060"/>
      <c r="L5060"/>
      <c r="M5060"/>
    </row>
    <row r="5061" spans="1:13" s="3" customFormat="1" x14ac:dyDescent="0.25">
      <c r="A5061" s="12" t="s">
        <v>782</v>
      </c>
      <c r="B5061" s="12" t="s">
        <v>26</v>
      </c>
      <c r="C5061" s="14">
        <v>349</v>
      </c>
      <c r="D5061" s="12" t="s">
        <v>783</v>
      </c>
      <c r="E5061" s="35"/>
      <c r="F5061" s="13">
        <v>3307.7</v>
      </c>
      <c r="G5061" s="7" t="s">
        <v>21</v>
      </c>
      <c r="H5061" s="13">
        <v>280289.71999999997</v>
      </c>
      <c r="J5061"/>
      <c r="K5061"/>
      <c r="L5061"/>
      <c r="M5061"/>
    </row>
    <row r="5062" spans="1:13" s="3" customFormat="1" x14ac:dyDescent="0.25">
      <c r="A5062" s="12" t="s">
        <v>786</v>
      </c>
      <c r="B5062" s="12" t="s">
        <v>26</v>
      </c>
      <c r="C5062" s="14">
        <v>370</v>
      </c>
      <c r="D5062" s="12" t="s">
        <v>787</v>
      </c>
      <c r="E5062" s="35"/>
      <c r="F5062" s="13">
        <v>3094.62</v>
      </c>
      <c r="G5062" s="7" t="s">
        <v>21</v>
      </c>
      <c r="H5062" s="13">
        <v>283384.34000000003</v>
      </c>
      <c r="J5062"/>
      <c r="K5062"/>
      <c r="L5062"/>
      <c r="M5062"/>
    </row>
    <row r="5063" spans="1:13" s="3" customFormat="1" x14ac:dyDescent="0.25">
      <c r="A5063" s="12" t="s">
        <v>788</v>
      </c>
      <c r="B5063" s="12" t="s">
        <v>26</v>
      </c>
      <c r="C5063" s="14">
        <v>390</v>
      </c>
      <c r="D5063" s="12" t="s">
        <v>789</v>
      </c>
      <c r="E5063" s="35"/>
      <c r="F5063" s="13">
        <v>4485.5600000000004</v>
      </c>
      <c r="G5063" s="7" t="s">
        <v>21</v>
      </c>
      <c r="H5063" s="13">
        <v>287869.90000000002</v>
      </c>
      <c r="J5063"/>
      <c r="K5063"/>
      <c r="L5063"/>
      <c r="M5063"/>
    </row>
    <row r="5064" spans="1:13" s="3" customFormat="1" x14ac:dyDescent="0.25">
      <c r="A5064" s="12" t="s">
        <v>792</v>
      </c>
      <c r="B5064" s="12" t="s">
        <v>26</v>
      </c>
      <c r="C5064" s="14">
        <v>419</v>
      </c>
      <c r="D5064" s="12" t="s">
        <v>793</v>
      </c>
      <c r="E5064" s="35"/>
      <c r="F5064" s="13">
        <v>1601.04</v>
      </c>
      <c r="G5064" s="7" t="s">
        <v>21</v>
      </c>
      <c r="H5064" s="13">
        <v>289470.94</v>
      </c>
      <c r="J5064"/>
      <c r="K5064"/>
      <c r="L5064"/>
      <c r="M5064"/>
    </row>
    <row r="5065" spans="1:13" s="3" customFormat="1" x14ac:dyDescent="0.25">
      <c r="A5065" s="12" t="s">
        <v>792</v>
      </c>
      <c r="B5065" s="12" t="s">
        <v>41</v>
      </c>
      <c r="C5065" s="14">
        <v>19</v>
      </c>
      <c r="D5065" s="12" t="s">
        <v>794</v>
      </c>
      <c r="E5065" s="35"/>
      <c r="F5065" s="7" t="s">
        <v>21</v>
      </c>
      <c r="G5065" s="13">
        <v>30000</v>
      </c>
      <c r="H5065" s="13">
        <v>259470.94</v>
      </c>
      <c r="J5065"/>
      <c r="K5065"/>
      <c r="L5065"/>
      <c r="M5065"/>
    </row>
    <row r="5066" spans="1:13" s="3" customFormat="1" x14ac:dyDescent="0.25">
      <c r="A5066"/>
      <c r="B5066"/>
      <c r="C5066"/>
      <c r="D5066"/>
      <c r="E5066"/>
      <c r="J5066"/>
      <c r="K5066"/>
      <c r="L5066"/>
      <c r="M5066"/>
    </row>
    <row r="5067" spans="1:13" s="3" customFormat="1" x14ac:dyDescent="0.25">
      <c r="A5067" s="35"/>
      <c r="B5067" s="35"/>
      <c r="C5067" s="35"/>
      <c r="D5067" s="35"/>
      <c r="E5067" s="34" t="s">
        <v>67</v>
      </c>
      <c r="F5067" s="13">
        <v>15620.06</v>
      </c>
      <c r="G5067" s="13">
        <v>30000</v>
      </c>
      <c r="H5067" s="13">
        <v>259470.94</v>
      </c>
      <c r="J5067"/>
      <c r="K5067"/>
      <c r="L5067"/>
      <c r="M5067"/>
    </row>
    <row r="5068" spans="1:13" s="3" customFormat="1" x14ac:dyDescent="0.25">
      <c r="A5068" s="35" t="s">
        <v>21</v>
      </c>
      <c r="B5068"/>
      <c r="C5068"/>
      <c r="D5068"/>
      <c r="E5068"/>
      <c r="J5068"/>
      <c r="K5068"/>
      <c r="L5068"/>
      <c r="M5068"/>
    </row>
    <row r="5069" spans="1:13" s="3" customFormat="1" x14ac:dyDescent="0.25">
      <c r="A5069" s="35"/>
      <c r="B5069" s="35"/>
      <c r="C5069" s="35"/>
      <c r="D5069" s="35"/>
      <c r="E5069" s="9" t="s">
        <v>80</v>
      </c>
      <c r="F5069" s="8">
        <v>15620.06</v>
      </c>
      <c r="G5069" s="8">
        <v>30000</v>
      </c>
      <c r="H5069" s="8">
        <v>259470.94</v>
      </c>
      <c r="J5069"/>
      <c r="K5069"/>
      <c r="L5069"/>
      <c r="M5069"/>
    </row>
    <row r="5070" spans="1:13" s="3" customFormat="1" x14ac:dyDescent="0.25">
      <c r="A5070" s="35" t="s">
        <v>21</v>
      </c>
      <c r="B5070"/>
      <c r="C5070"/>
      <c r="D5070"/>
      <c r="E5070"/>
      <c r="J5070"/>
      <c r="K5070"/>
      <c r="L5070"/>
      <c r="M5070"/>
    </row>
    <row r="5071" spans="1:13" s="3" customFormat="1" x14ac:dyDescent="0.25">
      <c r="A5071" s="5" t="s">
        <v>81</v>
      </c>
      <c r="B5071" s="5" t="s">
        <v>82</v>
      </c>
      <c r="C5071" s="35"/>
      <c r="D5071" s="35"/>
      <c r="E5071" s="35"/>
      <c r="F5071" s="7"/>
      <c r="G5071" s="8" t="s">
        <v>20</v>
      </c>
      <c r="H5071" s="8">
        <v>273963.90999999997</v>
      </c>
      <c r="J5071"/>
      <c r="K5071"/>
      <c r="L5071"/>
      <c r="M5071"/>
    </row>
    <row r="5072" spans="1:13" s="3" customFormat="1" x14ac:dyDescent="0.25">
      <c r="A5072" s="35" t="s">
        <v>21</v>
      </c>
      <c r="B5072"/>
      <c r="C5072"/>
      <c r="D5072"/>
      <c r="E5072"/>
      <c r="J5072"/>
      <c r="K5072"/>
      <c r="L5072"/>
      <c r="M5072"/>
    </row>
    <row r="5073" spans="1:13" s="3" customFormat="1" x14ac:dyDescent="0.25">
      <c r="A5073" s="12" t="s">
        <v>24</v>
      </c>
      <c r="B5073" s="35" t="s">
        <v>21</v>
      </c>
      <c r="C5073" s="35" t="s">
        <v>21</v>
      </c>
      <c r="D5073" s="35" t="s">
        <v>21</v>
      </c>
      <c r="E5073" s="35" t="s">
        <v>21</v>
      </c>
      <c r="F5073" s="7" t="s">
        <v>21</v>
      </c>
      <c r="G5073" s="13" t="s">
        <v>20</v>
      </c>
      <c r="H5073" s="13">
        <v>273963.90999999997</v>
      </c>
      <c r="J5073"/>
      <c r="K5073"/>
      <c r="L5073"/>
      <c r="M5073"/>
    </row>
    <row r="5074" spans="1:13" s="3" customFormat="1" x14ac:dyDescent="0.25">
      <c r="A5074" s="12" t="s">
        <v>780</v>
      </c>
      <c r="B5074" s="12" t="s">
        <v>26</v>
      </c>
      <c r="C5074" s="14">
        <v>317</v>
      </c>
      <c r="D5074" s="12" t="s">
        <v>781</v>
      </c>
      <c r="E5074" s="35"/>
      <c r="F5074" s="13">
        <v>11411.34</v>
      </c>
      <c r="G5074" s="7" t="s">
        <v>21</v>
      </c>
      <c r="H5074" s="13">
        <v>285375.25</v>
      </c>
      <c r="J5074"/>
      <c r="K5074"/>
      <c r="L5074"/>
      <c r="M5074"/>
    </row>
    <row r="5075" spans="1:13" s="3" customFormat="1" x14ac:dyDescent="0.25">
      <c r="A5075" s="12" t="s">
        <v>782</v>
      </c>
      <c r="B5075" s="12" t="s">
        <v>26</v>
      </c>
      <c r="C5075" s="14">
        <v>349</v>
      </c>
      <c r="D5075" s="12" t="s">
        <v>783</v>
      </c>
      <c r="E5075" s="35"/>
      <c r="F5075" s="13">
        <v>17922.849999999999</v>
      </c>
      <c r="G5075" s="7" t="s">
        <v>21</v>
      </c>
      <c r="H5075" s="13">
        <v>303298.09999999998</v>
      </c>
      <c r="J5075"/>
      <c r="K5075"/>
      <c r="L5075"/>
      <c r="M5075"/>
    </row>
    <row r="5076" spans="1:13" s="3" customFormat="1" x14ac:dyDescent="0.25">
      <c r="A5076" s="12" t="s">
        <v>786</v>
      </c>
      <c r="B5076" s="12" t="s">
        <v>26</v>
      </c>
      <c r="C5076" s="14">
        <v>370</v>
      </c>
      <c r="D5076" s="12" t="s">
        <v>787</v>
      </c>
      <c r="E5076" s="35"/>
      <c r="F5076" s="13">
        <v>6723.63</v>
      </c>
      <c r="G5076" s="7" t="s">
        <v>21</v>
      </c>
      <c r="H5076" s="13">
        <v>310021.73</v>
      </c>
      <c r="J5076"/>
      <c r="K5076"/>
      <c r="L5076"/>
      <c r="M5076"/>
    </row>
    <row r="5077" spans="1:13" s="3" customFormat="1" x14ac:dyDescent="0.25">
      <c r="A5077" s="12" t="s">
        <v>788</v>
      </c>
      <c r="B5077" s="12" t="s">
        <v>26</v>
      </c>
      <c r="C5077" s="14">
        <v>390</v>
      </c>
      <c r="D5077" s="12" t="s">
        <v>789</v>
      </c>
      <c r="E5077" s="35"/>
      <c r="F5077" s="13">
        <v>2128.35</v>
      </c>
      <c r="G5077" s="7" t="s">
        <v>21</v>
      </c>
      <c r="H5077" s="13">
        <v>312150.08</v>
      </c>
      <c r="J5077"/>
      <c r="K5077"/>
      <c r="L5077"/>
      <c r="M5077"/>
    </row>
    <row r="5078" spans="1:13" s="3" customFormat="1" x14ac:dyDescent="0.25">
      <c r="A5078" s="12" t="s">
        <v>792</v>
      </c>
      <c r="B5078" s="12" t="s">
        <v>26</v>
      </c>
      <c r="C5078" s="14">
        <v>419</v>
      </c>
      <c r="D5078" s="12" t="s">
        <v>793</v>
      </c>
      <c r="E5078" s="35"/>
      <c r="F5078" s="13">
        <v>2128.35</v>
      </c>
      <c r="G5078" s="7" t="s">
        <v>21</v>
      </c>
      <c r="H5078" s="13">
        <v>314278.43</v>
      </c>
      <c r="J5078"/>
      <c r="K5078"/>
      <c r="L5078"/>
      <c r="M5078"/>
    </row>
    <row r="5079" spans="1:13" s="3" customFormat="1" x14ac:dyDescent="0.25">
      <c r="A5079" s="12" t="s">
        <v>792</v>
      </c>
      <c r="B5079" s="12" t="s">
        <v>41</v>
      </c>
      <c r="C5079" s="14">
        <v>19</v>
      </c>
      <c r="D5079" s="12" t="s">
        <v>794</v>
      </c>
      <c r="E5079" s="35"/>
      <c r="F5079" s="7" t="s">
        <v>21</v>
      </c>
      <c r="G5079" s="13">
        <v>60000</v>
      </c>
      <c r="H5079" s="13">
        <v>254278.43</v>
      </c>
      <c r="J5079"/>
      <c r="K5079"/>
      <c r="L5079"/>
      <c r="M5079"/>
    </row>
    <row r="5080" spans="1:13" s="3" customFormat="1" x14ac:dyDescent="0.25">
      <c r="A5080"/>
      <c r="B5080"/>
      <c r="C5080"/>
      <c r="D5080"/>
      <c r="E5080"/>
      <c r="J5080"/>
      <c r="K5080"/>
      <c r="L5080"/>
      <c r="M5080"/>
    </row>
    <row r="5081" spans="1:13" s="3" customFormat="1" x14ac:dyDescent="0.25">
      <c r="A5081" s="35"/>
      <c r="B5081" s="35"/>
      <c r="C5081" s="35"/>
      <c r="D5081" s="35"/>
      <c r="E5081" s="34" t="s">
        <v>67</v>
      </c>
      <c r="F5081" s="13">
        <v>40314.519999999997</v>
      </c>
      <c r="G5081" s="13">
        <v>60000</v>
      </c>
      <c r="H5081" s="13">
        <v>254278.43</v>
      </c>
      <c r="J5081"/>
      <c r="K5081"/>
      <c r="L5081"/>
      <c r="M5081"/>
    </row>
    <row r="5082" spans="1:13" s="3" customFormat="1" x14ac:dyDescent="0.25">
      <c r="A5082" s="35" t="s">
        <v>21</v>
      </c>
      <c r="B5082"/>
      <c r="C5082"/>
      <c r="D5082"/>
      <c r="E5082"/>
      <c r="J5082"/>
      <c r="K5082"/>
      <c r="L5082"/>
      <c r="M5082"/>
    </row>
    <row r="5083" spans="1:13" s="3" customFormat="1" x14ac:dyDescent="0.25">
      <c r="A5083" s="35"/>
      <c r="B5083" s="35"/>
      <c r="C5083" s="35"/>
      <c r="D5083" s="35"/>
      <c r="E5083" s="9" t="s">
        <v>83</v>
      </c>
      <c r="F5083" s="8">
        <v>40314.519999999997</v>
      </c>
      <c r="G5083" s="8">
        <v>60000</v>
      </c>
      <c r="H5083" s="8">
        <v>254278.43</v>
      </c>
      <c r="J5083"/>
      <c r="K5083"/>
      <c r="L5083"/>
      <c r="M5083"/>
    </row>
    <row r="5084" spans="1:13" s="3" customFormat="1" x14ac:dyDescent="0.25">
      <c r="A5084" s="35" t="s">
        <v>21</v>
      </c>
      <c r="B5084"/>
      <c r="C5084"/>
      <c r="D5084"/>
      <c r="E5084"/>
      <c r="J5084"/>
      <c r="K5084"/>
      <c r="L5084"/>
      <c r="M5084"/>
    </row>
    <row r="5085" spans="1:13" s="3" customFormat="1" x14ac:dyDescent="0.25">
      <c r="A5085" s="5" t="s">
        <v>84</v>
      </c>
      <c r="B5085" s="5" t="s">
        <v>85</v>
      </c>
      <c r="C5085" s="35"/>
      <c r="D5085" s="35"/>
      <c r="E5085" s="35"/>
      <c r="F5085" s="7"/>
      <c r="G5085" s="8" t="s">
        <v>20</v>
      </c>
      <c r="H5085" s="8">
        <v>232270.45</v>
      </c>
      <c r="J5085"/>
      <c r="K5085"/>
      <c r="L5085"/>
      <c r="M5085"/>
    </row>
    <row r="5086" spans="1:13" s="3" customFormat="1" x14ac:dyDescent="0.25">
      <c r="A5086" s="35" t="s">
        <v>21</v>
      </c>
      <c r="B5086"/>
      <c r="C5086"/>
      <c r="D5086"/>
      <c r="E5086"/>
      <c r="J5086"/>
      <c r="K5086"/>
      <c r="L5086"/>
      <c r="M5086"/>
    </row>
    <row r="5087" spans="1:13" s="3" customFormat="1" x14ac:dyDescent="0.25">
      <c r="A5087" s="12" t="s">
        <v>24</v>
      </c>
      <c r="B5087" s="35" t="s">
        <v>21</v>
      </c>
      <c r="C5087" s="35" t="s">
        <v>21</v>
      </c>
      <c r="D5087" s="35" t="s">
        <v>21</v>
      </c>
      <c r="E5087" s="35" t="s">
        <v>21</v>
      </c>
      <c r="F5087" s="7" t="s">
        <v>21</v>
      </c>
      <c r="G5087" s="13" t="s">
        <v>20</v>
      </c>
      <c r="H5087" s="13">
        <v>232270.45</v>
      </c>
      <c r="J5087"/>
      <c r="K5087"/>
      <c r="L5087"/>
      <c r="M5087"/>
    </row>
    <row r="5088" spans="1:13" s="3" customFormat="1" x14ac:dyDescent="0.25">
      <c r="A5088" s="12" t="s">
        <v>780</v>
      </c>
      <c r="B5088" s="12" t="s">
        <v>26</v>
      </c>
      <c r="C5088" s="14">
        <v>317</v>
      </c>
      <c r="D5088" s="12" t="s">
        <v>781</v>
      </c>
      <c r="E5088" s="35"/>
      <c r="F5088" s="13">
        <v>3262.9</v>
      </c>
      <c r="G5088" s="7" t="s">
        <v>21</v>
      </c>
      <c r="H5088" s="13">
        <v>235533.35</v>
      </c>
      <c r="J5088"/>
      <c r="K5088"/>
      <c r="L5088"/>
      <c r="M5088"/>
    </row>
    <row r="5089" spans="1:13" s="3" customFormat="1" x14ac:dyDescent="0.25">
      <c r="A5089" s="12" t="s">
        <v>782</v>
      </c>
      <c r="B5089" s="12" t="s">
        <v>26</v>
      </c>
      <c r="C5089" s="14">
        <v>349</v>
      </c>
      <c r="D5089" s="12" t="s">
        <v>783</v>
      </c>
      <c r="E5089" s="35"/>
      <c r="F5089" s="13">
        <v>4780.3999999999996</v>
      </c>
      <c r="G5089" s="7" t="s">
        <v>21</v>
      </c>
      <c r="H5089" s="13">
        <v>240313.75</v>
      </c>
      <c r="J5089"/>
      <c r="K5089"/>
      <c r="L5089"/>
      <c r="M5089"/>
    </row>
    <row r="5090" spans="1:13" s="3" customFormat="1" x14ac:dyDescent="0.25">
      <c r="A5090" s="12" t="s">
        <v>784</v>
      </c>
      <c r="B5090" s="12" t="s">
        <v>26</v>
      </c>
      <c r="C5090" s="14">
        <v>365</v>
      </c>
      <c r="D5090" s="12" t="s">
        <v>785</v>
      </c>
      <c r="E5090" s="35"/>
      <c r="F5090" s="13">
        <v>32604.52</v>
      </c>
      <c r="G5090" s="7" t="s">
        <v>21</v>
      </c>
      <c r="H5090" s="13">
        <v>272918.27</v>
      </c>
      <c r="J5090"/>
      <c r="K5090"/>
      <c r="L5090"/>
      <c r="M5090"/>
    </row>
    <row r="5091" spans="1:13" s="3" customFormat="1" x14ac:dyDescent="0.25">
      <c r="A5091" s="12" t="s">
        <v>786</v>
      </c>
      <c r="B5091" s="12" t="s">
        <v>26</v>
      </c>
      <c r="C5091" s="14">
        <v>370</v>
      </c>
      <c r="D5091" s="12" t="s">
        <v>787</v>
      </c>
      <c r="E5091" s="35"/>
      <c r="F5091" s="13">
        <v>6260.02</v>
      </c>
      <c r="G5091" s="7" t="s">
        <v>21</v>
      </c>
      <c r="H5091" s="13">
        <v>279178.28999999998</v>
      </c>
      <c r="J5091"/>
      <c r="K5091"/>
      <c r="L5091"/>
      <c r="M5091"/>
    </row>
    <row r="5092" spans="1:13" s="3" customFormat="1" x14ac:dyDescent="0.25">
      <c r="A5092" s="12" t="s">
        <v>788</v>
      </c>
      <c r="B5092" s="12" t="s">
        <v>26</v>
      </c>
      <c r="C5092" s="14">
        <v>390</v>
      </c>
      <c r="D5092" s="12" t="s">
        <v>789</v>
      </c>
      <c r="E5092" s="35"/>
      <c r="F5092" s="13">
        <v>3851.35</v>
      </c>
      <c r="G5092" s="7" t="s">
        <v>21</v>
      </c>
      <c r="H5092" s="13">
        <v>283029.64</v>
      </c>
      <c r="J5092"/>
      <c r="K5092"/>
      <c r="L5092"/>
      <c r="M5092"/>
    </row>
    <row r="5093" spans="1:13" s="3" customFormat="1" x14ac:dyDescent="0.25">
      <c r="A5093" s="12" t="s">
        <v>792</v>
      </c>
      <c r="B5093" s="12" t="s">
        <v>26</v>
      </c>
      <c r="C5093" s="14">
        <v>419</v>
      </c>
      <c r="D5093" s="12" t="s">
        <v>793</v>
      </c>
      <c r="E5093" s="35"/>
      <c r="F5093" s="13">
        <v>2530.9299999999998</v>
      </c>
      <c r="G5093" s="7" t="s">
        <v>21</v>
      </c>
      <c r="H5093" s="13">
        <v>285560.57</v>
      </c>
      <c r="J5093"/>
      <c r="K5093"/>
      <c r="L5093"/>
      <c r="M5093"/>
    </row>
    <row r="5094" spans="1:13" s="3" customFormat="1" x14ac:dyDescent="0.25">
      <c r="A5094" s="12" t="s">
        <v>792</v>
      </c>
      <c r="B5094" s="12" t="s">
        <v>41</v>
      </c>
      <c r="C5094" s="14">
        <v>19</v>
      </c>
      <c r="D5094" s="12" t="s">
        <v>794</v>
      </c>
      <c r="E5094" s="35"/>
      <c r="F5094" s="7" t="s">
        <v>21</v>
      </c>
      <c r="G5094" s="13">
        <v>25000</v>
      </c>
      <c r="H5094" s="13">
        <v>260560.57</v>
      </c>
      <c r="J5094"/>
      <c r="K5094"/>
      <c r="L5094"/>
      <c r="M5094"/>
    </row>
    <row r="5095" spans="1:13" s="3" customFormat="1" x14ac:dyDescent="0.25">
      <c r="A5095"/>
      <c r="B5095"/>
      <c r="C5095"/>
      <c r="D5095"/>
      <c r="E5095"/>
      <c r="J5095"/>
      <c r="K5095"/>
      <c r="L5095"/>
      <c r="M5095"/>
    </row>
    <row r="5096" spans="1:13" s="3" customFormat="1" x14ac:dyDescent="0.25">
      <c r="A5096" s="35"/>
      <c r="B5096" s="35"/>
      <c r="C5096" s="35"/>
      <c r="D5096" s="35"/>
      <c r="E5096" s="34" t="s">
        <v>67</v>
      </c>
      <c r="F5096" s="13">
        <v>53290.12</v>
      </c>
      <c r="G5096" s="13">
        <v>25000</v>
      </c>
      <c r="H5096" s="13">
        <v>260560.57</v>
      </c>
      <c r="J5096"/>
      <c r="K5096"/>
      <c r="L5096"/>
      <c r="M5096"/>
    </row>
    <row r="5097" spans="1:13" s="3" customFormat="1" x14ac:dyDescent="0.25">
      <c r="A5097" s="35" t="s">
        <v>21</v>
      </c>
      <c r="B5097"/>
      <c r="C5097"/>
      <c r="D5097"/>
      <c r="E5097"/>
      <c r="J5097"/>
      <c r="K5097"/>
      <c r="L5097"/>
      <c r="M5097"/>
    </row>
    <row r="5098" spans="1:13" s="3" customFormat="1" x14ac:dyDescent="0.25">
      <c r="A5098" s="35"/>
      <c r="B5098" s="35"/>
      <c r="C5098" s="35"/>
      <c r="D5098" s="35"/>
      <c r="E5098" s="9" t="s">
        <v>86</v>
      </c>
      <c r="F5098" s="8">
        <v>53290.12</v>
      </c>
      <c r="G5098" s="8">
        <v>25000</v>
      </c>
      <c r="H5098" s="8">
        <v>260560.57</v>
      </c>
      <c r="J5098"/>
      <c r="K5098"/>
      <c r="L5098"/>
      <c r="M5098"/>
    </row>
    <row r="5099" spans="1:13" s="3" customFormat="1" x14ac:dyDescent="0.25">
      <c r="A5099" s="35" t="s">
        <v>21</v>
      </c>
      <c r="B5099"/>
      <c r="C5099"/>
      <c r="D5099"/>
      <c r="E5099"/>
      <c r="J5099"/>
      <c r="K5099"/>
      <c r="L5099"/>
      <c r="M5099"/>
    </row>
    <row r="5100" spans="1:13" s="3" customFormat="1" x14ac:dyDescent="0.25">
      <c r="A5100" s="5" t="s">
        <v>87</v>
      </c>
      <c r="B5100" s="5" t="s">
        <v>88</v>
      </c>
      <c r="C5100" s="35"/>
      <c r="D5100" s="35"/>
      <c r="E5100" s="35"/>
      <c r="F5100" s="7"/>
      <c r="G5100" s="8" t="s">
        <v>20</v>
      </c>
      <c r="H5100" s="8">
        <v>6399.75</v>
      </c>
      <c r="J5100"/>
      <c r="K5100"/>
      <c r="L5100"/>
      <c r="M5100"/>
    </row>
    <row r="5101" spans="1:13" s="3" customFormat="1" x14ac:dyDescent="0.25">
      <c r="A5101" s="35" t="s">
        <v>21</v>
      </c>
      <c r="B5101"/>
      <c r="C5101"/>
      <c r="D5101"/>
      <c r="E5101"/>
      <c r="J5101"/>
      <c r="K5101"/>
      <c r="L5101"/>
      <c r="M5101"/>
    </row>
    <row r="5102" spans="1:13" s="3" customFormat="1" x14ac:dyDescent="0.25">
      <c r="A5102" s="12" t="s">
        <v>24</v>
      </c>
      <c r="B5102" s="35" t="s">
        <v>21</v>
      </c>
      <c r="C5102" s="35" t="s">
        <v>21</v>
      </c>
      <c r="D5102" s="35" t="s">
        <v>21</v>
      </c>
      <c r="E5102" s="35" t="s">
        <v>21</v>
      </c>
      <c r="F5102" s="7" t="s">
        <v>21</v>
      </c>
      <c r="G5102" s="13" t="s">
        <v>20</v>
      </c>
      <c r="H5102" s="13">
        <v>6399.75</v>
      </c>
      <c r="J5102"/>
      <c r="K5102"/>
      <c r="L5102"/>
      <c r="M5102"/>
    </row>
    <row r="5103" spans="1:13" s="3" customFormat="1" x14ac:dyDescent="0.25">
      <c r="A5103" s="12" t="s">
        <v>784</v>
      </c>
      <c r="B5103" s="12" t="s">
        <v>26</v>
      </c>
      <c r="C5103" s="14">
        <v>365</v>
      </c>
      <c r="D5103" s="12" t="s">
        <v>785</v>
      </c>
      <c r="E5103" s="35"/>
      <c r="F5103" s="13">
        <v>800</v>
      </c>
      <c r="G5103" s="7" t="s">
        <v>21</v>
      </c>
      <c r="H5103" s="13">
        <v>7199.75</v>
      </c>
      <c r="J5103"/>
      <c r="K5103"/>
      <c r="L5103"/>
      <c r="M5103"/>
    </row>
    <row r="5104" spans="1:13" s="3" customFormat="1" x14ac:dyDescent="0.25">
      <c r="A5104" s="12" t="s">
        <v>790</v>
      </c>
      <c r="B5104" s="12" t="s">
        <v>26</v>
      </c>
      <c r="C5104" s="14">
        <v>409</v>
      </c>
      <c r="D5104" s="12" t="s">
        <v>791</v>
      </c>
      <c r="E5104" s="35"/>
      <c r="F5104" s="13">
        <v>800</v>
      </c>
      <c r="G5104" s="7" t="s">
        <v>21</v>
      </c>
      <c r="H5104" s="13">
        <v>7999.75</v>
      </c>
      <c r="J5104"/>
      <c r="K5104"/>
      <c r="L5104"/>
      <c r="M5104"/>
    </row>
    <row r="5105" spans="1:13" s="3" customFormat="1" x14ac:dyDescent="0.25">
      <c r="A5105"/>
      <c r="B5105"/>
      <c r="C5105"/>
      <c r="D5105"/>
      <c r="E5105"/>
      <c r="J5105"/>
      <c r="K5105"/>
      <c r="L5105"/>
      <c r="M5105"/>
    </row>
    <row r="5106" spans="1:13" s="3" customFormat="1" x14ac:dyDescent="0.25">
      <c r="A5106" s="35"/>
      <c r="B5106" s="35"/>
      <c r="C5106" s="35"/>
      <c r="D5106" s="35"/>
      <c r="E5106" s="34" t="s">
        <v>67</v>
      </c>
      <c r="F5106" s="13">
        <v>1600</v>
      </c>
      <c r="G5106" s="13">
        <v>0</v>
      </c>
      <c r="H5106" s="13">
        <v>7999.75</v>
      </c>
      <c r="J5106"/>
      <c r="K5106"/>
      <c r="L5106"/>
      <c r="M5106"/>
    </row>
    <row r="5107" spans="1:13" s="3" customFormat="1" x14ac:dyDescent="0.25">
      <c r="A5107" s="35" t="s">
        <v>21</v>
      </c>
      <c r="B5107"/>
      <c r="C5107"/>
      <c r="D5107"/>
      <c r="E5107"/>
      <c r="J5107"/>
      <c r="K5107"/>
      <c r="L5107"/>
      <c r="M5107"/>
    </row>
    <row r="5108" spans="1:13" s="3" customFormat="1" x14ac:dyDescent="0.25">
      <c r="A5108" s="35"/>
      <c r="B5108" s="35"/>
      <c r="C5108" s="35"/>
      <c r="D5108" s="35"/>
      <c r="E5108" s="9" t="s">
        <v>89</v>
      </c>
      <c r="F5108" s="8">
        <v>1600</v>
      </c>
      <c r="G5108" s="8">
        <v>0</v>
      </c>
      <c r="H5108" s="8">
        <v>7999.75</v>
      </c>
      <c r="J5108"/>
      <c r="K5108"/>
      <c r="L5108"/>
      <c r="M5108"/>
    </row>
    <row r="5109" spans="1:13" s="3" customFormat="1" x14ac:dyDescent="0.25">
      <c r="A5109" s="35" t="s">
        <v>21</v>
      </c>
      <c r="B5109"/>
      <c r="C5109"/>
      <c r="D5109"/>
      <c r="E5109"/>
      <c r="J5109"/>
      <c r="K5109"/>
      <c r="L5109"/>
      <c r="M5109"/>
    </row>
    <row r="5110" spans="1:13" s="3" customFormat="1" x14ac:dyDescent="0.25">
      <c r="A5110" s="5" t="s">
        <v>90</v>
      </c>
      <c r="B5110" s="5" t="s">
        <v>91</v>
      </c>
      <c r="C5110" s="35"/>
      <c r="D5110" s="35"/>
      <c r="E5110" s="35"/>
      <c r="F5110" s="7"/>
      <c r="G5110" s="8" t="s">
        <v>20</v>
      </c>
      <c r="H5110" s="8">
        <v>517302.44</v>
      </c>
      <c r="J5110"/>
      <c r="K5110"/>
      <c r="L5110"/>
      <c r="M5110"/>
    </row>
    <row r="5111" spans="1:13" s="3" customFormat="1" x14ac:dyDescent="0.25">
      <c r="A5111" s="35" t="s">
        <v>21</v>
      </c>
      <c r="B5111"/>
      <c r="C5111"/>
      <c r="D5111"/>
      <c r="E5111"/>
      <c r="J5111"/>
      <c r="K5111"/>
      <c r="L5111"/>
      <c r="M5111"/>
    </row>
    <row r="5112" spans="1:13" s="3" customFormat="1" x14ac:dyDescent="0.25">
      <c r="A5112" s="12" t="s">
        <v>24</v>
      </c>
      <c r="B5112" s="35" t="s">
        <v>21</v>
      </c>
      <c r="C5112" s="35" t="s">
        <v>21</v>
      </c>
      <c r="D5112" s="35" t="s">
        <v>21</v>
      </c>
      <c r="E5112" s="35" t="s">
        <v>21</v>
      </c>
      <c r="F5112" s="7" t="s">
        <v>21</v>
      </c>
      <c r="G5112" s="13" t="s">
        <v>20</v>
      </c>
      <c r="H5112" s="13">
        <v>517302.44</v>
      </c>
      <c r="J5112"/>
      <c r="K5112"/>
      <c r="L5112"/>
      <c r="M5112"/>
    </row>
    <row r="5113" spans="1:13" s="3" customFormat="1" x14ac:dyDescent="0.25">
      <c r="A5113" s="12" t="s">
        <v>790</v>
      </c>
      <c r="B5113" s="12" t="s">
        <v>41</v>
      </c>
      <c r="C5113" s="14">
        <v>29</v>
      </c>
      <c r="D5113" s="12" t="s">
        <v>94</v>
      </c>
      <c r="E5113" s="35"/>
      <c r="F5113" s="13">
        <v>97396.92</v>
      </c>
      <c r="G5113" s="7" t="s">
        <v>21</v>
      </c>
      <c r="H5113" s="13">
        <v>614699.36</v>
      </c>
      <c r="J5113"/>
      <c r="K5113"/>
      <c r="L5113"/>
      <c r="M5113"/>
    </row>
    <row r="5114" spans="1:13" s="3" customFormat="1" x14ac:dyDescent="0.25">
      <c r="A5114" s="12" t="s">
        <v>790</v>
      </c>
      <c r="B5114" s="12" t="s">
        <v>41</v>
      </c>
      <c r="C5114" s="14">
        <v>31</v>
      </c>
      <c r="D5114" s="12" t="s">
        <v>795</v>
      </c>
      <c r="E5114" s="35"/>
      <c r="F5114" s="13">
        <v>16145.16</v>
      </c>
      <c r="G5114" s="7" t="s">
        <v>21</v>
      </c>
      <c r="H5114" s="13">
        <v>630844.52</v>
      </c>
      <c r="J5114"/>
      <c r="K5114"/>
      <c r="L5114"/>
      <c r="M5114"/>
    </row>
    <row r="5115" spans="1:13" s="3" customFormat="1" x14ac:dyDescent="0.25">
      <c r="A5115" s="12" t="s">
        <v>792</v>
      </c>
      <c r="B5115" s="12" t="s">
        <v>41</v>
      </c>
      <c r="C5115" s="14">
        <v>19</v>
      </c>
      <c r="D5115" s="12" t="s">
        <v>794</v>
      </c>
      <c r="E5115" s="35"/>
      <c r="F5115" s="7" t="s">
        <v>21</v>
      </c>
      <c r="G5115" s="13">
        <v>77000</v>
      </c>
      <c r="H5115" s="13">
        <v>553844.52</v>
      </c>
      <c r="J5115"/>
      <c r="K5115"/>
      <c r="L5115"/>
      <c r="M5115"/>
    </row>
    <row r="5116" spans="1:13" s="3" customFormat="1" x14ac:dyDescent="0.25">
      <c r="A5116"/>
      <c r="B5116"/>
      <c r="C5116"/>
      <c r="D5116"/>
      <c r="E5116"/>
      <c r="J5116"/>
      <c r="K5116"/>
      <c r="L5116"/>
      <c r="M5116"/>
    </row>
    <row r="5117" spans="1:13" s="3" customFormat="1" x14ac:dyDescent="0.25">
      <c r="A5117" s="35"/>
      <c r="B5117" s="35"/>
      <c r="C5117" s="35"/>
      <c r="D5117" s="35"/>
      <c r="E5117" s="34" t="s">
        <v>67</v>
      </c>
      <c r="F5117" s="13">
        <v>113542.08</v>
      </c>
      <c r="G5117" s="13">
        <v>77000</v>
      </c>
      <c r="H5117" s="13">
        <v>553844.52</v>
      </c>
      <c r="J5117"/>
      <c r="K5117"/>
      <c r="L5117"/>
      <c r="M5117"/>
    </row>
    <row r="5118" spans="1:13" s="3" customFormat="1" x14ac:dyDescent="0.25">
      <c r="A5118" s="35" t="s">
        <v>21</v>
      </c>
      <c r="B5118"/>
      <c r="C5118"/>
      <c r="D5118"/>
      <c r="E5118"/>
      <c r="J5118"/>
      <c r="K5118"/>
      <c r="L5118"/>
      <c r="M5118"/>
    </row>
    <row r="5119" spans="1:13" s="3" customFormat="1" x14ac:dyDescent="0.25">
      <c r="A5119" s="35"/>
      <c r="B5119" s="35"/>
      <c r="C5119" s="35"/>
      <c r="D5119" s="35"/>
      <c r="E5119" s="9" t="s">
        <v>98</v>
      </c>
      <c r="F5119" s="8">
        <v>113542.08</v>
      </c>
      <c r="G5119" s="8">
        <v>77000</v>
      </c>
      <c r="H5119" s="8">
        <v>553844.52</v>
      </c>
      <c r="J5119"/>
      <c r="K5119"/>
      <c r="L5119"/>
      <c r="M5119"/>
    </row>
    <row r="5120" spans="1:13" s="3" customFormat="1" x14ac:dyDescent="0.25">
      <c r="A5120" s="35" t="s">
        <v>21</v>
      </c>
      <c r="B5120"/>
      <c r="C5120"/>
      <c r="D5120"/>
      <c r="E5120"/>
      <c r="J5120"/>
      <c r="K5120"/>
      <c r="L5120"/>
      <c r="M5120"/>
    </row>
    <row r="5121" spans="1:13" s="3" customFormat="1" x14ac:dyDescent="0.25">
      <c r="A5121" s="5" t="s">
        <v>99</v>
      </c>
      <c r="B5121" s="5" t="s">
        <v>100</v>
      </c>
      <c r="C5121" s="35"/>
      <c r="D5121" s="35"/>
      <c r="E5121" s="35"/>
      <c r="F5121" s="7"/>
      <c r="G5121" s="8" t="s">
        <v>20</v>
      </c>
      <c r="H5121" s="8">
        <v>73459.259999999995</v>
      </c>
      <c r="J5121"/>
      <c r="K5121"/>
      <c r="L5121"/>
      <c r="M5121"/>
    </row>
    <row r="5122" spans="1:13" s="3" customFormat="1" x14ac:dyDescent="0.25">
      <c r="A5122" s="35" t="s">
        <v>21</v>
      </c>
      <c r="B5122"/>
      <c r="C5122"/>
      <c r="D5122"/>
      <c r="E5122"/>
      <c r="J5122"/>
      <c r="K5122"/>
      <c r="L5122"/>
      <c r="M5122"/>
    </row>
    <row r="5123" spans="1:13" s="3" customFormat="1" x14ac:dyDescent="0.25">
      <c r="A5123" s="12" t="s">
        <v>24</v>
      </c>
      <c r="B5123" s="35" t="s">
        <v>21</v>
      </c>
      <c r="C5123" s="35" t="s">
        <v>21</v>
      </c>
      <c r="D5123" s="35" t="s">
        <v>21</v>
      </c>
      <c r="E5123" s="35" t="s">
        <v>21</v>
      </c>
      <c r="F5123" s="7" t="s">
        <v>21</v>
      </c>
      <c r="G5123" s="13" t="s">
        <v>20</v>
      </c>
      <c r="H5123" s="13">
        <v>73459.259999999995</v>
      </c>
      <c r="J5123"/>
      <c r="K5123"/>
      <c r="L5123"/>
      <c r="M5123"/>
    </row>
    <row r="5124" spans="1:13" s="3" customFormat="1" x14ac:dyDescent="0.25">
      <c r="A5124" s="12" t="s">
        <v>790</v>
      </c>
      <c r="B5124" s="12" t="s">
        <v>41</v>
      </c>
      <c r="C5124" s="14">
        <v>29</v>
      </c>
      <c r="D5124" s="12" t="s">
        <v>94</v>
      </c>
      <c r="E5124" s="35"/>
      <c r="F5124" s="13">
        <v>14045.84</v>
      </c>
      <c r="G5124" s="7" t="s">
        <v>21</v>
      </c>
      <c r="H5124" s="13">
        <v>87505.1</v>
      </c>
      <c r="J5124"/>
      <c r="K5124"/>
      <c r="L5124"/>
      <c r="M5124"/>
    </row>
    <row r="5125" spans="1:13" s="3" customFormat="1" x14ac:dyDescent="0.25">
      <c r="A5125" s="12" t="s">
        <v>790</v>
      </c>
      <c r="B5125" s="12" t="s">
        <v>41</v>
      </c>
      <c r="C5125" s="14">
        <v>31</v>
      </c>
      <c r="D5125" s="12" t="s">
        <v>795</v>
      </c>
      <c r="E5125" s="35"/>
      <c r="F5125" s="13">
        <v>2869.55</v>
      </c>
      <c r="G5125" s="7" t="s">
        <v>21</v>
      </c>
      <c r="H5125" s="13">
        <v>90374.65</v>
      </c>
      <c r="J5125"/>
      <c r="K5125"/>
      <c r="L5125"/>
      <c r="M5125"/>
    </row>
    <row r="5126" spans="1:13" s="3" customFormat="1" x14ac:dyDescent="0.25">
      <c r="A5126" s="12" t="s">
        <v>792</v>
      </c>
      <c r="B5126" s="12" t="s">
        <v>41</v>
      </c>
      <c r="C5126" s="14">
        <v>19</v>
      </c>
      <c r="D5126" s="12" t="s">
        <v>794</v>
      </c>
      <c r="E5126" s="35"/>
      <c r="F5126" s="7" t="s">
        <v>21</v>
      </c>
      <c r="G5126" s="13">
        <v>25000</v>
      </c>
      <c r="H5126" s="13">
        <v>65374.65</v>
      </c>
      <c r="J5126"/>
      <c r="K5126"/>
      <c r="L5126"/>
      <c r="M5126"/>
    </row>
    <row r="5127" spans="1:13" s="3" customFormat="1" x14ac:dyDescent="0.25">
      <c r="A5127"/>
      <c r="B5127"/>
      <c r="C5127"/>
      <c r="D5127"/>
      <c r="E5127"/>
      <c r="J5127"/>
      <c r="K5127"/>
      <c r="L5127"/>
      <c r="M5127"/>
    </row>
    <row r="5128" spans="1:13" s="3" customFormat="1" x14ac:dyDescent="0.25">
      <c r="A5128" s="35"/>
      <c r="B5128" s="35"/>
      <c r="C5128" s="35"/>
      <c r="D5128" s="35"/>
      <c r="E5128" s="34" t="s">
        <v>67</v>
      </c>
      <c r="F5128" s="13">
        <v>16915.39</v>
      </c>
      <c r="G5128" s="13">
        <v>25000</v>
      </c>
      <c r="H5128" s="13">
        <v>65374.65</v>
      </c>
      <c r="J5128"/>
      <c r="K5128"/>
      <c r="L5128"/>
      <c r="M5128"/>
    </row>
    <row r="5129" spans="1:13" s="3" customFormat="1" x14ac:dyDescent="0.25">
      <c r="A5129" s="35" t="s">
        <v>21</v>
      </c>
      <c r="B5129"/>
      <c r="C5129"/>
      <c r="D5129"/>
      <c r="E5129"/>
      <c r="J5129"/>
      <c r="K5129"/>
      <c r="L5129"/>
      <c r="M5129"/>
    </row>
    <row r="5130" spans="1:13" s="3" customFormat="1" x14ac:dyDescent="0.25">
      <c r="A5130" s="35"/>
      <c r="B5130" s="35"/>
      <c r="C5130" s="35"/>
      <c r="D5130" s="35"/>
      <c r="E5130" s="9" t="s">
        <v>101</v>
      </c>
      <c r="F5130" s="8">
        <v>16915.39</v>
      </c>
      <c r="G5130" s="8">
        <v>25000</v>
      </c>
      <c r="H5130" s="8">
        <v>65374.65</v>
      </c>
      <c r="J5130"/>
      <c r="K5130"/>
      <c r="L5130"/>
      <c r="M5130"/>
    </row>
    <row r="5131" spans="1:13" s="3" customFormat="1" x14ac:dyDescent="0.25">
      <c r="A5131" s="35" t="s">
        <v>21</v>
      </c>
      <c r="B5131"/>
      <c r="C5131"/>
      <c r="D5131"/>
      <c r="E5131"/>
      <c r="J5131"/>
      <c r="K5131"/>
      <c r="L5131"/>
      <c r="M5131"/>
    </row>
    <row r="5132" spans="1:13" s="3" customFormat="1" x14ac:dyDescent="0.25">
      <c r="A5132" s="5" t="s">
        <v>102</v>
      </c>
      <c r="B5132" s="5" t="s">
        <v>103</v>
      </c>
      <c r="C5132" s="35"/>
      <c r="D5132" s="35"/>
      <c r="E5132" s="35"/>
      <c r="F5132" s="7"/>
      <c r="G5132" s="8" t="s">
        <v>20</v>
      </c>
      <c r="H5132" s="8">
        <v>271148.61</v>
      </c>
      <c r="J5132"/>
      <c r="K5132"/>
      <c r="L5132"/>
      <c r="M5132"/>
    </row>
    <row r="5133" spans="1:13" s="3" customFormat="1" x14ac:dyDescent="0.25">
      <c r="A5133" s="35" t="s">
        <v>21</v>
      </c>
      <c r="B5133"/>
      <c r="C5133"/>
      <c r="D5133"/>
      <c r="E5133"/>
      <c r="J5133"/>
      <c r="K5133"/>
      <c r="L5133"/>
      <c r="M5133"/>
    </row>
    <row r="5134" spans="1:13" s="3" customFormat="1" x14ac:dyDescent="0.25">
      <c r="A5134" s="12" t="s">
        <v>24</v>
      </c>
      <c r="B5134" s="35" t="s">
        <v>21</v>
      </c>
      <c r="C5134" s="35" t="s">
        <v>21</v>
      </c>
      <c r="D5134" s="35" t="s">
        <v>21</v>
      </c>
      <c r="E5134" s="35" t="s">
        <v>21</v>
      </c>
      <c r="F5134" s="7" t="s">
        <v>21</v>
      </c>
      <c r="G5134" s="13" t="s">
        <v>20</v>
      </c>
      <c r="H5134" s="13">
        <v>271148.61</v>
      </c>
      <c r="J5134"/>
      <c r="K5134"/>
      <c r="L5134"/>
      <c r="M5134"/>
    </row>
    <row r="5135" spans="1:13" s="3" customFormat="1" x14ac:dyDescent="0.25">
      <c r="A5135" s="12" t="s">
        <v>790</v>
      </c>
      <c r="B5135" s="12" t="s">
        <v>41</v>
      </c>
      <c r="C5135" s="14">
        <v>29</v>
      </c>
      <c r="D5135" s="12" t="s">
        <v>94</v>
      </c>
      <c r="E5135" s="35"/>
      <c r="F5135" s="13">
        <v>35114.58</v>
      </c>
      <c r="G5135" s="7" t="s">
        <v>21</v>
      </c>
      <c r="H5135" s="13">
        <v>306263.19</v>
      </c>
      <c r="J5135"/>
      <c r="K5135"/>
      <c r="L5135"/>
      <c r="M5135"/>
    </row>
    <row r="5136" spans="1:13" s="3" customFormat="1" x14ac:dyDescent="0.25">
      <c r="A5136" s="12" t="s">
        <v>790</v>
      </c>
      <c r="B5136" s="12" t="s">
        <v>41</v>
      </c>
      <c r="C5136" s="14">
        <v>31</v>
      </c>
      <c r="D5136" s="12" t="s">
        <v>795</v>
      </c>
      <c r="E5136" s="35"/>
      <c r="F5136" s="13">
        <v>7173.87</v>
      </c>
      <c r="G5136" s="7" t="s">
        <v>21</v>
      </c>
      <c r="H5136" s="13">
        <v>313437.06</v>
      </c>
      <c r="J5136"/>
      <c r="K5136"/>
      <c r="L5136"/>
      <c r="M5136"/>
    </row>
    <row r="5137" spans="1:13" s="3" customFormat="1" x14ac:dyDescent="0.25">
      <c r="A5137" s="12" t="s">
        <v>792</v>
      </c>
      <c r="B5137" s="12" t="s">
        <v>41</v>
      </c>
      <c r="C5137" s="14">
        <v>19</v>
      </c>
      <c r="D5137" s="12" t="s">
        <v>794</v>
      </c>
      <c r="E5137" s="35"/>
      <c r="F5137" s="7" t="s">
        <v>21</v>
      </c>
      <c r="G5137" s="13">
        <v>35000</v>
      </c>
      <c r="H5137" s="13">
        <v>278437.06</v>
      </c>
      <c r="J5137"/>
      <c r="K5137"/>
      <c r="L5137"/>
      <c r="M5137"/>
    </row>
    <row r="5138" spans="1:13" s="3" customFormat="1" x14ac:dyDescent="0.25">
      <c r="A5138"/>
      <c r="B5138"/>
      <c r="C5138"/>
      <c r="D5138"/>
      <c r="E5138"/>
      <c r="J5138"/>
      <c r="K5138"/>
      <c r="L5138"/>
      <c r="M5138"/>
    </row>
    <row r="5139" spans="1:13" s="3" customFormat="1" x14ac:dyDescent="0.25">
      <c r="A5139" s="35"/>
      <c r="B5139" s="35"/>
      <c r="C5139" s="35"/>
      <c r="D5139" s="35"/>
      <c r="E5139" s="34" t="s">
        <v>67</v>
      </c>
      <c r="F5139" s="13">
        <v>42288.45</v>
      </c>
      <c r="G5139" s="13">
        <v>35000</v>
      </c>
      <c r="H5139" s="13">
        <v>278437.06</v>
      </c>
      <c r="J5139"/>
      <c r="K5139"/>
      <c r="L5139"/>
      <c r="M5139"/>
    </row>
    <row r="5140" spans="1:13" s="3" customFormat="1" x14ac:dyDescent="0.25">
      <c r="A5140" s="35" t="s">
        <v>21</v>
      </c>
      <c r="B5140"/>
      <c r="C5140"/>
      <c r="D5140"/>
      <c r="E5140"/>
      <c r="J5140"/>
      <c r="K5140"/>
      <c r="L5140"/>
      <c r="M5140"/>
    </row>
    <row r="5141" spans="1:13" s="3" customFormat="1" x14ac:dyDescent="0.25">
      <c r="A5141" s="35"/>
      <c r="B5141" s="35"/>
      <c r="C5141" s="35"/>
      <c r="D5141" s="35"/>
      <c r="E5141" s="9" t="s">
        <v>104</v>
      </c>
      <c r="F5141" s="8">
        <v>42288.45</v>
      </c>
      <c r="G5141" s="8">
        <v>35000</v>
      </c>
      <c r="H5141" s="8">
        <v>278437.06</v>
      </c>
      <c r="J5141"/>
      <c r="K5141"/>
      <c r="L5141"/>
      <c r="M5141"/>
    </row>
    <row r="5142" spans="1:13" s="3" customFormat="1" x14ac:dyDescent="0.25">
      <c r="A5142" s="35" t="s">
        <v>21</v>
      </c>
      <c r="B5142"/>
      <c r="C5142"/>
      <c r="D5142"/>
      <c r="E5142"/>
      <c r="J5142"/>
      <c r="K5142"/>
      <c r="L5142"/>
      <c r="M5142"/>
    </row>
    <row r="5143" spans="1:13" s="3" customFormat="1" x14ac:dyDescent="0.25">
      <c r="A5143" s="5" t="s">
        <v>105</v>
      </c>
      <c r="B5143" s="5" t="s">
        <v>106</v>
      </c>
      <c r="C5143" s="35"/>
      <c r="D5143" s="35"/>
      <c r="E5143" s="35"/>
      <c r="F5143" s="7"/>
      <c r="G5143" s="8" t="s">
        <v>20</v>
      </c>
      <c r="H5143" s="8">
        <v>232902.84</v>
      </c>
      <c r="J5143"/>
      <c r="K5143"/>
      <c r="L5143"/>
      <c r="M5143"/>
    </row>
    <row r="5144" spans="1:13" s="3" customFormat="1" x14ac:dyDescent="0.25">
      <c r="A5144" s="35" t="s">
        <v>21</v>
      </c>
      <c r="B5144"/>
      <c r="C5144"/>
      <c r="D5144"/>
      <c r="E5144"/>
      <c r="J5144"/>
      <c r="K5144"/>
      <c r="L5144"/>
      <c r="M5144"/>
    </row>
    <row r="5145" spans="1:13" s="3" customFormat="1" x14ac:dyDescent="0.25">
      <c r="A5145" s="12" t="s">
        <v>24</v>
      </c>
      <c r="B5145" s="35" t="s">
        <v>21</v>
      </c>
      <c r="C5145" s="35" t="s">
        <v>21</v>
      </c>
      <c r="D5145" s="35" t="s">
        <v>21</v>
      </c>
      <c r="E5145" s="35" t="s">
        <v>21</v>
      </c>
      <c r="F5145" s="7" t="s">
        <v>21</v>
      </c>
      <c r="G5145" s="13" t="s">
        <v>20</v>
      </c>
      <c r="H5145" s="13">
        <v>232902.84</v>
      </c>
      <c r="J5145"/>
      <c r="K5145"/>
      <c r="L5145"/>
      <c r="M5145"/>
    </row>
    <row r="5146" spans="1:13" s="3" customFormat="1" x14ac:dyDescent="0.25">
      <c r="A5146" s="12" t="s">
        <v>790</v>
      </c>
      <c r="B5146" s="12" t="s">
        <v>41</v>
      </c>
      <c r="C5146" s="14">
        <v>29</v>
      </c>
      <c r="D5146" s="12" t="s">
        <v>94</v>
      </c>
      <c r="E5146" s="35"/>
      <c r="F5146" s="13">
        <v>35734.589999999997</v>
      </c>
      <c r="G5146" s="7" t="s">
        <v>21</v>
      </c>
      <c r="H5146" s="13">
        <v>268637.43</v>
      </c>
      <c r="J5146"/>
      <c r="K5146"/>
      <c r="L5146"/>
      <c r="M5146"/>
    </row>
    <row r="5147" spans="1:13" s="3" customFormat="1" x14ac:dyDescent="0.25">
      <c r="A5147" s="12" t="s">
        <v>790</v>
      </c>
      <c r="B5147" s="12" t="s">
        <v>41</v>
      </c>
      <c r="C5147" s="14">
        <v>31</v>
      </c>
      <c r="D5147" s="12" t="s">
        <v>795</v>
      </c>
      <c r="E5147" s="35"/>
      <c r="F5147" s="13">
        <v>7646.94</v>
      </c>
      <c r="G5147" s="7" t="s">
        <v>21</v>
      </c>
      <c r="H5147" s="13">
        <v>276284.37</v>
      </c>
      <c r="J5147"/>
      <c r="K5147"/>
      <c r="L5147"/>
      <c r="M5147"/>
    </row>
    <row r="5148" spans="1:13" s="3" customFormat="1" x14ac:dyDescent="0.25">
      <c r="A5148" s="12" t="s">
        <v>792</v>
      </c>
      <c r="B5148" s="12" t="s">
        <v>41</v>
      </c>
      <c r="C5148" s="14">
        <v>19</v>
      </c>
      <c r="D5148" s="12" t="s">
        <v>794</v>
      </c>
      <c r="E5148" s="35"/>
      <c r="F5148" s="7" t="s">
        <v>21</v>
      </c>
      <c r="G5148" s="13">
        <v>45000</v>
      </c>
      <c r="H5148" s="13">
        <v>231284.37</v>
      </c>
      <c r="J5148"/>
      <c r="K5148"/>
      <c r="L5148"/>
      <c r="M5148"/>
    </row>
    <row r="5149" spans="1:13" s="3" customFormat="1" x14ac:dyDescent="0.25">
      <c r="A5149"/>
      <c r="B5149"/>
      <c r="C5149"/>
      <c r="D5149"/>
      <c r="E5149"/>
      <c r="J5149"/>
      <c r="K5149"/>
      <c r="L5149"/>
      <c r="M5149"/>
    </row>
    <row r="5150" spans="1:13" s="3" customFormat="1" x14ac:dyDescent="0.25">
      <c r="A5150" s="35"/>
      <c r="B5150" s="35"/>
      <c r="C5150" s="35"/>
      <c r="D5150" s="35"/>
      <c r="E5150" s="34" t="s">
        <v>67</v>
      </c>
      <c r="F5150" s="13">
        <v>43381.53</v>
      </c>
      <c r="G5150" s="13">
        <v>45000</v>
      </c>
      <c r="H5150" s="13">
        <v>231284.37</v>
      </c>
      <c r="J5150"/>
      <c r="K5150"/>
      <c r="L5150"/>
      <c r="M5150"/>
    </row>
    <row r="5151" spans="1:13" s="3" customFormat="1" x14ac:dyDescent="0.25">
      <c r="A5151" s="35" t="s">
        <v>21</v>
      </c>
      <c r="B5151"/>
      <c r="C5151"/>
      <c r="D5151"/>
      <c r="E5151"/>
      <c r="J5151"/>
      <c r="K5151"/>
      <c r="L5151"/>
      <c r="M5151"/>
    </row>
    <row r="5152" spans="1:13" s="3" customFormat="1" x14ac:dyDescent="0.25">
      <c r="A5152" s="35"/>
      <c r="B5152" s="35"/>
      <c r="C5152" s="35"/>
      <c r="D5152" s="35"/>
      <c r="E5152" s="9" t="s">
        <v>107</v>
      </c>
      <c r="F5152" s="8">
        <v>43381.53</v>
      </c>
      <c r="G5152" s="8">
        <v>45000</v>
      </c>
      <c r="H5152" s="8">
        <v>231284.37</v>
      </c>
      <c r="J5152"/>
      <c r="K5152"/>
      <c r="L5152"/>
      <c r="M5152"/>
    </row>
    <row r="5153" spans="1:13" s="3" customFormat="1" x14ac:dyDescent="0.25">
      <c r="A5153" s="35" t="s">
        <v>21</v>
      </c>
      <c r="B5153"/>
      <c r="C5153"/>
      <c r="D5153"/>
      <c r="E5153"/>
      <c r="J5153"/>
      <c r="K5153"/>
      <c r="L5153"/>
      <c r="M5153"/>
    </row>
    <row r="5154" spans="1:13" s="3" customFormat="1" x14ac:dyDescent="0.25">
      <c r="A5154" s="5" t="s">
        <v>108</v>
      </c>
      <c r="B5154" s="5" t="s">
        <v>109</v>
      </c>
      <c r="C5154" s="35"/>
      <c r="D5154" s="35"/>
      <c r="E5154" s="35"/>
      <c r="F5154" s="7"/>
      <c r="G5154" s="8" t="s">
        <v>20</v>
      </c>
      <c r="H5154" s="8">
        <v>170940.58</v>
      </c>
      <c r="J5154"/>
      <c r="K5154"/>
      <c r="L5154"/>
      <c r="M5154"/>
    </row>
    <row r="5155" spans="1:13" s="3" customFormat="1" x14ac:dyDescent="0.25">
      <c r="A5155" s="35" t="s">
        <v>21</v>
      </c>
      <c r="B5155"/>
      <c r="C5155"/>
      <c r="D5155"/>
      <c r="E5155"/>
      <c r="J5155"/>
      <c r="K5155"/>
      <c r="L5155"/>
      <c r="M5155"/>
    </row>
    <row r="5156" spans="1:13" s="3" customFormat="1" x14ac:dyDescent="0.25">
      <c r="A5156" s="12" t="s">
        <v>24</v>
      </c>
      <c r="B5156" s="35" t="s">
        <v>21</v>
      </c>
      <c r="C5156" s="35" t="s">
        <v>21</v>
      </c>
      <c r="D5156" s="35" t="s">
        <v>21</v>
      </c>
      <c r="E5156" s="35" t="s">
        <v>21</v>
      </c>
      <c r="F5156" s="7" t="s">
        <v>21</v>
      </c>
      <c r="G5156" s="13" t="s">
        <v>20</v>
      </c>
      <c r="H5156" s="13">
        <v>170940.58</v>
      </c>
      <c r="J5156"/>
      <c r="K5156"/>
      <c r="L5156"/>
      <c r="M5156"/>
    </row>
    <row r="5157" spans="1:13" s="3" customFormat="1" x14ac:dyDescent="0.25">
      <c r="A5157" s="12" t="s">
        <v>790</v>
      </c>
      <c r="B5157" s="12" t="s">
        <v>41</v>
      </c>
      <c r="C5157" s="14">
        <v>29</v>
      </c>
      <c r="D5157" s="12" t="s">
        <v>94</v>
      </c>
      <c r="E5157" s="35"/>
      <c r="F5157" s="13">
        <v>23949.32</v>
      </c>
      <c r="G5157" s="7" t="s">
        <v>21</v>
      </c>
      <c r="H5157" s="13">
        <v>194889.9</v>
      </c>
      <c r="J5157"/>
      <c r="K5157"/>
      <c r="L5157"/>
      <c r="M5157"/>
    </row>
    <row r="5158" spans="1:13" s="3" customFormat="1" x14ac:dyDescent="0.25">
      <c r="A5158" s="12" t="s">
        <v>790</v>
      </c>
      <c r="B5158" s="12" t="s">
        <v>41</v>
      </c>
      <c r="C5158" s="14">
        <v>31</v>
      </c>
      <c r="D5158" s="12" t="s">
        <v>795</v>
      </c>
      <c r="E5158" s="35"/>
      <c r="F5158" s="13">
        <v>5286.48</v>
      </c>
      <c r="G5158" s="7" t="s">
        <v>21</v>
      </c>
      <c r="H5158" s="13">
        <v>200176.38</v>
      </c>
      <c r="J5158"/>
      <c r="K5158"/>
      <c r="L5158"/>
      <c r="M5158"/>
    </row>
    <row r="5159" spans="1:13" s="3" customFormat="1" x14ac:dyDescent="0.25">
      <c r="A5159" s="12" t="s">
        <v>792</v>
      </c>
      <c r="B5159" s="12" t="s">
        <v>41</v>
      </c>
      <c r="C5159" s="14">
        <v>19</v>
      </c>
      <c r="D5159" s="12" t="s">
        <v>794</v>
      </c>
      <c r="E5159" s="35"/>
      <c r="F5159" s="7" t="s">
        <v>21</v>
      </c>
      <c r="G5159" s="13">
        <v>10000</v>
      </c>
      <c r="H5159" s="13">
        <v>190176.38</v>
      </c>
      <c r="J5159"/>
      <c r="K5159"/>
      <c r="L5159"/>
      <c r="M5159"/>
    </row>
    <row r="5160" spans="1:13" s="3" customFormat="1" x14ac:dyDescent="0.25">
      <c r="A5160"/>
      <c r="B5160"/>
      <c r="C5160"/>
      <c r="D5160"/>
      <c r="E5160"/>
      <c r="J5160"/>
      <c r="K5160"/>
      <c r="L5160"/>
      <c r="M5160"/>
    </row>
    <row r="5161" spans="1:13" s="3" customFormat="1" x14ac:dyDescent="0.25">
      <c r="A5161" s="35"/>
      <c r="B5161" s="35"/>
      <c r="C5161" s="35"/>
      <c r="D5161" s="35"/>
      <c r="E5161" s="34" t="s">
        <v>67</v>
      </c>
      <c r="F5161" s="13">
        <v>29235.8</v>
      </c>
      <c r="G5161" s="13">
        <v>10000</v>
      </c>
      <c r="H5161" s="13">
        <v>190176.38</v>
      </c>
      <c r="J5161"/>
      <c r="K5161"/>
      <c r="L5161"/>
      <c r="M5161"/>
    </row>
    <row r="5162" spans="1:13" s="3" customFormat="1" x14ac:dyDescent="0.25">
      <c r="A5162" s="35" t="s">
        <v>21</v>
      </c>
      <c r="B5162"/>
      <c r="C5162"/>
      <c r="D5162"/>
      <c r="E5162"/>
      <c r="J5162"/>
      <c r="K5162"/>
      <c r="L5162"/>
      <c r="M5162"/>
    </row>
    <row r="5163" spans="1:13" s="3" customFormat="1" x14ac:dyDescent="0.25">
      <c r="A5163" s="35"/>
      <c r="B5163" s="35"/>
      <c r="C5163" s="35"/>
      <c r="D5163" s="35"/>
      <c r="E5163" s="9" t="s">
        <v>110</v>
      </c>
      <c r="F5163" s="8">
        <v>29235.8</v>
      </c>
      <c r="G5163" s="8">
        <v>10000</v>
      </c>
      <c r="H5163" s="8">
        <v>190176.38</v>
      </c>
      <c r="J5163"/>
      <c r="K5163"/>
      <c r="L5163"/>
      <c r="M5163"/>
    </row>
    <row r="5164" spans="1:13" s="3" customFormat="1" x14ac:dyDescent="0.25">
      <c r="A5164" s="35" t="s">
        <v>21</v>
      </c>
      <c r="B5164"/>
      <c r="C5164"/>
      <c r="D5164"/>
      <c r="E5164"/>
      <c r="J5164"/>
      <c r="K5164"/>
      <c r="L5164"/>
      <c r="M5164"/>
    </row>
    <row r="5165" spans="1:13" s="3" customFormat="1" x14ac:dyDescent="0.25">
      <c r="A5165" s="5" t="s">
        <v>111</v>
      </c>
      <c r="B5165" s="5" t="s">
        <v>112</v>
      </c>
      <c r="C5165" s="35"/>
      <c r="D5165" s="35"/>
      <c r="E5165" s="35"/>
      <c r="F5165" s="7"/>
      <c r="G5165" s="8" t="s">
        <v>20</v>
      </c>
      <c r="H5165" s="8">
        <v>282221.45</v>
      </c>
      <c r="J5165"/>
      <c r="K5165"/>
      <c r="L5165"/>
      <c r="M5165"/>
    </row>
    <row r="5166" spans="1:13" s="3" customFormat="1" x14ac:dyDescent="0.25">
      <c r="A5166" s="35" t="s">
        <v>21</v>
      </c>
      <c r="B5166"/>
      <c r="C5166"/>
      <c r="D5166"/>
      <c r="E5166"/>
      <c r="J5166"/>
      <c r="K5166"/>
      <c r="L5166"/>
      <c r="M5166"/>
    </row>
    <row r="5167" spans="1:13" s="3" customFormat="1" x14ac:dyDescent="0.25">
      <c r="A5167" s="12" t="s">
        <v>24</v>
      </c>
      <c r="B5167" s="35" t="s">
        <v>21</v>
      </c>
      <c r="C5167" s="35" t="s">
        <v>21</v>
      </c>
      <c r="D5167" s="35" t="s">
        <v>21</v>
      </c>
      <c r="E5167" s="35" t="s">
        <v>21</v>
      </c>
      <c r="F5167" s="7" t="s">
        <v>21</v>
      </c>
      <c r="G5167" s="13" t="s">
        <v>20</v>
      </c>
      <c r="H5167" s="13">
        <v>282221.45</v>
      </c>
      <c r="J5167"/>
      <c r="K5167"/>
      <c r="L5167"/>
      <c r="M5167"/>
    </row>
    <row r="5168" spans="1:13" s="3" customFormat="1" x14ac:dyDescent="0.25">
      <c r="A5168" s="12" t="s">
        <v>790</v>
      </c>
      <c r="B5168" s="12" t="s">
        <v>41</v>
      </c>
      <c r="C5168" s="14">
        <v>30</v>
      </c>
      <c r="D5168" s="12" t="s">
        <v>796</v>
      </c>
      <c r="E5168" s="35"/>
      <c r="F5168" s="13">
        <v>35229.51</v>
      </c>
      <c r="G5168" s="7" t="s">
        <v>21</v>
      </c>
      <c r="H5168" s="13">
        <v>317450.96000000002</v>
      </c>
      <c r="J5168"/>
      <c r="K5168"/>
      <c r="L5168"/>
      <c r="M5168"/>
    </row>
    <row r="5169" spans="1:13" s="3" customFormat="1" x14ac:dyDescent="0.25">
      <c r="A5169" s="12" t="s">
        <v>790</v>
      </c>
      <c r="B5169" s="12" t="s">
        <v>41</v>
      </c>
      <c r="C5169" s="14">
        <v>32</v>
      </c>
      <c r="D5169" s="12" t="s">
        <v>113</v>
      </c>
      <c r="E5169" s="35"/>
      <c r="F5169" s="13">
        <v>4608.6899999999996</v>
      </c>
      <c r="G5169" s="7" t="s">
        <v>21</v>
      </c>
      <c r="H5169" s="13">
        <v>322059.65000000002</v>
      </c>
      <c r="J5169"/>
      <c r="K5169"/>
      <c r="L5169"/>
      <c r="M5169"/>
    </row>
    <row r="5170" spans="1:13" s="3" customFormat="1" x14ac:dyDescent="0.25">
      <c r="A5170"/>
      <c r="B5170"/>
      <c r="C5170"/>
      <c r="D5170"/>
      <c r="E5170"/>
      <c r="J5170"/>
      <c r="K5170"/>
      <c r="L5170"/>
      <c r="M5170"/>
    </row>
    <row r="5171" spans="1:13" s="3" customFormat="1" x14ac:dyDescent="0.25">
      <c r="A5171" s="35"/>
      <c r="B5171" s="35"/>
      <c r="C5171" s="35"/>
      <c r="D5171" s="35"/>
      <c r="E5171" s="34" t="s">
        <v>67</v>
      </c>
      <c r="F5171" s="13">
        <v>39838.199999999997</v>
      </c>
      <c r="G5171" s="13">
        <v>0</v>
      </c>
      <c r="H5171" s="13">
        <v>322059.65000000002</v>
      </c>
      <c r="J5171"/>
      <c r="K5171"/>
      <c r="L5171"/>
      <c r="M5171"/>
    </row>
    <row r="5172" spans="1:13" s="3" customFormat="1" x14ac:dyDescent="0.25">
      <c r="A5172" s="35" t="s">
        <v>21</v>
      </c>
      <c r="B5172"/>
      <c r="C5172"/>
      <c r="D5172"/>
      <c r="E5172"/>
      <c r="J5172"/>
      <c r="K5172"/>
      <c r="L5172"/>
      <c r="M5172"/>
    </row>
    <row r="5173" spans="1:13" s="3" customFormat="1" x14ac:dyDescent="0.25">
      <c r="A5173" s="35"/>
      <c r="B5173" s="35"/>
      <c r="C5173" s="35"/>
      <c r="D5173" s="35"/>
      <c r="E5173" s="9" t="s">
        <v>114</v>
      </c>
      <c r="F5173" s="8">
        <v>39838.199999999997</v>
      </c>
      <c r="G5173" s="8">
        <v>0</v>
      </c>
      <c r="H5173" s="8">
        <v>322059.65000000002</v>
      </c>
      <c r="J5173"/>
      <c r="K5173"/>
      <c r="L5173"/>
      <c r="M5173"/>
    </row>
    <row r="5174" spans="1:13" s="3" customFormat="1" x14ac:dyDescent="0.25">
      <c r="A5174" s="35" t="s">
        <v>21</v>
      </c>
      <c r="B5174"/>
      <c r="C5174"/>
      <c r="D5174"/>
      <c r="E5174"/>
      <c r="J5174"/>
      <c r="K5174"/>
      <c r="L5174"/>
      <c r="M5174"/>
    </row>
    <row r="5175" spans="1:13" s="3" customFormat="1" x14ac:dyDescent="0.25">
      <c r="A5175" s="5" t="s">
        <v>115</v>
      </c>
      <c r="B5175" s="5" t="s">
        <v>116</v>
      </c>
      <c r="C5175" s="35"/>
      <c r="D5175" s="35"/>
      <c r="E5175" s="35"/>
      <c r="F5175" s="7"/>
      <c r="G5175" s="8" t="s">
        <v>20</v>
      </c>
      <c r="H5175" s="8">
        <v>227537.93</v>
      </c>
      <c r="J5175"/>
      <c r="K5175"/>
      <c r="L5175"/>
      <c r="M5175"/>
    </row>
    <row r="5176" spans="1:13" s="3" customFormat="1" x14ac:dyDescent="0.25">
      <c r="A5176" s="35" t="s">
        <v>21</v>
      </c>
      <c r="B5176"/>
      <c r="C5176"/>
      <c r="D5176"/>
      <c r="E5176"/>
      <c r="J5176"/>
      <c r="K5176"/>
      <c r="L5176"/>
      <c r="M5176"/>
    </row>
    <row r="5177" spans="1:13" s="3" customFormat="1" x14ac:dyDescent="0.25">
      <c r="A5177" s="12" t="s">
        <v>24</v>
      </c>
      <c r="B5177" s="35" t="s">
        <v>21</v>
      </c>
      <c r="C5177" s="35" t="s">
        <v>21</v>
      </c>
      <c r="D5177" s="35" t="s">
        <v>21</v>
      </c>
      <c r="E5177" s="35" t="s">
        <v>21</v>
      </c>
      <c r="F5177" s="7" t="s">
        <v>21</v>
      </c>
      <c r="G5177" s="13" t="s">
        <v>20</v>
      </c>
      <c r="H5177" s="13">
        <v>227537.93</v>
      </c>
      <c r="J5177"/>
      <c r="K5177"/>
      <c r="L5177"/>
      <c r="M5177"/>
    </row>
    <row r="5178" spans="1:13" s="3" customFormat="1" x14ac:dyDescent="0.25">
      <c r="A5178" s="12" t="s">
        <v>790</v>
      </c>
      <c r="B5178" s="12" t="s">
        <v>41</v>
      </c>
      <c r="C5178" s="14">
        <v>30</v>
      </c>
      <c r="D5178" s="12" t="s">
        <v>796</v>
      </c>
      <c r="E5178" s="35"/>
      <c r="F5178" s="13">
        <v>28571.62</v>
      </c>
      <c r="G5178" s="7" t="s">
        <v>21</v>
      </c>
      <c r="H5178" s="13">
        <v>256109.55</v>
      </c>
      <c r="J5178"/>
      <c r="K5178"/>
      <c r="L5178"/>
      <c r="M5178"/>
    </row>
    <row r="5179" spans="1:13" s="3" customFormat="1" x14ac:dyDescent="0.25">
      <c r="A5179" s="12" t="s">
        <v>790</v>
      </c>
      <c r="B5179" s="12" t="s">
        <v>41</v>
      </c>
      <c r="C5179" s="14">
        <v>32</v>
      </c>
      <c r="D5179" s="12" t="s">
        <v>113</v>
      </c>
      <c r="E5179" s="35"/>
      <c r="F5179" s="13">
        <v>4608.72</v>
      </c>
      <c r="G5179" s="7" t="s">
        <v>21</v>
      </c>
      <c r="H5179" s="13">
        <v>260718.27</v>
      </c>
      <c r="J5179"/>
      <c r="K5179"/>
      <c r="L5179"/>
      <c r="M5179"/>
    </row>
    <row r="5180" spans="1:13" s="3" customFormat="1" x14ac:dyDescent="0.25">
      <c r="A5180"/>
      <c r="B5180"/>
      <c r="C5180"/>
      <c r="D5180"/>
      <c r="E5180"/>
      <c r="J5180"/>
      <c r="K5180"/>
      <c r="L5180"/>
      <c r="M5180"/>
    </row>
    <row r="5181" spans="1:13" s="3" customFormat="1" x14ac:dyDescent="0.25">
      <c r="A5181" s="35"/>
      <c r="B5181" s="35"/>
      <c r="C5181" s="35"/>
      <c r="D5181" s="35"/>
      <c r="E5181" s="34" t="s">
        <v>67</v>
      </c>
      <c r="F5181" s="13">
        <v>33180.339999999997</v>
      </c>
      <c r="G5181" s="13">
        <v>0</v>
      </c>
      <c r="H5181" s="13">
        <v>260718.27</v>
      </c>
      <c r="J5181"/>
      <c r="K5181"/>
      <c r="L5181"/>
      <c r="M5181"/>
    </row>
    <row r="5182" spans="1:13" s="3" customFormat="1" x14ac:dyDescent="0.25">
      <c r="A5182" s="35" t="s">
        <v>21</v>
      </c>
      <c r="B5182"/>
      <c r="C5182"/>
      <c r="D5182"/>
      <c r="E5182"/>
      <c r="J5182"/>
      <c r="K5182"/>
      <c r="L5182"/>
      <c r="M5182"/>
    </row>
    <row r="5183" spans="1:13" s="3" customFormat="1" x14ac:dyDescent="0.25">
      <c r="A5183" s="35"/>
      <c r="B5183" s="35"/>
      <c r="C5183" s="35"/>
      <c r="D5183" s="35"/>
      <c r="E5183" s="9" t="s">
        <v>117</v>
      </c>
      <c r="F5183" s="8">
        <v>33180.339999999997</v>
      </c>
      <c r="G5183" s="8">
        <v>0</v>
      </c>
      <c r="H5183" s="8">
        <v>260718.27</v>
      </c>
      <c r="J5183"/>
      <c r="K5183"/>
      <c r="L5183"/>
      <c r="M5183"/>
    </row>
    <row r="5184" spans="1:13" s="3" customFormat="1" x14ac:dyDescent="0.25">
      <c r="A5184" s="35" t="s">
        <v>21</v>
      </c>
      <c r="B5184"/>
      <c r="C5184"/>
      <c r="D5184"/>
      <c r="E5184"/>
      <c r="J5184"/>
      <c r="K5184"/>
      <c r="L5184"/>
      <c r="M5184"/>
    </row>
    <row r="5185" spans="1:13" s="3" customFormat="1" x14ac:dyDescent="0.25">
      <c r="A5185" s="5" t="s">
        <v>118</v>
      </c>
      <c r="B5185" s="5" t="s">
        <v>119</v>
      </c>
      <c r="C5185" s="35"/>
      <c r="D5185" s="35"/>
      <c r="E5185" s="35"/>
      <c r="F5185" s="7"/>
      <c r="G5185" s="8" t="s">
        <v>20</v>
      </c>
      <c r="H5185" s="8">
        <v>96439.09</v>
      </c>
      <c r="J5185"/>
      <c r="K5185"/>
      <c r="L5185"/>
      <c r="M5185"/>
    </row>
    <row r="5186" spans="1:13" s="3" customFormat="1" x14ac:dyDescent="0.25">
      <c r="A5186" s="35" t="s">
        <v>21</v>
      </c>
      <c r="B5186"/>
      <c r="C5186"/>
      <c r="D5186"/>
      <c r="E5186"/>
      <c r="J5186"/>
      <c r="K5186"/>
      <c r="L5186"/>
      <c r="M5186"/>
    </row>
    <row r="5187" spans="1:13" s="3" customFormat="1" x14ac:dyDescent="0.25">
      <c r="A5187" s="12" t="s">
        <v>24</v>
      </c>
      <c r="B5187" s="35" t="s">
        <v>21</v>
      </c>
      <c r="C5187" s="35" t="s">
        <v>21</v>
      </c>
      <c r="D5187" s="35" t="s">
        <v>21</v>
      </c>
      <c r="E5187" s="35" t="s">
        <v>21</v>
      </c>
      <c r="F5187" s="7" t="s">
        <v>21</v>
      </c>
      <c r="G5187" s="13" t="s">
        <v>20</v>
      </c>
      <c r="H5187" s="13">
        <v>96439.09</v>
      </c>
      <c r="J5187"/>
      <c r="K5187"/>
      <c r="L5187"/>
      <c r="M5187"/>
    </row>
    <row r="5188" spans="1:13" s="3" customFormat="1" x14ac:dyDescent="0.25">
      <c r="A5188" s="12" t="s">
        <v>792</v>
      </c>
      <c r="B5188" s="12" t="s">
        <v>41</v>
      </c>
      <c r="C5188" s="14">
        <v>19</v>
      </c>
      <c r="D5188" s="12" t="s">
        <v>794</v>
      </c>
      <c r="E5188" s="35"/>
      <c r="F5188" s="7" t="s">
        <v>21</v>
      </c>
      <c r="G5188" s="13">
        <v>27392.47</v>
      </c>
      <c r="H5188" s="13">
        <v>69046.62</v>
      </c>
      <c r="J5188"/>
      <c r="K5188"/>
      <c r="L5188"/>
      <c r="M5188"/>
    </row>
    <row r="5189" spans="1:13" s="3" customFormat="1" x14ac:dyDescent="0.25">
      <c r="A5189"/>
      <c r="B5189"/>
      <c r="C5189"/>
      <c r="D5189"/>
      <c r="E5189"/>
      <c r="J5189"/>
      <c r="K5189"/>
      <c r="L5189"/>
      <c r="M5189"/>
    </row>
    <row r="5190" spans="1:13" s="3" customFormat="1" x14ac:dyDescent="0.25">
      <c r="A5190" s="35"/>
      <c r="B5190" s="35"/>
      <c r="C5190" s="35"/>
      <c r="D5190" s="35"/>
      <c r="E5190" s="34" t="s">
        <v>67</v>
      </c>
      <c r="F5190" s="13">
        <v>0</v>
      </c>
      <c r="G5190" s="13">
        <v>27392.47</v>
      </c>
      <c r="H5190" s="13">
        <v>69046.62</v>
      </c>
      <c r="J5190"/>
      <c r="K5190"/>
      <c r="L5190"/>
      <c r="M5190"/>
    </row>
    <row r="5191" spans="1:13" s="3" customFormat="1" x14ac:dyDescent="0.25">
      <c r="A5191" s="35" t="s">
        <v>21</v>
      </c>
      <c r="B5191"/>
      <c r="C5191"/>
      <c r="D5191"/>
      <c r="E5191"/>
      <c r="J5191"/>
      <c r="K5191"/>
      <c r="L5191"/>
      <c r="M5191"/>
    </row>
    <row r="5192" spans="1:13" s="3" customFormat="1" x14ac:dyDescent="0.25">
      <c r="A5192" s="35"/>
      <c r="B5192" s="35"/>
      <c r="C5192" s="35"/>
      <c r="D5192" s="35"/>
      <c r="E5192" s="9" t="s">
        <v>129</v>
      </c>
      <c r="F5192" s="8">
        <v>0</v>
      </c>
      <c r="G5192" s="8">
        <v>27392.47</v>
      </c>
      <c r="H5192" s="8">
        <v>69046.62</v>
      </c>
      <c r="J5192"/>
      <c r="K5192"/>
      <c r="L5192"/>
      <c r="M5192"/>
    </row>
    <row r="5193" spans="1:13" s="3" customFormat="1" x14ac:dyDescent="0.25">
      <c r="A5193" s="35" t="s">
        <v>21</v>
      </c>
      <c r="B5193"/>
      <c r="C5193"/>
      <c r="D5193"/>
      <c r="E5193"/>
      <c r="J5193"/>
      <c r="K5193"/>
      <c r="L5193"/>
      <c r="M5193"/>
    </row>
    <row r="5194" spans="1:13" s="3" customFormat="1" x14ac:dyDescent="0.25">
      <c r="A5194" s="5" t="s">
        <v>349</v>
      </c>
      <c r="B5194" s="5" t="s">
        <v>350</v>
      </c>
      <c r="C5194" s="35"/>
      <c r="D5194" s="35"/>
      <c r="E5194" s="35"/>
      <c r="F5194" s="7"/>
      <c r="G5194" s="8" t="s">
        <v>20</v>
      </c>
      <c r="H5194" s="8">
        <v>9026.2900000000009</v>
      </c>
      <c r="J5194"/>
      <c r="K5194"/>
      <c r="L5194"/>
      <c r="M5194"/>
    </row>
    <row r="5195" spans="1:13" s="3" customFormat="1" x14ac:dyDescent="0.25">
      <c r="A5195" s="35" t="s">
        <v>21</v>
      </c>
      <c r="B5195"/>
      <c r="C5195"/>
      <c r="D5195"/>
      <c r="E5195"/>
      <c r="J5195"/>
      <c r="K5195"/>
      <c r="L5195"/>
      <c r="M5195"/>
    </row>
    <row r="5196" spans="1:13" s="3" customFormat="1" x14ac:dyDescent="0.25">
      <c r="A5196" s="12" t="s">
        <v>24</v>
      </c>
      <c r="B5196" s="35" t="s">
        <v>21</v>
      </c>
      <c r="C5196" s="35" t="s">
        <v>21</v>
      </c>
      <c r="D5196" s="35" t="s">
        <v>21</v>
      </c>
      <c r="E5196" s="35" t="s">
        <v>21</v>
      </c>
      <c r="F5196" s="7" t="s">
        <v>21</v>
      </c>
      <c r="G5196" s="13" t="s">
        <v>20</v>
      </c>
      <c r="H5196" s="13">
        <v>9026.2900000000009</v>
      </c>
      <c r="J5196"/>
      <c r="K5196"/>
      <c r="L5196"/>
      <c r="M5196"/>
    </row>
    <row r="5197" spans="1:13" s="3" customFormat="1" x14ac:dyDescent="0.25">
      <c r="A5197" s="35" t="s">
        <v>21</v>
      </c>
      <c r="B5197"/>
      <c r="C5197"/>
      <c r="D5197"/>
      <c r="E5197"/>
      <c r="J5197"/>
      <c r="K5197"/>
      <c r="L5197"/>
      <c r="M5197"/>
    </row>
    <row r="5198" spans="1:13" s="3" customFormat="1" x14ac:dyDescent="0.25">
      <c r="A5198" s="35"/>
      <c r="B5198" s="35"/>
      <c r="C5198" s="35"/>
      <c r="D5198" s="35"/>
      <c r="E5198" s="9" t="s">
        <v>356</v>
      </c>
      <c r="F5198" s="8">
        <v>0</v>
      </c>
      <c r="G5198" s="8">
        <v>0</v>
      </c>
      <c r="H5198" s="8">
        <v>9026.2900000000009</v>
      </c>
      <c r="J5198"/>
      <c r="K5198"/>
      <c r="L5198"/>
      <c r="M5198"/>
    </row>
    <row r="5199" spans="1:13" s="3" customFormat="1" x14ac:dyDescent="0.25">
      <c r="A5199" s="35" t="s">
        <v>21</v>
      </c>
      <c r="B5199"/>
      <c r="C5199"/>
      <c r="D5199"/>
      <c r="E5199"/>
      <c r="J5199"/>
      <c r="K5199"/>
      <c r="L5199"/>
      <c r="M5199"/>
    </row>
    <row r="5200" spans="1:13" s="3" customFormat="1" x14ac:dyDescent="0.25">
      <c r="A5200" s="5" t="s">
        <v>357</v>
      </c>
      <c r="B5200" s="5" t="s">
        <v>358</v>
      </c>
      <c r="C5200" s="35"/>
      <c r="D5200" s="35"/>
      <c r="E5200" s="35"/>
      <c r="F5200" s="7"/>
      <c r="G5200" s="8" t="s">
        <v>20</v>
      </c>
      <c r="H5200" s="8">
        <v>138986.13</v>
      </c>
      <c r="J5200"/>
      <c r="K5200"/>
      <c r="L5200"/>
      <c r="M5200"/>
    </row>
    <row r="5201" spans="1:13" s="3" customFormat="1" x14ac:dyDescent="0.25">
      <c r="A5201" s="35" t="s">
        <v>21</v>
      </c>
      <c r="B5201"/>
      <c r="C5201"/>
      <c r="D5201"/>
      <c r="E5201"/>
      <c r="J5201"/>
      <c r="K5201"/>
      <c r="L5201"/>
      <c r="M5201"/>
    </row>
    <row r="5202" spans="1:13" s="3" customFormat="1" x14ac:dyDescent="0.25">
      <c r="A5202" s="12" t="s">
        <v>24</v>
      </c>
      <c r="B5202" s="35" t="s">
        <v>21</v>
      </c>
      <c r="C5202" s="35" t="s">
        <v>21</v>
      </c>
      <c r="D5202" s="35" t="s">
        <v>21</v>
      </c>
      <c r="E5202" s="35" t="s">
        <v>21</v>
      </c>
      <c r="F5202" s="7" t="s">
        <v>21</v>
      </c>
      <c r="G5202" s="13" t="s">
        <v>20</v>
      </c>
      <c r="H5202" s="13">
        <v>138986.13</v>
      </c>
      <c r="J5202"/>
      <c r="K5202"/>
      <c r="L5202"/>
      <c r="M5202"/>
    </row>
    <row r="5203" spans="1:13" s="3" customFormat="1" x14ac:dyDescent="0.25">
      <c r="A5203" s="12" t="s">
        <v>797</v>
      </c>
      <c r="B5203" s="12" t="s">
        <v>26</v>
      </c>
      <c r="C5203" s="14">
        <v>356</v>
      </c>
      <c r="D5203" s="12" t="s">
        <v>359</v>
      </c>
      <c r="E5203" s="12" t="s">
        <v>798</v>
      </c>
      <c r="F5203" s="13">
        <v>1618.31</v>
      </c>
      <c r="G5203" s="7" t="s">
        <v>21</v>
      </c>
      <c r="H5203" s="13">
        <v>140604.44</v>
      </c>
      <c r="J5203"/>
      <c r="K5203"/>
      <c r="L5203"/>
      <c r="M5203"/>
    </row>
    <row r="5204" spans="1:13" s="3" customFormat="1" x14ac:dyDescent="0.25">
      <c r="A5204" s="12" t="s">
        <v>799</v>
      </c>
      <c r="B5204" s="12" t="s">
        <v>41</v>
      </c>
      <c r="C5204" s="14">
        <v>10</v>
      </c>
      <c r="D5204" s="12" t="s">
        <v>133</v>
      </c>
      <c r="E5204" s="12" t="s">
        <v>800</v>
      </c>
      <c r="F5204" s="13">
        <v>3459.17</v>
      </c>
      <c r="G5204" s="7" t="s">
        <v>21</v>
      </c>
      <c r="H5204" s="13">
        <v>144063.60999999999</v>
      </c>
      <c r="J5204"/>
      <c r="K5204"/>
      <c r="L5204"/>
      <c r="M5204"/>
    </row>
    <row r="5205" spans="1:13" s="3" customFormat="1" x14ac:dyDescent="0.25">
      <c r="A5205" s="12" t="s">
        <v>799</v>
      </c>
      <c r="B5205" s="12" t="s">
        <v>41</v>
      </c>
      <c r="C5205" s="14">
        <v>10</v>
      </c>
      <c r="D5205" s="12" t="s">
        <v>133</v>
      </c>
      <c r="E5205" s="12" t="s">
        <v>800</v>
      </c>
      <c r="F5205" s="13">
        <v>3541.41</v>
      </c>
      <c r="G5205" s="7" t="s">
        <v>21</v>
      </c>
      <c r="H5205" s="13">
        <v>147605.01999999999</v>
      </c>
      <c r="J5205"/>
      <c r="K5205"/>
      <c r="L5205"/>
      <c r="M5205"/>
    </row>
    <row r="5206" spans="1:13" s="3" customFormat="1" x14ac:dyDescent="0.25">
      <c r="A5206" s="12" t="s">
        <v>799</v>
      </c>
      <c r="B5206" s="12" t="s">
        <v>41</v>
      </c>
      <c r="C5206" s="14">
        <v>10</v>
      </c>
      <c r="D5206" s="12" t="s">
        <v>133</v>
      </c>
      <c r="E5206" s="12" t="s">
        <v>800</v>
      </c>
      <c r="F5206" s="13">
        <v>112.36</v>
      </c>
      <c r="G5206" s="7" t="s">
        <v>21</v>
      </c>
      <c r="H5206" s="13">
        <v>147717.38</v>
      </c>
      <c r="J5206"/>
      <c r="K5206"/>
      <c r="L5206"/>
      <c r="M5206"/>
    </row>
    <row r="5207" spans="1:13" s="3" customFormat="1" x14ac:dyDescent="0.25">
      <c r="A5207" s="12" t="s">
        <v>799</v>
      </c>
      <c r="B5207" s="12" t="s">
        <v>41</v>
      </c>
      <c r="C5207" s="14">
        <v>10</v>
      </c>
      <c r="D5207" s="12" t="s">
        <v>133</v>
      </c>
      <c r="E5207" s="12" t="s">
        <v>800</v>
      </c>
      <c r="F5207" s="13">
        <v>674.16</v>
      </c>
      <c r="G5207" s="7" t="s">
        <v>21</v>
      </c>
      <c r="H5207" s="13">
        <v>148391.54</v>
      </c>
      <c r="J5207"/>
      <c r="K5207"/>
      <c r="L5207"/>
      <c r="M5207"/>
    </row>
    <row r="5208" spans="1:13" s="3" customFormat="1" x14ac:dyDescent="0.25">
      <c r="A5208" s="12" t="s">
        <v>799</v>
      </c>
      <c r="B5208" s="12" t="s">
        <v>41</v>
      </c>
      <c r="C5208" s="14">
        <v>10</v>
      </c>
      <c r="D5208" s="12" t="s">
        <v>133</v>
      </c>
      <c r="E5208" s="12" t="s">
        <v>800</v>
      </c>
      <c r="F5208" s="13">
        <v>112.37</v>
      </c>
      <c r="G5208" s="7" t="s">
        <v>21</v>
      </c>
      <c r="H5208" s="13">
        <v>148503.91</v>
      </c>
      <c r="J5208"/>
      <c r="K5208"/>
      <c r="L5208"/>
      <c r="M5208"/>
    </row>
    <row r="5209" spans="1:13" s="3" customFormat="1" x14ac:dyDescent="0.25">
      <c r="A5209" s="12" t="s">
        <v>799</v>
      </c>
      <c r="B5209" s="12" t="s">
        <v>41</v>
      </c>
      <c r="C5209" s="14">
        <v>10</v>
      </c>
      <c r="D5209" s="12" t="s">
        <v>133</v>
      </c>
      <c r="E5209" s="12" t="s">
        <v>800</v>
      </c>
      <c r="F5209" s="13">
        <v>679.14</v>
      </c>
      <c r="G5209" s="7" t="s">
        <v>21</v>
      </c>
      <c r="H5209" s="13">
        <v>149183.04999999999</v>
      </c>
      <c r="J5209"/>
      <c r="K5209"/>
      <c r="L5209"/>
      <c r="M5209"/>
    </row>
    <row r="5210" spans="1:13" s="3" customFormat="1" x14ac:dyDescent="0.25">
      <c r="A5210" s="12" t="s">
        <v>801</v>
      </c>
      <c r="B5210" s="12" t="s">
        <v>41</v>
      </c>
      <c r="C5210" s="14">
        <v>18</v>
      </c>
      <c r="D5210" s="12" t="s">
        <v>133</v>
      </c>
      <c r="E5210" s="12" t="s">
        <v>802</v>
      </c>
      <c r="F5210" s="13">
        <v>264.26</v>
      </c>
      <c r="G5210" s="7" t="s">
        <v>21</v>
      </c>
      <c r="H5210" s="13">
        <v>149447.31</v>
      </c>
      <c r="J5210"/>
      <c r="K5210"/>
      <c r="L5210"/>
      <c r="M5210"/>
    </row>
    <row r="5211" spans="1:13" s="3" customFormat="1" x14ac:dyDescent="0.25">
      <c r="A5211" s="12" t="s">
        <v>801</v>
      </c>
      <c r="B5211" s="12" t="s">
        <v>41</v>
      </c>
      <c r="C5211" s="14">
        <v>18</v>
      </c>
      <c r="D5211" s="12" t="s">
        <v>133</v>
      </c>
      <c r="E5211" s="12" t="s">
        <v>802</v>
      </c>
      <c r="F5211" s="13">
        <v>1450.89</v>
      </c>
      <c r="G5211" s="7" t="s">
        <v>21</v>
      </c>
      <c r="H5211" s="13">
        <v>150898.20000000001</v>
      </c>
      <c r="J5211"/>
      <c r="K5211"/>
      <c r="L5211"/>
      <c r="M5211"/>
    </row>
    <row r="5212" spans="1:13" s="3" customFormat="1" x14ac:dyDescent="0.25">
      <c r="A5212" s="12" t="s">
        <v>801</v>
      </c>
      <c r="B5212" s="12" t="s">
        <v>41</v>
      </c>
      <c r="C5212" s="14">
        <v>18</v>
      </c>
      <c r="D5212" s="12" t="s">
        <v>133</v>
      </c>
      <c r="E5212" s="12" t="s">
        <v>802</v>
      </c>
      <c r="F5212" s="13">
        <v>1550.55</v>
      </c>
      <c r="G5212" s="7" t="s">
        <v>21</v>
      </c>
      <c r="H5212" s="13">
        <v>152448.75</v>
      </c>
      <c r="J5212"/>
      <c r="K5212"/>
      <c r="L5212"/>
      <c r="M5212"/>
    </row>
    <row r="5213" spans="1:13" s="3" customFormat="1" x14ac:dyDescent="0.25">
      <c r="A5213" s="12" t="s">
        <v>801</v>
      </c>
      <c r="B5213" s="12" t="s">
        <v>41</v>
      </c>
      <c r="C5213" s="14">
        <v>18</v>
      </c>
      <c r="D5213" s="12" t="s">
        <v>133</v>
      </c>
      <c r="E5213" s="12" t="s">
        <v>802</v>
      </c>
      <c r="F5213" s="13">
        <v>112.36</v>
      </c>
      <c r="G5213" s="7" t="s">
        <v>21</v>
      </c>
      <c r="H5213" s="13">
        <v>152561.10999999999</v>
      </c>
      <c r="J5213"/>
      <c r="K5213"/>
      <c r="L5213"/>
      <c r="M5213"/>
    </row>
    <row r="5214" spans="1:13" s="3" customFormat="1" x14ac:dyDescent="0.25">
      <c r="A5214" s="12" t="s">
        <v>801</v>
      </c>
      <c r="B5214" s="12" t="s">
        <v>41</v>
      </c>
      <c r="C5214" s="14">
        <v>18</v>
      </c>
      <c r="D5214" s="12" t="s">
        <v>133</v>
      </c>
      <c r="E5214" s="12" t="s">
        <v>802</v>
      </c>
      <c r="F5214" s="13">
        <v>337.08</v>
      </c>
      <c r="G5214" s="7" t="s">
        <v>21</v>
      </c>
      <c r="H5214" s="13">
        <v>152898.19</v>
      </c>
      <c r="J5214"/>
      <c r="K5214"/>
      <c r="L5214"/>
      <c r="M5214"/>
    </row>
    <row r="5215" spans="1:13" s="3" customFormat="1" x14ac:dyDescent="0.25">
      <c r="A5215" s="12" t="s">
        <v>801</v>
      </c>
      <c r="B5215" s="12" t="s">
        <v>41</v>
      </c>
      <c r="C5215" s="14">
        <v>18</v>
      </c>
      <c r="D5215" s="12" t="s">
        <v>133</v>
      </c>
      <c r="E5215" s="12" t="s">
        <v>802</v>
      </c>
      <c r="F5215" s="13">
        <v>112.36</v>
      </c>
      <c r="G5215" s="7" t="s">
        <v>21</v>
      </c>
      <c r="H5215" s="13">
        <v>153010.54999999999</v>
      </c>
      <c r="J5215"/>
      <c r="K5215"/>
      <c r="L5215"/>
      <c r="M5215"/>
    </row>
    <row r="5216" spans="1:13" s="3" customFormat="1" x14ac:dyDescent="0.25">
      <c r="A5216" s="12" t="s">
        <v>801</v>
      </c>
      <c r="B5216" s="12" t="s">
        <v>41</v>
      </c>
      <c r="C5216" s="14">
        <v>18</v>
      </c>
      <c r="D5216" s="12" t="s">
        <v>133</v>
      </c>
      <c r="E5216" s="12" t="s">
        <v>802</v>
      </c>
      <c r="F5216" s="13">
        <v>595.39</v>
      </c>
      <c r="G5216" s="7" t="s">
        <v>21</v>
      </c>
      <c r="H5216" s="13">
        <v>153605.94</v>
      </c>
      <c r="J5216"/>
      <c r="K5216"/>
      <c r="L5216"/>
      <c r="M5216"/>
    </row>
    <row r="5217" spans="1:13" s="3" customFormat="1" x14ac:dyDescent="0.25">
      <c r="A5217" s="12" t="s">
        <v>792</v>
      </c>
      <c r="B5217" s="12" t="s">
        <v>41</v>
      </c>
      <c r="C5217" s="14">
        <v>25</v>
      </c>
      <c r="D5217" s="12" t="s">
        <v>359</v>
      </c>
      <c r="E5217" s="12" t="s">
        <v>803</v>
      </c>
      <c r="F5217" s="13">
        <v>2399.46</v>
      </c>
      <c r="G5217" s="7" t="s">
        <v>21</v>
      </c>
      <c r="H5217" s="13">
        <v>156005.4</v>
      </c>
      <c r="J5217"/>
      <c r="K5217"/>
      <c r="L5217"/>
      <c r="M5217"/>
    </row>
    <row r="5218" spans="1:13" s="3" customFormat="1" x14ac:dyDescent="0.25">
      <c r="A5218" s="12" t="s">
        <v>792</v>
      </c>
      <c r="B5218" s="12" t="s">
        <v>41</v>
      </c>
      <c r="C5218" s="14">
        <v>26</v>
      </c>
      <c r="D5218" s="12" t="s">
        <v>133</v>
      </c>
      <c r="E5218" s="12" t="s">
        <v>804</v>
      </c>
      <c r="F5218" s="13">
        <v>691.97</v>
      </c>
      <c r="G5218" s="7" t="s">
        <v>21</v>
      </c>
      <c r="H5218" s="13">
        <v>156697.37</v>
      </c>
      <c r="J5218"/>
      <c r="K5218"/>
      <c r="L5218"/>
      <c r="M5218"/>
    </row>
    <row r="5219" spans="1:13" s="3" customFormat="1" x14ac:dyDescent="0.25">
      <c r="A5219" s="12" t="s">
        <v>792</v>
      </c>
      <c r="B5219" s="12" t="s">
        <v>41</v>
      </c>
      <c r="C5219" s="14">
        <v>26</v>
      </c>
      <c r="D5219" s="12" t="s">
        <v>133</v>
      </c>
      <c r="E5219" s="12" t="s">
        <v>804</v>
      </c>
      <c r="F5219" s="13">
        <v>1565.78</v>
      </c>
      <c r="G5219" s="7" t="s">
        <v>21</v>
      </c>
      <c r="H5219" s="13">
        <v>158263.15</v>
      </c>
      <c r="J5219"/>
      <c r="K5219"/>
      <c r="L5219"/>
      <c r="M5219"/>
    </row>
    <row r="5220" spans="1:13" s="3" customFormat="1" x14ac:dyDescent="0.25">
      <c r="A5220" s="12" t="s">
        <v>792</v>
      </c>
      <c r="B5220" s="12" t="s">
        <v>41</v>
      </c>
      <c r="C5220" s="14">
        <v>26</v>
      </c>
      <c r="D5220" s="12" t="s">
        <v>133</v>
      </c>
      <c r="E5220" s="12" t="s">
        <v>804</v>
      </c>
      <c r="F5220" s="13">
        <v>2656.19</v>
      </c>
      <c r="G5220" s="7" t="s">
        <v>21</v>
      </c>
      <c r="H5220" s="13">
        <v>160919.34</v>
      </c>
      <c r="J5220"/>
      <c r="K5220"/>
      <c r="L5220"/>
      <c r="M5220"/>
    </row>
    <row r="5221" spans="1:13" s="3" customFormat="1" x14ac:dyDescent="0.25">
      <c r="A5221" s="12" t="s">
        <v>792</v>
      </c>
      <c r="B5221" s="12" t="s">
        <v>41</v>
      </c>
      <c r="C5221" s="14">
        <v>26</v>
      </c>
      <c r="D5221" s="12" t="s">
        <v>133</v>
      </c>
      <c r="E5221" s="12" t="s">
        <v>804</v>
      </c>
      <c r="F5221" s="13">
        <v>674.16</v>
      </c>
      <c r="G5221" s="7" t="s">
        <v>21</v>
      </c>
      <c r="H5221" s="13">
        <v>161593.5</v>
      </c>
      <c r="J5221"/>
      <c r="K5221"/>
      <c r="L5221"/>
      <c r="M5221"/>
    </row>
    <row r="5222" spans="1:13" s="3" customFormat="1" x14ac:dyDescent="0.25">
      <c r="A5222" s="12" t="s">
        <v>792</v>
      </c>
      <c r="B5222" s="12" t="s">
        <v>41</v>
      </c>
      <c r="C5222" s="14">
        <v>26</v>
      </c>
      <c r="D5222" s="12" t="s">
        <v>133</v>
      </c>
      <c r="E5222" s="12" t="s">
        <v>804</v>
      </c>
      <c r="F5222" s="13">
        <v>449.43</v>
      </c>
      <c r="G5222" s="7" t="s">
        <v>21</v>
      </c>
      <c r="H5222" s="13">
        <v>162042.93</v>
      </c>
      <c r="J5222"/>
      <c r="K5222"/>
      <c r="L5222"/>
      <c r="M5222"/>
    </row>
    <row r="5223" spans="1:13" s="3" customFormat="1" x14ac:dyDescent="0.25">
      <c r="A5223" s="12" t="s">
        <v>792</v>
      </c>
      <c r="B5223" s="12" t="s">
        <v>41</v>
      </c>
      <c r="C5223" s="14">
        <v>26</v>
      </c>
      <c r="D5223" s="12" t="s">
        <v>133</v>
      </c>
      <c r="E5223" s="12" t="s">
        <v>804</v>
      </c>
      <c r="F5223" s="13">
        <v>224.72</v>
      </c>
      <c r="G5223" s="7" t="s">
        <v>21</v>
      </c>
      <c r="H5223" s="13">
        <v>162267.65</v>
      </c>
      <c r="J5223"/>
      <c r="K5223"/>
      <c r="L5223"/>
      <c r="M5223"/>
    </row>
    <row r="5224" spans="1:13" s="3" customFormat="1" x14ac:dyDescent="0.25">
      <c r="A5224" s="12" t="s">
        <v>792</v>
      </c>
      <c r="B5224" s="12" t="s">
        <v>41</v>
      </c>
      <c r="C5224" s="14">
        <v>26</v>
      </c>
      <c r="D5224" s="12" t="s">
        <v>133</v>
      </c>
      <c r="E5224" s="12" t="s">
        <v>804</v>
      </c>
      <c r="F5224" s="13">
        <v>467.4</v>
      </c>
      <c r="G5224" s="7" t="s">
        <v>21</v>
      </c>
      <c r="H5224" s="13">
        <v>162735.04999999999</v>
      </c>
      <c r="J5224"/>
      <c r="K5224"/>
      <c r="L5224"/>
      <c r="M5224"/>
    </row>
    <row r="5225" spans="1:13" s="3" customFormat="1" x14ac:dyDescent="0.25">
      <c r="A5225" s="12" t="s">
        <v>792</v>
      </c>
      <c r="B5225" s="12" t="s">
        <v>41</v>
      </c>
      <c r="C5225" s="14">
        <v>26</v>
      </c>
      <c r="D5225" s="12" t="s">
        <v>133</v>
      </c>
      <c r="E5225" s="12" t="s">
        <v>805</v>
      </c>
      <c r="F5225" s="13">
        <v>3615.5</v>
      </c>
      <c r="G5225" s="7" t="s">
        <v>21</v>
      </c>
      <c r="H5225" s="13">
        <v>166350.54999999999</v>
      </c>
      <c r="J5225"/>
      <c r="K5225"/>
      <c r="L5225"/>
      <c r="M5225"/>
    </row>
    <row r="5226" spans="1:13" s="3" customFormat="1" x14ac:dyDescent="0.25">
      <c r="A5226" s="12" t="s">
        <v>792</v>
      </c>
      <c r="B5226" s="12" t="s">
        <v>41</v>
      </c>
      <c r="C5226" s="14">
        <v>26</v>
      </c>
      <c r="D5226" s="12" t="s">
        <v>133</v>
      </c>
      <c r="E5226" s="12" t="s">
        <v>805</v>
      </c>
      <c r="F5226" s="13">
        <v>1455.18</v>
      </c>
      <c r="G5226" s="7" t="s">
        <v>21</v>
      </c>
      <c r="H5226" s="13">
        <v>167805.73</v>
      </c>
      <c r="J5226"/>
      <c r="K5226"/>
      <c r="L5226"/>
      <c r="M5226"/>
    </row>
    <row r="5227" spans="1:13" s="3" customFormat="1" x14ac:dyDescent="0.25">
      <c r="A5227" s="12" t="s">
        <v>792</v>
      </c>
      <c r="B5227" s="12" t="s">
        <v>41</v>
      </c>
      <c r="C5227" s="14">
        <v>26</v>
      </c>
      <c r="D5227" s="12" t="s">
        <v>133</v>
      </c>
      <c r="E5227" s="12" t="s">
        <v>805</v>
      </c>
      <c r="F5227" s="13">
        <v>6088.66</v>
      </c>
      <c r="G5227" s="7" t="s">
        <v>21</v>
      </c>
      <c r="H5227" s="13">
        <v>173894.39</v>
      </c>
      <c r="J5227"/>
      <c r="K5227"/>
      <c r="L5227"/>
      <c r="M5227"/>
    </row>
    <row r="5228" spans="1:13" s="3" customFormat="1" x14ac:dyDescent="0.25">
      <c r="A5228" s="12" t="s">
        <v>792</v>
      </c>
      <c r="B5228" s="12" t="s">
        <v>41</v>
      </c>
      <c r="C5228" s="14">
        <v>26</v>
      </c>
      <c r="D5228" s="12" t="s">
        <v>133</v>
      </c>
      <c r="E5228" s="12" t="s">
        <v>805</v>
      </c>
      <c r="F5228" s="13">
        <v>1730.33</v>
      </c>
      <c r="G5228" s="7" t="s">
        <v>21</v>
      </c>
      <c r="H5228" s="13">
        <v>175624.72</v>
      </c>
      <c r="J5228"/>
      <c r="K5228"/>
      <c r="L5228"/>
      <c r="M5228"/>
    </row>
    <row r="5229" spans="1:13" s="3" customFormat="1" x14ac:dyDescent="0.25">
      <c r="A5229" s="12" t="s">
        <v>792</v>
      </c>
      <c r="B5229" s="12" t="s">
        <v>41</v>
      </c>
      <c r="C5229" s="14">
        <v>26</v>
      </c>
      <c r="D5229" s="12" t="s">
        <v>133</v>
      </c>
      <c r="E5229" s="12" t="s">
        <v>805</v>
      </c>
      <c r="F5229" s="13">
        <v>449.43</v>
      </c>
      <c r="G5229" s="7" t="s">
        <v>21</v>
      </c>
      <c r="H5229" s="13">
        <v>176074.15</v>
      </c>
      <c r="J5229"/>
      <c r="K5229"/>
      <c r="L5229"/>
      <c r="M5229"/>
    </row>
    <row r="5230" spans="1:13" s="3" customFormat="1" x14ac:dyDescent="0.25">
      <c r="A5230" s="12" t="s">
        <v>792</v>
      </c>
      <c r="B5230" s="12" t="s">
        <v>41</v>
      </c>
      <c r="C5230" s="14">
        <v>26</v>
      </c>
      <c r="D5230" s="12" t="s">
        <v>133</v>
      </c>
      <c r="E5230" s="12" t="s">
        <v>805</v>
      </c>
      <c r="F5230" s="13">
        <v>337.08</v>
      </c>
      <c r="G5230" s="7" t="s">
        <v>21</v>
      </c>
      <c r="H5230" s="13">
        <v>176411.23</v>
      </c>
      <c r="J5230"/>
      <c r="K5230"/>
      <c r="L5230"/>
      <c r="M5230"/>
    </row>
    <row r="5231" spans="1:13" s="3" customFormat="1" x14ac:dyDescent="0.25">
      <c r="A5231" s="12" t="s">
        <v>792</v>
      </c>
      <c r="B5231" s="12" t="s">
        <v>41</v>
      </c>
      <c r="C5231" s="14">
        <v>26</v>
      </c>
      <c r="D5231" s="12" t="s">
        <v>133</v>
      </c>
      <c r="E5231" s="12" t="s">
        <v>805</v>
      </c>
      <c r="F5231" s="13">
        <v>777.22</v>
      </c>
      <c r="G5231" s="7" t="s">
        <v>21</v>
      </c>
      <c r="H5231" s="13">
        <v>177188.45</v>
      </c>
      <c r="J5231"/>
      <c r="K5231"/>
      <c r="L5231"/>
      <c r="M5231"/>
    </row>
    <row r="5232" spans="1:13" s="3" customFormat="1" x14ac:dyDescent="0.25">
      <c r="A5232" s="12" t="s">
        <v>792</v>
      </c>
      <c r="B5232" s="12" t="s">
        <v>41</v>
      </c>
      <c r="C5232" s="14">
        <v>36</v>
      </c>
      <c r="D5232" s="12" t="s">
        <v>133</v>
      </c>
      <c r="E5232" s="12" t="s">
        <v>806</v>
      </c>
      <c r="F5232" s="13">
        <v>1433.99</v>
      </c>
      <c r="G5232" s="7" t="s">
        <v>21</v>
      </c>
      <c r="H5232" s="13">
        <v>178622.44</v>
      </c>
      <c r="J5232"/>
      <c r="K5232"/>
      <c r="L5232"/>
      <c r="M5232"/>
    </row>
    <row r="5233" spans="1:13" s="3" customFormat="1" x14ac:dyDescent="0.25">
      <c r="A5233" s="12" t="s">
        <v>792</v>
      </c>
      <c r="B5233" s="12" t="s">
        <v>41</v>
      </c>
      <c r="C5233" s="14">
        <v>36</v>
      </c>
      <c r="D5233" s="12" t="s">
        <v>133</v>
      </c>
      <c r="E5233" s="12" t="s">
        <v>806</v>
      </c>
      <c r="F5233" s="13">
        <v>3089.69</v>
      </c>
      <c r="G5233" s="7" t="s">
        <v>21</v>
      </c>
      <c r="H5233" s="13">
        <v>181712.13</v>
      </c>
      <c r="J5233"/>
      <c r="K5233"/>
      <c r="L5233"/>
      <c r="M5233"/>
    </row>
    <row r="5234" spans="1:13" s="3" customFormat="1" x14ac:dyDescent="0.25">
      <c r="A5234" s="12" t="s">
        <v>792</v>
      </c>
      <c r="B5234" s="12" t="s">
        <v>41</v>
      </c>
      <c r="C5234" s="14">
        <v>36</v>
      </c>
      <c r="D5234" s="12" t="s">
        <v>133</v>
      </c>
      <c r="E5234" s="12" t="s">
        <v>806</v>
      </c>
      <c r="F5234" s="13">
        <v>224.72</v>
      </c>
      <c r="G5234" s="7" t="s">
        <v>21</v>
      </c>
      <c r="H5234" s="13">
        <v>181936.85</v>
      </c>
      <c r="J5234"/>
      <c r="K5234"/>
      <c r="L5234"/>
      <c r="M5234"/>
    </row>
    <row r="5235" spans="1:13" s="3" customFormat="1" x14ac:dyDescent="0.25">
      <c r="A5235" s="12" t="s">
        <v>792</v>
      </c>
      <c r="B5235" s="12" t="s">
        <v>41</v>
      </c>
      <c r="C5235" s="14">
        <v>36</v>
      </c>
      <c r="D5235" s="12" t="s">
        <v>133</v>
      </c>
      <c r="E5235" s="12" t="s">
        <v>806</v>
      </c>
      <c r="F5235" s="13">
        <v>333.68</v>
      </c>
      <c r="G5235" s="7" t="s">
        <v>21</v>
      </c>
      <c r="H5235" s="13">
        <v>182270.53</v>
      </c>
      <c r="J5235"/>
      <c r="K5235"/>
      <c r="L5235"/>
      <c r="M5235"/>
    </row>
    <row r="5236" spans="1:13" s="3" customFormat="1" x14ac:dyDescent="0.25">
      <c r="A5236"/>
      <c r="B5236"/>
      <c r="C5236"/>
      <c r="D5236"/>
      <c r="E5236"/>
      <c r="J5236"/>
      <c r="K5236"/>
      <c r="L5236"/>
      <c r="M5236"/>
    </row>
    <row r="5237" spans="1:13" s="3" customFormat="1" x14ac:dyDescent="0.25">
      <c r="A5237" s="35"/>
      <c r="B5237" s="35"/>
      <c r="C5237" s="35"/>
      <c r="D5237" s="35"/>
      <c r="E5237" s="34" t="s">
        <v>67</v>
      </c>
      <c r="F5237" s="13">
        <v>43284.4</v>
      </c>
      <c r="G5237" s="13">
        <v>0</v>
      </c>
      <c r="H5237" s="13">
        <v>182270.53</v>
      </c>
      <c r="J5237"/>
      <c r="K5237"/>
      <c r="L5237"/>
      <c r="M5237"/>
    </row>
    <row r="5238" spans="1:13" s="3" customFormat="1" x14ac:dyDescent="0.25">
      <c r="A5238" s="35" t="s">
        <v>21</v>
      </c>
      <c r="B5238"/>
      <c r="C5238"/>
      <c r="D5238"/>
      <c r="E5238"/>
      <c r="J5238"/>
      <c r="K5238"/>
      <c r="L5238"/>
      <c r="M5238"/>
    </row>
    <row r="5239" spans="1:13" s="3" customFormat="1" x14ac:dyDescent="0.25">
      <c r="A5239" s="35"/>
      <c r="B5239" s="35"/>
      <c r="C5239" s="35"/>
      <c r="D5239" s="35"/>
      <c r="E5239" s="9" t="s">
        <v>361</v>
      </c>
      <c r="F5239" s="8">
        <v>43284.4</v>
      </c>
      <c r="G5239" s="8">
        <v>0</v>
      </c>
      <c r="H5239" s="8">
        <v>182270.53</v>
      </c>
      <c r="J5239"/>
      <c r="K5239"/>
      <c r="L5239"/>
      <c r="M5239"/>
    </row>
    <row r="5240" spans="1:13" s="3" customFormat="1" x14ac:dyDescent="0.25">
      <c r="A5240" s="35" t="s">
        <v>21</v>
      </c>
      <c r="B5240"/>
      <c r="C5240"/>
      <c r="D5240"/>
      <c r="E5240"/>
      <c r="J5240"/>
      <c r="K5240"/>
      <c r="L5240"/>
      <c r="M5240"/>
    </row>
    <row r="5241" spans="1:13" s="3" customFormat="1" x14ac:dyDescent="0.25">
      <c r="A5241" s="5" t="s">
        <v>362</v>
      </c>
      <c r="B5241" s="5" t="s">
        <v>363</v>
      </c>
      <c r="C5241" s="35"/>
      <c r="D5241" s="35"/>
      <c r="E5241" s="35"/>
      <c r="F5241" s="7"/>
      <c r="G5241" s="8" t="s">
        <v>20</v>
      </c>
      <c r="H5241" s="8">
        <v>7715.22</v>
      </c>
      <c r="J5241"/>
      <c r="K5241"/>
      <c r="L5241"/>
      <c r="M5241"/>
    </row>
    <row r="5242" spans="1:13" s="3" customFormat="1" x14ac:dyDescent="0.25">
      <c r="A5242" s="35" t="s">
        <v>21</v>
      </c>
      <c r="B5242"/>
      <c r="C5242"/>
      <c r="D5242"/>
      <c r="E5242"/>
      <c r="J5242"/>
      <c r="K5242"/>
      <c r="L5242"/>
      <c r="M5242"/>
    </row>
    <row r="5243" spans="1:13" s="3" customFormat="1" x14ac:dyDescent="0.25">
      <c r="A5243" s="12" t="s">
        <v>24</v>
      </c>
      <c r="B5243" s="35" t="s">
        <v>21</v>
      </c>
      <c r="C5243" s="35" t="s">
        <v>21</v>
      </c>
      <c r="D5243" s="35" t="s">
        <v>21</v>
      </c>
      <c r="E5243" s="35" t="s">
        <v>21</v>
      </c>
      <c r="F5243" s="7" t="s">
        <v>21</v>
      </c>
      <c r="G5243" s="13" t="s">
        <v>20</v>
      </c>
      <c r="H5243" s="13">
        <v>7715.22</v>
      </c>
      <c r="J5243"/>
      <c r="K5243"/>
      <c r="L5243"/>
      <c r="M5243"/>
    </row>
    <row r="5244" spans="1:13" s="3" customFormat="1" x14ac:dyDescent="0.25">
      <c r="A5244" s="12" t="s">
        <v>799</v>
      </c>
      <c r="B5244" s="12" t="s">
        <v>41</v>
      </c>
      <c r="C5244" s="14">
        <v>10</v>
      </c>
      <c r="D5244" s="12" t="s">
        <v>133</v>
      </c>
      <c r="E5244" s="12" t="s">
        <v>800</v>
      </c>
      <c r="F5244" s="13">
        <v>1392.98</v>
      </c>
      <c r="G5244" s="7" t="s">
        <v>21</v>
      </c>
      <c r="H5244" s="13">
        <v>9108.2000000000007</v>
      </c>
      <c r="J5244"/>
      <c r="K5244"/>
      <c r="L5244"/>
      <c r="M5244"/>
    </row>
    <row r="5245" spans="1:13" s="3" customFormat="1" x14ac:dyDescent="0.25">
      <c r="A5245" s="12" t="s">
        <v>801</v>
      </c>
      <c r="B5245" s="12" t="s">
        <v>41</v>
      </c>
      <c r="C5245" s="14">
        <v>18</v>
      </c>
      <c r="D5245" s="12" t="s">
        <v>133</v>
      </c>
      <c r="E5245" s="12" t="s">
        <v>802</v>
      </c>
      <c r="F5245" s="13">
        <v>1116.69</v>
      </c>
      <c r="G5245" s="7" t="s">
        <v>21</v>
      </c>
      <c r="H5245" s="13">
        <v>10224.89</v>
      </c>
      <c r="J5245"/>
      <c r="K5245"/>
      <c r="L5245"/>
      <c r="M5245"/>
    </row>
    <row r="5246" spans="1:13" s="3" customFormat="1" x14ac:dyDescent="0.25">
      <c r="A5246" s="12" t="s">
        <v>792</v>
      </c>
      <c r="B5246" s="12" t="s">
        <v>41</v>
      </c>
      <c r="C5246" s="14">
        <v>19</v>
      </c>
      <c r="D5246" s="12" t="s">
        <v>794</v>
      </c>
      <c r="E5246" s="35"/>
      <c r="F5246" s="7" t="s">
        <v>21</v>
      </c>
      <c r="G5246" s="13">
        <v>6841.86</v>
      </c>
      <c r="H5246" s="13">
        <v>3383.03</v>
      </c>
      <c r="J5246"/>
      <c r="K5246"/>
      <c r="L5246"/>
      <c r="M5246"/>
    </row>
    <row r="5247" spans="1:13" s="3" customFormat="1" x14ac:dyDescent="0.25">
      <c r="A5247" s="12" t="s">
        <v>792</v>
      </c>
      <c r="B5247" s="12" t="s">
        <v>41</v>
      </c>
      <c r="C5247" s="14">
        <v>26</v>
      </c>
      <c r="D5247" s="12" t="s">
        <v>133</v>
      </c>
      <c r="E5247" s="12" t="s">
        <v>805</v>
      </c>
      <c r="F5247" s="13">
        <v>670.78</v>
      </c>
      <c r="G5247" s="7" t="s">
        <v>21</v>
      </c>
      <c r="H5247" s="13">
        <v>4053.81</v>
      </c>
      <c r="J5247"/>
      <c r="K5247"/>
      <c r="L5247"/>
      <c r="M5247"/>
    </row>
    <row r="5248" spans="1:13" s="3" customFormat="1" x14ac:dyDescent="0.25">
      <c r="A5248"/>
      <c r="B5248"/>
      <c r="C5248"/>
      <c r="D5248"/>
      <c r="E5248"/>
      <c r="J5248"/>
      <c r="K5248"/>
      <c r="L5248"/>
      <c r="M5248"/>
    </row>
    <row r="5249" spans="1:13" s="3" customFormat="1" x14ac:dyDescent="0.25">
      <c r="A5249" s="35"/>
      <c r="B5249" s="35"/>
      <c r="C5249" s="35"/>
      <c r="D5249" s="35"/>
      <c r="E5249" s="34" t="s">
        <v>67</v>
      </c>
      <c r="F5249" s="13">
        <v>3180.45</v>
      </c>
      <c r="G5249" s="13">
        <v>6841.86</v>
      </c>
      <c r="H5249" s="13">
        <v>4053.81</v>
      </c>
      <c r="J5249"/>
      <c r="K5249"/>
      <c r="L5249"/>
      <c r="M5249"/>
    </row>
    <row r="5250" spans="1:13" s="3" customFormat="1" x14ac:dyDescent="0.25">
      <c r="A5250" s="35" t="s">
        <v>21</v>
      </c>
      <c r="B5250"/>
      <c r="C5250"/>
      <c r="D5250"/>
      <c r="E5250"/>
      <c r="J5250"/>
      <c r="K5250"/>
      <c r="L5250"/>
      <c r="M5250"/>
    </row>
    <row r="5251" spans="1:13" s="3" customFormat="1" x14ac:dyDescent="0.25">
      <c r="A5251" s="35"/>
      <c r="B5251" s="35"/>
      <c r="C5251" s="35"/>
      <c r="D5251" s="35"/>
      <c r="E5251" s="9" t="s">
        <v>364</v>
      </c>
      <c r="F5251" s="8">
        <v>3180.45</v>
      </c>
      <c r="G5251" s="8">
        <v>6841.86</v>
      </c>
      <c r="H5251" s="8">
        <v>4053.81</v>
      </c>
      <c r="J5251"/>
      <c r="K5251"/>
      <c r="L5251"/>
      <c r="M5251"/>
    </row>
    <row r="5252" spans="1:13" s="3" customFormat="1" x14ac:dyDescent="0.25">
      <c r="A5252" s="35" t="s">
        <v>21</v>
      </c>
      <c r="B5252"/>
      <c r="C5252"/>
      <c r="D5252"/>
      <c r="E5252"/>
      <c r="J5252"/>
      <c r="K5252"/>
      <c r="L5252"/>
      <c r="M5252"/>
    </row>
    <row r="5253" spans="1:13" s="3" customFormat="1" x14ac:dyDescent="0.25">
      <c r="A5253" s="5" t="s">
        <v>670</v>
      </c>
      <c r="B5253" s="5" t="s">
        <v>526</v>
      </c>
      <c r="C5253" s="35"/>
      <c r="D5253" s="35"/>
      <c r="E5253" s="35"/>
      <c r="F5253" s="7"/>
      <c r="G5253" s="8" t="s">
        <v>20</v>
      </c>
      <c r="H5253" s="8">
        <v>5012.1400000000003</v>
      </c>
      <c r="J5253"/>
      <c r="K5253"/>
      <c r="L5253"/>
      <c r="M5253"/>
    </row>
    <row r="5254" spans="1:13" s="3" customFormat="1" x14ac:dyDescent="0.25">
      <c r="A5254" s="35" t="s">
        <v>21</v>
      </c>
      <c r="B5254"/>
      <c r="C5254"/>
      <c r="D5254"/>
      <c r="E5254"/>
      <c r="J5254"/>
      <c r="K5254"/>
      <c r="L5254"/>
      <c r="M5254"/>
    </row>
    <row r="5255" spans="1:13" s="3" customFormat="1" x14ac:dyDescent="0.25">
      <c r="A5255" s="12" t="s">
        <v>24</v>
      </c>
      <c r="B5255" s="35" t="s">
        <v>21</v>
      </c>
      <c r="C5255" s="35" t="s">
        <v>21</v>
      </c>
      <c r="D5255" s="35" t="s">
        <v>21</v>
      </c>
      <c r="E5255" s="35" t="s">
        <v>21</v>
      </c>
      <c r="F5255" s="7" t="s">
        <v>21</v>
      </c>
      <c r="G5255" s="13" t="s">
        <v>20</v>
      </c>
      <c r="H5255" s="13">
        <v>5012.1400000000003</v>
      </c>
      <c r="J5255"/>
      <c r="K5255"/>
      <c r="L5255"/>
      <c r="M5255"/>
    </row>
    <row r="5256" spans="1:13" s="3" customFormat="1" x14ac:dyDescent="0.25">
      <c r="A5256" s="35" t="s">
        <v>21</v>
      </c>
      <c r="B5256"/>
      <c r="C5256"/>
      <c r="D5256"/>
      <c r="E5256"/>
      <c r="J5256"/>
      <c r="K5256"/>
      <c r="L5256"/>
      <c r="M5256"/>
    </row>
    <row r="5257" spans="1:13" s="3" customFormat="1" x14ac:dyDescent="0.25">
      <c r="A5257" s="35"/>
      <c r="B5257" s="35"/>
      <c r="C5257" s="35"/>
      <c r="D5257" s="35"/>
      <c r="E5257" s="9" t="s">
        <v>529</v>
      </c>
      <c r="F5257" s="8">
        <v>0</v>
      </c>
      <c r="G5257" s="8">
        <v>0</v>
      </c>
      <c r="H5257" s="8">
        <v>5012.1400000000003</v>
      </c>
      <c r="J5257"/>
      <c r="K5257"/>
      <c r="L5257"/>
      <c r="M5257"/>
    </row>
    <row r="5258" spans="1:13" s="3" customFormat="1" x14ac:dyDescent="0.25">
      <c r="A5258" s="35" t="s">
        <v>21</v>
      </c>
      <c r="B5258"/>
      <c r="C5258"/>
      <c r="D5258"/>
      <c r="E5258"/>
      <c r="J5258"/>
      <c r="K5258"/>
      <c r="L5258"/>
      <c r="M5258"/>
    </row>
    <row r="5259" spans="1:13" s="3" customFormat="1" x14ac:dyDescent="0.25">
      <c r="A5259" s="5" t="s">
        <v>365</v>
      </c>
      <c r="B5259" s="5" t="s">
        <v>366</v>
      </c>
      <c r="C5259" s="35"/>
      <c r="D5259" s="35"/>
      <c r="E5259" s="35"/>
      <c r="F5259" s="7"/>
      <c r="G5259" s="8" t="s">
        <v>20</v>
      </c>
      <c r="H5259" s="8">
        <v>23140.720000000001</v>
      </c>
      <c r="J5259"/>
      <c r="K5259"/>
      <c r="L5259"/>
      <c r="M5259"/>
    </row>
    <row r="5260" spans="1:13" s="3" customFormat="1" x14ac:dyDescent="0.25">
      <c r="A5260" s="35" t="s">
        <v>21</v>
      </c>
      <c r="B5260"/>
      <c r="C5260"/>
      <c r="D5260"/>
      <c r="E5260"/>
      <c r="J5260"/>
      <c r="K5260"/>
      <c r="L5260"/>
      <c r="M5260"/>
    </row>
    <row r="5261" spans="1:13" s="3" customFormat="1" x14ac:dyDescent="0.25">
      <c r="A5261" s="12" t="s">
        <v>24</v>
      </c>
      <c r="B5261" s="35" t="s">
        <v>21</v>
      </c>
      <c r="C5261" s="35" t="s">
        <v>21</v>
      </c>
      <c r="D5261" s="35" t="s">
        <v>21</v>
      </c>
      <c r="E5261" s="35" t="s">
        <v>21</v>
      </c>
      <c r="F5261" s="7" t="s">
        <v>21</v>
      </c>
      <c r="G5261" s="13" t="s">
        <v>20</v>
      </c>
      <c r="H5261" s="13">
        <v>23140.720000000001</v>
      </c>
      <c r="J5261"/>
      <c r="K5261"/>
      <c r="L5261"/>
      <c r="M5261"/>
    </row>
    <row r="5262" spans="1:13" s="3" customFormat="1" x14ac:dyDescent="0.25">
      <c r="A5262" s="12" t="s">
        <v>799</v>
      </c>
      <c r="B5262" s="12" t="s">
        <v>41</v>
      </c>
      <c r="C5262" s="14">
        <v>10</v>
      </c>
      <c r="D5262" s="12" t="s">
        <v>133</v>
      </c>
      <c r="E5262" s="12" t="s">
        <v>800</v>
      </c>
      <c r="F5262" s="13">
        <v>2468.04</v>
      </c>
      <c r="G5262" s="7" t="s">
        <v>21</v>
      </c>
      <c r="H5262" s="13">
        <v>25608.76</v>
      </c>
      <c r="J5262"/>
      <c r="K5262"/>
      <c r="L5262"/>
      <c r="M5262"/>
    </row>
    <row r="5263" spans="1:13" s="3" customFormat="1" x14ac:dyDescent="0.25">
      <c r="A5263" s="12" t="s">
        <v>801</v>
      </c>
      <c r="B5263" s="12" t="s">
        <v>41</v>
      </c>
      <c r="C5263" s="14">
        <v>18</v>
      </c>
      <c r="D5263" s="12" t="s">
        <v>133</v>
      </c>
      <c r="E5263" s="12" t="s">
        <v>802</v>
      </c>
      <c r="F5263" s="13">
        <v>1383.4</v>
      </c>
      <c r="G5263" s="7" t="s">
        <v>21</v>
      </c>
      <c r="H5263" s="13">
        <v>26992.16</v>
      </c>
      <c r="J5263"/>
      <c r="K5263"/>
      <c r="L5263"/>
      <c r="M5263"/>
    </row>
    <row r="5264" spans="1:13" s="3" customFormat="1" x14ac:dyDescent="0.25">
      <c r="A5264" s="12" t="s">
        <v>792</v>
      </c>
      <c r="B5264" s="12" t="s">
        <v>41</v>
      </c>
      <c r="C5264" s="14">
        <v>19</v>
      </c>
      <c r="D5264" s="12" t="s">
        <v>794</v>
      </c>
      <c r="E5264" s="35"/>
      <c r="F5264" s="7" t="s">
        <v>21</v>
      </c>
      <c r="G5264" s="13">
        <v>6000</v>
      </c>
      <c r="H5264" s="13">
        <v>20992.16</v>
      </c>
      <c r="J5264"/>
      <c r="K5264"/>
      <c r="L5264"/>
      <c r="M5264"/>
    </row>
    <row r="5265" spans="1:13" s="3" customFormat="1" x14ac:dyDescent="0.25">
      <c r="A5265" s="12" t="s">
        <v>792</v>
      </c>
      <c r="B5265" s="12" t="s">
        <v>41</v>
      </c>
      <c r="C5265" s="14">
        <v>26</v>
      </c>
      <c r="D5265" s="12" t="s">
        <v>133</v>
      </c>
      <c r="E5265" s="12" t="s">
        <v>804</v>
      </c>
      <c r="F5265" s="13">
        <v>1329.71</v>
      </c>
      <c r="G5265" s="7" t="s">
        <v>21</v>
      </c>
      <c r="H5265" s="13">
        <v>22321.87</v>
      </c>
      <c r="J5265"/>
      <c r="K5265"/>
      <c r="L5265"/>
      <c r="M5265"/>
    </row>
    <row r="5266" spans="1:13" s="3" customFormat="1" x14ac:dyDescent="0.25">
      <c r="A5266" s="12" t="s">
        <v>792</v>
      </c>
      <c r="B5266" s="12" t="s">
        <v>41</v>
      </c>
      <c r="C5266" s="14">
        <v>26</v>
      </c>
      <c r="D5266" s="12" t="s">
        <v>133</v>
      </c>
      <c r="E5266" s="12" t="s">
        <v>805</v>
      </c>
      <c r="F5266" s="13">
        <v>3935.23</v>
      </c>
      <c r="G5266" s="7" t="s">
        <v>21</v>
      </c>
      <c r="H5266" s="13">
        <v>26257.1</v>
      </c>
      <c r="J5266"/>
      <c r="K5266"/>
      <c r="L5266"/>
      <c r="M5266"/>
    </row>
    <row r="5267" spans="1:13" s="3" customFormat="1" x14ac:dyDescent="0.25">
      <c r="A5267"/>
      <c r="B5267"/>
      <c r="C5267"/>
      <c r="D5267"/>
      <c r="E5267"/>
      <c r="J5267"/>
      <c r="K5267"/>
      <c r="L5267"/>
      <c r="M5267"/>
    </row>
    <row r="5268" spans="1:13" s="3" customFormat="1" x14ac:dyDescent="0.25">
      <c r="A5268" s="35"/>
      <c r="B5268" s="35"/>
      <c r="C5268" s="35"/>
      <c r="D5268" s="35"/>
      <c r="E5268" s="34" t="s">
        <v>67</v>
      </c>
      <c r="F5268" s="13">
        <v>9116.3799999999992</v>
      </c>
      <c r="G5268" s="13">
        <v>6000</v>
      </c>
      <c r="H5268" s="13">
        <v>26257.1</v>
      </c>
      <c r="J5268"/>
      <c r="K5268"/>
      <c r="L5268"/>
      <c r="M5268"/>
    </row>
    <row r="5269" spans="1:13" s="3" customFormat="1" x14ac:dyDescent="0.25">
      <c r="A5269" s="35" t="s">
        <v>21</v>
      </c>
      <c r="B5269"/>
      <c r="C5269"/>
      <c r="D5269"/>
      <c r="E5269"/>
      <c r="J5269"/>
      <c r="K5269"/>
      <c r="L5269"/>
      <c r="M5269"/>
    </row>
    <row r="5270" spans="1:13" s="3" customFormat="1" x14ac:dyDescent="0.25">
      <c r="A5270" s="35"/>
      <c r="B5270" s="35"/>
      <c r="C5270" s="35"/>
      <c r="D5270" s="35"/>
      <c r="E5270" s="9" t="s">
        <v>367</v>
      </c>
      <c r="F5270" s="8">
        <v>9116.3799999999992</v>
      </c>
      <c r="G5270" s="8">
        <v>6000</v>
      </c>
      <c r="H5270" s="8">
        <v>26257.1</v>
      </c>
      <c r="J5270"/>
      <c r="K5270"/>
      <c r="L5270"/>
      <c r="M5270"/>
    </row>
    <row r="5271" spans="1:13" s="3" customFormat="1" x14ac:dyDescent="0.25">
      <c r="A5271" s="35" t="s">
        <v>21</v>
      </c>
      <c r="B5271"/>
      <c r="C5271"/>
      <c r="D5271"/>
      <c r="E5271"/>
      <c r="J5271"/>
      <c r="K5271"/>
      <c r="L5271"/>
      <c r="M5271"/>
    </row>
    <row r="5272" spans="1:13" s="3" customFormat="1" x14ac:dyDescent="0.25">
      <c r="A5272" s="5" t="s">
        <v>368</v>
      </c>
      <c r="B5272" s="5" t="s">
        <v>369</v>
      </c>
      <c r="C5272" s="35"/>
      <c r="D5272" s="35"/>
      <c r="E5272" s="35"/>
      <c r="F5272" s="7"/>
      <c r="G5272" s="8" t="s">
        <v>20</v>
      </c>
      <c r="H5272" s="8">
        <v>2518.33</v>
      </c>
      <c r="J5272"/>
      <c r="K5272"/>
      <c r="L5272"/>
      <c r="M5272"/>
    </row>
    <row r="5273" spans="1:13" s="3" customFormat="1" x14ac:dyDescent="0.25">
      <c r="A5273" s="35" t="s">
        <v>21</v>
      </c>
      <c r="B5273"/>
      <c r="C5273"/>
      <c r="D5273"/>
      <c r="E5273"/>
      <c r="J5273"/>
      <c r="K5273"/>
      <c r="L5273"/>
      <c r="M5273"/>
    </row>
    <row r="5274" spans="1:13" s="3" customFormat="1" x14ac:dyDescent="0.25">
      <c r="A5274" s="12" t="s">
        <v>24</v>
      </c>
      <c r="B5274" s="35" t="s">
        <v>21</v>
      </c>
      <c r="C5274" s="35" t="s">
        <v>21</v>
      </c>
      <c r="D5274" s="35" t="s">
        <v>21</v>
      </c>
      <c r="E5274" s="35" t="s">
        <v>21</v>
      </c>
      <c r="F5274" s="7" t="s">
        <v>21</v>
      </c>
      <c r="G5274" s="13" t="s">
        <v>20</v>
      </c>
      <c r="H5274" s="13">
        <v>2518.33</v>
      </c>
      <c r="J5274"/>
      <c r="K5274"/>
      <c r="L5274"/>
      <c r="M5274"/>
    </row>
    <row r="5275" spans="1:13" s="3" customFormat="1" x14ac:dyDescent="0.25">
      <c r="A5275" s="12" t="s">
        <v>799</v>
      </c>
      <c r="B5275" s="12" t="s">
        <v>41</v>
      </c>
      <c r="C5275" s="14">
        <v>10</v>
      </c>
      <c r="D5275" s="12" t="s">
        <v>133</v>
      </c>
      <c r="E5275" s="12" t="s">
        <v>800</v>
      </c>
      <c r="F5275" s="13">
        <v>652.07000000000005</v>
      </c>
      <c r="G5275" s="7" t="s">
        <v>21</v>
      </c>
      <c r="H5275" s="13">
        <v>3170.4</v>
      </c>
      <c r="J5275"/>
      <c r="K5275"/>
      <c r="L5275"/>
      <c r="M5275"/>
    </row>
    <row r="5276" spans="1:13" s="3" customFormat="1" x14ac:dyDescent="0.25">
      <c r="A5276" s="12" t="s">
        <v>801</v>
      </c>
      <c r="B5276" s="12" t="s">
        <v>41</v>
      </c>
      <c r="C5276" s="14">
        <v>18</v>
      </c>
      <c r="D5276" s="12" t="s">
        <v>133</v>
      </c>
      <c r="E5276" s="12" t="s">
        <v>802</v>
      </c>
      <c r="F5276" s="13">
        <v>367.03</v>
      </c>
      <c r="G5276" s="7" t="s">
        <v>21</v>
      </c>
      <c r="H5276" s="13">
        <v>3537.43</v>
      </c>
      <c r="J5276"/>
      <c r="K5276"/>
      <c r="L5276"/>
      <c r="M5276"/>
    </row>
    <row r="5277" spans="1:13" s="3" customFormat="1" x14ac:dyDescent="0.25">
      <c r="A5277" s="12" t="s">
        <v>792</v>
      </c>
      <c r="B5277" s="12" t="s">
        <v>41</v>
      </c>
      <c r="C5277" s="14">
        <v>26</v>
      </c>
      <c r="D5277" s="12" t="s">
        <v>133</v>
      </c>
      <c r="E5277" s="12" t="s">
        <v>804</v>
      </c>
      <c r="F5277" s="13">
        <v>683.61</v>
      </c>
      <c r="G5277" s="7" t="s">
        <v>21</v>
      </c>
      <c r="H5277" s="13">
        <v>4221.04</v>
      </c>
      <c r="J5277"/>
      <c r="K5277"/>
      <c r="L5277"/>
      <c r="M5277"/>
    </row>
    <row r="5278" spans="1:13" s="3" customFormat="1" x14ac:dyDescent="0.25">
      <c r="A5278" s="12" t="s">
        <v>792</v>
      </c>
      <c r="B5278" s="12" t="s">
        <v>41</v>
      </c>
      <c r="C5278" s="14">
        <v>26</v>
      </c>
      <c r="D5278" s="12" t="s">
        <v>133</v>
      </c>
      <c r="E5278" s="12" t="s">
        <v>805</v>
      </c>
      <c r="F5278" s="13">
        <v>719.16</v>
      </c>
      <c r="G5278" s="7" t="s">
        <v>21</v>
      </c>
      <c r="H5278" s="13">
        <v>4940.2</v>
      </c>
      <c r="J5278"/>
      <c r="K5278"/>
      <c r="L5278"/>
      <c r="M5278"/>
    </row>
    <row r="5279" spans="1:13" s="3" customFormat="1" x14ac:dyDescent="0.25">
      <c r="A5279"/>
      <c r="B5279"/>
      <c r="C5279"/>
      <c r="D5279"/>
      <c r="E5279"/>
      <c r="J5279"/>
      <c r="K5279"/>
      <c r="L5279"/>
      <c r="M5279"/>
    </row>
    <row r="5280" spans="1:13" s="3" customFormat="1" x14ac:dyDescent="0.25">
      <c r="A5280" s="35"/>
      <c r="B5280" s="35"/>
      <c r="C5280" s="35"/>
      <c r="D5280" s="35"/>
      <c r="E5280" s="34" t="s">
        <v>67</v>
      </c>
      <c r="F5280" s="13">
        <v>2421.87</v>
      </c>
      <c r="G5280" s="13">
        <v>0</v>
      </c>
      <c r="H5280" s="13">
        <v>4940.2</v>
      </c>
      <c r="J5280"/>
      <c r="K5280"/>
      <c r="L5280"/>
      <c r="M5280"/>
    </row>
    <row r="5281" spans="1:13" s="3" customFormat="1" x14ac:dyDescent="0.25">
      <c r="A5281" s="35" t="s">
        <v>21</v>
      </c>
      <c r="B5281"/>
      <c r="C5281"/>
      <c r="D5281"/>
      <c r="E5281"/>
      <c r="J5281"/>
      <c r="K5281"/>
      <c r="L5281"/>
      <c r="M5281"/>
    </row>
    <row r="5282" spans="1:13" s="3" customFormat="1" x14ac:dyDescent="0.25">
      <c r="A5282" s="35"/>
      <c r="B5282" s="35"/>
      <c r="C5282" s="35"/>
      <c r="D5282" s="35"/>
      <c r="E5282" s="9" t="s">
        <v>370</v>
      </c>
      <c r="F5282" s="8">
        <v>2421.87</v>
      </c>
      <c r="G5282" s="8">
        <v>0</v>
      </c>
      <c r="H5282" s="8">
        <v>4940.2</v>
      </c>
      <c r="J5282"/>
      <c r="K5282"/>
      <c r="L5282"/>
      <c r="M5282"/>
    </row>
    <row r="5283" spans="1:13" s="3" customFormat="1" x14ac:dyDescent="0.25">
      <c r="A5283" s="35" t="s">
        <v>21</v>
      </c>
      <c r="B5283"/>
      <c r="C5283"/>
      <c r="D5283"/>
      <c r="E5283"/>
      <c r="J5283"/>
      <c r="K5283"/>
      <c r="L5283"/>
      <c r="M5283"/>
    </row>
    <row r="5284" spans="1:13" s="3" customFormat="1" x14ac:dyDescent="0.25">
      <c r="A5284" s="5" t="s">
        <v>371</v>
      </c>
      <c r="B5284" s="5" t="s">
        <v>372</v>
      </c>
      <c r="C5284" s="35"/>
      <c r="D5284" s="35"/>
      <c r="E5284" s="35"/>
      <c r="F5284" s="7"/>
      <c r="G5284" s="8" t="s">
        <v>20</v>
      </c>
      <c r="H5284" s="8">
        <v>452.04</v>
      </c>
      <c r="J5284"/>
      <c r="K5284"/>
      <c r="L5284"/>
      <c r="M5284"/>
    </row>
    <row r="5285" spans="1:13" s="3" customFormat="1" x14ac:dyDescent="0.25">
      <c r="A5285" s="35" t="s">
        <v>21</v>
      </c>
      <c r="B5285"/>
      <c r="C5285"/>
      <c r="D5285"/>
      <c r="E5285"/>
      <c r="J5285"/>
      <c r="K5285"/>
      <c r="L5285"/>
      <c r="M5285"/>
    </row>
    <row r="5286" spans="1:13" s="3" customFormat="1" x14ac:dyDescent="0.25">
      <c r="A5286" s="12" t="s">
        <v>24</v>
      </c>
      <c r="B5286" s="35" t="s">
        <v>21</v>
      </c>
      <c r="C5286" s="35" t="s">
        <v>21</v>
      </c>
      <c r="D5286" s="35" t="s">
        <v>21</v>
      </c>
      <c r="E5286" s="35" t="s">
        <v>21</v>
      </c>
      <c r="F5286" s="7" t="s">
        <v>21</v>
      </c>
      <c r="G5286" s="13" t="s">
        <v>20</v>
      </c>
      <c r="H5286" s="13">
        <v>452.04</v>
      </c>
      <c r="J5286"/>
      <c r="K5286"/>
      <c r="L5286"/>
      <c r="M5286"/>
    </row>
    <row r="5287" spans="1:13" s="3" customFormat="1" x14ac:dyDescent="0.25">
      <c r="A5287" s="35" t="s">
        <v>21</v>
      </c>
      <c r="B5287"/>
      <c r="C5287"/>
      <c r="D5287"/>
      <c r="E5287"/>
      <c r="J5287"/>
      <c r="K5287"/>
      <c r="L5287"/>
      <c r="M5287"/>
    </row>
    <row r="5288" spans="1:13" s="3" customFormat="1" x14ac:dyDescent="0.25">
      <c r="A5288" s="35"/>
      <c r="B5288" s="35"/>
      <c r="C5288" s="35"/>
      <c r="D5288" s="35"/>
      <c r="E5288" s="9" t="s">
        <v>373</v>
      </c>
      <c r="F5288" s="8">
        <v>0</v>
      </c>
      <c r="G5288" s="8">
        <v>0</v>
      </c>
      <c r="H5288" s="8">
        <v>452.04</v>
      </c>
      <c r="J5288"/>
      <c r="K5288"/>
      <c r="L5288"/>
      <c r="M5288"/>
    </row>
    <row r="5289" spans="1:13" s="3" customFormat="1" x14ac:dyDescent="0.25">
      <c r="A5289" s="35" t="s">
        <v>21</v>
      </c>
      <c r="B5289"/>
      <c r="C5289"/>
      <c r="D5289"/>
      <c r="E5289"/>
      <c r="J5289"/>
      <c r="K5289"/>
      <c r="L5289"/>
      <c r="M5289"/>
    </row>
    <row r="5290" spans="1:13" s="3" customFormat="1" x14ac:dyDescent="0.25">
      <c r="A5290" s="5" t="s">
        <v>374</v>
      </c>
      <c r="B5290" s="5" t="s">
        <v>375</v>
      </c>
      <c r="C5290" s="35"/>
      <c r="D5290" s="35"/>
      <c r="E5290" s="35"/>
      <c r="F5290" s="7"/>
      <c r="G5290" s="8" t="s">
        <v>20</v>
      </c>
      <c r="H5290" s="8">
        <v>41463.550000000003</v>
      </c>
      <c r="J5290"/>
      <c r="K5290"/>
      <c r="L5290"/>
      <c r="M5290"/>
    </row>
    <row r="5291" spans="1:13" s="3" customFormat="1" x14ac:dyDescent="0.25">
      <c r="A5291" s="35" t="s">
        <v>21</v>
      </c>
      <c r="B5291"/>
      <c r="C5291"/>
      <c r="D5291"/>
      <c r="E5291"/>
      <c r="J5291"/>
      <c r="K5291"/>
      <c r="L5291"/>
      <c r="M5291"/>
    </row>
    <row r="5292" spans="1:13" s="3" customFormat="1" x14ac:dyDescent="0.25">
      <c r="A5292" s="12" t="s">
        <v>24</v>
      </c>
      <c r="B5292" s="35" t="s">
        <v>21</v>
      </c>
      <c r="C5292" s="35" t="s">
        <v>21</v>
      </c>
      <c r="D5292" s="35" t="s">
        <v>21</v>
      </c>
      <c r="E5292" s="35" t="s">
        <v>21</v>
      </c>
      <c r="F5292" s="7" t="s">
        <v>21</v>
      </c>
      <c r="G5292" s="13" t="s">
        <v>20</v>
      </c>
      <c r="H5292" s="13">
        <v>41463.550000000003</v>
      </c>
      <c r="J5292"/>
      <c r="K5292"/>
      <c r="L5292"/>
      <c r="M5292"/>
    </row>
    <row r="5293" spans="1:13" s="3" customFormat="1" x14ac:dyDescent="0.25">
      <c r="A5293" s="12" t="s">
        <v>799</v>
      </c>
      <c r="B5293" s="12" t="s">
        <v>41</v>
      </c>
      <c r="C5293" s="14">
        <v>10</v>
      </c>
      <c r="D5293" s="12" t="s">
        <v>133</v>
      </c>
      <c r="E5293" s="12" t="s">
        <v>800</v>
      </c>
      <c r="F5293" s="13">
        <v>2755.15</v>
      </c>
      <c r="G5293" s="7" t="s">
        <v>21</v>
      </c>
      <c r="H5293" s="13">
        <v>44218.7</v>
      </c>
      <c r="J5293"/>
      <c r="K5293"/>
      <c r="L5293"/>
      <c r="M5293"/>
    </row>
    <row r="5294" spans="1:13" s="3" customFormat="1" x14ac:dyDescent="0.25">
      <c r="A5294" s="12" t="s">
        <v>801</v>
      </c>
      <c r="B5294" s="12" t="s">
        <v>41</v>
      </c>
      <c r="C5294" s="14">
        <v>18</v>
      </c>
      <c r="D5294" s="12" t="s">
        <v>133</v>
      </c>
      <c r="E5294" s="12" t="s">
        <v>802</v>
      </c>
      <c r="F5294" s="13">
        <v>1327.49</v>
      </c>
      <c r="G5294" s="7" t="s">
        <v>21</v>
      </c>
      <c r="H5294" s="13">
        <v>45546.19</v>
      </c>
      <c r="J5294"/>
      <c r="K5294"/>
      <c r="L5294"/>
      <c r="M5294"/>
    </row>
    <row r="5295" spans="1:13" s="3" customFormat="1" x14ac:dyDescent="0.25">
      <c r="A5295" s="12" t="s">
        <v>792</v>
      </c>
      <c r="B5295" s="12" t="s">
        <v>41</v>
      </c>
      <c r="C5295" s="14">
        <v>19</v>
      </c>
      <c r="D5295" s="12" t="s">
        <v>794</v>
      </c>
      <c r="E5295" s="35"/>
      <c r="F5295" s="7" t="s">
        <v>21</v>
      </c>
      <c r="G5295" s="13">
        <v>7000</v>
      </c>
      <c r="H5295" s="13">
        <v>38546.19</v>
      </c>
      <c r="J5295"/>
      <c r="K5295"/>
      <c r="L5295"/>
      <c r="M5295"/>
    </row>
    <row r="5296" spans="1:13" s="3" customFormat="1" x14ac:dyDescent="0.25">
      <c r="A5296" s="12" t="s">
        <v>792</v>
      </c>
      <c r="B5296" s="12" t="s">
        <v>41</v>
      </c>
      <c r="C5296" s="14">
        <v>26</v>
      </c>
      <c r="D5296" s="12" t="s">
        <v>133</v>
      </c>
      <c r="E5296" s="12" t="s">
        <v>805</v>
      </c>
      <c r="F5296" s="13">
        <v>2591.75</v>
      </c>
      <c r="G5296" s="7" t="s">
        <v>21</v>
      </c>
      <c r="H5296" s="13">
        <v>41137.94</v>
      </c>
      <c r="J5296"/>
      <c r="K5296"/>
      <c r="L5296"/>
      <c r="M5296"/>
    </row>
    <row r="5297" spans="1:13" s="3" customFormat="1" x14ac:dyDescent="0.25">
      <c r="A5297" s="12" t="s">
        <v>792</v>
      </c>
      <c r="B5297" s="12" t="s">
        <v>41</v>
      </c>
      <c r="C5297" s="14">
        <v>36</v>
      </c>
      <c r="D5297" s="12" t="s">
        <v>133</v>
      </c>
      <c r="E5297" s="12" t="s">
        <v>806</v>
      </c>
      <c r="F5297" s="13">
        <v>1688.73</v>
      </c>
      <c r="G5297" s="7" t="s">
        <v>21</v>
      </c>
      <c r="H5297" s="13">
        <v>42826.67</v>
      </c>
      <c r="J5297"/>
      <c r="K5297"/>
      <c r="L5297"/>
      <c r="M5297"/>
    </row>
    <row r="5298" spans="1:13" s="3" customFormat="1" x14ac:dyDescent="0.25">
      <c r="A5298"/>
      <c r="B5298"/>
      <c r="C5298"/>
      <c r="D5298"/>
      <c r="E5298"/>
      <c r="J5298"/>
      <c r="K5298"/>
      <c r="L5298"/>
      <c r="M5298"/>
    </row>
    <row r="5299" spans="1:13" s="3" customFormat="1" x14ac:dyDescent="0.25">
      <c r="A5299" s="35"/>
      <c r="B5299" s="35"/>
      <c r="C5299" s="35"/>
      <c r="D5299" s="35"/>
      <c r="E5299" s="34" t="s">
        <v>67</v>
      </c>
      <c r="F5299" s="13">
        <v>8363.1200000000008</v>
      </c>
      <c r="G5299" s="13">
        <v>7000</v>
      </c>
      <c r="H5299" s="13">
        <v>42826.67</v>
      </c>
      <c r="J5299"/>
      <c r="K5299"/>
      <c r="L5299"/>
      <c r="M5299"/>
    </row>
    <row r="5300" spans="1:13" s="3" customFormat="1" x14ac:dyDescent="0.25">
      <c r="A5300" s="35" t="s">
        <v>21</v>
      </c>
      <c r="B5300"/>
      <c r="C5300"/>
      <c r="D5300"/>
      <c r="E5300"/>
      <c r="J5300"/>
      <c r="K5300"/>
      <c r="L5300"/>
      <c r="M5300"/>
    </row>
    <row r="5301" spans="1:13" s="3" customFormat="1" x14ac:dyDescent="0.25">
      <c r="A5301" s="35"/>
      <c r="B5301" s="35"/>
      <c r="C5301" s="35"/>
      <c r="D5301" s="35"/>
      <c r="E5301" s="9" t="s">
        <v>376</v>
      </c>
      <c r="F5301" s="8">
        <v>8363.1200000000008</v>
      </c>
      <c r="G5301" s="8">
        <v>7000</v>
      </c>
      <c r="H5301" s="8">
        <v>42826.67</v>
      </c>
      <c r="J5301"/>
      <c r="K5301"/>
      <c r="L5301"/>
      <c r="M5301"/>
    </row>
    <row r="5302" spans="1:13" s="3" customFormat="1" x14ac:dyDescent="0.25">
      <c r="A5302" s="35" t="s">
        <v>21</v>
      </c>
      <c r="B5302"/>
      <c r="C5302"/>
      <c r="D5302"/>
      <c r="E5302"/>
      <c r="J5302"/>
      <c r="K5302"/>
      <c r="L5302"/>
      <c r="M5302"/>
    </row>
    <row r="5303" spans="1:13" s="3" customFormat="1" x14ac:dyDescent="0.25">
      <c r="A5303" s="5" t="s">
        <v>377</v>
      </c>
      <c r="B5303" s="5" t="s">
        <v>378</v>
      </c>
      <c r="C5303" s="35"/>
      <c r="D5303" s="35"/>
      <c r="E5303" s="35"/>
      <c r="F5303" s="7"/>
      <c r="G5303" s="8" t="s">
        <v>20</v>
      </c>
      <c r="H5303" s="8">
        <v>11697.61</v>
      </c>
      <c r="J5303"/>
      <c r="K5303"/>
      <c r="L5303"/>
      <c r="M5303"/>
    </row>
    <row r="5304" spans="1:13" s="3" customFormat="1" x14ac:dyDescent="0.25">
      <c r="A5304" s="35" t="s">
        <v>21</v>
      </c>
      <c r="B5304"/>
      <c r="C5304"/>
      <c r="D5304"/>
      <c r="E5304"/>
      <c r="J5304"/>
      <c r="K5304"/>
      <c r="L5304"/>
      <c r="M5304"/>
    </row>
    <row r="5305" spans="1:13" s="3" customFormat="1" x14ac:dyDescent="0.25">
      <c r="A5305" s="12" t="s">
        <v>24</v>
      </c>
      <c r="B5305" s="35" t="s">
        <v>21</v>
      </c>
      <c r="C5305" s="35" t="s">
        <v>21</v>
      </c>
      <c r="D5305" s="35" t="s">
        <v>21</v>
      </c>
      <c r="E5305" s="35" t="s">
        <v>21</v>
      </c>
      <c r="F5305" s="7" t="s">
        <v>21</v>
      </c>
      <c r="G5305" s="13" t="s">
        <v>20</v>
      </c>
      <c r="H5305" s="13">
        <v>11697.61</v>
      </c>
      <c r="J5305"/>
      <c r="K5305"/>
      <c r="L5305"/>
      <c r="M5305"/>
    </row>
    <row r="5306" spans="1:13" s="3" customFormat="1" x14ac:dyDescent="0.25">
      <c r="A5306" s="12" t="s">
        <v>801</v>
      </c>
      <c r="B5306" s="12" t="s">
        <v>41</v>
      </c>
      <c r="C5306" s="14">
        <v>18</v>
      </c>
      <c r="D5306" s="12" t="s">
        <v>133</v>
      </c>
      <c r="E5306" s="12" t="s">
        <v>802</v>
      </c>
      <c r="F5306" s="13">
        <v>962.68</v>
      </c>
      <c r="G5306" s="7" t="s">
        <v>21</v>
      </c>
      <c r="H5306" s="13">
        <v>12660.29</v>
      </c>
      <c r="J5306"/>
      <c r="K5306"/>
      <c r="L5306"/>
      <c r="M5306"/>
    </row>
    <row r="5307" spans="1:13" s="3" customFormat="1" x14ac:dyDescent="0.25">
      <c r="A5307" s="12" t="s">
        <v>792</v>
      </c>
      <c r="B5307" s="12" t="s">
        <v>41</v>
      </c>
      <c r="C5307" s="14">
        <v>19</v>
      </c>
      <c r="D5307" s="12" t="s">
        <v>794</v>
      </c>
      <c r="E5307" s="35"/>
      <c r="F5307" s="7" t="s">
        <v>21</v>
      </c>
      <c r="G5307" s="13">
        <v>7000</v>
      </c>
      <c r="H5307" s="13">
        <v>5660.29</v>
      </c>
      <c r="J5307"/>
      <c r="K5307"/>
      <c r="L5307"/>
      <c r="M5307"/>
    </row>
    <row r="5308" spans="1:13" s="3" customFormat="1" x14ac:dyDescent="0.25">
      <c r="A5308" s="12" t="s">
        <v>792</v>
      </c>
      <c r="B5308" s="12" t="s">
        <v>41</v>
      </c>
      <c r="C5308" s="14">
        <v>26</v>
      </c>
      <c r="D5308" s="12" t="s">
        <v>133</v>
      </c>
      <c r="E5308" s="12" t="s">
        <v>804</v>
      </c>
      <c r="F5308" s="13">
        <v>962.32</v>
      </c>
      <c r="G5308" s="7" t="s">
        <v>21</v>
      </c>
      <c r="H5308" s="13">
        <v>6622.61</v>
      </c>
      <c r="J5308"/>
      <c r="K5308"/>
      <c r="L5308"/>
      <c r="M5308"/>
    </row>
    <row r="5309" spans="1:13" s="3" customFormat="1" x14ac:dyDescent="0.25">
      <c r="A5309" s="12" t="s">
        <v>792</v>
      </c>
      <c r="B5309" s="12" t="s">
        <v>41</v>
      </c>
      <c r="C5309" s="14">
        <v>26</v>
      </c>
      <c r="D5309" s="12" t="s">
        <v>133</v>
      </c>
      <c r="E5309" s="12" t="s">
        <v>805</v>
      </c>
      <c r="F5309" s="13">
        <v>916.17</v>
      </c>
      <c r="G5309" s="7" t="s">
        <v>21</v>
      </c>
      <c r="H5309" s="13">
        <v>7538.78</v>
      </c>
      <c r="J5309"/>
      <c r="K5309"/>
      <c r="L5309"/>
      <c r="M5309"/>
    </row>
    <row r="5310" spans="1:13" s="3" customFormat="1" x14ac:dyDescent="0.25">
      <c r="A5310" s="12" t="s">
        <v>792</v>
      </c>
      <c r="B5310" s="12" t="s">
        <v>41</v>
      </c>
      <c r="C5310" s="14">
        <v>36</v>
      </c>
      <c r="D5310" s="12" t="s">
        <v>133</v>
      </c>
      <c r="E5310" s="12" t="s">
        <v>806</v>
      </c>
      <c r="F5310" s="13">
        <v>982.8</v>
      </c>
      <c r="G5310" s="7" t="s">
        <v>21</v>
      </c>
      <c r="H5310" s="13">
        <v>8521.58</v>
      </c>
      <c r="J5310"/>
      <c r="K5310"/>
      <c r="L5310"/>
      <c r="M5310"/>
    </row>
    <row r="5311" spans="1:13" s="3" customFormat="1" x14ac:dyDescent="0.25">
      <c r="A5311"/>
      <c r="B5311"/>
      <c r="C5311"/>
      <c r="D5311"/>
      <c r="E5311"/>
      <c r="J5311"/>
      <c r="K5311"/>
      <c r="L5311"/>
      <c r="M5311"/>
    </row>
    <row r="5312" spans="1:13" s="3" customFormat="1" x14ac:dyDescent="0.25">
      <c r="A5312" s="35"/>
      <c r="B5312" s="35"/>
      <c r="C5312" s="35"/>
      <c r="D5312" s="35"/>
      <c r="E5312" s="34" t="s">
        <v>67</v>
      </c>
      <c r="F5312" s="13">
        <v>3823.97</v>
      </c>
      <c r="G5312" s="13">
        <v>7000</v>
      </c>
      <c r="H5312" s="13">
        <v>8521.58</v>
      </c>
      <c r="J5312"/>
      <c r="K5312"/>
      <c r="L5312"/>
      <c r="M5312"/>
    </row>
    <row r="5313" spans="1:13" s="3" customFormat="1" x14ac:dyDescent="0.25">
      <c r="A5313" s="35" t="s">
        <v>21</v>
      </c>
      <c r="B5313"/>
      <c r="C5313"/>
      <c r="D5313"/>
      <c r="E5313"/>
      <c r="J5313"/>
      <c r="K5313"/>
      <c r="L5313"/>
      <c r="M5313"/>
    </row>
    <row r="5314" spans="1:13" s="3" customFormat="1" x14ac:dyDescent="0.25">
      <c r="A5314" s="35"/>
      <c r="B5314" s="35"/>
      <c r="C5314" s="35"/>
      <c r="D5314" s="35"/>
      <c r="E5314" s="9" t="s">
        <v>379</v>
      </c>
      <c r="F5314" s="8">
        <v>3823.97</v>
      </c>
      <c r="G5314" s="8">
        <v>7000</v>
      </c>
      <c r="H5314" s="8">
        <v>8521.58</v>
      </c>
      <c r="J5314"/>
      <c r="K5314"/>
      <c r="L5314"/>
      <c r="M5314"/>
    </row>
    <row r="5315" spans="1:13" s="3" customFormat="1" x14ac:dyDescent="0.25">
      <c r="A5315" s="35" t="s">
        <v>21</v>
      </c>
      <c r="B5315"/>
      <c r="C5315"/>
      <c r="D5315"/>
      <c r="E5315"/>
      <c r="J5315"/>
      <c r="K5315"/>
      <c r="L5315"/>
      <c r="M5315"/>
    </row>
    <row r="5316" spans="1:13" s="3" customFormat="1" x14ac:dyDescent="0.25">
      <c r="A5316" s="5" t="s">
        <v>380</v>
      </c>
      <c r="B5316" s="5" t="s">
        <v>381</v>
      </c>
      <c r="C5316" s="35"/>
      <c r="D5316" s="35"/>
      <c r="E5316" s="35"/>
      <c r="F5316" s="7"/>
      <c r="G5316" s="8" t="s">
        <v>20</v>
      </c>
      <c r="H5316" s="8">
        <v>32024.04</v>
      </c>
      <c r="J5316"/>
      <c r="K5316"/>
      <c r="L5316"/>
      <c r="M5316"/>
    </row>
    <row r="5317" spans="1:13" s="3" customFormat="1" x14ac:dyDescent="0.25">
      <c r="A5317" s="35" t="s">
        <v>21</v>
      </c>
      <c r="B5317"/>
      <c r="C5317"/>
      <c r="D5317"/>
      <c r="E5317"/>
      <c r="J5317"/>
      <c r="K5317"/>
      <c r="L5317"/>
      <c r="M5317"/>
    </row>
    <row r="5318" spans="1:13" s="3" customFormat="1" x14ac:dyDescent="0.25">
      <c r="A5318" s="12" t="s">
        <v>24</v>
      </c>
      <c r="B5318" s="35" t="s">
        <v>21</v>
      </c>
      <c r="C5318" s="35" t="s">
        <v>21</v>
      </c>
      <c r="D5318" s="35" t="s">
        <v>21</v>
      </c>
      <c r="E5318" s="35" t="s">
        <v>21</v>
      </c>
      <c r="F5318" s="7" t="s">
        <v>21</v>
      </c>
      <c r="G5318" s="13" t="s">
        <v>20</v>
      </c>
      <c r="H5318" s="13">
        <v>32024.04</v>
      </c>
      <c r="J5318"/>
      <c r="K5318"/>
      <c r="L5318"/>
      <c r="M5318"/>
    </row>
    <row r="5319" spans="1:13" s="3" customFormat="1" x14ac:dyDescent="0.25">
      <c r="A5319" s="12" t="s">
        <v>799</v>
      </c>
      <c r="B5319" s="12" t="s">
        <v>41</v>
      </c>
      <c r="C5319" s="14">
        <v>10</v>
      </c>
      <c r="D5319" s="12" t="s">
        <v>133</v>
      </c>
      <c r="E5319" s="12" t="s">
        <v>800</v>
      </c>
      <c r="F5319" s="13">
        <v>1240.6400000000001</v>
      </c>
      <c r="G5319" s="7" t="s">
        <v>21</v>
      </c>
      <c r="H5319" s="13">
        <v>33264.68</v>
      </c>
      <c r="J5319"/>
      <c r="K5319"/>
      <c r="L5319"/>
      <c r="M5319"/>
    </row>
    <row r="5320" spans="1:13" s="3" customFormat="1" x14ac:dyDescent="0.25">
      <c r="A5320" s="12" t="s">
        <v>801</v>
      </c>
      <c r="B5320" s="12" t="s">
        <v>41</v>
      </c>
      <c r="C5320" s="14">
        <v>18</v>
      </c>
      <c r="D5320" s="12" t="s">
        <v>133</v>
      </c>
      <c r="E5320" s="12" t="s">
        <v>802</v>
      </c>
      <c r="F5320" s="13">
        <v>1230.6199999999999</v>
      </c>
      <c r="G5320" s="7" t="s">
        <v>21</v>
      </c>
      <c r="H5320" s="13">
        <v>34495.300000000003</v>
      </c>
      <c r="J5320"/>
      <c r="K5320"/>
      <c r="L5320"/>
      <c r="M5320"/>
    </row>
    <row r="5321" spans="1:13" s="3" customFormat="1" x14ac:dyDescent="0.25">
      <c r="A5321" s="12" t="s">
        <v>792</v>
      </c>
      <c r="B5321" s="12" t="s">
        <v>41</v>
      </c>
      <c r="C5321" s="14">
        <v>19</v>
      </c>
      <c r="D5321" s="12" t="s">
        <v>794</v>
      </c>
      <c r="E5321" s="35"/>
      <c r="F5321" s="7" t="s">
        <v>21</v>
      </c>
      <c r="G5321" s="13">
        <v>5000</v>
      </c>
      <c r="H5321" s="13">
        <v>29495.3</v>
      </c>
      <c r="J5321"/>
      <c r="K5321"/>
      <c r="L5321"/>
      <c r="M5321"/>
    </row>
    <row r="5322" spans="1:13" s="3" customFormat="1" x14ac:dyDescent="0.25">
      <c r="A5322" s="12" t="s">
        <v>792</v>
      </c>
      <c r="B5322" s="12" t="s">
        <v>41</v>
      </c>
      <c r="C5322" s="14">
        <v>26</v>
      </c>
      <c r="D5322" s="12" t="s">
        <v>133</v>
      </c>
      <c r="E5322" s="12" t="s">
        <v>804</v>
      </c>
      <c r="F5322" s="13">
        <v>1195.5899999999999</v>
      </c>
      <c r="G5322" s="7" t="s">
        <v>21</v>
      </c>
      <c r="H5322" s="13">
        <v>30690.89</v>
      </c>
      <c r="J5322"/>
      <c r="K5322"/>
      <c r="L5322"/>
      <c r="M5322"/>
    </row>
    <row r="5323" spans="1:13" s="3" customFormat="1" x14ac:dyDescent="0.25">
      <c r="A5323" s="12" t="s">
        <v>792</v>
      </c>
      <c r="B5323" s="12" t="s">
        <v>41</v>
      </c>
      <c r="C5323" s="14">
        <v>26</v>
      </c>
      <c r="D5323" s="12" t="s">
        <v>133</v>
      </c>
      <c r="E5323" s="12" t="s">
        <v>805</v>
      </c>
      <c r="F5323" s="13">
        <v>1107.74</v>
      </c>
      <c r="G5323" s="7" t="s">
        <v>21</v>
      </c>
      <c r="H5323" s="13">
        <v>31798.63</v>
      </c>
      <c r="J5323"/>
      <c r="K5323"/>
      <c r="L5323"/>
      <c r="M5323"/>
    </row>
    <row r="5324" spans="1:13" s="3" customFormat="1" x14ac:dyDescent="0.25">
      <c r="A5324" s="12" t="s">
        <v>792</v>
      </c>
      <c r="B5324" s="12" t="s">
        <v>41</v>
      </c>
      <c r="C5324" s="14">
        <v>36</v>
      </c>
      <c r="D5324" s="12" t="s">
        <v>133</v>
      </c>
      <c r="E5324" s="12" t="s">
        <v>806</v>
      </c>
      <c r="F5324" s="13">
        <v>2306.2199999999998</v>
      </c>
      <c r="G5324" s="7" t="s">
        <v>21</v>
      </c>
      <c r="H5324" s="13">
        <v>34104.85</v>
      </c>
      <c r="J5324"/>
      <c r="K5324"/>
      <c r="L5324"/>
      <c r="M5324"/>
    </row>
    <row r="5325" spans="1:13" s="3" customFormat="1" x14ac:dyDescent="0.25">
      <c r="A5325"/>
      <c r="B5325"/>
      <c r="C5325"/>
      <c r="D5325"/>
      <c r="E5325"/>
      <c r="J5325"/>
      <c r="K5325"/>
      <c r="L5325"/>
      <c r="M5325"/>
    </row>
    <row r="5326" spans="1:13" s="3" customFormat="1" x14ac:dyDescent="0.25">
      <c r="A5326" s="35"/>
      <c r="B5326" s="35"/>
      <c r="C5326" s="35"/>
      <c r="D5326" s="35"/>
      <c r="E5326" s="34" t="s">
        <v>67</v>
      </c>
      <c r="F5326" s="13">
        <v>7080.81</v>
      </c>
      <c r="G5326" s="13">
        <v>5000</v>
      </c>
      <c r="H5326" s="13">
        <v>34104.85</v>
      </c>
      <c r="J5326"/>
      <c r="K5326"/>
      <c r="L5326"/>
      <c r="M5326"/>
    </row>
    <row r="5327" spans="1:13" s="3" customFormat="1" x14ac:dyDescent="0.25">
      <c r="A5327" s="35" t="s">
        <v>21</v>
      </c>
      <c r="B5327"/>
      <c r="C5327"/>
      <c r="D5327"/>
      <c r="E5327"/>
      <c r="J5327"/>
      <c r="K5327"/>
      <c r="L5327"/>
      <c r="M5327"/>
    </row>
    <row r="5328" spans="1:13" s="3" customFormat="1" x14ac:dyDescent="0.25">
      <c r="A5328" s="35"/>
      <c r="B5328" s="35"/>
      <c r="C5328" s="35"/>
      <c r="D5328" s="35"/>
      <c r="E5328" s="9" t="s">
        <v>382</v>
      </c>
      <c r="F5328" s="8">
        <v>7080.81</v>
      </c>
      <c r="G5328" s="8">
        <v>5000</v>
      </c>
      <c r="H5328" s="8">
        <v>34104.85</v>
      </c>
      <c r="J5328"/>
      <c r="K5328"/>
      <c r="L5328"/>
      <c r="M5328"/>
    </row>
    <row r="5329" spans="1:13" s="3" customFormat="1" x14ac:dyDescent="0.25">
      <c r="A5329" s="35" t="s">
        <v>21</v>
      </c>
      <c r="B5329"/>
      <c r="C5329"/>
      <c r="D5329"/>
      <c r="E5329"/>
      <c r="J5329"/>
      <c r="K5329"/>
      <c r="L5329"/>
      <c r="M5329"/>
    </row>
    <row r="5330" spans="1:13" s="3" customFormat="1" x14ac:dyDescent="0.25">
      <c r="A5330" s="5" t="s">
        <v>383</v>
      </c>
      <c r="B5330" s="5" t="s">
        <v>384</v>
      </c>
      <c r="C5330" s="35"/>
      <c r="D5330" s="35"/>
      <c r="E5330" s="35"/>
      <c r="F5330" s="7"/>
      <c r="G5330" s="8" t="s">
        <v>20</v>
      </c>
      <c r="H5330" s="8">
        <v>35635.11</v>
      </c>
      <c r="J5330"/>
      <c r="K5330"/>
      <c r="L5330"/>
      <c r="M5330"/>
    </row>
    <row r="5331" spans="1:13" s="3" customFormat="1" x14ac:dyDescent="0.25">
      <c r="A5331" s="35" t="s">
        <v>21</v>
      </c>
      <c r="B5331"/>
      <c r="C5331"/>
      <c r="D5331"/>
      <c r="E5331"/>
      <c r="J5331"/>
      <c r="K5331"/>
      <c r="L5331"/>
      <c r="M5331"/>
    </row>
    <row r="5332" spans="1:13" s="3" customFormat="1" x14ac:dyDescent="0.25">
      <c r="A5332" s="12" t="s">
        <v>24</v>
      </c>
      <c r="B5332" s="35" t="s">
        <v>21</v>
      </c>
      <c r="C5332" s="35" t="s">
        <v>21</v>
      </c>
      <c r="D5332" s="35" t="s">
        <v>21</v>
      </c>
      <c r="E5332" s="35" t="s">
        <v>21</v>
      </c>
      <c r="F5332" s="7" t="s">
        <v>21</v>
      </c>
      <c r="G5332" s="13" t="s">
        <v>20</v>
      </c>
      <c r="H5332" s="13">
        <v>35635.11</v>
      </c>
      <c r="J5332"/>
      <c r="K5332"/>
      <c r="L5332"/>
      <c r="M5332"/>
    </row>
    <row r="5333" spans="1:13" s="3" customFormat="1" x14ac:dyDescent="0.25">
      <c r="A5333" s="12" t="s">
        <v>799</v>
      </c>
      <c r="B5333" s="12" t="s">
        <v>41</v>
      </c>
      <c r="C5333" s="14">
        <v>10</v>
      </c>
      <c r="D5333" s="12" t="s">
        <v>133</v>
      </c>
      <c r="E5333" s="12" t="s">
        <v>800</v>
      </c>
      <c r="F5333" s="13">
        <v>1041.58</v>
      </c>
      <c r="G5333" s="7" t="s">
        <v>21</v>
      </c>
      <c r="H5333" s="13">
        <v>36676.69</v>
      </c>
      <c r="J5333"/>
      <c r="K5333"/>
      <c r="L5333"/>
      <c r="M5333"/>
    </row>
    <row r="5334" spans="1:13" s="3" customFormat="1" x14ac:dyDescent="0.25">
      <c r="A5334" s="12" t="s">
        <v>801</v>
      </c>
      <c r="B5334" s="12" t="s">
        <v>41</v>
      </c>
      <c r="C5334" s="14">
        <v>18</v>
      </c>
      <c r="D5334" s="12" t="s">
        <v>133</v>
      </c>
      <c r="E5334" s="12" t="s">
        <v>802</v>
      </c>
      <c r="F5334" s="13">
        <v>2242.25</v>
      </c>
      <c r="G5334" s="7" t="s">
        <v>21</v>
      </c>
      <c r="H5334" s="13">
        <v>38918.94</v>
      </c>
      <c r="J5334"/>
      <c r="K5334"/>
      <c r="L5334"/>
      <c r="M5334"/>
    </row>
    <row r="5335" spans="1:13" s="3" customFormat="1" x14ac:dyDescent="0.25">
      <c r="A5335" s="12" t="s">
        <v>792</v>
      </c>
      <c r="B5335" s="12" t="s">
        <v>41</v>
      </c>
      <c r="C5335" s="14">
        <v>19</v>
      </c>
      <c r="D5335" s="12" t="s">
        <v>794</v>
      </c>
      <c r="E5335" s="35"/>
      <c r="F5335" s="7" t="s">
        <v>21</v>
      </c>
      <c r="G5335" s="13">
        <v>9000</v>
      </c>
      <c r="H5335" s="13">
        <v>29918.94</v>
      </c>
      <c r="J5335"/>
      <c r="K5335"/>
      <c r="L5335"/>
      <c r="M5335"/>
    </row>
    <row r="5336" spans="1:13" s="3" customFormat="1" x14ac:dyDescent="0.25">
      <c r="A5336" s="12" t="s">
        <v>792</v>
      </c>
      <c r="B5336" s="12" t="s">
        <v>41</v>
      </c>
      <c r="C5336" s="14">
        <v>26</v>
      </c>
      <c r="D5336" s="12" t="s">
        <v>133</v>
      </c>
      <c r="E5336" s="12" t="s">
        <v>804</v>
      </c>
      <c r="F5336" s="13">
        <v>2308.9899999999998</v>
      </c>
      <c r="G5336" s="7" t="s">
        <v>21</v>
      </c>
      <c r="H5336" s="13">
        <v>32227.93</v>
      </c>
      <c r="J5336"/>
      <c r="K5336"/>
      <c r="L5336"/>
      <c r="M5336"/>
    </row>
    <row r="5337" spans="1:13" s="3" customFormat="1" x14ac:dyDescent="0.25">
      <c r="A5337"/>
      <c r="B5337"/>
      <c r="C5337"/>
      <c r="D5337"/>
      <c r="E5337"/>
      <c r="J5337"/>
      <c r="K5337"/>
      <c r="L5337"/>
      <c r="M5337"/>
    </row>
    <row r="5338" spans="1:13" s="3" customFormat="1" x14ac:dyDescent="0.25">
      <c r="A5338" s="35"/>
      <c r="B5338" s="35"/>
      <c r="C5338" s="35"/>
      <c r="D5338" s="35"/>
      <c r="E5338" s="34" t="s">
        <v>67</v>
      </c>
      <c r="F5338" s="13">
        <v>5592.82</v>
      </c>
      <c r="G5338" s="13">
        <v>9000</v>
      </c>
      <c r="H5338" s="13">
        <v>32227.93</v>
      </c>
      <c r="J5338"/>
      <c r="K5338"/>
      <c r="L5338"/>
      <c r="M5338"/>
    </row>
    <row r="5339" spans="1:13" s="3" customFormat="1" x14ac:dyDescent="0.25">
      <c r="A5339" s="35" t="s">
        <v>21</v>
      </c>
      <c r="B5339"/>
      <c r="C5339"/>
      <c r="D5339"/>
      <c r="E5339"/>
      <c r="J5339"/>
      <c r="K5339"/>
      <c r="L5339"/>
      <c r="M5339"/>
    </row>
    <row r="5340" spans="1:13" s="3" customFormat="1" x14ac:dyDescent="0.25">
      <c r="A5340" s="35"/>
      <c r="B5340" s="35"/>
      <c r="C5340" s="35"/>
      <c r="D5340" s="35"/>
      <c r="E5340" s="9" t="s">
        <v>385</v>
      </c>
      <c r="F5340" s="8">
        <v>5592.82</v>
      </c>
      <c r="G5340" s="8">
        <v>9000</v>
      </c>
      <c r="H5340" s="8">
        <v>32227.93</v>
      </c>
      <c r="J5340"/>
      <c r="K5340"/>
      <c r="L5340"/>
      <c r="M5340"/>
    </row>
    <row r="5341" spans="1:13" s="3" customFormat="1" x14ac:dyDescent="0.25">
      <c r="A5341" s="35" t="s">
        <v>21</v>
      </c>
      <c r="B5341"/>
      <c r="C5341"/>
      <c r="D5341"/>
      <c r="E5341"/>
      <c r="J5341"/>
      <c r="K5341"/>
      <c r="L5341"/>
      <c r="M5341"/>
    </row>
    <row r="5342" spans="1:13" s="3" customFormat="1" x14ac:dyDescent="0.25">
      <c r="A5342" s="5" t="s">
        <v>386</v>
      </c>
      <c r="B5342" s="5" t="s">
        <v>387</v>
      </c>
      <c r="C5342" s="35"/>
      <c r="D5342" s="35"/>
      <c r="E5342" s="35"/>
      <c r="F5342" s="7"/>
      <c r="G5342" s="8" t="s">
        <v>20</v>
      </c>
      <c r="H5342" s="8">
        <v>18159.46</v>
      </c>
      <c r="J5342"/>
      <c r="K5342"/>
      <c r="L5342"/>
      <c r="M5342"/>
    </row>
    <row r="5343" spans="1:13" s="3" customFormat="1" x14ac:dyDescent="0.25">
      <c r="A5343" s="35" t="s">
        <v>21</v>
      </c>
      <c r="B5343"/>
      <c r="C5343"/>
      <c r="D5343"/>
      <c r="E5343"/>
      <c r="J5343"/>
      <c r="K5343"/>
      <c r="L5343"/>
      <c r="M5343"/>
    </row>
    <row r="5344" spans="1:13" s="3" customFormat="1" x14ac:dyDescent="0.25">
      <c r="A5344" s="12" t="s">
        <v>24</v>
      </c>
      <c r="B5344" s="35" t="s">
        <v>21</v>
      </c>
      <c r="C5344" s="35" t="s">
        <v>21</v>
      </c>
      <c r="D5344" s="35" t="s">
        <v>21</v>
      </c>
      <c r="E5344" s="35" t="s">
        <v>21</v>
      </c>
      <c r="F5344" s="7" t="s">
        <v>21</v>
      </c>
      <c r="G5344" s="13" t="s">
        <v>20</v>
      </c>
      <c r="H5344" s="13">
        <v>18159.46</v>
      </c>
      <c r="J5344"/>
      <c r="K5344"/>
      <c r="L5344"/>
      <c r="M5344"/>
    </row>
    <row r="5345" spans="1:13" s="3" customFormat="1" x14ac:dyDescent="0.25">
      <c r="A5345" s="12" t="s">
        <v>799</v>
      </c>
      <c r="B5345" s="12" t="s">
        <v>41</v>
      </c>
      <c r="C5345" s="14">
        <v>10</v>
      </c>
      <c r="D5345" s="12" t="s">
        <v>133</v>
      </c>
      <c r="E5345" s="12" t="s">
        <v>800</v>
      </c>
      <c r="F5345" s="13">
        <v>1434.43</v>
      </c>
      <c r="G5345" s="7" t="s">
        <v>21</v>
      </c>
      <c r="H5345" s="13">
        <v>19593.89</v>
      </c>
      <c r="J5345"/>
      <c r="K5345"/>
      <c r="L5345"/>
      <c r="M5345"/>
    </row>
    <row r="5346" spans="1:13" s="3" customFormat="1" x14ac:dyDescent="0.25">
      <c r="A5346" s="12" t="s">
        <v>801</v>
      </c>
      <c r="B5346" s="12" t="s">
        <v>41</v>
      </c>
      <c r="C5346" s="14">
        <v>18</v>
      </c>
      <c r="D5346" s="12" t="s">
        <v>133</v>
      </c>
      <c r="E5346" s="12" t="s">
        <v>802</v>
      </c>
      <c r="F5346" s="13">
        <v>590.26</v>
      </c>
      <c r="G5346" s="7" t="s">
        <v>21</v>
      </c>
      <c r="H5346" s="13">
        <v>20184.150000000001</v>
      </c>
      <c r="J5346"/>
      <c r="K5346"/>
      <c r="L5346"/>
      <c r="M5346"/>
    </row>
    <row r="5347" spans="1:13" s="3" customFormat="1" x14ac:dyDescent="0.25">
      <c r="A5347" s="12" t="s">
        <v>792</v>
      </c>
      <c r="B5347" s="12" t="s">
        <v>41</v>
      </c>
      <c r="C5347" s="14">
        <v>26</v>
      </c>
      <c r="D5347" s="12" t="s">
        <v>133</v>
      </c>
      <c r="E5347" s="12" t="s">
        <v>804</v>
      </c>
      <c r="F5347" s="13">
        <v>784.47</v>
      </c>
      <c r="G5347" s="7" t="s">
        <v>21</v>
      </c>
      <c r="H5347" s="13">
        <v>20968.62</v>
      </c>
      <c r="J5347"/>
      <c r="K5347"/>
      <c r="L5347"/>
      <c r="M5347"/>
    </row>
    <row r="5348" spans="1:13" s="3" customFormat="1" x14ac:dyDescent="0.25">
      <c r="A5348" s="12" t="s">
        <v>792</v>
      </c>
      <c r="B5348" s="12" t="s">
        <v>41</v>
      </c>
      <c r="C5348" s="14">
        <v>26</v>
      </c>
      <c r="D5348" s="12" t="s">
        <v>133</v>
      </c>
      <c r="E5348" s="12" t="s">
        <v>805</v>
      </c>
      <c r="F5348" s="13">
        <v>1476.93</v>
      </c>
      <c r="G5348" s="7" t="s">
        <v>21</v>
      </c>
      <c r="H5348" s="13">
        <v>22445.55</v>
      </c>
      <c r="J5348"/>
      <c r="K5348"/>
      <c r="L5348"/>
      <c r="M5348"/>
    </row>
    <row r="5349" spans="1:13" s="3" customFormat="1" x14ac:dyDescent="0.25">
      <c r="A5349"/>
      <c r="B5349"/>
      <c r="C5349"/>
      <c r="D5349"/>
      <c r="E5349"/>
      <c r="J5349"/>
      <c r="K5349"/>
      <c r="L5349"/>
      <c r="M5349"/>
    </row>
    <row r="5350" spans="1:13" s="3" customFormat="1" x14ac:dyDescent="0.25">
      <c r="A5350" s="35"/>
      <c r="B5350" s="35"/>
      <c r="C5350" s="35"/>
      <c r="D5350" s="35"/>
      <c r="E5350" s="34" t="s">
        <v>67</v>
      </c>
      <c r="F5350" s="13">
        <v>4286.09</v>
      </c>
      <c r="G5350" s="13">
        <v>0</v>
      </c>
      <c r="H5350" s="13">
        <v>22445.55</v>
      </c>
      <c r="J5350"/>
      <c r="K5350"/>
      <c r="L5350"/>
      <c r="M5350"/>
    </row>
    <row r="5351" spans="1:13" s="3" customFormat="1" x14ac:dyDescent="0.25">
      <c r="A5351" s="35" t="s">
        <v>21</v>
      </c>
      <c r="B5351"/>
      <c r="C5351"/>
      <c r="D5351"/>
      <c r="E5351"/>
      <c r="J5351"/>
      <c r="K5351"/>
      <c r="L5351"/>
      <c r="M5351"/>
    </row>
    <row r="5352" spans="1:13" s="3" customFormat="1" x14ac:dyDescent="0.25">
      <c r="A5352" s="35"/>
      <c r="B5352" s="35"/>
      <c r="C5352" s="35"/>
      <c r="D5352" s="35"/>
      <c r="E5352" s="9" t="s">
        <v>388</v>
      </c>
      <c r="F5352" s="8">
        <v>4286.09</v>
      </c>
      <c r="G5352" s="8">
        <v>0</v>
      </c>
      <c r="H5352" s="8">
        <v>22445.55</v>
      </c>
      <c r="J5352"/>
      <c r="K5352"/>
      <c r="L5352"/>
      <c r="M5352"/>
    </row>
    <row r="5353" spans="1:13" s="3" customFormat="1" x14ac:dyDescent="0.25">
      <c r="A5353" s="35" t="s">
        <v>21</v>
      </c>
      <c r="B5353"/>
      <c r="C5353"/>
      <c r="D5353"/>
      <c r="E5353"/>
      <c r="J5353"/>
      <c r="K5353"/>
      <c r="L5353"/>
      <c r="M5353"/>
    </row>
    <row r="5354" spans="1:13" s="3" customFormat="1" x14ac:dyDescent="0.25">
      <c r="A5354" s="5" t="s">
        <v>389</v>
      </c>
      <c r="B5354" s="5" t="s">
        <v>390</v>
      </c>
      <c r="C5354" s="35"/>
      <c r="D5354" s="35"/>
      <c r="E5354" s="35"/>
      <c r="F5354" s="7"/>
      <c r="G5354" s="8" t="s">
        <v>20</v>
      </c>
      <c r="H5354" s="8">
        <v>40557.129999999997</v>
      </c>
      <c r="J5354"/>
      <c r="K5354"/>
      <c r="L5354"/>
      <c r="M5354"/>
    </row>
    <row r="5355" spans="1:13" s="3" customFormat="1" x14ac:dyDescent="0.25">
      <c r="A5355" s="35" t="s">
        <v>21</v>
      </c>
      <c r="B5355"/>
      <c r="C5355"/>
      <c r="D5355"/>
      <c r="E5355"/>
      <c r="J5355"/>
      <c r="K5355"/>
      <c r="L5355"/>
      <c r="M5355"/>
    </row>
    <row r="5356" spans="1:13" s="3" customFormat="1" x14ac:dyDescent="0.25">
      <c r="A5356" s="12" t="s">
        <v>24</v>
      </c>
      <c r="B5356" s="35" t="s">
        <v>21</v>
      </c>
      <c r="C5356" s="35" t="s">
        <v>21</v>
      </c>
      <c r="D5356" s="35" t="s">
        <v>21</v>
      </c>
      <c r="E5356" s="35" t="s">
        <v>21</v>
      </c>
      <c r="F5356" s="7" t="s">
        <v>21</v>
      </c>
      <c r="G5356" s="13" t="s">
        <v>20</v>
      </c>
      <c r="H5356" s="13">
        <v>40557.129999999997</v>
      </c>
      <c r="J5356"/>
      <c r="K5356"/>
      <c r="L5356"/>
      <c r="M5356"/>
    </row>
    <row r="5357" spans="1:13" s="3" customFormat="1" x14ac:dyDescent="0.25">
      <c r="A5357" s="12" t="s">
        <v>799</v>
      </c>
      <c r="B5357" s="12" t="s">
        <v>41</v>
      </c>
      <c r="C5357" s="14">
        <v>10</v>
      </c>
      <c r="D5357" s="12" t="s">
        <v>133</v>
      </c>
      <c r="E5357" s="12" t="s">
        <v>800</v>
      </c>
      <c r="F5357" s="13">
        <v>2012.25</v>
      </c>
      <c r="G5357" s="7" t="s">
        <v>21</v>
      </c>
      <c r="H5357" s="13">
        <v>42569.38</v>
      </c>
      <c r="J5357"/>
      <c r="K5357"/>
      <c r="L5357"/>
      <c r="M5357"/>
    </row>
    <row r="5358" spans="1:13" s="3" customFormat="1" x14ac:dyDescent="0.25">
      <c r="A5358" s="12" t="s">
        <v>801</v>
      </c>
      <c r="B5358" s="12" t="s">
        <v>41</v>
      </c>
      <c r="C5358" s="14">
        <v>18</v>
      </c>
      <c r="D5358" s="12" t="s">
        <v>133</v>
      </c>
      <c r="E5358" s="12" t="s">
        <v>802</v>
      </c>
      <c r="F5358" s="13">
        <v>4978.1000000000004</v>
      </c>
      <c r="G5358" s="7" t="s">
        <v>21</v>
      </c>
      <c r="H5358" s="13">
        <v>47547.48</v>
      </c>
      <c r="J5358"/>
      <c r="K5358"/>
      <c r="L5358"/>
      <c r="M5358"/>
    </row>
    <row r="5359" spans="1:13" s="3" customFormat="1" x14ac:dyDescent="0.25">
      <c r="A5359" s="12" t="s">
        <v>792</v>
      </c>
      <c r="B5359" s="12" t="s">
        <v>41</v>
      </c>
      <c r="C5359" s="14">
        <v>19</v>
      </c>
      <c r="D5359" s="12" t="s">
        <v>794</v>
      </c>
      <c r="E5359" s="35"/>
      <c r="F5359" s="7" t="s">
        <v>21</v>
      </c>
      <c r="G5359" s="13">
        <v>10000</v>
      </c>
      <c r="H5359" s="13">
        <v>37547.480000000003</v>
      </c>
      <c r="J5359"/>
      <c r="K5359"/>
      <c r="L5359"/>
      <c r="M5359"/>
    </row>
    <row r="5360" spans="1:13" s="3" customFormat="1" x14ac:dyDescent="0.25">
      <c r="A5360" s="12" t="s">
        <v>792</v>
      </c>
      <c r="B5360" s="12" t="s">
        <v>41</v>
      </c>
      <c r="C5360" s="14">
        <v>26</v>
      </c>
      <c r="D5360" s="12" t="s">
        <v>133</v>
      </c>
      <c r="E5360" s="12" t="s">
        <v>804</v>
      </c>
      <c r="F5360" s="13">
        <v>594.98</v>
      </c>
      <c r="G5360" s="7" t="s">
        <v>21</v>
      </c>
      <c r="H5360" s="13">
        <v>38142.46</v>
      </c>
      <c r="J5360"/>
      <c r="K5360"/>
      <c r="L5360"/>
      <c r="M5360"/>
    </row>
    <row r="5361" spans="1:13" s="3" customFormat="1" x14ac:dyDescent="0.25">
      <c r="A5361" s="12" t="s">
        <v>792</v>
      </c>
      <c r="B5361" s="12" t="s">
        <v>41</v>
      </c>
      <c r="C5361" s="14">
        <v>26</v>
      </c>
      <c r="D5361" s="12" t="s">
        <v>133</v>
      </c>
      <c r="E5361" s="12" t="s">
        <v>805</v>
      </c>
      <c r="F5361" s="13">
        <v>2949.1</v>
      </c>
      <c r="G5361" s="7" t="s">
        <v>21</v>
      </c>
      <c r="H5361" s="13">
        <v>41091.56</v>
      </c>
      <c r="J5361"/>
      <c r="K5361"/>
      <c r="L5361"/>
      <c r="M5361"/>
    </row>
    <row r="5362" spans="1:13" s="3" customFormat="1" x14ac:dyDescent="0.25">
      <c r="A5362" s="12" t="s">
        <v>792</v>
      </c>
      <c r="B5362" s="12" t="s">
        <v>41</v>
      </c>
      <c r="C5362" s="14">
        <v>36</v>
      </c>
      <c r="D5362" s="12" t="s">
        <v>133</v>
      </c>
      <c r="E5362" s="12" t="s">
        <v>806</v>
      </c>
      <c r="F5362" s="13">
        <v>1013.77</v>
      </c>
      <c r="G5362" s="7" t="s">
        <v>21</v>
      </c>
      <c r="H5362" s="13">
        <v>42105.33</v>
      </c>
      <c r="J5362"/>
      <c r="K5362"/>
      <c r="L5362"/>
      <c r="M5362"/>
    </row>
    <row r="5363" spans="1:13" s="3" customFormat="1" x14ac:dyDescent="0.25">
      <c r="A5363"/>
      <c r="B5363"/>
      <c r="C5363"/>
      <c r="D5363"/>
      <c r="E5363"/>
      <c r="J5363"/>
      <c r="K5363"/>
      <c r="L5363"/>
      <c r="M5363"/>
    </row>
    <row r="5364" spans="1:13" s="3" customFormat="1" x14ac:dyDescent="0.25">
      <c r="A5364" s="35"/>
      <c r="B5364" s="35"/>
      <c r="C5364" s="35"/>
      <c r="D5364" s="35"/>
      <c r="E5364" s="34" t="s">
        <v>67</v>
      </c>
      <c r="F5364" s="13">
        <v>11548.2</v>
      </c>
      <c r="G5364" s="13">
        <v>10000</v>
      </c>
      <c r="H5364" s="13">
        <v>42105.33</v>
      </c>
      <c r="J5364"/>
      <c r="K5364"/>
      <c r="L5364"/>
      <c r="M5364"/>
    </row>
    <row r="5365" spans="1:13" s="3" customFormat="1" x14ac:dyDescent="0.25">
      <c r="A5365" s="35" t="s">
        <v>21</v>
      </c>
      <c r="B5365"/>
      <c r="C5365"/>
      <c r="D5365"/>
      <c r="E5365"/>
      <c r="J5365"/>
      <c r="K5365"/>
      <c r="L5365"/>
      <c r="M5365"/>
    </row>
    <row r="5366" spans="1:13" s="3" customFormat="1" x14ac:dyDescent="0.25">
      <c r="A5366" s="35"/>
      <c r="B5366" s="35"/>
      <c r="C5366" s="35"/>
      <c r="D5366" s="35"/>
      <c r="E5366" s="9" t="s">
        <v>391</v>
      </c>
      <c r="F5366" s="8">
        <v>11548.2</v>
      </c>
      <c r="G5366" s="8">
        <v>10000</v>
      </c>
      <c r="H5366" s="8">
        <v>42105.33</v>
      </c>
      <c r="J5366"/>
      <c r="K5366"/>
      <c r="L5366"/>
      <c r="M5366"/>
    </row>
    <row r="5367" spans="1:13" s="3" customFormat="1" x14ac:dyDescent="0.25">
      <c r="A5367" s="35" t="s">
        <v>21</v>
      </c>
      <c r="B5367"/>
      <c r="C5367"/>
      <c r="D5367"/>
      <c r="E5367"/>
      <c r="J5367"/>
      <c r="K5367"/>
      <c r="L5367"/>
      <c r="M5367"/>
    </row>
    <row r="5368" spans="1:13" s="3" customFormat="1" x14ac:dyDescent="0.25">
      <c r="A5368" s="5" t="s">
        <v>392</v>
      </c>
      <c r="B5368" s="5" t="s">
        <v>393</v>
      </c>
      <c r="C5368" s="35"/>
      <c r="D5368" s="35"/>
      <c r="E5368" s="35"/>
      <c r="F5368" s="7"/>
      <c r="G5368" s="8" t="s">
        <v>20</v>
      </c>
      <c r="H5368" s="8">
        <v>56723.519999999997</v>
      </c>
      <c r="J5368"/>
      <c r="K5368"/>
      <c r="L5368"/>
      <c r="M5368"/>
    </row>
    <row r="5369" spans="1:13" s="3" customFormat="1" x14ac:dyDescent="0.25">
      <c r="A5369" s="35" t="s">
        <v>21</v>
      </c>
      <c r="B5369"/>
      <c r="C5369"/>
      <c r="D5369"/>
      <c r="E5369"/>
      <c r="J5369"/>
      <c r="K5369"/>
      <c r="L5369"/>
      <c r="M5369"/>
    </row>
    <row r="5370" spans="1:13" s="3" customFormat="1" x14ac:dyDescent="0.25">
      <c r="A5370" s="12" t="s">
        <v>24</v>
      </c>
      <c r="B5370" s="35" t="s">
        <v>21</v>
      </c>
      <c r="C5370" s="35" t="s">
        <v>21</v>
      </c>
      <c r="D5370" s="35" t="s">
        <v>21</v>
      </c>
      <c r="E5370" s="35" t="s">
        <v>21</v>
      </c>
      <c r="F5370" s="7" t="s">
        <v>21</v>
      </c>
      <c r="G5370" s="13" t="s">
        <v>20</v>
      </c>
      <c r="H5370" s="13">
        <v>56723.519999999997</v>
      </c>
      <c r="J5370"/>
      <c r="K5370"/>
      <c r="L5370"/>
      <c r="M5370"/>
    </row>
    <row r="5371" spans="1:13" s="3" customFormat="1" x14ac:dyDescent="0.25">
      <c r="A5371" s="12" t="s">
        <v>799</v>
      </c>
      <c r="B5371" s="12" t="s">
        <v>41</v>
      </c>
      <c r="C5371" s="14">
        <v>10</v>
      </c>
      <c r="D5371" s="12" t="s">
        <v>133</v>
      </c>
      <c r="E5371" s="12" t="s">
        <v>800</v>
      </c>
      <c r="F5371" s="13">
        <v>2797.87</v>
      </c>
      <c r="G5371" s="7" t="s">
        <v>21</v>
      </c>
      <c r="H5371" s="13">
        <v>59521.39</v>
      </c>
      <c r="J5371"/>
      <c r="K5371"/>
      <c r="L5371"/>
      <c r="M5371"/>
    </row>
    <row r="5372" spans="1:13" s="3" customFormat="1" x14ac:dyDescent="0.25">
      <c r="A5372" s="12" t="s">
        <v>801</v>
      </c>
      <c r="B5372" s="12" t="s">
        <v>41</v>
      </c>
      <c r="C5372" s="14">
        <v>18</v>
      </c>
      <c r="D5372" s="12" t="s">
        <v>133</v>
      </c>
      <c r="E5372" s="12" t="s">
        <v>802</v>
      </c>
      <c r="F5372" s="13">
        <v>2761.21</v>
      </c>
      <c r="G5372" s="7" t="s">
        <v>21</v>
      </c>
      <c r="H5372" s="13">
        <v>62282.6</v>
      </c>
      <c r="J5372"/>
      <c r="K5372"/>
      <c r="L5372"/>
      <c r="M5372"/>
    </row>
    <row r="5373" spans="1:13" s="3" customFormat="1" x14ac:dyDescent="0.25">
      <c r="A5373" s="12" t="s">
        <v>792</v>
      </c>
      <c r="B5373" s="12" t="s">
        <v>41</v>
      </c>
      <c r="C5373" s="14">
        <v>19</v>
      </c>
      <c r="D5373" s="12" t="s">
        <v>794</v>
      </c>
      <c r="E5373" s="35"/>
      <c r="F5373" s="7" t="s">
        <v>21</v>
      </c>
      <c r="G5373" s="13">
        <v>7371.45</v>
      </c>
      <c r="H5373" s="13">
        <v>54911.15</v>
      </c>
      <c r="J5373"/>
      <c r="K5373"/>
      <c r="L5373"/>
      <c r="M5373"/>
    </row>
    <row r="5374" spans="1:13" s="3" customFormat="1" x14ac:dyDescent="0.25">
      <c r="A5374" s="12" t="s">
        <v>792</v>
      </c>
      <c r="B5374" s="12" t="s">
        <v>41</v>
      </c>
      <c r="C5374" s="14">
        <v>26</v>
      </c>
      <c r="D5374" s="12" t="s">
        <v>133</v>
      </c>
      <c r="E5374" s="12" t="s">
        <v>804</v>
      </c>
      <c r="F5374" s="13">
        <v>2785.03</v>
      </c>
      <c r="G5374" s="7" t="s">
        <v>21</v>
      </c>
      <c r="H5374" s="13">
        <v>57696.18</v>
      </c>
      <c r="J5374"/>
      <c r="K5374"/>
      <c r="L5374"/>
      <c r="M5374"/>
    </row>
    <row r="5375" spans="1:13" s="3" customFormat="1" x14ac:dyDescent="0.25">
      <c r="A5375" s="12" t="s">
        <v>792</v>
      </c>
      <c r="B5375" s="12" t="s">
        <v>41</v>
      </c>
      <c r="C5375" s="14">
        <v>26</v>
      </c>
      <c r="D5375" s="12" t="s">
        <v>133</v>
      </c>
      <c r="E5375" s="12" t="s">
        <v>805</v>
      </c>
      <c r="F5375" s="13">
        <v>1233.47</v>
      </c>
      <c r="G5375" s="7" t="s">
        <v>21</v>
      </c>
      <c r="H5375" s="13">
        <v>58929.65</v>
      </c>
      <c r="J5375"/>
      <c r="K5375"/>
      <c r="L5375"/>
      <c r="M5375"/>
    </row>
    <row r="5376" spans="1:13" s="3" customFormat="1" x14ac:dyDescent="0.25">
      <c r="A5376" s="12" t="s">
        <v>792</v>
      </c>
      <c r="B5376" s="12" t="s">
        <v>41</v>
      </c>
      <c r="C5376" s="14">
        <v>36</v>
      </c>
      <c r="D5376" s="12" t="s">
        <v>133</v>
      </c>
      <c r="E5376" s="12" t="s">
        <v>806</v>
      </c>
      <c r="F5376" s="13">
        <v>1189.05</v>
      </c>
      <c r="G5376" s="7" t="s">
        <v>21</v>
      </c>
      <c r="H5376" s="13">
        <v>60118.7</v>
      </c>
      <c r="J5376"/>
      <c r="K5376"/>
      <c r="L5376"/>
      <c r="M5376"/>
    </row>
    <row r="5377" spans="1:13" s="3" customFormat="1" x14ac:dyDescent="0.25">
      <c r="A5377"/>
      <c r="B5377"/>
      <c r="C5377"/>
      <c r="D5377"/>
      <c r="E5377"/>
      <c r="J5377"/>
      <c r="K5377"/>
      <c r="L5377"/>
      <c r="M5377"/>
    </row>
    <row r="5378" spans="1:13" s="3" customFormat="1" x14ac:dyDescent="0.25">
      <c r="A5378" s="35"/>
      <c r="B5378" s="35"/>
      <c r="C5378" s="35"/>
      <c r="D5378" s="35"/>
      <c r="E5378" s="34" t="s">
        <v>67</v>
      </c>
      <c r="F5378" s="13">
        <v>10766.63</v>
      </c>
      <c r="G5378" s="13">
        <v>7371.45</v>
      </c>
      <c r="H5378" s="13">
        <v>60118.7</v>
      </c>
      <c r="J5378"/>
      <c r="K5378"/>
      <c r="L5378"/>
      <c r="M5378"/>
    </row>
    <row r="5379" spans="1:13" s="3" customFormat="1" x14ac:dyDescent="0.25">
      <c r="A5379" s="35" t="s">
        <v>21</v>
      </c>
      <c r="B5379"/>
      <c r="C5379"/>
      <c r="D5379"/>
      <c r="E5379"/>
      <c r="J5379"/>
      <c r="K5379"/>
      <c r="L5379"/>
      <c r="M5379"/>
    </row>
    <row r="5380" spans="1:13" s="3" customFormat="1" x14ac:dyDescent="0.25">
      <c r="A5380" s="35"/>
      <c r="B5380" s="35"/>
      <c r="C5380" s="35"/>
      <c r="D5380" s="35"/>
      <c r="E5380" s="9" t="s">
        <v>398</v>
      </c>
      <c r="F5380" s="8">
        <v>10766.63</v>
      </c>
      <c r="G5380" s="8">
        <v>7371.45</v>
      </c>
      <c r="H5380" s="8">
        <v>60118.7</v>
      </c>
      <c r="J5380"/>
      <c r="K5380"/>
      <c r="L5380"/>
      <c r="M5380"/>
    </row>
    <row r="5381" spans="1:13" s="3" customFormat="1" x14ac:dyDescent="0.25">
      <c r="A5381" s="35" t="s">
        <v>21</v>
      </c>
      <c r="B5381"/>
      <c r="C5381"/>
      <c r="D5381"/>
      <c r="E5381"/>
      <c r="J5381"/>
      <c r="K5381"/>
      <c r="L5381"/>
      <c r="M5381"/>
    </row>
    <row r="5382" spans="1:13" s="3" customFormat="1" x14ac:dyDescent="0.25">
      <c r="A5382" s="5" t="s">
        <v>399</v>
      </c>
      <c r="B5382" s="5" t="s">
        <v>400</v>
      </c>
      <c r="C5382" s="35"/>
      <c r="D5382" s="35"/>
      <c r="E5382" s="35"/>
      <c r="F5382" s="7"/>
      <c r="G5382" s="8" t="s">
        <v>20</v>
      </c>
      <c r="H5382" s="8">
        <v>28764.67</v>
      </c>
      <c r="J5382"/>
      <c r="K5382"/>
      <c r="L5382"/>
      <c r="M5382"/>
    </row>
    <row r="5383" spans="1:13" s="3" customFormat="1" x14ac:dyDescent="0.25">
      <c r="A5383" s="35" t="s">
        <v>21</v>
      </c>
      <c r="B5383"/>
      <c r="C5383"/>
      <c r="D5383"/>
      <c r="E5383"/>
      <c r="J5383"/>
      <c r="K5383"/>
      <c r="L5383"/>
      <c r="M5383"/>
    </row>
    <row r="5384" spans="1:13" s="3" customFormat="1" x14ac:dyDescent="0.25">
      <c r="A5384" s="12" t="s">
        <v>24</v>
      </c>
      <c r="B5384" s="35" t="s">
        <v>21</v>
      </c>
      <c r="C5384" s="35" t="s">
        <v>21</v>
      </c>
      <c r="D5384" s="35" t="s">
        <v>21</v>
      </c>
      <c r="E5384" s="35" t="s">
        <v>21</v>
      </c>
      <c r="F5384" s="7" t="s">
        <v>21</v>
      </c>
      <c r="G5384" s="13" t="s">
        <v>20</v>
      </c>
      <c r="H5384" s="13">
        <v>28764.67</v>
      </c>
      <c r="J5384"/>
      <c r="K5384"/>
      <c r="L5384"/>
      <c r="M5384"/>
    </row>
    <row r="5385" spans="1:13" s="3" customFormat="1" x14ac:dyDescent="0.25">
      <c r="A5385" s="12" t="s">
        <v>799</v>
      </c>
      <c r="B5385" s="12" t="s">
        <v>41</v>
      </c>
      <c r="C5385" s="14">
        <v>10</v>
      </c>
      <c r="D5385" s="12" t="s">
        <v>133</v>
      </c>
      <c r="E5385" s="12" t="s">
        <v>800</v>
      </c>
      <c r="F5385" s="13">
        <v>682.31</v>
      </c>
      <c r="G5385" s="7" t="s">
        <v>21</v>
      </c>
      <c r="H5385" s="13">
        <v>29446.98</v>
      </c>
      <c r="J5385"/>
      <c r="K5385"/>
      <c r="L5385"/>
      <c r="M5385"/>
    </row>
    <row r="5386" spans="1:13" s="3" customFormat="1" x14ac:dyDescent="0.25">
      <c r="A5386" s="12" t="s">
        <v>801</v>
      </c>
      <c r="B5386" s="12" t="s">
        <v>41</v>
      </c>
      <c r="C5386" s="14">
        <v>18</v>
      </c>
      <c r="D5386" s="12" t="s">
        <v>133</v>
      </c>
      <c r="E5386" s="12" t="s">
        <v>802</v>
      </c>
      <c r="F5386" s="13">
        <v>1168.1500000000001</v>
      </c>
      <c r="G5386" s="7" t="s">
        <v>21</v>
      </c>
      <c r="H5386" s="13">
        <v>30615.13</v>
      </c>
      <c r="J5386"/>
      <c r="K5386"/>
      <c r="L5386"/>
      <c r="M5386"/>
    </row>
    <row r="5387" spans="1:13" s="3" customFormat="1" x14ac:dyDescent="0.25">
      <c r="A5387" s="12" t="s">
        <v>792</v>
      </c>
      <c r="B5387" s="12" t="s">
        <v>41</v>
      </c>
      <c r="C5387" s="14">
        <v>36</v>
      </c>
      <c r="D5387" s="12" t="s">
        <v>133</v>
      </c>
      <c r="E5387" s="12" t="s">
        <v>806</v>
      </c>
      <c r="F5387" s="13">
        <v>1349.34</v>
      </c>
      <c r="G5387" s="7" t="s">
        <v>21</v>
      </c>
      <c r="H5387" s="13">
        <v>31964.47</v>
      </c>
      <c r="J5387"/>
      <c r="K5387"/>
      <c r="L5387"/>
      <c r="M5387"/>
    </row>
    <row r="5388" spans="1:13" s="3" customFormat="1" x14ac:dyDescent="0.25">
      <c r="A5388"/>
      <c r="B5388"/>
      <c r="C5388"/>
      <c r="D5388"/>
      <c r="E5388"/>
      <c r="J5388"/>
      <c r="K5388"/>
      <c r="L5388"/>
      <c r="M5388"/>
    </row>
    <row r="5389" spans="1:13" s="3" customFormat="1" x14ac:dyDescent="0.25">
      <c r="A5389" s="35"/>
      <c r="B5389" s="35"/>
      <c r="C5389" s="35"/>
      <c r="D5389" s="35"/>
      <c r="E5389" s="34" t="s">
        <v>67</v>
      </c>
      <c r="F5389" s="13">
        <v>3199.8</v>
      </c>
      <c r="G5389" s="13">
        <v>0</v>
      </c>
      <c r="H5389" s="13">
        <v>31964.47</v>
      </c>
      <c r="J5389"/>
      <c r="K5389"/>
      <c r="L5389"/>
      <c r="M5389"/>
    </row>
    <row r="5390" spans="1:13" s="3" customFormat="1" x14ac:dyDescent="0.25">
      <c r="A5390" s="35" t="s">
        <v>21</v>
      </c>
      <c r="B5390"/>
      <c r="C5390"/>
      <c r="D5390"/>
      <c r="E5390"/>
      <c r="J5390"/>
      <c r="K5390"/>
      <c r="L5390"/>
      <c r="M5390"/>
    </row>
    <row r="5391" spans="1:13" s="3" customFormat="1" x14ac:dyDescent="0.25">
      <c r="A5391" s="35"/>
      <c r="B5391" s="35"/>
      <c r="C5391" s="35"/>
      <c r="D5391" s="35"/>
      <c r="E5391" s="9" t="s">
        <v>401</v>
      </c>
      <c r="F5391" s="8">
        <v>3199.8</v>
      </c>
      <c r="G5391" s="8">
        <v>0</v>
      </c>
      <c r="H5391" s="8">
        <v>31964.47</v>
      </c>
      <c r="J5391"/>
      <c r="K5391"/>
      <c r="L5391"/>
      <c r="M5391"/>
    </row>
    <row r="5392" spans="1:13" s="3" customFormat="1" x14ac:dyDescent="0.25">
      <c r="A5392" s="35" t="s">
        <v>21</v>
      </c>
      <c r="B5392"/>
      <c r="C5392"/>
      <c r="D5392"/>
      <c r="E5392"/>
      <c r="J5392"/>
      <c r="K5392"/>
      <c r="L5392"/>
      <c r="M5392"/>
    </row>
    <row r="5393" spans="1:13" s="3" customFormat="1" x14ac:dyDescent="0.25">
      <c r="A5393" s="5" t="s">
        <v>402</v>
      </c>
      <c r="B5393" s="5" t="s">
        <v>403</v>
      </c>
      <c r="C5393" s="35"/>
      <c r="D5393" s="35"/>
      <c r="E5393" s="35"/>
      <c r="F5393" s="7"/>
      <c r="G5393" s="8" t="s">
        <v>20</v>
      </c>
      <c r="H5393" s="8">
        <v>47807.11</v>
      </c>
      <c r="J5393"/>
      <c r="K5393"/>
      <c r="L5393"/>
      <c r="M5393"/>
    </row>
    <row r="5394" spans="1:13" s="3" customFormat="1" x14ac:dyDescent="0.25">
      <c r="A5394" s="35" t="s">
        <v>21</v>
      </c>
      <c r="B5394"/>
      <c r="C5394"/>
      <c r="D5394"/>
      <c r="E5394"/>
      <c r="J5394"/>
      <c r="K5394"/>
      <c r="L5394"/>
      <c r="M5394"/>
    </row>
    <row r="5395" spans="1:13" s="3" customFormat="1" x14ac:dyDescent="0.25">
      <c r="A5395" s="12" t="s">
        <v>24</v>
      </c>
      <c r="B5395" s="35" t="s">
        <v>21</v>
      </c>
      <c r="C5395" s="35" t="s">
        <v>21</v>
      </c>
      <c r="D5395" s="35" t="s">
        <v>21</v>
      </c>
      <c r="E5395" s="35" t="s">
        <v>21</v>
      </c>
      <c r="F5395" s="7" t="s">
        <v>21</v>
      </c>
      <c r="G5395" s="13" t="s">
        <v>20</v>
      </c>
      <c r="H5395" s="13">
        <v>47807.11</v>
      </c>
      <c r="J5395"/>
      <c r="K5395"/>
      <c r="L5395"/>
      <c r="M5395"/>
    </row>
    <row r="5396" spans="1:13" s="3" customFormat="1" x14ac:dyDescent="0.25">
      <c r="A5396" s="35" t="s">
        <v>21</v>
      </c>
      <c r="B5396"/>
      <c r="C5396"/>
      <c r="D5396"/>
      <c r="E5396"/>
      <c r="J5396"/>
      <c r="K5396"/>
      <c r="L5396"/>
      <c r="M5396"/>
    </row>
    <row r="5397" spans="1:13" s="3" customFormat="1" x14ac:dyDescent="0.25">
      <c r="A5397" s="35"/>
      <c r="B5397" s="35"/>
      <c r="C5397" s="35"/>
      <c r="D5397" s="35"/>
      <c r="E5397" s="9" t="s">
        <v>404</v>
      </c>
      <c r="F5397" s="8">
        <v>0</v>
      </c>
      <c r="G5397" s="8">
        <v>0</v>
      </c>
      <c r="H5397" s="8">
        <v>47807.11</v>
      </c>
      <c r="J5397"/>
      <c r="K5397"/>
      <c r="L5397"/>
      <c r="M5397"/>
    </row>
    <row r="5398" spans="1:13" s="3" customFormat="1" x14ac:dyDescent="0.25">
      <c r="A5398" s="35" t="s">
        <v>21</v>
      </c>
      <c r="B5398"/>
      <c r="C5398"/>
      <c r="D5398"/>
      <c r="E5398"/>
      <c r="J5398"/>
      <c r="K5398"/>
      <c r="L5398"/>
      <c r="M5398"/>
    </row>
    <row r="5399" spans="1:13" s="3" customFormat="1" x14ac:dyDescent="0.25">
      <c r="A5399" s="5" t="s">
        <v>405</v>
      </c>
      <c r="B5399" s="5" t="s">
        <v>406</v>
      </c>
      <c r="C5399" s="35"/>
      <c r="D5399" s="35"/>
      <c r="E5399" s="35"/>
      <c r="F5399" s="7"/>
      <c r="G5399" s="8" t="s">
        <v>20</v>
      </c>
      <c r="H5399" s="8">
        <v>24496.880000000001</v>
      </c>
      <c r="J5399"/>
      <c r="K5399"/>
      <c r="L5399"/>
      <c r="M5399"/>
    </row>
    <row r="5400" spans="1:13" s="3" customFormat="1" x14ac:dyDescent="0.25">
      <c r="A5400" s="35" t="s">
        <v>21</v>
      </c>
      <c r="B5400"/>
      <c r="C5400"/>
      <c r="D5400"/>
      <c r="E5400"/>
      <c r="J5400"/>
      <c r="K5400"/>
      <c r="L5400"/>
      <c r="M5400"/>
    </row>
    <row r="5401" spans="1:13" s="3" customFormat="1" x14ac:dyDescent="0.25">
      <c r="A5401" s="12" t="s">
        <v>24</v>
      </c>
      <c r="B5401" s="35" t="s">
        <v>21</v>
      </c>
      <c r="C5401" s="35" t="s">
        <v>21</v>
      </c>
      <c r="D5401" s="35" t="s">
        <v>21</v>
      </c>
      <c r="E5401" s="35" t="s">
        <v>21</v>
      </c>
      <c r="F5401" s="7" t="s">
        <v>21</v>
      </c>
      <c r="G5401" s="13" t="s">
        <v>20</v>
      </c>
      <c r="H5401" s="13">
        <v>24496.880000000001</v>
      </c>
      <c r="J5401"/>
      <c r="K5401"/>
      <c r="L5401"/>
      <c r="M5401"/>
    </row>
    <row r="5402" spans="1:13" s="3" customFormat="1" x14ac:dyDescent="0.25">
      <c r="A5402" s="12" t="s">
        <v>799</v>
      </c>
      <c r="B5402" s="12" t="s">
        <v>41</v>
      </c>
      <c r="C5402" s="14">
        <v>10</v>
      </c>
      <c r="D5402" s="12" t="s">
        <v>133</v>
      </c>
      <c r="E5402" s="12" t="s">
        <v>800</v>
      </c>
      <c r="F5402" s="13">
        <v>2665.59</v>
      </c>
      <c r="G5402" s="7" t="s">
        <v>21</v>
      </c>
      <c r="H5402" s="13">
        <v>27162.47</v>
      </c>
      <c r="J5402"/>
      <c r="K5402"/>
      <c r="L5402"/>
      <c r="M5402"/>
    </row>
    <row r="5403" spans="1:13" s="3" customFormat="1" x14ac:dyDescent="0.25">
      <c r="A5403" s="12" t="s">
        <v>801</v>
      </c>
      <c r="B5403" s="12" t="s">
        <v>41</v>
      </c>
      <c r="C5403" s="14">
        <v>18</v>
      </c>
      <c r="D5403" s="12" t="s">
        <v>133</v>
      </c>
      <c r="E5403" s="12" t="s">
        <v>802</v>
      </c>
      <c r="F5403" s="13">
        <v>1859.87</v>
      </c>
      <c r="G5403" s="7" t="s">
        <v>21</v>
      </c>
      <c r="H5403" s="13">
        <v>29022.34</v>
      </c>
      <c r="J5403"/>
      <c r="K5403"/>
      <c r="L5403"/>
      <c r="M5403"/>
    </row>
    <row r="5404" spans="1:13" s="3" customFormat="1" x14ac:dyDescent="0.25">
      <c r="A5404" s="12" t="s">
        <v>792</v>
      </c>
      <c r="B5404" s="12" t="s">
        <v>41</v>
      </c>
      <c r="C5404" s="14">
        <v>26</v>
      </c>
      <c r="D5404" s="12" t="s">
        <v>133</v>
      </c>
      <c r="E5404" s="12" t="s">
        <v>804</v>
      </c>
      <c r="F5404" s="13">
        <v>1757.11</v>
      </c>
      <c r="G5404" s="7" t="s">
        <v>21</v>
      </c>
      <c r="H5404" s="13">
        <v>30779.45</v>
      </c>
      <c r="J5404"/>
      <c r="K5404"/>
      <c r="L5404"/>
      <c r="M5404"/>
    </row>
    <row r="5405" spans="1:13" s="3" customFormat="1" x14ac:dyDescent="0.25">
      <c r="A5405" s="12" t="s">
        <v>792</v>
      </c>
      <c r="B5405" s="12" t="s">
        <v>41</v>
      </c>
      <c r="C5405" s="14">
        <v>26</v>
      </c>
      <c r="D5405" s="12" t="s">
        <v>133</v>
      </c>
      <c r="E5405" s="12" t="s">
        <v>805</v>
      </c>
      <c r="F5405" s="13">
        <v>1853.99</v>
      </c>
      <c r="G5405" s="7" t="s">
        <v>21</v>
      </c>
      <c r="H5405" s="13">
        <v>32633.439999999999</v>
      </c>
      <c r="J5405"/>
      <c r="K5405"/>
      <c r="L5405"/>
      <c r="M5405"/>
    </row>
    <row r="5406" spans="1:13" s="3" customFormat="1" x14ac:dyDescent="0.25">
      <c r="A5406"/>
      <c r="B5406"/>
      <c r="C5406"/>
      <c r="D5406"/>
      <c r="E5406"/>
      <c r="J5406"/>
      <c r="K5406"/>
      <c r="L5406"/>
      <c r="M5406"/>
    </row>
    <row r="5407" spans="1:13" s="3" customFormat="1" x14ac:dyDescent="0.25">
      <c r="A5407" s="35"/>
      <c r="B5407" s="35"/>
      <c r="C5407" s="35"/>
      <c r="D5407" s="35"/>
      <c r="E5407" s="34" t="s">
        <v>67</v>
      </c>
      <c r="F5407" s="13">
        <v>8136.56</v>
      </c>
      <c r="G5407" s="13">
        <v>0</v>
      </c>
      <c r="H5407" s="13">
        <v>32633.439999999999</v>
      </c>
      <c r="J5407"/>
      <c r="K5407"/>
      <c r="L5407"/>
      <c r="M5407"/>
    </row>
    <row r="5408" spans="1:13" s="3" customFormat="1" x14ac:dyDescent="0.25">
      <c r="A5408" s="35" t="s">
        <v>21</v>
      </c>
      <c r="B5408"/>
      <c r="C5408"/>
      <c r="D5408"/>
      <c r="E5408"/>
      <c r="J5408"/>
      <c r="K5408"/>
      <c r="L5408"/>
      <c r="M5408"/>
    </row>
    <row r="5409" spans="1:13" s="3" customFormat="1" x14ac:dyDescent="0.25">
      <c r="A5409" s="35"/>
      <c r="B5409" s="35"/>
      <c r="C5409" s="35"/>
      <c r="D5409" s="35"/>
      <c r="E5409" s="9" t="s">
        <v>407</v>
      </c>
      <c r="F5409" s="8">
        <v>8136.56</v>
      </c>
      <c r="G5409" s="8">
        <v>0</v>
      </c>
      <c r="H5409" s="8">
        <v>32633.439999999999</v>
      </c>
      <c r="J5409"/>
      <c r="K5409"/>
      <c r="L5409"/>
      <c r="M5409"/>
    </row>
    <row r="5410" spans="1:13" s="3" customFormat="1" x14ac:dyDescent="0.25">
      <c r="A5410" s="35" t="s">
        <v>21</v>
      </c>
      <c r="B5410"/>
      <c r="C5410"/>
      <c r="D5410"/>
      <c r="E5410"/>
      <c r="J5410"/>
      <c r="K5410"/>
      <c r="L5410"/>
      <c r="M5410"/>
    </row>
    <row r="5411" spans="1:13" s="3" customFormat="1" x14ac:dyDescent="0.25">
      <c r="A5411" s="5" t="s">
        <v>146</v>
      </c>
      <c r="B5411" s="5" t="s">
        <v>147</v>
      </c>
      <c r="C5411" s="35"/>
      <c r="D5411" s="35"/>
      <c r="E5411" s="35"/>
      <c r="F5411" s="7"/>
      <c r="G5411" s="8" t="s">
        <v>20</v>
      </c>
      <c r="H5411" s="8">
        <v>1993.22</v>
      </c>
      <c r="J5411"/>
      <c r="K5411"/>
      <c r="L5411"/>
      <c r="M5411"/>
    </row>
    <row r="5412" spans="1:13" s="3" customFormat="1" x14ac:dyDescent="0.25">
      <c r="A5412" s="35" t="s">
        <v>21</v>
      </c>
      <c r="B5412"/>
      <c r="C5412"/>
      <c r="D5412"/>
      <c r="E5412"/>
      <c r="J5412"/>
      <c r="K5412"/>
      <c r="L5412"/>
      <c r="M5412"/>
    </row>
    <row r="5413" spans="1:13" s="3" customFormat="1" x14ac:dyDescent="0.25">
      <c r="A5413" s="12" t="s">
        <v>24</v>
      </c>
      <c r="B5413" s="35" t="s">
        <v>21</v>
      </c>
      <c r="C5413" s="35" t="s">
        <v>21</v>
      </c>
      <c r="D5413" s="35" t="s">
        <v>21</v>
      </c>
      <c r="E5413" s="35" t="s">
        <v>21</v>
      </c>
      <c r="F5413" s="7" t="s">
        <v>21</v>
      </c>
      <c r="G5413" s="13" t="s">
        <v>20</v>
      </c>
      <c r="H5413" s="13">
        <v>1993.22</v>
      </c>
      <c r="J5413"/>
      <c r="K5413"/>
      <c r="L5413"/>
      <c r="M5413"/>
    </row>
    <row r="5414" spans="1:13" s="3" customFormat="1" x14ac:dyDescent="0.25">
      <c r="A5414" s="35" t="s">
        <v>21</v>
      </c>
      <c r="B5414"/>
      <c r="C5414"/>
      <c r="D5414"/>
      <c r="E5414"/>
      <c r="J5414"/>
      <c r="K5414"/>
      <c r="L5414"/>
      <c r="M5414"/>
    </row>
    <row r="5415" spans="1:13" s="3" customFormat="1" x14ac:dyDescent="0.25">
      <c r="A5415" s="35"/>
      <c r="B5415" s="35"/>
      <c r="C5415" s="35"/>
      <c r="D5415" s="35"/>
      <c r="E5415" s="9" t="s">
        <v>148</v>
      </c>
      <c r="F5415" s="8">
        <v>0</v>
      </c>
      <c r="G5415" s="8">
        <v>0</v>
      </c>
      <c r="H5415" s="8">
        <v>1993.22</v>
      </c>
      <c r="J5415"/>
      <c r="K5415"/>
      <c r="L5415"/>
      <c r="M5415"/>
    </row>
    <row r="5416" spans="1:13" s="3" customFormat="1" x14ac:dyDescent="0.25">
      <c r="A5416" s="35" t="s">
        <v>21</v>
      </c>
      <c r="B5416"/>
      <c r="C5416"/>
      <c r="D5416"/>
      <c r="E5416"/>
      <c r="J5416"/>
      <c r="K5416"/>
      <c r="L5416"/>
      <c r="M5416"/>
    </row>
    <row r="5417" spans="1:13" s="3" customFormat="1" x14ac:dyDescent="0.25">
      <c r="A5417" s="5" t="s">
        <v>807</v>
      </c>
      <c r="B5417" s="5" t="s">
        <v>808</v>
      </c>
      <c r="C5417" s="35"/>
      <c r="D5417" s="35"/>
      <c r="E5417" s="35"/>
      <c r="F5417" s="7"/>
      <c r="G5417" s="8" t="s">
        <v>20</v>
      </c>
      <c r="H5417" s="8">
        <v>0</v>
      </c>
      <c r="J5417"/>
      <c r="K5417"/>
      <c r="L5417"/>
      <c r="M5417"/>
    </row>
    <row r="5418" spans="1:13" s="3" customFormat="1" x14ac:dyDescent="0.25">
      <c r="A5418" s="35" t="s">
        <v>21</v>
      </c>
      <c r="B5418"/>
      <c r="C5418"/>
      <c r="D5418"/>
      <c r="E5418"/>
      <c r="J5418"/>
      <c r="K5418"/>
      <c r="L5418"/>
      <c r="M5418"/>
    </row>
    <row r="5419" spans="1:13" s="3" customFormat="1" x14ac:dyDescent="0.25">
      <c r="A5419" s="12" t="s">
        <v>24</v>
      </c>
      <c r="B5419" s="35" t="s">
        <v>21</v>
      </c>
      <c r="C5419" s="35" t="s">
        <v>21</v>
      </c>
      <c r="D5419" s="35" t="s">
        <v>21</v>
      </c>
      <c r="E5419" s="35" t="s">
        <v>21</v>
      </c>
      <c r="F5419" s="7" t="s">
        <v>21</v>
      </c>
      <c r="G5419" s="13" t="s">
        <v>20</v>
      </c>
      <c r="H5419" s="13">
        <v>0</v>
      </c>
      <c r="J5419"/>
      <c r="K5419"/>
      <c r="L5419"/>
      <c r="M5419"/>
    </row>
    <row r="5420" spans="1:13" s="3" customFormat="1" x14ac:dyDescent="0.25">
      <c r="A5420" s="12" t="s">
        <v>809</v>
      </c>
      <c r="B5420" s="12" t="s">
        <v>26</v>
      </c>
      <c r="C5420" s="14">
        <v>6985</v>
      </c>
      <c r="D5420" s="12" t="s">
        <v>810</v>
      </c>
      <c r="E5420" s="12" t="s">
        <v>811</v>
      </c>
      <c r="F5420" s="13">
        <v>305.08</v>
      </c>
      <c r="G5420" s="7" t="s">
        <v>21</v>
      </c>
      <c r="H5420" s="13">
        <v>305.08</v>
      </c>
      <c r="J5420"/>
      <c r="K5420"/>
      <c r="L5420"/>
      <c r="M5420"/>
    </row>
    <row r="5421" spans="1:13" s="3" customFormat="1" x14ac:dyDescent="0.25">
      <c r="A5421" s="12" t="s">
        <v>809</v>
      </c>
      <c r="B5421" s="12" t="s">
        <v>26</v>
      </c>
      <c r="C5421" s="14">
        <v>6985</v>
      </c>
      <c r="D5421" s="12" t="s">
        <v>810</v>
      </c>
      <c r="E5421" s="12" t="s">
        <v>812</v>
      </c>
      <c r="F5421" s="13">
        <v>155.09</v>
      </c>
      <c r="G5421" s="7" t="s">
        <v>21</v>
      </c>
      <c r="H5421" s="13">
        <v>460.17</v>
      </c>
      <c r="J5421"/>
      <c r="K5421"/>
      <c r="L5421"/>
      <c r="M5421"/>
    </row>
    <row r="5422" spans="1:13" s="3" customFormat="1" x14ac:dyDescent="0.25">
      <c r="A5422"/>
      <c r="B5422"/>
      <c r="C5422"/>
      <c r="D5422"/>
      <c r="E5422"/>
      <c r="J5422"/>
      <c r="K5422"/>
      <c r="L5422"/>
      <c r="M5422"/>
    </row>
    <row r="5423" spans="1:13" s="3" customFormat="1" x14ac:dyDescent="0.25">
      <c r="A5423" s="35"/>
      <c r="B5423" s="35"/>
      <c r="C5423" s="35"/>
      <c r="D5423" s="35"/>
      <c r="E5423" s="34" t="s">
        <v>67</v>
      </c>
      <c r="F5423" s="13">
        <v>460.17</v>
      </c>
      <c r="G5423" s="13">
        <v>0</v>
      </c>
      <c r="H5423" s="13">
        <v>460.17</v>
      </c>
      <c r="J5423"/>
      <c r="K5423"/>
      <c r="L5423"/>
      <c r="M5423"/>
    </row>
    <row r="5424" spans="1:13" s="3" customFormat="1" x14ac:dyDescent="0.25">
      <c r="A5424" s="35" t="s">
        <v>21</v>
      </c>
      <c r="B5424"/>
      <c r="C5424"/>
      <c r="D5424"/>
      <c r="E5424"/>
      <c r="J5424"/>
      <c r="K5424"/>
      <c r="L5424"/>
      <c r="M5424"/>
    </row>
    <row r="5425" spans="1:13" s="3" customFormat="1" x14ac:dyDescent="0.25">
      <c r="A5425" s="35"/>
      <c r="B5425" s="35"/>
      <c r="C5425" s="35"/>
      <c r="D5425" s="35"/>
      <c r="E5425" s="9" t="s">
        <v>813</v>
      </c>
      <c r="F5425" s="8">
        <v>460.17</v>
      </c>
      <c r="G5425" s="8">
        <v>0</v>
      </c>
      <c r="H5425" s="8">
        <v>460.17</v>
      </c>
      <c r="J5425"/>
      <c r="K5425"/>
      <c r="L5425"/>
      <c r="M5425"/>
    </row>
    <row r="5426" spans="1:13" s="3" customFormat="1" x14ac:dyDescent="0.25">
      <c r="A5426" s="35" t="s">
        <v>21</v>
      </c>
      <c r="B5426"/>
      <c r="C5426"/>
      <c r="D5426"/>
      <c r="E5426"/>
      <c r="J5426"/>
      <c r="K5426"/>
      <c r="L5426"/>
      <c r="M5426"/>
    </row>
    <row r="5427" spans="1:13" s="3" customFormat="1" x14ac:dyDescent="0.25">
      <c r="A5427" s="5" t="s">
        <v>258</v>
      </c>
      <c r="B5427" s="5" t="s">
        <v>259</v>
      </c>
      <c r="C5427" s="35"/>
      <c r="D5427" s="35"/>
      <c r="E5427" s="35"/>
      <c r="F5427" s="7"/>
      <c r="G5427" s="8" t="s">
        <v>20</v>
      </c>
      <c r="H5427" s="8">
        <v>41049.550000000003</v>
      </c>
      <c r="J5427"/>
      <c r="K5427"/>
      <c r="L5427"/>
      <c r="M5427"/>
    </row>
    <row r="5428" spans="1:13" s="3" customFormat="1" x14ac:dyDescent="0.25">
      <c r="A5428" s="35" t="s">
        <v>21</v>
      </c>
      <c r="B5428"/>
      <c r="C5428"/>
      <c r="D5428"/>
      <c r="E5428"/>
      <c r="J5428"/>
      <c r="K5428"/>
      <c r="L5428"/>
      <c r="M5428"/>
    </row>
    <row r="5429" spans="1:13" s="3" customFormat="1" x14ac:dyDescent="0.25">
      <c r="A5429" s="12" t="s">
        <v>24</v>
      </c>
      <c r="B5429" s="35" t="s">
        <v>21</v>
      </c>
      <c r="C5429" s="35" t="s">
        <v>21</v>
      </c>
      <c r="D5429" s="35" t="s">
        <v>21</v>
      </c>
      <c r="E5429" s="35" t="s">
        <v>21</v>
      </c>
      <c r="F5429" s="7" t="s">
        <v>21</v>
      </c>
      <c r="G5429" s="13" t="s">
        <v>20</v>
      </c>
      <c r="H5429" s="13">
        <v>41049.550000000003</v>
      </c>
      <c r="J5429"/>
      <c r="K5429"/>
      <c r="L5429"/>
      <c r="M5429"/>
    </row>
    <row r="5430" spans="1:13" s="3" customFormat="1" x14ac:dyDescent="0.25">
      <c r="A5430" s="12" t="s">
        <v>814</v>
      </c>
      <c r="B5430" s="12" t="s">
        <v>26</v>
      </c>
      <c r="C5430" s="14">
        <v>316</v>
      </c>
      <c r="D5430" s="12" t="s">
        <v>815</v>
      </c>
      <c r="E5430" s="12" t="s">
        <v>816</v>
      </c>
      <c r="F5430" s="13">
        <v>14331</v>
      </c>
      <c r="G5430" s="7" t="s">
        <v>21</v>
      </c>
      <c r="H5430" s="13">
        <v>55380.55</v>
      </c>
      <c r="J5430"/>
      <c r="K5430"/>
      <c r="L5430"/>
      <c r="M5430"/>
    </row>
    <row r="5431" spans="1:13" s="3" customFormat="1" x14ac:dyDescent="0.25">
      <c r="A5431" s="12" t="s">
        <v>817</v>
      </c>
      <c r="B5431" s="12" t="s">
        <v>26</v>
      </c>
      <c r="C5431" s="14">
        <v>344</v>
      </c>
      <c r="D5431" s="12" t="s">
        <v>818</v>
      </c>
      <c r="E5431" s="12" t="s">
        <v>819</v>
      </c>
      <c r="F5431" s="13">
        <v>3500</v>
      </c>
      <c r="G5431" s="7" t="s">
        <v>21</v>
      </c>
      <c r="H5431" s="13">
        <v>58880.55</v>
      </c>
      <c r="J5431"/>
      <c r="K5431"/>
      <c r="L5431"/>
      <c r="M5431"/>
    </row>
    <row r="5432" spans="1:13" s="3" customFormat="1" x14ac:dyDescent="0.25">
      <c r="A5432" s="12" t="s">
        <v>817</v>
      </c>
      <c r="B5432" s="12" t="s">
        <v>26</v>
      </c>
      <c r="C5432" s="14">
        <v>6958</v>
      </c>
      <c r="D5432" s="12" t="s">
        <v>491</v>
      </c>
      <c r="E5432" s="12" t="s">
        <v>820</v>
      </c>
      <c r="F5432" s="13">
        <v>159.47999999999999</v>
      </c>
      <c r="G5432" s="7" t="s">
        <v>21</v>
      </c>
      <c r="H5432" s="13">
        <v>59040.03</v>
      </c>
      <c r="J5432"/>
      <c r="K5432"/>
      <c r="L5432"/>
      <c r="M5432"/>
    </row>
    <row r="5433" spans="1:13" s="3" customFormat="1" x14ac:dyDescent="0.25">
      <c r="A5433" s="12" t="s">
        <v>817</v>
      </c>
      <c r="B5433" s="12" t="s">
        <v>26</v>
      </c>
      <c r="C5433" s="14">
        <v>6958</v>
      </c>
      <c r="D5433" s="12" t="s">
        <v>491</v>
      </c>
      <c r="E5433" s="12" t="s">
        <v>821</v>
      </c>
      <c r="F5433" s="13">
        <v>162.93</v>
      </c>
      <c r="G5433" s="7" t="s">
        <v>21</v>
      </c>
      <c r="H5433" s="13">
        <v>59202.96</v>
      </c>
      <c r="J5433"/>
      <c r="K5433"/>
      <c r="L5433"/>
      <c r="M5433"/>
    </row>
    <row r="5434" spans="1:13" s="3" customFormat="1" x14ac:dyDescent="0.25">
      <c r="A5434" s="12" t="s">
        <v>817</v>
      </c>
      <c r="B5434" s="12" t="s">
        <v>26</v>
      </c>
      <c r="C5434" s="14">
        <v>6958</v>
      </c>
      <c r="D5434" s="12" t="s">
        <v>822</v>
      </c>
      <c r="E5434" s="12" t="s">
        <v>823</v>
      </c>
      <c r="F5434" s="13">
        <v>474.14</v>
      </c>
      <c r="G5434" s="7" t="s">
        <v>21</v>
      </c>
      <c r="H5434" s="13">
        <v>59677.1</v>
      </c>
      <c r="J5434"/>
      <c r="K5434"/>
      <c r="L5434"/>
      <c r="M5434"/>
    </row>
    <row r="5435" spans="1:13" s="3" customFormat="1" x14ac:dyDescent="0.25">
      <c r="A5435" s="12" t="s">
        <v>824</v>
      </c>
      <c r="B5435" s="12" t="s">
        <v>41</v>
      </c>
      <c r="C5435" s="14">
        <v>8</v>
      </c>
      <c r="D5435" s="12" t="s">
        <v>343</v>
      </c>
      <c r="E5435" s="12" t="s">
        <v>825</v>
      </c>
      <c r="F5435" s="13">
        <v>103.45</v>
      </c>
      <c r="G5435" s="7" t="s">
        <v>21</v>
      </c>
      <c r="H5435" s="13">
        <v>59780.55</v>
      </c>
      <c r="J5435"/>
      <c r="K5435"/>
      <c r="L5435"/>
      <c r="M5435"/>
    </row>
    <row r="5436" spans="1:13" s="3" customFormat="1" x14ac:dyDescent="0.25">
      <c r="A5436" s="12" t="s">
        <v>824</v>
      </c>
      <c r="B5436" s="12" t="s">
        <v>41</v>
      </c>
      <c r="C5436" s="14">
        <v>8</v>
      </c>
      <c r="D5436" s="12" t="s">
        <v>343</v>
      </c>
      <c r="E5436" s="12" t="s">
        <v>826</v>
      </c>
      <c r="F5436" s="13">
        <v>258.62</v>
      </c>
      <c r="G5436" s="7" t="s">
        <v>21</v>
      </c>
      <c r="H5436" s="13">
        <v>60039.17</v>
      </c>
      <c r="J5436"/>
      <c r="K5436"/>
      <c r="L5436"/>
      <c r="M5436"/>
    </row>
    <row r="5437" spans="1:13" s="3" customFormat="1" x14ac:dyDescent="0.25">
      <c r="A5437" s="12" t="s">
        <v>827</v>
      </c>
      <c r="B5437" s="12" t="s">
        <v>26</v>
      </c>
      <c r="C5437" s="14">
        <v>6972</v>
      </c>
      <c r="D5437" s="12" t="s">
        <v>828</v>
      </c>
      <c r="E5437" s="12" t="s">
        <v>829</v>
      </c>
      <c r="F5437" s="13">
        <v>21292.240000000002</v>
      </c>
      <c r="G5437" s="7" t="s">
        <v>21</v>
      </c>
      <c r="H5437" s="13">
        <v>81331.41</v>
      </c>
      <c r="J5437"/>
      <c r="K5437"/>
      <c r="L5437"/>
      <c r="M5437"/>
    </row>
    <row r="5438" spans="1:13" s="3" customFormat="1" x14ac:dyDescent="0.25">
      <c r="A5438" s="12" t="s">
        <v>809</v>
      </c>
      <c r="B5438" s="12" t="s">
        <v>26</v>
      </c>
      <c r="C5438" s="14">
        <v>6985</v>
      </c>
      <c r="D5438" s="12" t="s">
        <v>491</v>
      </c>
      <c r="E5438" s="12" t="s">
        <v>830</v>
      </c>
      <c r="F5438" s="13">
        <v>204.83</v>
      </c>
      <c r="G5438" s="7" t="s">
        <v>21</v>
      </c>
      <c r="H5438" s="13">
        <v>81536.240000000005</v>
      </c>
      <c r="J5438"/>
      <c r="K5438"/>
      <c r="L5438"/>
      <c r="M5438"/>
    </row>
    <row r="5439" spans="1:13" s="3" customFormat="1" x14ac:dyDescent="0.25">
      <c r="A5439" s="12" t="s">
        <v>809</v>
      </c>
      <c r="B5439" s="12" t="s">
        <v>26</v>
      </c>
      <c r="C5439" s="14">
        <v>6985</v>
      </c>
      <c r="D5439" s="12" t="s">
        <v>414</v>
      </c>
      <c r="E5439" s="12" t="s">
        <v>831</v>
      </c>
      <c r="F5439" s="13">
        <v>463.79</v>
      </c>
      <c r="G5439" s="7" t="s">
        <v>21</v>
      </c>
      <c r="H5439" s="13">
        <v>82000.03</v>
      </c>
      <c r="J5439"/>
      <c r="K5439"/>
      <c r="L5439"/>
      <c r="M5439"/>
    </row>
    <row r="5440" spans="1:13" s="3" customFormat="1" x14ac:dyDescent="0.25">
      <c r="A5440" s="12" t="s">
        <v>832</v>
      </c>
      <c r="B5440" s="12" t="s">
        <v>41</v>
      </c>
      <c r="C5440" s="14">
        <v>21</v>
      </c>
      <c r="D5440" s="12" t="s">
        <v>833</v>
      </c>
      <c r="E5440" s="12" t="s">
        <v>834</v>
      </c>
      <c r="F5440" s="13">
        <v>463.79</v>
      </c>
      <c r="G5440" s="7" t="s">
        <v>21</v>
      </c>
      <c r="H5440" s="13">
        <v>82463.820000000007</v>
      </c>
      <c r="J5440"/>
      <c r="K5440"/>
      <c r="L5440"/>
      <c r="M5440"/>
    </row>
    <row r="5441" spans="1:13" s="3" customFormat="1" x14ac:dyDescent="0.25">
      <c r="A5441" s="12" t="s">
        <v>790</v>
      </c>
      <c r="B5441" s="12" t="s">
        <v>26</v>
      </c>
      <c r="C5441" s="14">
        <v>6989</v>
      </c>
      <c r="D5441" s="12" t="s">
        <v>491</v>
      </c>
      <c r="E5441" s="12" t="s">
        <v>835</v>
      </c>
      <c r="F5441" s="13">
        <v>1401.52</v>
      </c>
      <c r="G5441" s="7" t="s">
        <v>21</v>
      </c>
      <c r="H5441" s="13">
        <v>83865.34</v>
      </c>
      <c r="J5441"/>
      <c r="K5441"/>
      <c r="L5441"/>
      <c r="M5441"/>
    </row>
    <row r="5442" spans="1:13" s="3" customFormat="1" x14ac:dyDescent="0.25">
      <c r="A5442" s="12" t="s">
        <v>792</v>
      </c>
      <c r="B5442" s="12" t="s">
        <v>41</v>
      </c>
      <c r="C5442" s="14">
        <v>19</v>
      </c>
      <c r="D5442" s="12" t="s">
        <v>794</v>
      </c>
      <c r="E5442" s="35"/>
      <c r="F5442" s="7" t="s">
        <v>21</v>
      </c>
      <c r="G5442" s="13">
        <v>10632.5</v>
      </c>
      <c r="H5442" s="13">
        <v>73232.84</v>
      </c>
      <c r="J5442"/>
      <c r="K5442"/>
      <c r="L5442"/>
      <c r="M5442"/>
    </row>
    <row r="5443" spans="1:13" s="3" customFormat="1" x14ac:dyDescent="0.25">
      <c r="A5443" s="12" t="s">
        <v>792</v>
      </c>
      <c r="B5443" s="12" t="s">
        <v>41</v>
      </c>
      <c r="C5443" s="14">
        <v>25</v>
      </c>
      <c r="D5443" s="12" t="s">
        <v>836</v>
      </c>
      <c r="E5443" s="12" t="s">
        <v>837</v>
      </c>
      <c r="F5443" s="13">
        <v>88.17</v>
      </c>
      <c r="G5443" s="7" t="s">
        <v>21</v>
      </c>
      <c r="H5443" s="13">
        <v>73321.009999999995</v>
      </c>
      <c r="J5443"/>
      <c r="K5443"/>
      <c r="L5443"/>
      <c r="M5443"/>
    </row>
    <row r="5444" spans="1:13" s="3" customFormat="1" x14ac:dyDescent="0.25">
      <c r="A5444" s="12" t="s">
        <v>792</v>
      </c>
      <c r="B5444" s="12" t="s">
        <v>41</v>
      </c>
      <c r="C5444" s="14">
        <v>25</v>
      </c>
      <c r="D5444" s="12" t="s">
        <v>265</v>
      </c>
      <c r="E5444" s="35"/>
      <c r="F5444" s="13">
        <v>199.14</v>
      </c>
      <c r="G5444" s="7" t="s">
        <v>21</v>
      </c>
      <c r="H5444" s="13">
        <v>73520.149999999994</v>
      </c>
      <c r="J5444"/>
      <c r="K5444"/>
      <c r="L5444"/>
      <c r="M5444"/>
    </row>
    <row r="5445" spans="1:13" s="3" customFormat="1" x14ac:dyDescent="0.25">
      <c r="A5445" s="12" t="s">
        <v>792</v>
      </c>
      <c r="B5445" s="12" t="s">
        <v>41</v>
      </c>
      <c r="C5445" s="14">
        <v>35</v>
      </c>
      <c r="D5445" s="12" t="s">
        <v>343</v>
      </c>
      <c r="E5445" s="12" t="s">
        <v>838</v>
      </c>
      <c r="F5445" s="13">
        <v>1810.34</v>
      </c>
      <c r="G5445" s="7" t="s">
        <v>21</v>
      </c>
      <c r="H5445" s="13">
        <v>75330.490000000005</v>
      </c>
      <c r="J5445"/>
      <c r="K5445"/>
      <c r="L5445"/>
      <c r="M5445"/>
    </row>
    <row r="5446" spans="1:13" s="3" customFormat="1" x14ac:dyDescent="0.25">
      <c r="A5446"/>
      <c r="B5446"/>
      <c r="C5446"/>
      <c r="D5446"/>
      <c r="E5446"/>
      <c r="J5446"/>
      <c r="K5446"/>
      <c r="L5446"/>
      <c r="M5446"/>
    </row>
    <row r="5447" spans="1:13" s="3" customFormat="1" x14ac:dyDescent="0.25">
      <c r="A5447" s="35"/>
      <c r="B5447" s="35"/>
      <c r="C5447" s="35"/>
      <c r="D5447" s="35"/>
      <c r="E5447" s="34" t="s">
        <v>67</v>
      </c>
      <c r="F5447" s="13">
        <v>44913.440000000002</v>
      </c>
      <c r="G5447" s="13">
        <v>10632.5</v>
      </c>
      <c r="H5447" s="13">
        <v>75330.490000000005</v>
      </c>
      <c r="J5447"/>
      <c r="K5447"/>
      <c r="L5447"/>
      <c r="M5447"/>
    </row>
    <row r="5448" spans="1:13" s="3" customFormat="1" x14ac:dyDescent="0.25">
      <c r="A5448" s="35" t="s">
        <v>21</v>
      </c>
      <c r="B5448"/>
      <c r="C5448"/>
      <c r="D5448"/>
      <c r="E5448"/>
      <c r="J5448"/>
      <c r="K5448"/>
      <c r="L5448"/>
      <c r="M5448"/>
    </row>
    <row r="5449" spans="1:13" s="3" customFormat="1" x14ac:dyDescent="0.25">
      <c r="A5449" s="35"/>
      <c r="B5449" s="35"/>
      <c r="C5449" s="35"/>
      <c r="D5449" s="35"/>
      <c r="E5449" s="9" t="s">
        <v>262</v>
      </c>
      <c r="F5449" s="8">
        <v>44913.440000000002</v>
      </c>
      <c r="G5449" s="8">
        <v>10632.5</v>
      </c>
      <c r="H5449" s="8">
        <v>75330.490000000005</v>
      </c>
      <c r="J5449"/>
      <c r="K5449"/>
      <c r="L5449"/>
      <c r="M5449"/>
    </row>
    <row r="5450" spans="1:13" s="3" customFormat="1" x14ac:dyDescent="0.25">
      <c r="A5450" s="35" t="s">
        <v>21</v>
      </c>
      <c r="B5450"/>
      <c r="C5450"/>
      <c r="D5450"/>
      <c r="E5450"/>
      <c r="J5450"/>
      <c r="K5450"/>
      <c r="L5450"/>
      <c r="M5450"/>
    </row>
    <row r="5451" spans="1:13" s="3" customFormat="1" x14ac:dyDescent="0.25">
      <c r="A5451" s="5" t="s">
        <v>412</v>
      </c>
      <c r="B5451" s="5" t="s">
        <v>413</v>
      </c>
      <c r="C5451" s="35"/>
      <c r="D5451" s="35"/>
      <c r="E5451" s="35"/>
      <c r="F5451" s="7"/>
      <c r="G5451" s="8" t="s">
        <v>20</v>
      </c>
      <c r="H5451" s="8">
        <v>7394.06</v>
      </c>
      <c r="J5451"/>
      <c r="K5451"/>
      <c r="L5451"/>
      <c r="M5451"/>
    </row>
    <row r="5452" spans="1:13" s="3" customFormat="1" x14ac:dyDescent="0.25">
      <c r="A5452" s="35" t="s">
        <v>21</v>
      </c>
      <c r="B5452"/>
      <c r="C5452"/>
      <c r="D5452"/>
      <c r="E5452"/>
      <c r="J5452"/>
      <c r="K5452"/>
      <c r="L5452"/>
      <c r="M5452"/>
    </row>
    <row r="5453" spans="1:13" s="3" customFormat="1" x14ac:dyDescent="0.25">
      <c r="A5453" s="12" t="s">
        <v>24</v>
      </c>
      <c r="B5453" s="35" t="s">
        <v>21</v>
      </c>
      <c r="C5453" s="35" t="s">
        <v>21</v>
      </c>
      <c r="D5453" s="35" t="s">
        <v>21</v>
      </c>
      <c r="E5453" s="35" t="s">
        <v>21</v>
      </c>
      <c r="F5453" s="7" t="s">
        <v>21</v>
      </c>
      <c r="G5453" s="13" t="s">
        <v>20</v>
      </c>
      <c r="H5453" s="13">
        <v>7394.06</v>
      </c>
      <c r="J5453"/>
      <c r="K5453"/>
      <c r="L5453"/>
      <c r="M5453"/>
    </row>
    <row r="5454" spans="1:13" s="3" customFormat="1" x14ac:dyDescent="0.25">
      <c r="A5454" s="12" t="s">
        <v>839</v>
      </c>
      <c r="B5454" s="12" t="s">
        <v>26</v>
      </c>
      <c r="C5454" s="14">
        <v>6983</v>
      </c>
      <c r="D5454" s="12" t="s">
        <v>840</v>
      </c>
      <c r="E5454" s="12" t="s">
        <v>841</v>
      </c>
      <c r="F5454" s="13">
        <v>309</v>
      </c>
      <c r="G5454" s="7" t="s">
        <v>21</v>
      </c>
      <c r="H5454" s="13">
        <v>7703.06</v>
      </c>
      <c r="J5454"/>
      <c r="K5454"/>
      <c r="L5454"/>
      <c r="M5454"/>
    </row>
    <row r="5455" spans="1:13" s="3" customFormat="1" x14ac:dyDescent="0.25">
      <c r="A5455"/>
      <c r="B5455"/>
      <c r="C5455"/>
      <c r="D5455"/>
      <c r="E5455"/>
      <c r="J5455"/>
      <c r="K5455"/>
      <c r="L5455"/>
      <c r="M5455"/>
    </row>
    <row r="5456" spans="1:13" s="3" customFormat="1" x14ac:dyDescent="0.25">
      <c r="A5456" s="35"/>
      <c r="B5456" s="35"/>
      <c r="C5456" s="35"/>
      <c r="D5456" s="35"/>
      <c r="E5456" s="34" t="s">
        <v>67</v>
      </c>
      <c r="F5456" s="13">
        <v>309</v>
      </c>
      <c r="G5456" s="13">
        <v>0</v>
      </c>
      <c r="H5456" s="13">
        <v>7703.06</v>
      </c>
      <c r="J5456"/>
      <c r="K5456"/>
      <c r="L5456"/>
      <c r="M5456"/>
    </row>
    <row r="5457" spans="1:13" s="3" customFormat="1" x14ac:dyDescent="0.25">
      <c r="A5457" s="35" t="s">
        <v>21</v>
      </c>
      <c r="B5457"/>
      <c r="C5457"/>
      <c r="D5457"/>
      <c r="E5457"/>
      <c r="J5457"/>
      <c r="K5457"/>
      <c r="L5457"/>
      <c r="M5457"/>
    </row>
    <row r="5458" spans="1:13" s="3" customFormat="1" x14ac:dyDescent="0.25">
      <c r="A5458" s="35"/>
      <c r="B5458" s="35"/>
      <c r="C5458" s="35"/>
      <c r="D5458" s="35"/>
      <c r="E5458" s="9" t="s">
        <v>416</v>
      </c>
      <c r="F5458" s="8">
        <v>309</v>
      </c>
      <c r="G5458" s="8">
        <v>0</v>
      </c>
      <c r="H5458" s="8">
        <v>7703.06</v>
      </c>
      <c r="J5458"/>
      <c r="K5458"/>
      <c r="L5458"/>
      <c r="M5458"/>
    </row>
    <row r="5459" spans="1:13" s="3" customFormat="1" x14ac:dyDescent="0.25">
      <c r="A5459" s="35" t="s">
        <v>21</v>
      </c>
      <c r="B5459"/>
      <c r="C5459"/>
      <c r="D5459"/>
      <c r="E5459"/>
      <c r="J5459"/>
      <c r="K5459"/>
      <c r="L5459"/>
      <c r="M5459"/>
    </row>
    <row r="5460" spans="1:13" s="3" customFormat="1" x14ac:dyDescent="0.25">
      <c r="A5460" s="5" t="s">
        <v>417</v>
      </c>
      <c r="B5460" s="5" t="s">
        <v>418</v>
      </c>
      <c r="C5460" s="35"/>
      <c r="D5460" s="35"/>
      <c r="E5460" s="35"/>
      <c r="F5460" s="7"/>
      <c r="G5460" s="8" t="s">
        <v>20</v>
      </c>
      <c r="H5460" s="8">
        <v>66232.27</v>
      </c>
      <c r="J5460"/>
      <c r="K5460"/>
      <c r="L5460"/>
      <c r="M5460"/>
    </row>
    <row r="5461" spans="1:13" s="3" customFormat="1" x14ac:dyDescent="0.25">
      <c r="A5461" s="35" t="s">
        <v>21</v>
      </c>
      <c r="B5461"/>
      <c r="C5461"/>
      <c r="D5461"/>
      <c r="E5461"/>
      <c r="J5461"/>
      <c r="K5461"/>
      <c r="L5461"/>
      <c r="M5461"/>
    </row>
    <row r="5462" spans="1:13" s="3" customFormat="1" x14ac:dyDescent="0.25">
      <c r="A5462" s="12" t="s">
        <v>24</v>
      </c>
      <c r="B5462" s="35" t="s">
        <v>21</v>
      </c>
      <c r="C5462" s="35" t="s">
        <v>21</v>
      </c>
      <c r="D5462" s="35" t="s">
        <v>21</v>
      </c>
      <c r="E5462" s="35" t="s">
        <v>21</v>
      </c>
      <c r="F5462" s="7" t="s">
        <v>21</v>
      </c>
      <c r="G5462" s="13" t="s">
        <v>20</v>
      </c>
      <c r="H5462" s="13">
        <v>66232.27</v>
      </c>
      <c r="J5462"/>
      <c r="K5462"/>
      <c r="L5462"/>
      <c r="M5462"/>
    </row>
    <row r="5463" spans="1:13" s="3" customFormat="1" x14ac:dyDescent="0.25">
      <c r="A5463" s="35" t="s">
        <v>21</v>
      </c>
      <c r="B5463"/>
      <c r="C5463"/>
      <c r="D5463"/>
      <c r="E5463"/>
      <c r="J5463"/>
      <c r="K5463"/>
      <c r="L5463"/>
      <c r="M5463"/>
    </row>
    <row r="5464" spans="1:13" s="3" customFormat="1" x14ac:dyDescent="0.25">
      <c r="A5464" s="35"/>
      <c r="B5464" s="35"/>
      <c r="C5464" s="35"/>
      <c r="D5464" s="35"/>
      <c r="E5464" s="9" t="s">
        <v>422</v>
      </c>
      <c r="F5464" s="8">
        <v>0</v>
      </c>
      <c r="G5464" s="8">
        <v>0</v>
      </c>
      <c r="H5464" s="8">
        <v>66232.27</v>
      </c>
      <c r="J5464"/>
      <c r="K5464"/>
      <c r="L5464"/>
      <c r="M5464"/>
    </row>
    <row r="5465" spans="1:13" s="3" customFormat="1" x14ac:dyDescent="0.25">
      <c r="A5465" s="35" t="s">
        <v>21</v>
      </c>
      <c r="B5465"/>
      <c r="C5465"/>
      <c r="D5465"/>
      <c r="E5465"/>
      <c r="J5465"/>
      <c r="K5465"/>
      <c r="L5465"/>
      <c r="M5465"/>
    </row>
    <row r="5466" spans="1:13" s="3" customFormat="1" x14ac:dyDescent="0.25">
      <c r="A5466" s="5" t="s">
        <v>149</v>
      </c>
      <c r="B5466" s="5" t="s">
        <v>150</v>
      </c>
      <c r="C5466" s="35"/>
      <c r="D5466" s="35"/>
      <c r="E5466" s="35"/>
      <c r="F5466" s="7"/>
      <c r="G5466" s="8" t="s">
        <v>20</v>
      </c>
      <c r="H5466" s="8">
        <v>311609.93</v>
      </c>
      <c r="J5466"/>
      <c r="K5466"/>
      <c r="L5466"/>
      <c r="M5466"/>
    </row>
    <row r="5467" spans="1:13" s="3" customFormat="1" x14ac:dyDescent="0.25">
      <c r="A5467" s="35" t="s">
        <v>21</v>
      </c>
      <c r="B5467"/>
      <c r="C5467"/>
      <c r="D5467"/>
      <c r="E5467"/>
      <c r="J5467"/>
      <c r="K5467"/>
      <c r="L5467"/>
      <c r="M5467"/>
    </row>
    <row r="5468" spans="1:13" s="3" customFormat="1" x14ac:dyDescent="0.25">
      <c r="A5468" s="12" t="s">
        <v>24</v>
      </c>
      <c r="B5468" s="35" t="s">
        <v>21</v>
      </c>
      <c r="C5468" s="35" t="s">
        <v>21</v>
      </c>
      <c r="D5468" s="35" t="s">
        <v>21</v>
      </c>
      <c r="E5468" s="35" t="s">
        <v>21</v>
      </c>
      <c r="F5468" s="7" t="s">
        <v>21</v>
      </c>
      <c r="G5468" s="13" t="s">
        <v>20</v>
      </c>
      <c r="H5468" s="13">
        <v>311609.93</v>
      </c>
      <c r="J5468"/>
      <c r="K5468"/>
      <c r="L5468"/>
      <c r="M5468"/>
    </row>
    <row r="5469" spans="1:13" s="3" customFormat="1" x14ac:dyDescent="0.25">
      <c r="A5469" s="12" t="s">
        <v>780</v>
      </c>
      <c r="B5469" s="12" t="s">
        <v>26</v>
      </c>
      <c r="C5469" s="14">
        <v>317</v>
      </c>
      <c r="D5469" s="12" t="s">
        <v>781</v>
      </c>
      <c r="E5469" s="35"/>
      <c r="F5469" s="13">
        <v>5032.68</v>
      </c>
      <c r="G5469" s="7" t="s">
        <v>21</v>
      </c>
      <c r="H5469" s="13">
        <v>316642.61</v>
      </c>
      <c r="J5469"/>
      <c r="K5469"/>
      <c r="L5469"/>
      <c r="M5469"/>
    </row>
    <row r="5470" spans="1:13" s="3" customFormat="1" x14ac:dyDescent="0.25">
      <c r="A5470" s="12" t="s">
        <v>782</v>
      </c>
      <c r="B5470" s="12" t="s">
        <v>26</v>
      </c>
      <c r="C5470" s="14">
        <v>349</v>
      </c>
      <c r="D5470" s="12" t="s">
        <v>783</v>
      </c>
      <c r="E5470" s="35"/>
      <c r="F5470" s="13">
        <v>1538.53</v>
      </c>
      <c r="G5470" s="7" t="s">
        <v>21</v>
      </c>
      <c r="H5470" s="13">
        <v>318181.14</v>
      </c>
      <c r="J5470"/>
      <c r="K5470"/>
      <c r="L5470"/>
      <c r="M5470"/>
    </row>
    <row r="5471" spans="1:13" s="3" customFormat="1" x14ac:dyDescent="0.25">
      <c r="A5471" s="12" t="s">
        <v>784</v>
      </c>
      <c r="B5471" s="12" t="s">
        <v>26</v>
      </c>
      <c r="C5471" s="14">
        <v>365</v>
      </c>
      <c r="D5471" s="12" t="s">
        <v>785</v>
      </c>
      <c r="E5471" s="35"/>
      <c r="F5471" s="13">
        <v>4894.05</v>
      </c>
      <c r="G5471" s="7" t="s">
        <v>21</v>
      </c>
      <c r="H5471" s="13">
        <v>323075.19</v>
      </c>
      <c r="J5471"/>
      <c r="K5471"/>
      <c r="L5471"/>
      <c r="M5471"/>
    </row>
    <row r="5472" spans="1:13" s="3" customFormat="1" x14ac:dyDescent="0.25">
      <c r="A5472" s="12" t="s">
        <v>786</v>
      </c>
      <c r="B5472" s="12" t="s">
        <v>26</v>
      </c>
      <c r="C5472" s="14">
        <v>370</v>
      </c>
      <c r="D5472" s="12" t="s">
        <v>787</v>
      </c>
      <c r="E5472" s="35"/>
      <c r="F5472" s="13">
        <v>6226.24</v>
      </c>
      <c r="G5472" s="7" t="s">
        <v>21</v>
      </c>
      <c r="H5472" s="13">
        <v>329301.43</v>
      </c>
      <c r="J5472"/>
      <c r="K5472"/>
      <c r="L5472"/>
      <c r="M5472"/>
    </row>
    <row r="5473" spans="1:13" s="3" customFormat="1" x14ac:dyDescent="0.25">
      <c r="A5473" s="12" t="s">
        <v>788</v>
      </c>
      <c r="B5473" s="12" t="s">
        <v>26</v>
      </c>
      <c r="C5473" s="14">
        <v>390</v>
      </c>
      <c r="D5473" s="12" t="s">
        <v>789</v>
      </c>
      <c r="E5473" s="35"/>
      <c r="F5473" s="13">
        <v>16927.240000000002</v>
      </c>
      <c r="G5473" s="7" t="s">
        <v>21</v>
      </c>
      <c r="H5473" s="13">
        <v>346228.67</v>
      </c>
      <c r="J5473"/>
      <c r="K5473"/>
      <c r="L5473"/>
      <c r="M5473"/>
    </row>
    <row r="5474" spans="1:13" s="3" customFormat="1" x14ac:dyDescent="0.25">
      <c r="A5474" s="12" t="s">
        <v>790</v>
      </c>
      <c r="B5474" s="12" t="s">
        <v>26</v>
      </c>
      <c r="C5474" s="14">
        <v>409</v>
      </c>
      <c r="D5474" s="12" t="s">
        <v>791</v>
      </c>
      <c r="E5474" s="35"/>
      <c r="F5474" s="13">
        <v>4567.78</v>
      </c>
      <c r="G5474" s="7" t="s">
        <v>21</v>
      </c>
      <c r="H5474" s="13">
        <v>350796.45</v>
      </c>
      <c r="J5474"/>
      <c r="K5474"/>
      <c r="L5474"/>
      <c r="M5474"/>
    </row>
    <row r="5475" spans="1:13" s="3" customFormat="1" x14ac:dyDescent="0.25">
      <c r="A5475" s="12" t="s">
        <v>792</v>
      </c>
      <c r="B5475" s="12" t="s">
        <v>26</v>
      </c>
      <c r="C5475" s="14">
        <v>419</v>
      </c>
      <c r="D5475" s="12" t="s">
        <v>793</v>
      </c>
      <c r="E5475" s="35"/>
      <c r="F5475" s="13">
        <v>5476.46</v>
      </c>
      <c r="G5475" s="7" t="s">
        <v>21</v>
      </c>
      <c r="H5475" s="13">
        <v>356272.91</v>
      </c>
      <c r="J5475"/>
      <c r="K5475"/>
      <c r="L5475"/>
      <c r="M5475"/>
    </row>
    <row r="5476" spans="1:13" s="3" customFormat="1" x14ac:dyDescent="0.25">
      <c r="A5476" s="12" t="s">
        <v>792</v>
      </c>
      <c r="B5476" s="12" t="s">
        <v>41</v>
      </c>
      <c r="C5476" s="14">
        <v>19</v>
      </c>
      <c r="D5476" s="12" t="s">
        <v>794</v>
      </c>
      <c r="E5476" s="35"/>
      <c r="F5476" s="7" t="s">
        <v>21</v>
      </c>
      <c r="G5476" s="13">
        <v>17000</v>
      </c>
      <c r="H5476" s="13">
        <v>339272.91</v>
      </c>
      <c r="J5476"/>
      <c r="K5476"/>
      <c r="L5476"/>
      <c r="M5476"/>
    </row>
    <row r="5477" spans="1:13" s="3" customFormat="1" x14ac:dyDescent="0.25">
      <c r="A5477"/>
      <c r="B5477"/>
      <c r="C5477"/>
      <c r="D5477"/>
      <c r="E5477"/>
      <c r="J5477"/>
      <c r="K5477"/>
      <c r="L5477"/>
      <c r="M5477"/>
    </row>
    <row r="5478" spans="1:13" s="3" customFormat="1" x14ac:dyDescent="0.25">
      <c r="A5478" s="35"/>
      <c r="B5478" s="35"/>
      <c r="C5478" s="35"/>
      <c r="D5478" s="35"/>
      <c r="E5478" s="34" t="s">
        <v>67</v>
      </c>
      <c r="F5478" s="13">
        <v>44662.98</v>
      </c>
      <c r="G5478" s="13">
        <v>17000</v>
      </c>
      <c r="H5478" s="13">
        <v>339272.91</v>
      </c>
      <c r="J5478"/>
      <c r="K5478"/>
      <c r="L5478"/>
      <c r="M5478"/>
    </row>
    <row r="5479" spans="1:13" s="3" customFormat="1" x14ac:dyDescent="0.25">
      <c r="A5479" s="35" t="s">
        <v>21</v>
      </c>
      <c r="B5479"/>
      <c r="C5479"/>
      <c r="D5479"/>
      <c r="E5479"/>
      <c r="J5479"/>
      <c r="K5479"/>
      <c r="L5479"/>
      <c r="M5479"/>
    </row>
    <row r="5480" spans="1:13" s="3" customFormat="1" x14ac:dyDescent="0.25">
      <c r="A5480" s="35"/>
      <c r="B5480" s="35"/>
      <c r="C5480" s="35"/>
      <c r="D5480" s="35"/>
      <c r="E5480" s="9" t="s">
        <v>151</v>
      </c>
      <c r="F5480" s="8">
        <v>44662.98</v>
      </c>
      <c r="G5480" s="8">
        <v>17000</v>
      </c>
      <c r="H5480" s="8">
        <v>339272.91</v>
      </c>
      <c r="J5480"/>
      <c r="K5480"/>
      <c r="L5480"/>
      <c r="M5480"/>
    </row>
    <row r="5481" spans="1:13" s="3" customFormat="1" x14ac:dyDescent="0.25">
      <c r="A5481" s="35" t="s">
        <v>21</v>
      </c>
      <c r="B5481"/>
      <c r="C5481"/>
      <c r="D5481"/>
      <c r="E5481"/>
      <c r="J5481"/>
      <c r="K5481"/>
      <c r="L5481"/>
      <c r="M5481"/>
    </row>
    <row r="5482" spans="1:13" s="3" customFormat="1" x14ac:dyDescent="0.25">
      <c r="A5482" s="5" t="s">
        <v>152</v>
      </c>
      <c r="B5482" s="5" t="s">
        <v>153</v>
      </c>
      <c r="C5482" s="35"/>
      <c r="D5482" s="35"/>
      <c r="E5482" s="35"/>
      <c r="F5482" s="7"/>
      <c r="G5482" s="8" t="s">
        <v>20</v>
      </c>
      <c r="H5482" s="8">
        <v>77493.240000000005</v>
      </c>
      <c r="J5482"/>
      <c r="K5482"/>
      <c r="L5482"/>
      <c r="M5482"/>
    </row>
    <row r="5483" spans="1:13" s="3" customFormat="1" x14ac:dyDescent="0.25">
      <c r="A5483" s="35" t="s">
        <v>21</v>
      </c>
      <c r="B5483"/>
      <c r="C5483"/>
      <c r="D5483"/>
      <c r="E5483"/>
      <c r="J5483"/>
      <c r="K5483"/>
      <c r="L5483"/>
      <c r="M5483"/>
    </row>
    <row r="5484" spans="1:13" s="3" customFormat="1" x14ac:dyDescent="0.25">
      <c r="A5484" s="12" t="s">
        <v>24</v>
      </c>
      <c r="B5484" s="35" t="s">
        <v>21</v>
      </c>
      <c r="C5484" s="35" t="s">
        <v>21</v>
      </c>
      <c r="D5484" s="35" t="s">
        <v>21</v>
      </c>
      <c r="E5484" s="35" t="s">
        <v>21</v>
      </c>
      <c r="F5484" s="7" t="s">
        <v>21</v>
      </c>
      <c r="G5484" s="13" t="s">
        <v>20</v>
      </c>
      <c r="H5484" s="13">
        <v>77493.240000000005</v>
      </c>
      <c r="J5484"/>
      <c r="K5484"/>
      <c r="L5484"/>
      <c r="M5484"/>
    </row>
    <row r="5485" spans="1:13" s="3" customFormat="1" x14ac:dyDescent="0.25">
      <c r="A5485" s="12" t="s">
        <v>780</v>
      </c>
      <c r="B5485" s="12" t="s">
        <v>26</v>
      </c>
      <c r="C5485" s="14">
        <v>317</v>
      </c>
      <c r="D5485" s="12" t="s">
        <v>781</v>
      </c>
      <c r="E5485" s="35"/>
      <c r="F5485" s="13">
        <v>1409</v>
      </c>
      <c r="G5485" s="7" t="s">
        <v>21</v>
      </c>
      <c r="H5485" s="13">
        <v>78902.240000000005</v>
      </c>
      <c r="J5485"/>
      <c r="K5485"/>
      <c r="L5485"/>
      <c r="M5485"/>
    </row>
    <row r="5486" spans="1:13" s="3" customFormat="1" x14ac:dyDescent="0.25">
      <c r="A5486" s="12" t="s">
        <v>782</v>
      </c>
      <c r="B5486" s="12" t="s">
        <v>26</v>
      </c>
      <c r="C5486" s="14">
        <v>349</v>
      </c>
      <c r="D5486" s="12" t="s">
        <v>783</v>
      </c>
      <c r="E5486" s="35"/>
      <c r="F5486" s="13">
        <v>431</v>
      </c>
      <c r="G5486" s="7" t="s">
        <v>21</v>
      </c>
      <c r="H5486" s="13">
        <v>79333.240000000005</v>
      </c>
      <c r="J5486"/>
      <c r="K5486"/>
      <c r="L5486"/>
      <c r="M5486"/>
    </row>
    <row r="5487" spans="1:13" s="3" customFormat="1" x14ac:dyDescent="0.25">
      <c r="A5487" s="12" t="s">
        <v>827</v>
      </c>
      <c r="B5487" s="12" t="s">
        <v>26</v>
      </c>
      <c r="C5487" s="14">
        <v>6980</v>
      </c>
      <c r="D5487" s="12" t="s">
        <v>842</v>
      </c>
      <c r="E5487" s="35"/>
      <c r="F5487" s="13">
        <v>2670.01</v>
      </c>
      <c r="G5487" s="7" t="s">
        <v>21</v>
      </c>
      <c r="H5487" s="13">
        <v>82003.25</v>
      </c>
      <c r="J5487"/>
      <c r="K5487"/>
      <c r="L5487"/>
      <c r="M5487"/>
    </row>
    <row r="5488" spans="1:13" s="3" customFormat="1" x14ac:dyDescent="0.25">
      <c r="A5488" s="12" t="s">
        <v>786</v>
      </c>
      <c r="B5488" s="12" t="s">
        <v>26</v>
      </c>
      <c r="C5488" s="14">
        <v>370</v>
      </c>
      <c r="D5488" s="12" t="s">
        <v>787</v>
      </c>
      <c r="E5488" s="35"/>
      <c r="F5488" s="13">
        <v>1716</v>
      </c>
      <c r="G5488" s="7" t="s">
        <v>21</v>
      </c>
      <c r="H5488" s="13">
        <v>83719.25</v>
      </c>
      <c r="J5488"/>
      <c r="K5488"/>
      <c r="L5488"/>
      <c r="M5488"/>
    </row>
    <row r="5489" spans="1:13" s="3" customFormat="1" x14ac:dyDescent="0.25">
      <c r="A5489" s="12" t="s">
        <v>788</v>
      </c>
      <c r="B5489" s="12" t="s">
        <v>26</v>
      </c>
      <c r="C5489" s="14">
        <v>390</v>
      </c>
      <c r="D5489" s="12" t="s">
        <v>789</v>
      </c>
      <c r="E5489" s="35"/>
      <c r="F5489" s="13">
        <v>4321.43</v>
      </c>
      <c r="G5489" s="7" t="s">
        <v>21</v>
      </c>
      <c r="H5489" s="13">
        <v>88040.68</v>
      </c>
      <c r="J5489"/>
      <c r="K5489"/>
      <c r="L5489"/>
      <c r="M5489"/>
    </row>
    <row r="5490" spans="1:13" s="3" customFormat="1" x14ac:dyDescent="0.25">
      <c r="A5490" s="12" t="s">
        <v>792</v>
      </c>
      <c r="B5490" s="12" t="s">
        <v>26</v>
      </c>
      <c r="C5490" s="14">
        <v>419</v>
      </c>
      <c r="D5490" s="12" t="s">
        <v>793</v>
      </c>
      <c r="E5490" s="35"/>
      <c r="F5490" s="13">
        <v>1394.01</v>
      </c>
      <c r="G5490" s="7" t="s">
        <v>21</v>
      </c>
      <c r="H5490" s="13">
        <v>89434.69</v>
      </c>
      <c r="J5490"/>
      <c r="K5490"/>
      <c r="L5490"/>
      <c r="M5490"/>
    </row>
    <row r="5491" spans="1:13" s="3" customFormat="1" x14ac:dyDescent="0.25">
      <c r="A5491" s="12" t="s">
        <v>792</v>
      </c>
      <c r="B5491" s="12" t="s">
        <v>41</v>
      </c>
      <c r="C5491" s="14">
        <v>19</v>
      </c>
      <c r="D5491" s="12" t="s">
        <v>794</v>
      </c>
      <c r="E5491" s="35"/>
      <c r="F5491" s="7" t="s">
        <v>21</v>
      </c>
      <c r="G5491" s="13">
        <v>8000</v>
      </c>
      <c r="H5491" s="13">
        <v>81434.69</v>
      </c>
      <c r="J5491"/>
      <c r="K5491"/>
      <c r="L5491"/>
      <c r="M5491"/>
    </row>
    <row r="5492" spans="1:13" s="3" customFormat="1" x14ac:dyDescent="0.25">
      <c r="A5492"/>
      <c r="B5492"/>
      <c r="C5492"/>
      <c r="D5492"/>
      <c r="E5492"/>
      <c r="J5492"/>
      <c r="K5492"/>
      <c r="L5492"/>
      <c r="M5492"/>
    </row>
    <row r="5493" spans="1:13" s="3" customFormat="1" x14ac:dyDescent="0.25">
      <c r="A5493" s="35"/>
      <c r="B5493" s="35"/>
      <c r="C5493" s="35"/>
      <c r="D5493" s="35"/>
      <c r="E5493" s="34" t="s">
        <v>67</v>
      </c>
      <c r="F5493" s="13">
        <v>11941.45</v>
      </c>
      <c r="G5493" s="13">
        <v>8000</v>
      </c>
      <c r="H5493" s="13">
        <v>81434.69</v>
      </c>
      <c r="J5493"/>
      <c r="K5493"/>
      <c r="L5493"/>
      <c r="M5493"/>
    </row>
    <row r="5494" spans="1:13" s="3" customFormat="1" x14ac:dyDescent="0.25">
      <c r="A5494" s="35" t="s">
        <v>21</v>
      </c>
      <c r="B5494"/>
      <c r="C5494"/>
      <c r="D5494"/>
      <c r="E5494"/>
      <c r="J5494"/>
      <c r="K5494"/>
      <c r="L5494"/>
      <c r="M5494"/>
    </row>
    <row r="5495" spans="1:13" s="3" customFormat="1" x14ac:dyDescent="0.25">
      <c r="A5495" s="35"/>
      <c r="B5495" s="35"/>
      <c r="C5495" s="35"/>
      <c r="D5495" s="35"/>
      <c r="E5495" s="9" t="s">
        <v>154</v>
      </c>
      <c r="F5495" s="8">
        <v>11941.45</v>
      </c>
      <c r="G5495" s="8">
        <v>8000</v>
      </c>
      <c r="H5495" s="8">
        <v>81434.69</v>
      </c>
      <c r="J5495"/>
      <c r="K5495"/>
      <c r="L5495"/>
      <c r="M5495"/>
    </row>
    <row r="5496" spans="1:13" s="3" customFormat="1" x14ac:dyDescent="0.25">
      <c r="A5496" s="35" t="s">
        <v>21</v>
      </c>
      <c r="B5496"/>
      <c r="C5496"/>
      <c r="D5496"/>
      <c r="E5496"/>
      <c r="J5496"/>
      <c r="K5496"/>
      <c r="L5496"/>
      <c r="M5496"/>
    </row>
    <row r="5497" spans="1:13" s="3" customFormat="1" x14ac:dyDescent="0.25">
      <c r="A5497" s="5" t="s">
        <v>508</v>
      </c>
      <c r="B5497" s="5" t="s">
        <v>509</v>
      </c>
      <c r="C5497" s="35"/>
      <c r="D5497" s="35"/>
      <c r="E5497" s="35"/>
      <c r="F5497" s="7"/>
      <c r="G5497" s="8" t="s">
        <v>20</v>
      </c>
      <c r="H5497" s="8">
        <v>10657.92</v>
      </c>
      <c r="J5497"/>
      <c r="K5497"/>
      <c r="L5497"/>
      <c r="M5497"/>
    </row>
    <row r="5498" spans="1:13" s="3" customFormat="1" x14ac:dyDescent="0.25">
      <c r="A5498" s="35" t="s">
        <v>21</v>
      </c>
      <c r="B5498"/>
      <c r="C5498"/>
      <c r="D5498"/>
      <c r="E5498"/>
      <c r="J5498"/>
      <c r="K5498"/>
      <c r="L5498"/>
      <c r="M5498"/>
    </row>
    <row r="5499" spans="1:13" s="3" customFormat="1" x14ac:dyDescent="0.25">
      <c r="A5499" s="12" t="s">
        <v>24</v>
      </c>
      <c r="B5499" s="35" t="s">
        <v>21</v>
      </c>
      <c r="C5499" s="35" t="s">
        <v>21</v>
      </c>
      <c r="D5499" s="35" t="s">
        <v>21</v>
      </c>
      <c r="E5499" s="35" t="s">
        <v>21</v>
      </c>
      <c r="F5499" s="7" t="s">
        <v>21</v>
      </c>
      <c r="G5499" s="13" t="s">
        <v>20</v>
      </c>
      <c r="H5499" s="13">
        <v>10657.92</v>
      </c>
      <c r="J5499"/>
      <c r="K5499"/>
      <c r="L5499"/>
      <c r="M5499"/>
    </row>
    <row r="5500" spans="1:13" s="3" customFormat="1" x14ac:dyDescent="0.25">
      <c r="A5500" s="12" t="s">
        <v>843</v>
      </c>
      <c r="B5500" s="12" t="s">
        <v>26</v>
      </c>
      <c r="C5500" s="14">
        <v>340</v>
      </c>
      <c r="D5500" s="12" t="s">
        <v>844</v>
      </c>
      <c r="E5500" s="12" t="s">
        <v>845</v>
      </c>
      <c r="F5500" s="13">
        <v>5967.11</v>
      </c>
      <c r="G5500" s="7" t="s">
        <v>21</v>
      </c>
      <c r="H5500" s="13">
        <v>16625.03</v>
      </c>
      <c r="J5500"/>
      <c r="K5500"/>
      <c r="L5500"/>
      <c r="M5500"/>
    </row>
    <row r="5501" spans="1:13" s="3" customFormat="1" x14ac:dyDescent="0.25">
      <c r="A5501" s="12" t="s">
        <v>782</v>
      </c>
      <c r="B5501" s="12" t="s">
        <v>26</v>
      </c>
      <c r="C5501" s="14">
        <v>354</v>
      </c>
      <c r="D5501" s="12" t="s">
        <v>846</v>
      </c>
      <c r="E5501" s="35"/>
      <c r="F5501" s="13">
        <v>478.44</v>
      </c>
      <c r="G5501" s="7" t="s">
        <v>21</v>
      </c>
      <c r="H5501" s="13">
        <v>17103.47</v>
      </c>
      <c r="J5501"/>
      <c r="K5501"/>
      <c r="L5501"/>
      <c r="M5501"/>
    </row>
    <row r="5502" spans="1:13" s="3" customFormat="1" x14ac:dyDescent="0.25">
      <c r="A5502"/>
      <c r="B5502"/>
      <c r="C5502"/>
      <c r="D5502"/>
      <c r="E5502"/>
      <c r="J5502"/>
      <c r="K5502"/>
      <c r="L5502"/>
      <c r="M5502"/>
    </row>
    <row r="5503" spans="1:13" s="3" customFormat="1" x14ac:dyDescent="0.25">
      <c r="A5503" s="35"/>
      <c r="B5503" s="35"/>
      <c r="C5503" s="35"/>
      <c r="D5503" s="35"/>
      <c r="E5503" s="34" t="s">
        <v>67</v>
      </c>
      <c r="F5503" s="13">
        <v>6445.55</v>
      </c>
      <c r="G5503" s="13">
        <v>0</v>
      </c>
      <c r="H5503" s="13">
        <v>17103.47</v>
      </c>
      <c r="J5503"/>
      <c r="K5503"/>
      <c r="L5503"/>
      <c r="M5503"/>
    </row>
    <row r="5504" spans="1:13" s="3" customFormat="1" x14ac:dyDescent="0.25">
      <c r="A5504" s="35" t="s">
        <v>21</v>
      </c>
      <c r="B5504"/>
      <c r="C5504"/>
      <c r="D5504"/>
      <c r="E5504"/>
      <c r="J5504"/>
      <c r="K5504"/>
      <c r="L5504"/>
      <c r="M5504"/>
    </row>
    <row r="5505" spans="1:13" s="3" customFormat="1" x14ac:dyDescent="0.25">
      <c r="A5505" s="35"/>
      <c r="B5505" s="35"/>
      <c r="C5505" s="35"/>
      <c r="D5505" s="35"/>
      <c r="E5505" s="9" t="s">
        <v>516</v>
      </c>
      <c r="F5505" s="8">
        <v>6445.55</v>
      </c>
      <c r="G5505" s="8">
        <v>0</v>
      </c>
      <c r="H5505" s="8">
        <v>17103.47</v>
      </c>
      <c r="J5505"/>
      <c r="K5505"/>
      <c r="L5505"/>
      <c r="M5505"/>
    </row>
    <row r="5506" spans="1:13" s="3" customFormat="1" x14ac:dyDescent="0.25">
      <c r="A5506" s="35" t="s">
        <v>21</v>
      </c>
      <c r="B5506"/>
      <c r="C5506"/>
      <c r="D5506"/>
      <c r="E5506"/>
      <c r="J5506"/>
      <c r="K5506"/>
      <c r="L5506"/>
      <c r="M5506"/>
    </row>
    <row r="5507" spans="1:13" s="3" customFormat="1" x14ac:dyDescent="0.25">
      <c r="A5507" s="5" t="s">
        <v>517</v>
      </c>
      <c r="B5507" s="5" t="s">
        <v>518</v>
      </c>
      <c r="C5507" s="35"/>
      <c r="D5507" s="35"/>
      <c r="E5507" s="35"/>
      <c r="F5507" s="7"/>
      <c r="G5507" s="8" t="s">
        <v>20</v>
      </c>
      <c r="H5507" s="8">
        <v>4986.1899999999996</v>
      </c>
      <c r="J5507"/>
      <c r="K5507"/>
      <c r="L5507"/>
      <c r="M5507"/>
    </row>
    <row r="5508" spans="1:13" s="3" customFormat="1" x14ac:dyDescent="0.25">
      <c r="A5508" s="35" t="s">
        <v>21</v>
      </c>
      <c r="B5508"/>
      <c r="C5508"/>
      <c r="D5508"/>
      <c r="E5508"/>
      <c r="J5508"/>
      <c r="K5508"/>
      <c r="L5508"/>
      <c r="M5508"/>
    </row>
    <row r="5509" spans="1:13" s="3" customFormat="1" x14ac:dyDescent="0.25">
      <c r="A5509" s="12" t="s">
        <v>24</v>
      </c>
      <c r="B5509" s="35" t="s">
        <v>21</v>
      </c>
      <c r="C5509" s="35" t="s">
        <v>21</v>
      </c>
      <c r="D5509" s="35" t="s">
        <v>21</v>
      </c>
      <c r="E5509" s="35" t="s">
        <v>21</v>
      </c>
      <c r="F5509" s="7" t="s">
        <v>21</v>
      </c>
      <c r="G5509" s="13" t="s">
        <v>20</v>
      </c>
      <c r="H5509" s="13">
        <v>4986.1899999999996</v>
      </c>
      <c r="J5509"/>
      <c r="K5509"/>
      <c r="L5509"/>
      <c r="M5509"/>
    </row>
    <row r="5510" spans="1:13" s="3" customFormat="1" x14ac:dyDescent="0.25">
      <c r="A5510" s="12" t="s">
        <v>801</v>
      </c>
      <c r="B5510" s="12" t="s">
        <v>26</v>
      </c>
      <c r="C5510" s="14">
        <v>379</v>
      </c>
      <c r="D5510" s="12" t="s">
        <v>200</v>
      </c>
      <c r="E5510" s="12" t="s">
        <v>847</v>
      </c>
      <c r="F5510" s="13">
        <v>922.41</v>
      </c>
      <c r="G5510" s="7" t="s">
        <v>21</v>
      </c>
      <c r="H5510" s="13">
        <v>5908.6</v>
      </c>
      <c r="J5510"/>
      <c r="K5510"/>
      <c r="L5510"/>
      <c r="M5510"/>
    </row>
    <row r="5511" spans="1:13" s="3" customFormat="1" x14ac:dyDescent="0.25">
      <c r="A5511" s="12" t="s">
        <v>792</v>
      </c>
      <c r="B5511" s="12" t="s">
        <v>41</v>
      </c>
      <c r="C5511" s="14">
        <v>19</v>
      </c>
      <c r="D5511" s="12" t="s">
        <v>794</v>
      </c>
      <c r="E5511" s="35"/>
      <c r="F5511" s="7" t="s">
        <v>21</v>
      </c>
      <c r="G5511" s="13">
        <v>4986.1899999999996</v>
      </c>
      <c r="H5511" s="13">
        <v>922.41</v>
      </c>
      <c r="J5511"/>
      <c r="K5511"/>
      <c r="L5511"/>
      <c r="M5511"/>
    </row>
    <row r="5512" spans="1:13" s="3" customFormat="1" x14ac:dyDescent="0.25">
      <c r="A5512" s="12" t="s">
        <v>792</v>
      </c>
      <c r="B5512" s="12" t="s">
        <v>41</v>
      </c>
      <c r="C5512" s="14">
        <v>37</v>
      </c>
      <c r="D5512" s="12" t="s">
        <v>200</v>
      </c>
      <c r="E5512" s="12" t="s">
        <v>848</v>
      </c>
      <c r="F5512" s="13">
        <v>1189.6500000000001</v>
      </c>
      <c r="G5512" s="7" t="s">
        <v>21</v>
      </c>
      <c r="H5512" s="13">
        <v>2112.06</v>
      </c>
      <c r="J5512"/>
      <c r="K5512"/>
      <c r="L5512"/>
      <c r="M5512"/>
    </row>
    <row r="5513" spans="1:13" s="3" customFormat="1" x14ac:dyDescent="0.25">
      <c r="A5513"/>
      <c r="B5513"/>
      <c r="C5513"/>
      <c r="D5513"/>
      <c r="E5513"/>
      <c r="J5513"/>
      <c r="K5513"/>
      <c r="L5513"/>
      <c r="M5513"/>
    </row>
    <row r="5514" spans="1:13" s="3" customFormat="1" x14ac:dyDescent="0.25">
      <c r="A5514" s="35"/>
      <c r="B5514" s="35"/>
      <c r="C5514" s="35"/>
      <c r="D5514" s="35"/>
      <c r="E5514" s="34" t="s">
        <v>67</v>
      </c>
      <c r="F5514" s="13">
        <v>2112.06</v>
      </c>
      <c r="G5514" s="13">
        <v>4986.1899999999996</v>
      </c>
      <c r="H5514" s="13">
        <v>2112.06</v>
      </c>
      <c r="J5514"/>
      <c r="K5514"/>
      <c r="L5514"/>
      <c r="M5514"/>
    </row>
    <row r="5515" spans="1:13" s="3" customFormat="1" x14ac:dyDescent="0.25">
      <c r="A5515" s="35" t="s">
        <v>21</v>
      </c>
      <c r="B5515"/>
      <c r="C5515"/>
      <c r="D5515"/>
      <c r="E5515"/>
      <c r="J5515"/>
      <c r="K5515"/>
      <c r="L5515"/>
      <c r="M5515"/>
    </row>
    <row r="5516" spans="1:13" s="3" customFormat="1" x14ac:dyDescent="0.25">
      <c r="A5516" s="35"/>
      <c r="B5516" s="35"/>
      <c r="C5516" s="35"/>
      <c r="D5516" s="35"/>
      <c r="E5516" s="9" t="s">
        <v>522</v>
      </c>
      <c r="F5516" s="8">
        <v>2112.06</v>
      </c>
      <c r="G5516" s="8">
        <v>4986.1899999999996</v>
      </c>
      <c r="H5516" s="8">
        <v>2112.06</v>
      </c>
      <c r="J5516"/>
      <c r="K5516"/>
      <c r="L5516"/>
      <c r="M5516"/>
    </row>
    <row r="5517" spans="1:13" s="3" customFormat="1" x14ac:dyDescent="0.25">
      <c r="A5517" s="35" t="s">
        <v>21</v>
      </c>
      <c r="B5517"/>
      <c r="C5517"/>
      <c r="D5517"/>
      <c r="E5517"/>
      <c r="J5517"/>
      <c r="K5517"/>
      <c r="L5517"/>
      <c r="M5517"/>
    </row>
    <row r="5518" spans="1:13" s="3" customFormat="1" x14ac:dyDescent="0.25">
      <c r="A5518" s="5" t="s">
        <v>525</v>
      </c>
      <c r="B5518" s="5" t="s">
        <v>526</v>
      </c>
      <c r="C5518" s="35"/>
      <c r="D5518" s="35"/>
      <c r="E5518" s="35"/>
      <c r="F5518" s="7"/>
      <c r="G5518" s="8" t="s">
        <v>20</v>
      </c>
      <c r="H5518" s="8">
        <v>1801.73</v>
      </c>
      <c r="J5518"/>
      <c r="K5518"/>
      <c r="L5518"/>
      <c r="M5518"/>
    </row>
    <row r="5519" spans="1:13" s="3" customFormat="1" x14ac:dyDescent="0.25">
      <c r="A5519" s="35" t="s">
        <v>21</v>
      </c>
      <c r="B5519"/>
      <c r="C5519"/>
      <c r="D5519"/>
      <c r="E5519"/>
      <c r="J5519"/>
      <c r="K5519"/>
      <c r="L5519"/>
      <c r="M5519"/>
    </row>
    <row r="5520" spans="1:13" s="3" customFormat="1" x14ac:dyDescent="0.25">
      <c r="A5520" s="12" t="s">
        <v>24</v>
      </c>
      <c r="B5520" s="35" t="s">
        <v>21</v>
      </c>
      <c r="C5520" s="35" t="s">
        <v>21</v>
      </c>
      <c r="D5520" s="35" t="s">
        <v>21</v>
      </c>
      <c r="E5520" s="35" t="s">
        <v>21</v>
      </c>
      <c r="F5520" s="7" t="s">
        <v>21</v>
      </c>
      <c r="G5520" s="13" t="s">
        <v>20</v>
      </c>
      <c r="H5520" s="13">
        <v>1801.73</v>
      </c>
      <c r="J5520"/>
      <c r="K5520"/>
      <c r="L5520"/>
      <c r="M5520"/>
    </row>
    <row r="5521" spans="1:13" s="3" customFormat="1" x14ac:dyDescent="0.25">
      <c r="A5521" s="12" t="s">
        <v>832</v>
      </c>
      <c r="B5521" s="12" t="s">
        <v>26</v>
      </c>
      <c r="C5521" s="14">
        <v>398</v>
      </c>
      <c r="D5521" s="12" t="s">
        <v>200</v>
      </c>
      <c r="E5521" s="12" t="s">
        <v>849</v>
      </c>
      <c r="F5521" s="13">
        <v>3681.03</v>
      </c>
      <c r="G5521" s="7" t="s">
        <v>21</v>
      </c>
      <c r="H5521" s="13">
        <v>5482.76</v>
      </c>
      <c r="J5521"/>
      <c r="K5521"/>
      <c r="L5521"/>
      <c r="M5521"/>
    </row>
    <row r="5522" spans="1:13" s="3" customFormat="1" x14ac:dyDescent="0.25">
      <c r="A5522" s="12" t="s">
        <v>792</v>
      </c>
      <c r="B5522" s="12" t="s">
        <v>41</v>
      </c>
      <c r="C5522" s="14">
        <v>19</v>
      </c>
      <c r="D5522" s="12" t="s">
        <v>794</v>
      </c>
      <c r="E5522" s="35"/>
      <c r="F5522" s="7" t="s">
        <v>21</v>
      </c>
      <c r="G5522" s="13">
        <v>1801.73</v>
      </c>
      <c r="H5522" s="13">
        <v>3681.03</v>
      </c>
      <c r="J5522"/>
      <c r="K5522"/>
      <c r="L5522"/>
      <c r="M5522"/>
    </row>
    <row r="5523" spans="1:13" s="3" customFormat="1" x14ac:dyDescent="0.25">
      <c r="A5523"/>
      <c r="B5523"/>
      <c r="C5523"/>
      <c r="D5523"/>
      <c r="E5523"/>
      <c r="J5523"/>
      <c r="K5523"/>
      <c r="L5523"/>
      <c r="M5523"/>
    </row>
    <row r="5524" spans="1:13" s="3" customFormat="1" x14ac:dyDescent="0.25">
      <c r="A5524" s="35"/>
      <c r="B5524" s="35"/>
      <c r="C5524" s="35"/>
      <c r="D5524" s="35"/>
      <c r="E5524" s="34" t="s">
        <v>67</v>
      </c>
      <c r="F5524" s="13">
        <v>3681.03</v>
      </c>
      <c r="G5524" s="13">
        <v>1801.73</v>
      </c>
      <c r="H5524" s="13">
        <v>3681.03</v>
      </c>
      <c r="J5524"/>
      <c r="K5524"/>
      <c r="L5524"/>
      <c r="M5524"/>
    </row>
    <row r="5525" spans="1:13" s="3" customFormat="1" x14ac:dyDescent="0.25">
      <c r="A5525" s="35" t="s">
        <v>21</v>
      </c>
      <c r="B5525"/>
      <c r="C5525"/>
      <c r="D5525"/>
      <c r="E5525"/>
      <c r="J5525"/>
      <c r="K5525"/>
      <c r="L5525"/>
      <c r="M5525"/>
    </row>
    <row r="5526" spans="1:13" s="3" customFormat="1" x14ac:dyDescent="0.25">
      <c r="A5526" s="35"/>
      <c r="B5526" s="35"/>
      <c r="C5526" s="35"/>
      <c r="D5526" s="35"/>
      <c r="E5526" s="9" t="s">
        <v>529</v>
      </c>
      <c r="F5526" s="8">
        <v>3681.03</v>
      </c>
      <c r="G5526" s="8">
        <v>1801.73</v>
      </c>
      <c r="H5526" s="8">
        <v>3681.03</v>
      </c>
      <c r="J5526"/>
      <c r="K5526"/>
      <c r="L5526"/>
      <c r="M5526"/>
    </row>
    <row r="5527" spans="1:13" s="3" customFormat="1" x14ac:dyDescent="0.25">
      <c r="A5527" s="35" t="s">
        <v>21</v>
      </c>
      <c r="B5527"/>
      <c r="C5527"/>
      <c r="D5527"/>
      <c r="E5527"/>
      <c r="J5527"/>
      <c r="K5527"/>
      <c r="L5527"/>
      <c r="M5527"/>
    </row>
    <row r="5528" spans="1:13" s="3" customFormat="1" x14ac:dyDescent="0.25">
      <c r="A5528" s="5" t="s">
        <v>530</v>
      </c>
      <c r="B5528" s="5" t="s">
        <v>366</v>
      </c>
      <c r="C5528" s="35"/>
      <c r="D5528" s="35"/>
      <c r="E5528" s="35"/>
      <c r="F5528" s="7"/>
      <c r="G5528" s="8" t="s">
        <v>20</v>
      </c>
      <c r="H5528" s="8">
        <v>7790.2</v>
      </c>
      <c r="J5528"/>
      <c r="K5528"/>
      <c r="L5528"/>
      <c r="M5528"/>
    </row>
    <row r="5529" spans="1:13" s="3" customFormat="1" x14ac:dyDescent="0.25">
      <c r="A5529" s="35" t="s">
        <v>21</v>
      </c>
      <c r="B5529"/>
      <c r="C5529"/>
      <c r="D5529"/>
      <c r="E5529"/>
      <c r="J5529"/>
      <c r="K5529"/>
      <c r="L5529"/>
      <c r="M5529"/>
    </row>
    <row r="5530" spans="1:13" s="3" customFormat="1" x14ac:dyDescent="0.25">
      <c r="A5530" s="12" t="s">
        <v>24</v>
      </c>
      <c r="B5530" s="35" t="s">
        <v>21</v>
      </c>
      <c r="C5530" s="35" t="s">
        <v>21</v>
      </c>
      <c r="D5530" s="35" t="s">
        <v>21</v>
      </c>
      <c r="E5530" s="35" t="s">
        <v>21</v>
      </c>
      <c r="F5530" s="7" t="s">
        <v>21</v>
      </c>
      <c r="G5530" s="13" t="s">
        <v>20</v>
      </c>
      <c r="H5530" s="13">
        <v>7790.2</v>
      </c>
      <c r="J5530"/>
      <c r="K5530"/>
      <c r="L5530"/>
      <c r="M5530"/>
    </row>
    <row r="5531" spans="1:13" s="3" customFormat="1" x14ac:dyDescent="0.25">
      <c r="A5531" s="12" t="s">
        <v>792</v>
      </c>
      <c r="B5531" s="12" t="s">
        <v>41</v>
      </c>
      <c r="C5531" s="14">
        <v>19</v>
      </c>
      <c r="D5531" s="12" t="s">
        <v>794</v>
      </c>
      <c r="E5531" s="35"/>
      <c r="F5531" s="7" t="s">
        <v>21</v>
      </c>
      <c r="G5531" s="13">
        <v>5000</v>
      </c>
      <c r="H5531" s="13">
        <v>2790.2</v>
      </c>
      <c r="J5531"/>
      <c r="K5531"/>
      <c r="L5531"/>
      <c r="M5531"/>
    </row>
    <row r="5532" spans="1:13" s="3" customFormat="1" x14ac:dyDescent="0.25">
      <c r="A5532"/>
      <c r="B5532"/>
      <c r="C5532"/>
      <c r="D5532"/>
      <c r="E5532"/>
      <c r="J5532"/>
      <c r="K5532"/>
      <c r="L5532"/>
      <c r="M5532"/>
    </row>
    <row r="5533" spans="1:13" s="3" customFormat="1" x14ac:dyDescent="0.25">
      <c r="A5533" s="35"/>
      <c r="B5533" s="35"/>
      <c r="C5533" s="35"/>
      <c r="D5533" s="35"/>
      <c r="E5533" s="34" t="s">
        <v>67</v>
      </c>
      <c r="F5533" s="13">
        <v>0</v>
      </c>
      <c r="G5533" s="13">
        <v>5000</v>
      </c>
      <c r="H5533" s="13">
        <v>2790.2</v>
      </c>
      <c r="J5533"/>
      <c r="K5533"/>
      <c r="L5533"/>
      <c r="M5533"/>
    </row>
    <row r="5534" spans="1:13" s="3" customFormat="1" x14ac:dyDescent="0.25">
      <c r="A5534" s="35" t="s">
        <v>21</v>
      </c>
      <c r="B5534"/>
      <c r="C5534"/>
      <c r="D5534"/>
      <c r="E5534"/>
      <c r="J5534"/>
      <c r="K5534"/>
      <c r="L5534"/>
      <c r="M5534"/>
    </row>
    <row r="5535" spans="1:13" s="3" customFormat="1" x14ac:dyDescent="0.25">
      <c r="A5535" s="35"/>
      <c r="B5535" s="35"/>
      <c r="C5535" s="35"/>
      <c r="D5535" s="35"/>
      <c r="E5535" s="9" t="s">
        <v>367</v>
      </c>
      <c r="F5535" s="8">
        <v>0</v>
      </c>
      <c r="G5535" s="8">
        <v>5000</v>
      </c>
      <c r="H5535" s="8">
        <v>2790.2</v>
      </c>
      <c r="J5535"/>
      <c r="K5535"/>
      <c r="L5535"/>
      <c r="M5535"/>
    </row>
    <row r="5536" spans="1:13" s="3" customFormat="1" x14ac:dyDescent="0.25">
      <c r="A5536" s="35" t="s">
        <v>21</v>
      </c>
      <c r="B5536"/>
      <c r="C5536"/>
      <c r="D5536"/>
      <c r="E5536"/>
      <c r="J5536"/>
      <c r="K5536"/>
      <c r="L5536"/>
      <c r="M5536"/>
    </row>
    <row r="5537" spans="1:13" s="3" customFormat="1" x14ac:dyDescent="0.25">
      <c r="A5537" s="5" t="s">
        <v>533</v>
      </c>
      <c r="B5537" s="5" t="s">
        <v>369</v>
      </c>
      <c r="C5537" s="35"/>
      <c r="D5537" s="35"/>
      <c r="E5537" s="35"/>
      <c r="F5537" s="7"/>
      <c r="G5537" s="8" t="s">
        <v>20</v>
      </c>
      <c r="H5537" s="8">
        <v>3568.96</v>
      </c>
      <c r="J5537"/>
      <c r="K5537"/>
      <c r="L5537"/>
      <c r="M5537"/>
    </row>
    <row r="5538" spans="1:13" s="3" customFormat="1" x14ac:dyDescent="0.25">
      <c r="A5538" s="35" t="s">
        <v>21</v>
      </c>
      <c r="B5538"/>
      <c r="C5538"/>
      <c r="D5538"/>
      <c r="E5538"/>
      <c r="J5538"/>
      <c r="K5538"/>
      <c r="L5538"/>
      <c r="M5538"/>
    </row>
    <row r="5539" spans="1:13" s="3" customFormat="1" x14ac:dyDescent="0.25">
      <c r="A5539" s="12" t="s">
        <v>24</v>
      </c>
      <c r="B5539" s="35" t="s">
        <v>21</v>
      </c>
      <c r="C5539" s="35" t="s">
        <v>21</v>
      </c>
      <c r="D5539" s="35" t="s">
        <v>21</v>
      </c>
      <c r="E5539" s="35" t="s">
        <v>21</v>
      </c>
      <c r="F5539" s="7" t="s">
        <v>21</v>
      </c>
      <c r="G5539" s="13" t="s">
        <v>20</v>
      </c>
      <c r="H5539" s="13">
        <v>3568.96</v>
      </c>
      <c r="J5539"/>
      <c r="K5539"/>
      <c r="L5539"/>
      <c r="M5539"/>
    </row>
    <row r="5540" spans="1:13" s="3" customFormat="1" x14ac:dyDescent="0.25">
      <c r="A5540" s="12" t="s">
        <v>797</v>
      </c>
      <c r="B5540" s="12" t="s">
        <v>26</v>
      </c>
      <c r="C5540" s="14">
        <v>355</v>
      </c>
      <c r="D5540" s="12" t="s">
        <v>436</v>
      </c>
      <c r="E5540" s="12" t="s">
        <v>850</v>
      </c>
      <c r="F5540" s="13">
        <v>240</v>
      </c>
      <c r="G5540" s="7" t="s">
        <v>21</v>
      </c>
      <c r="H5540" s="13">
        <v>3808.96</v>
      </c>
      <c r="J5540"/>
      <c r="K5540"/>
      <c r="L5540"/>
      <c r="M5540"/>
    </row>
    <row r="5541" spans="1:13" s="3" customFormat="1" x14ac:dyDescent="0.25">
      <c r="A5541" s="12" t="s">
        <v>851</v>
      </c>
      <c r="B5541" s="12" t="s">
        <v>26</v>
      </c>
      <c r="C5541" s="14">
        <v>6969</v>
      </c>
      <c r="D5541" s="12" t="s">
        <v>852</v>
      </c>
      <c r="E5541" s="12" t="s">
        <v>853</v>
      </c>
      <c r="F5541" s="13">
        <v>1650.87</v>
      </c>
      <c r="G5541" s="7" t="s">
        <v>21</v>
      </c>
      <c r="H5541" s="13">
        <v>5459.83</v>
      </c>
      <c r="J5541"/>
      <c r="K5541"/>
      <c r="L5541"/>
      <c r="M5541"/>
    </row>
    <row r="5542" spans="1:13" s="3" customFormat="1" x14ac:dyDescent="0.25">
      <c r="A5542" s="12" t="s">
        <v>792</v>
      </c>
      <c r="B5542" s="12" t="s">
        <v>41</v>
      </c>
      <c r="C5542" s="14">
        <v>19</v>
      </c>
      <c r="D5542" s="12" t="s">
        <v>794</v>
      </c>
      <c r="E5542" s="35"/>
      <c r="F5542" s="7" t="s">
        <v>21</v>
      </c>
      <c r="G5542" s="13">
        <v>3568.96</v>
      </c>
      <c r="H5542" s="13">
        <v>1890.87</v>
      </c>
      <c r="J5542"/>
      <c r="K5542"/>
      <c r="L5542"/>
      <c r="M5542"/>
    </row>
    <row r="5543" spans="1:13" s="3" customFormat="1" x14ac:dyDescent="0.25">
      <c r="A5543"/>
      <c r="B5543"/>
      <c r="C5543"/>
      <c r="D5543"/>
      <c r="E5543"/>
      <c r="J5543"/>
      <c r="K5543"/>
      <c r="L5543"/>
      <c r="M5543"/>
    </row>
    <row r="5544" spans="1:13" s="3" customFormat="1" x14ac:dyDescent="0.25">
      <c r="A5544" s="35"/>
      <c r="B5544" s="35"/>
      <c r="C5544" s="35"/>
      <c r="D5544" s="35"/>
      <c r="E5544" s="34" t="s">
        <v>67</v>
      </c>
      <c r="F5544" s="13">
        <v>1890.87</v>
      </c>
      <c r="G5544" s="13">
        <v>3568.96</v>
      </c>
      <c r="H5544" s="13">
        <v>1890.87</v>
      </c>
      <c r="J5544"/>
      <c r="K5544"/>
      <c r="L5544"/>
      <c r="M5544"/>
    </row>
    <row r="5545" spans="1:13" s="3" customFormat="1" x14ac:dyDescent="0.25">
      <c r="A5545" s="35" t="s">
        <v>21</v>
      </c>
      <c r="B5545"/>
      <c r="C5545"/>
      <c r="D5545"/>
      <c r="E5545"/>
      <c r="J5545"/>
      <c r="K5545"/>
      <c r="L5545"/>
      <c r="M5545"/>
    </row>
    <row r="5546" spans="1:13" s="3" customFormat="1" x14ac:dyDescent="0.25">
      <c r="A5546" s="35"/>
      <c r="B5546" s="35"/>
      <c r="C5546" s="35"/>
      <c r="D5546" s="35"/>
      <c r="E5546" s="9" t="s">
        <v>370</v>
      </c>
      <c r="F5546" s="8">
        <v>1890.87</v>
      </c>
      <c r="G5546" s="8">
        <v>3568.96</v>
      </c>
      <c r="H5546" s="8">
        <v>1890.87</v>
      </c>
      <c r="J5546"/>
      <c r="K5546"/>
      <c r="L5546"/>
      <c r="M5546"/>
    </row>
    <row r="5547" spans="1:13" s="3" customFormat="1" x14ac:dyDescent="0.25">
      <c r="A5547" s="35" t="s">
        <v>21</v>
      </c>
      <c r="B5547"/>
      <c r="C5547"/>
      <c r="D5547"/>
      <c r="E5547"/>
      <c r="J5547"/>
      <c r="K5547"/>
      <c r="L5547"/>
      <c r="M5547"/>
    </row>
    <row r="5548" spans="1:13" s="3" customFormat="1" x14ac:dyDescent="0.25">
      <c r="A5548" s="5" t="s">
        <v>763</v>
      </c>
      <c r="B5548" s="5" t="s">
        <v>764</v>
      </c>
      <c r="C5548" s="35"/>
      <c r="D5548" s="35"/>
      <c r="E5548" s="35"/>
      <c r="F5548" s="7"/>
      <c r="G5548" s="8" t="s">
        <v>20</v>
      </c>
      <c r="H5548" s="8">
        <v>1408.62</v>
      </c>
      <c r="J5548"/>
      <c r="K5548"/>
      <c r="L5548"/>
      <c r="M5548"/>
    </row>
    <row r="5549" spans="1:13" s="3" customFormat="1" x14ac:dyDescent="0.25">
      <c r="A5549" s="35" t="s">
        <v>21</v>
      </c>
      <c r="B5549"/>
      <c r="C5549"/>
      <c r="D5549"/>
      <c r="E5549"/>
      <c r="J5549"/>
      <c r="K5549"/>
      <c r="L5549"/>
      <c r="M5549"/>
    </row>
    <row r="5550" spans="1:13" s="3" customFormat="1" x14ac:dyDescent="0.25">
      <c r="A5550" s="12" t="s">
        <v>24</v>
      </c>
      <c r="B5550" s="35" t="s">
        <v>21</v>
      </c>
      <c r="C5550" s="35" t="s">
        <v>21</v>
      </c>
      <c r="D5550" s="35" t="s">
        <v>21</v>
      </c>
      <c r="E5550" s="35" t="s">
        <v>21</v>
      </c>
      <c r="F5550" s="7" t="s">
        <v>21</v>
      </c>
      <c r="G5550" s="13" t="s">
        <v>20</v>
      </c>
      <c r="H5550" s="13">
        <v>1408.62</v>
      </c>
      <c r="J5550"/>
      <c r="K5550"/>
      <c r="L5550"/>
      <c r="M5550"/>
    </row>
    <row r="5551" spans="1:13" s="3" customFormat="1" x14ac:dyDescent="0.25">
      <c r="A5551" s="35" t="s">
        <v>21</v>
      </c>
      <c r="B5551"/>
      <c r="C5551"/>
      <c r="D5551"/>
      <c r="E5551"/>
      <c r="J5551"/>
      <c r="K5551"/>
      <c r="L5551"/>
      <c r="M5551"/>
    </row>
    <row r="5552" spans="1:13" s="3" customFormat="1" x14ac:dyDescent="0.25">
      <c r="A5552" s="35"/>
      <c r="B5552" s="35"/>
      <c r="C5552" s="35"/>
      <c r="D5552" s="35"/>
      <c r="E5552" s="9" t="s">
        <v>766</v>
      </c>
      <c r="F5552" s="8">
        <v>0</v>
      </c>
      <c r="G5552" s="8">
        <v>0</v>
      </c>
      <c r="H5552" s="8">
        <v>1408.62</v>
      </c>
      <c r="J5552"/>
      <c r="K5552"/>
      <c r="L5552"/>
      <c r="M5552"/>
    </row>
    <row r="5553" spans="1:13" s="3" customFormat="1" x14ac:dyDescent="0.25">
      <c r="A5553" s="35" t="s">
        <v>21</v>
      </c>
      <c r="B5553"/>
      <c r="C5553"/>
      <c r="D5553"/>
      <c r="E5553"/>
      <c r="J5553"/>
      <c r="K5553"/>
      <c r="L5553"/>
      <c r="M5553"/>
    </row>
    <row r="5554" spans="1:13" s="3" customFormat="1" x14ac:dyDescent="0.25">
      <c r="A5554" s="5" t="s">
        <v>622</v>
      </c>
      <c r="B5554" s="5" t="s">
        <v>375</v>
      </c>
      <c r="C5554" s="35"/>
      <c r="D5554" s="35"/>
      <c r="E5554" s="35"/>
      <c r="F5554" s="7"/>
      <c r="G5554" s="8" t="s">
        <v>20</v>
      </c>
      <c r="H5554" s="8">
        <v>995.37</v>
      </c>
      <c r="J5554"/>
      <c r="K5554"/>
      <c r="L5554"/>
      <c r="M5554"/>
    </row>
    <row r="5555" spans="1:13" s="3" customFormat="1" x14ac:dyDescent="0.25">
      <c r="A5555" s="35" t="s">
        <v>21</v>
      </c>
      <c r="B5555"/>
      <c r="C5555"/>
      <c r="D5555"/>
      <c r="E5555"/>
      <c r="J5555"/>
      <c r="K5555"/>
      <c r="L5555"/>
      <c r="M5555"/>
    </row>
    <row r="5556" spans="1:13" s="3" customFormat="1" x14ac:dyDescent="0.25">
      <c r="A5556" s="12" t="s">
        <v>24</v>
      </c>
      <c r="B5556" s="35" t="s">
        <v>21</v>
      </c>
      <c r="C5556" s="35" t="s">
        <v>21</v>
      </c>
      <c r="D5556" s="35" t="s">
        <v>21</v>
      </c>
      <c r="E5556" s="35" t="s">
        <v>21</v>
      </c>
      <c r="F5556" s="7" t="s">
        <v>21</v>
      </c>
      <c r="G5556" s="13" t="s">
        <v>20</v>
      </c>
      <c r="H5556" s="13">
        <v>995.37</v>
      </c>
      <c r="J5556"/>
      <c r="K5556"/>
      <c r="L5556"/>
      <c r="M5556"/>
    </row>
    <row r="5557" spans="1:13" s="3" customFormat="1" x14ac:dyDescent="0.25">
      <c r="A5557" s="12" t="s">
        <v>792</v>
      </c>
      <c r="B5557" s="12" t="s">
        <v>41</v>
      </c>
      <c r="C5557" s="14">
        <v>19</v>
      </c>
      <c r="D5557" s="12" t="s">
        <v>794</v>
      </c>
      <c r="E5557" s="35"/>
      <c r="F5557" s="7" t="s">
        <v>21</v>
      </c>
      <c r="G5557" s="13">
        <v>995.37</v>
      </c>
      <c r="H5557" s="13">
        <v>0</v>
      </c>
      <c r="J5557"/>
      <c r="K5557"/>
      <c r="L5557"/>
      <c r="M5557"/>
    </row>
    <row r="5558" spans="1:13" s="3" customFormat="1" x14ac:dyDescent="0.25">
      <c r="A5558"/>
      <c r="B5558"/>
      <c r="C5558"/>
      <c r="D5558"/>
      <c r="E5558"/>
      <c r="J5558"/>
      <c r="K5558"/>
      <c r="L5558"/>
      <c r="M5558"/>
    </row>
    <row r="5559" spans="1:13" s="3" customFormat="1" x14ac:dyDescent="0.25">
      <c r="A5559" s="35"/>
      <c r="B5559" s="35"/>
      <c r="C5559" s="35"/>
      <c r="D5559" s="35"/>
      <c r="E5559" s="34" t="s">
        <v>67</v>
      </c>
      <c r="F5559" s="13">
        <v>0</v>
      </c>
      <c r="G5559" s="13">
        <v>995.37</v>
      </c>
      <c r="H5559" s="13">
        <v>0</v>
      </c>
      <c r="J5559"/>
      <c r="K5559"/>
      <c r="L5559"/>
      <c r="M5559"/>
    </row>
    <row r="5560" spans="1:13" s="3" customFormat="1" x14ac:dyDescent="0.25">
      <c r="A5560" s="35" t="s">
        <v>21</v>
      </c>
      <c r="B5560"/>
      <c r="C5560"/>
      <c r="D5560"/>
      <c r="E5560"/>
      <c r="J5560"/>
      <c r="K5560"/>
      <c r="L5560"/>
      <c r="M5560"/>
    </row>
    <row r="5561" spans="1:13" s="3" customFormat="1" x14ac:dyDescent="0.25">
      <c r="A5561" s="35"/>
      <c r="B5561" s="35"/>
      <c r="C5561" s="35"/>
      <c r="D5561" s="35"/>
      <c r="E5561" s="9" t="s">
        <v>376</v>
      </c>
      <c r="F5561" s="8">
        <v>0</v>
      </c>
      <c r="G5561" s="8">
        <v>995.37</v>
      </c>
      <c r="H5561" s="8">
        <v>0</v>
      </c>
      <c r="J5561"/>
      <c r="K5561"/>
      <c r="L5561"/>
      <c r="M5561"/>
    </row>
    <row r="5562" spans="1:13" s="3" customFormat="1" x14ac:dyDescent="0.25">
      <c r="A5562" s="35" t="s">
        <v>21</v>
      </c>
      <c r="B5562"/>
      <c r="C5562"/>
      <c r="D5562"/>
      <c r="E5562"/>
      <c r="J5562"/>
      <c r="K5562"/>
      <c r="L5562"/>
      <c r="M5562"/>
    </row>
    <row r="5563" spans="1:13" s="3" customFormat="1" x14ac:dyDescent="0.25">
      <c r="A5563" s="5" t="s">
        <v>535</v>
      </c>
      <c r="B5563" s="5" t="s">
        <v>378</v>
      </c>
      <c r="C5563" s="35"/>
      <c r="D5563" s="35"/>
      <c r="E5563" s="35"/>
      <c r="F5563" s="7"/>
      <c r="G5563" s="8" t="s">
        <v>20</v>
      </c>
      <c r="H5563" s="8">
        <v>2927.72</v>
      </c>
      <c r="J5563"/>
      <c r="K5563"/>
      <c r="L5563"/>
      <c r="M5563"/>
    </row>
    <row r="5564" spans="1:13" s="3" customFormat="1" x14ac:dyDescent="0.25">
      <c r="A5564" s="35" t="s">
        <v>21</v>
      </c>
      <c r="B5564"/>
      <c r="C5564"/>
      <c r="D5564"/>
      <c r="E5564"/>
      <c r="J5564"/>
      <c r="K5564"/>
      <c r="L5564"/>
      <c r="M5564"/>
    </row>
    <row r="5565" spans="1:13" s="3" customFormat="1" x14ac:dyDescent="0.25">
      <c r="A5565" s="12" t="s">
        <v>24</v>
      </c>
      <c r="B5565" s="35" t="s">
        <v>21</v>
      </c>
      <c r="C5565" s="35" t="s">
        <v>21</v>
      </c>
      <c r="D5565" s="35" t="s">
        <v>21</v>
      </c>
      <c r="E5565" s="35" t="s">
        <v>21</v>
      </c>
      <c r="F5565" s="7" t="s">
        <v>21</v>
      </c>
      <c r="G5565" s="13" t="s">
        <v>20</v>
      </c>
      <c r="H5565" s="13">
        <v>2927.72</v>
      </c>
      <c r="J5565"/>
      <c r="K5565"/>
      <c r="L5565"/>
      <c r="M5565"/>
    </row>
    <row r="5566" spans="1:13" s="3" customFormat="1" x14ac:dyDescent="0.25">
      <c r="A5566" s="12" t="s">
        <v>854</v>
      </c>
      <c r="B5566" s="12" t="s">
        <v>26</v>
      </c>
      <c r="C5566" s="14">
        <v>346</v>
      </c>
      <c r="D5566" s="12" t="s">
        <v>758</v>
      </c>
      <c r="E5566" s="12" t="s">
        <v>855</v>
      </c>
      <c r="F5566" s="13">
        <v>1469.48</v>
      </c>
      <c r="G5566" s="7" t="s">
        <v>21</v>
      </c>
      <c r="H5566" s="13">
        <v>4397.2</v>
      </c>
      <c r="J5566"/>
      <c r="K5566"/>
      <c r="L5566"/>
      <c r="M5566"/>
    </row>
    <row r="5567" spans="1:13" s="3" customFormat="1" x14ac:dyDescent="0.25">
      <c r="A5567" s="12" t="s">
        <v>792</v>
      </c>
      <c r="B5567" s="12" t="s">
        <v>41</v>
      </c>
      <c r="C5567" s="14">
        <v>19</v>
      </c>
      <c r="D5567" s="12" t="s">
        <v>794</v>
      </c>
      <c r="E5567" s="35"/>
      <c r="F5567" s="7" t="s">
        <v>21</v>
      </c>
      <c r="G5567" s="13">
        <v>2927.72</v>
      </c>
      <c r="H5567" s="13">
        <v>1469.48</v>
      </c>
      <c r="J5567"/>
      <c r="K5567"/>
      <c r="L5567"/>
      <c r="M5567"/>
    </row>
    <row r="5568" spans="1:13" s="3" customFormat="1" x14ac:dyDescent="0.25">
      <c r="A5568"/>
      <c r="B5568"/>
      <c r="C5568"/>
      <c r="D5568"/>
      <c r="E5568"/>
      <c r="J5568"/>
      <c r="K5568"/>
      <c r="L5568"/>
      <c r="M5568"/>
    </row>
    <row r="5569" spans="1:13" s="3" customFormat="1" x14ac:dyDescent="0.25">
      <c r="A5569" s="35"/>
      <c r="B5569" s="35"/>
      <c r="C5569" s="35"/>
      <c r="D5569" s="35"/>
      <c r="E5569" s="34" t="s">
        <v>67</v>
      </c>
      <c r="F5569" s="13">
        <v>1469.48</v>
      </c>
      <c r="G5569" s="13">
        <v>2927.72</v>
      </c>
      <c r="H5569" s="13">
        <v>1469.48</v>
      </c>
      <c r="J5569"/>
      <c r="K5569"/>
      <c r="L5569"/>
      <c r="M5569"/>
    </row>
    <row r="5570" spans="1:13" s="3" customFormat="1" x14ac:dyDescent="0.25">
      <c r="A5570" s="35" t="s">
        <v>21</v>
      </c>
      <c r="B5570"/>
      <c r="C5570"/>
      <c r="D5570"/>
      <c r="E5570"/>
      <c r="J5570"/>
      <c r="K5570"/>
      <c r="L5570"/>
      <c r="M5570"/>
    </row>
    <row r="5571" spans="1:13" s="3" customFormat="1" x14ac:dyDescent="0.25">
      <c r="A5571" s="35"/>
      <c r="B5571" s="35"/>
      <c r="C5571" s="35"/>
      <c r="D5571" s="35"/>
      <c r="E5571" s="9" t="s">
        <v>379</v>
      </c>
      <c r="F5571" s="8">
        <v>1469.48</v>
      </c>
      <c r="G5571" s="8">
        <v>2927.72</v>
      </c>
      <c r="H5571" s="8">
        <v>1469.48</v>
      </c>
      <c r="J5571"/>
      <c r="K5571"/>
      <c r="L5571"/>
      <c r="M5571"/>
    </row>
    <row r="5572" spans="1:13" s="3" customFormat="1" x14ac:dyDescent="0.25">
      <c r="A5572" s="35" t="s">
        <v>21</v>
      </c>
      <c r="B5572"/>
      <c r="C5572"/>
      <c r="D5572"/>
      <c r="E5572"/>
      <c r="J5572"/>
      <c r="K5572"/>
      <c r="L5572"/>
      <c r="M5572"/>
    </row>
    <row r="5573" spans="1:13" s="3" customFormat="1" x14ac:dyDescent="0.25">
      <c r="A5573" s="5" t="s">
        <v>424</v>
      </c>
      <c r="B5573" s="5" t="s">
        <v>425</v>
      </c>
      <c r="C5573" s="35"/>
      <c r="D5573" s="35"/>
      <c r="E5573" s="35"/>
      <c r="F5573" s="7"/>
      <c r="G5573" s="8" t="s">
        <v>20</v>
      </c>
      <c r="H5573" s="8">
        <v>29019.43</v>
      </c>
      <c r="J5573"/>
      <c r="K5573"/>
      <c r="L5573"/>
      <c r="M5573"/>
    </row>
    <row r="5574" spans="1:13" s="3" customFormat="1" x14ac:dyDescent="0.25">
      <c r="A5574" s="35" t="s">
        <v>21</v>
      </c>
      <c r="B5574"/>
      <c r="C5574"/>
      <c r="D5574"/>
      <c r="E5574"/>
      <c r="J5574"/>
      <c r="K5574"/>
      <c r="L5574"/>
      <c r="M5574"/>
    </row>
    <row r="5575" spans="1:13" s="3" customFormat="1" x14ac:dyDescent="0.25">
      <c r="A5575" s="12" t="s">
        <v>24</v>
      </c>
      <c r="B5575" s="35" t="s">
        <v>21</v>
      </c>
      <c r="C5575" s="35" t="s">
        <v>21</v>
      </c>
      <c r="D5575" s="35" t="s">
        <v>21</v>
      </c>
      <c r="E5575" s="35" t="s">
        <v>21</v>
      </c>
      <c r="F5575" s="7" t="s">
        <v>21</v>
      </c>
      <c r="G5575" s="13" t="s">
        <v>20</v>
      </c>
      <c r="H5575" s="13">
        <v>29019.43</v>
      </c>
      <c r="J5575"/>
      <c r="K5575"/>
      <c r="L5575"/>
      <c r="M5575"/>
    </row>
    <row r="5576" spans="1:13" s="3" customFormat="1" x14ac:dyDescent="0.25">
      <c r="A5576" s="12" t="s">
        <v>824</v>
      </c>
      <c r="B5576" s="12" t="s">
        <v>41</v>
      </c>
      <c r="C5576" s="14">
        <v>8</v>
      </c>
      <c r="D5576" s="12" t="s">
        <v>428</v>
      </c>
      <c r="E5576" s="12" t="s">
        <v>856</v>
      </c>
      <c r="F5576" s="13">
        <v>8034.39</v>
      </c>
      <c r="G5576" s="7" t="s">
        <v>21</v>
      </c>
      <c r="H5576" s="13">
        <v>37053.82</v>
      </c>
      <c r="J5576"/>
      <c r="K5576"/>
      <c r="L5576"/>
      <c r="M5576"/>
    </row>
    <row r="5577" spans="1:13" s="3" customFormat="1" x14ac:dyDescent="0.25">
      <c r="A5577" s="12" t="s">
        <v>797</v>
      </c>
      <c r="B5577" s="12" t="s">
        <v>26</v>
      </c>
      <c r="C5577" s="14">
        <v>363</v>
      </c>
      <c r="D5577" s="12" t="s">
        <v>857</v>
      </c>
      <c r="E5577" s="35"/>
      <c r="F5577" s="13">
        <v>2800</v>
      </c>
      <c r="G5577" s="7" t="s">
        <v>21</v>
      </c>
      <c r="H5577" s="13">
        <v>39853.82</v>
      </c>
      <c r="J5577"/>
      <c r="K5577"/>
      <c r="L5577"/>
      <c r="M5577"/>
    </row>
    <row r="5578" spans="1:13" s="3" customFormat="1" x14ac:dyDescent="0.25">
      <c r="A5578" s="12" t="s">
        <v>832</v>
      </c>
      <c r="B5578" s="12" t="s">
        <v>26</v>
      </c>
      <c r="C5578" s="14">
        <v>398</v>
      </c>
      <c r="D5578" s="12" t="s">
        <v>200</v>
      </c>
      <c r="E5578" s="12" t="s">
        <v>858</v>
      </c>
      <c r="F5578" s="13">
        <v>2387.94</v>
      </c>
      <c r="G5578" s="7" t="s">
        <v>21</v>
      </c>
      <c r="H5578" s="13">
        <v>42241.760000000002</v>
      </c>
      <c r="J5578"/>
      <c r="K5578"/>
      <c r="L5578"/>
      <c r="M5578"/>
    </row>
    <row r="5579" spans="1:13" s="3" customFormat="1" x14ac:dyDescent="0.25">
      <c r="A5579" s="12" t="s">
        <v>792</v>
      </c>
      <c r="B5579" s="12" t="s">
        <v>41</v>
      </c>
      <c r="C5579" s="14">
        <v>19</v>
      </c>
      <c r="D5579" s="12" t="s">
        <v>794</v>
      </c>
      <c r="E5579" s="35"/>
      <c r="F5579" s="7" t="s">
        <v>21</v>
      </c>
      <c r="G5579" s="13">
        <v>3479.52</v>
      </c>
      <c r="H5579" s="13">
        <v>38762.239999999998</v>
      </c>
      <c r="J5579"/>
      <c r="K5579"/>
      <c r="L5579"/>
      <c r="M5579"/>
    </row>
    <row r="5580" spans="1:13" s="3" customFormat="1" x14ac:dyDescent="0.25">
      <c r="A5580"/>
      <c r="B5580"/>
      <c r="C5580"/>
      <c r="D5580"/>
      <c r="E5580"/>
      <c r="J5580"/>
      <c r="K5580"/>
      <c r="L5580"/>
      <c r="M5580"/>
    </row>
    <row r="5581" spans="1:13" s="3" customFormat="1" x14ac:dyDescent="0.25">
      <c r="A5581" s="35"/>
      <c r="B5581" s="35"/>
      <c r="C5581" s="35"/>
      <c r="D5581" s="35"/>
      <c r="E5581" s="34" t="s">
        <v>67</v>
      </c>
      <c r="F5581" s="13">
        <v>13222.33</v>
      </c>
      <c r="G5581" s="13">
        <v>3479.52</v>
      </c>
      <c r="H5581" s="13">
        <v>38762.239999999998</v>
      </c>
      <c r="J5581"/>
      <c r="K5581"/>
      <c r="L5581"/>
      <c r="M5581"/>
    </row>
    <row r="5582" spans="1:13" s="3" customFormat="1" x14ac:dyDescent="0.25">
      <c r="A5582" s="35" t="s">
        <v>21</v>
      </c>
      <c r="B5582"/>
      <c r="C5582"/>
      <c r="D5582"/>
      <c r="E5582"/>
      <c r="J5582"/>
      <c r="K5582"/>
      <c r="L5582"/>
      <c r="M5582"/>
    </row>
    <row r="5583" spans="1:13" s="3" customFormat="1" x14ac:dyDescent="0.25">
      <c r="A5583" s="35"/>
      <c r="B5583" s="35"/>
      <c r="C5583" s="35"/>
      <c r="D5583" s="35"/>
      <c r="E5583" s="9" t="s">
        <v>432</v>
      </c>
      <c r="F5583" s="8">
        <v>13222.33</v>
      </c>
      <c r="G5583" s="8">
        <v>3479.52</v>
      </c>
      <c r="H5583" s="8">
        <v>38762.239999999998</v>
      </c>
      <c r="J5583"/>
      <c r="K5583"/>
      <c r="L5583"/>
      <c r="M5583"/>
    </row>
    <row r="5584" spans="1:13" s="3" customFormat="1" x14ac:dyDescent="0.25">
      <c r="A5584" s="35" t="s">
        <v>21</v>
      </c>
      <c r="B5584"/>
      <c r="C5584"/>
      <c r="D5584"/>
      <c r="E5584"/>
      <c r="J5584"/>
      <c r="K5584"/>
      <c r="L5584"/>
      <c r="M5584"/>
    </row>
    <row r="5585" spans="1:13" s="3" customFormat="1" x14ac:dyDescent="0.25">
      <c r="A5585" s="5" t="s">
        <v>433</v>
      </c>
      <c r="B5585" s="5" t="s">
        <v>434</v>
      </c>
      <c r="C5585" s="35"/>
      <c r="D5585" s="35"/>
      <c r="E5585" s="35"/>
      <c r="F5585" s="7"/>
      <c r="G5585" s="8" t="s">
        <v>20</v>
      </c>
      <c r="H5585" s="8">
        <v>36512.31</v>
      </c>
      <c r="J5585"/>
      <c r="K5585"/>
      <c r="L5585"/>
      <c r="M5585"/>
    </row>
    <row r="5586" spans="1:13" s="3" customFormat="1" x14ac:dyDescent="0.25">
      <c r="A5586" s="35" t="s">
        <v>21</v>
      </c>
      <c r="B5586"/>
      <c r="C5586"/>
      <c r="D5586"/>
      <c r="E5586"/>
      <c r="J5586"/>
      <c r="K5586"/>
      <c r="L5586"/>
      <c r="M5586"/>
    </row>
    <row r="5587" spans="1:13" s="3" customFormat="1" x14ac:dyDescent="0.25">
      <c r="A5587" s="12" t="s">
        <v>24</v>
      </c>
      <c r="B5587" s="35" t="s">
        <v>21</v>
      </c>
      <c r="C5587" s="35" t="s">
        <v>21</v>
      </c>
      <c r="D5587" s="35" t="s">
        <v>21</v>
      </c>
      <c r="E5587" s="35" t="s">
        <v>21</v>
      </c>
      <c r="F5587" s="7" t="s">
        <v>21</v>
      </c>
      <c r="G5587" s="13" t="s">
        <v>20</v>
      </c>
      <c r="H5587" s="13">
        <v>36512.31</v>
      </c>
      <c r="J5587"/>
      <c r="K5587"/>
      <c r="L5587"/>
      <c r="M5587"/>
    </row>
    <row r="5588" spans="1:13" s="3" customFormat="1" x14ac:dyDescent="0.25">
      <c r="A5588" s="12" t="s">
        <v>843</v>
      </c>
      <c r="B5588" s="12" t="s">
        <v>26</v>
      </c>
      <c r="C5588" s="14">
        <v>341</v>
      </c>
      <c r="D5588" s="12" t="s">
        <v>859</v>
      </c>
      <c r="E5588" s="12" t="s">
        <v>860</v>
      </c>
      <c r="F5588" s="13">
        <v>10000</v>
      </c>
      <c r="G5588" s="7" t="s">
        <v>21</v>
      </c>
      <c r="H5588" s="13">
        <v>46512.31</v>
      </c>
      <c r="J5588"/>
      <c r="K5588"/>
      <c r="L5588"/>
      <c r="M5588"/>
    </row>
    <row r="5589" spans="1:13" s="3" customFormat="1" x14ac:dyDescent="0.25">
      <c r="A5589" s="12" t="s">
        <v>861</v>
      </c>
      <c r="B5589" s="12" t="s">
        <v>26</v>
      </c>
      <c r="C5589" s="14">
        <v>343</v>
      </c>
      <c r="D5589" s="12" t="s">
        <v>857</v>
      </c>
      <c r="E5589" s="35"/>
      <c r="F5589" s="13">
        <v>1500</v>
      </c>
      <c r="G5589" s="7" t="s">
        <v>21</v>
      </c>
      <c r="H5589" s="13">
        <v>48012.31</v>
      </c>
      <c r="J5589"/>
      <c r="K5589"/>
      <c r="L5589"/>
      <c r="M5589"/>
    </row>
    <row r="5590" spans="1:13" s="3" customFormat="1" x14ac:dyDescent="0.25">
      <c r="A5590" s="12" t="s">
        <v>788</v>
      </c>
      <c r="B5590" s="12" t="s">
        <v>26</v>
      </c>
      <c r="C5590" s="14">
        <v>389</v>
      </c>
      <c r="D5590" s="12" t="s">
        <v>862</v>
      </c>
      <c r="E5590" s="12" t="s">
        <v>863</v>
      </c>
      <c r="F5590" s="13">
        <v>2000</v>
      </c>
      <c r="G5590" s="7" t="s">
        <v>21</v>
      </c>
      <c r="H5590" s="13">
        <v>50012.31</v>
      </c>
      <c r="J5590"/>
      <c r="K5590"/>
      <c r="L5590"/>
      <c r="M5590"/>
    </row>
    <row r="5591" spans="1:13" s="3" customFormat="1" x14ac:dyDescent="0.25">
      <c r="A5591" s="12" t="s">
        <v>832</v>
      </c>
      <c r="B5591" s="12" t="s">
        <v>26</v>
      </c>
      <c r="C5591" s="14">
        <v>398</v>
      </c>
      <c r="D5591" s="12" t="s">
        <v>200</v>
      </c>
      <c r="E5591" s="12" t="s">
        <v>864</v>
      </c>
      <c r="F5591" s="13">
        <v>4676.72</v>
      </c>
      <c r="G5591" s="7" t="s">
        <v>21</v>
      </c>
      <c r="H5591" s="13">
        <v>54689.03</v>
      </c>
      <c r="J5591"/>
      <c r="K5591"/>
      <c r="L5591"/>
      <c r="M5591"/>
    </row>
    <row r="5592" spans="1:13" s="3" customFormat="1" x14ac:dyDescent="0.25">
      <c r="A5592" s="12" t="s">
        <v>832</v>
      </c>
      <c r="B5592" s="12" t="s">
        <v>41</v>
      </c>
      <c r="C5592" s="14">
        <v>21</v>
      </c>
      <c r="D5592" s="12" t="s">
        <v>865</v>
      </c>
      <c r="E5592" s="12" t="s">
        <v>442</v>
      </c>
      <c r="F5592" s="13">
        <v>784.5</v>
      </c>
      <c r="G5592" s="7" t="s">
        <v>21</v>
      </c>
      <c r="H5592" s="13">
        <v>55473.53</v>
      </c>
      <c r="J5592"/>
      <c r="K5592"/>
      <c r="L5592"/>
      <c r="M5592"/>
    </row>
    <row r="5593" spans="1:13" s="3" customFormat="1" x14ac:dyDescent="0.25">
      <c r="A5593" s="12" t="s">
        <v>866</v>
      </c>
      <c r="B5593" s="12" t="s">
        <v>26</v>
      </c>
      <c r="C5593" s="14">
        <v>6988</v>
      </c>
      <c r="D5593" s="12" t="s">
        <v>867</v>
      </c>
      <c r="E5593" s="12" t="s">
        <v>868</v>
      </c>
      <c r="F5593" s="13">
        <v>6724.14</v>
      </c>
      <c r="G5593" s="7" t="s">
        <v>21</v>
      </c>
      <c r="H5593" s="13">
        <v>62197.67</v>
      </c>
      <c r="J5593"/>
      <c r="K5593"/>
      <c r="L5593"/>
      <c r="M5593"/>
    </row>
    <row r="5594" spans="1:13" s="3" customFormat="1" x14ac:dyDescent="0.25">
      <c r="A5594"/>
      <c r="B5594"/>
      <c r="C5594"/>
      <c r="D5594"/>
      <c r="E5594"/>
      <c r="J5594"/>
      <c r="K5594"/>
      <c r="L5594"/>
      <c r="M5594"/>
    </row>
    <row r="5595" spans="1:13" s="3" customFormat="1" x14ac:dyDescent="0.25">
      <c r="A5595" s="35"/>
      <c r="B5595" s="35"/>
      <c r="C5595" s="35"/>
      <c r="D5595" s="35"/>
      <c r="E5595" s="34" t="s">
        <v>67</v>
      </c>
      <c r="F5595" s="13">
        <v>25685.360000000001</v>
      </c>
      <c r="G5595" s="13">
        <v>0</v>
      </c>
      <c r="H5595" s="13">
        <v>62197.67</v>
      </c>
      <c r="J5595"/>
      <c r="K5595"/>
      <c r="L5595"/>
      <c r="M5595"/>
    </row>
    <row r="5596" spans="1:13" s="3" customFormat="1" x14ac:dyDescent="0.25">
      <c r="A5596" s="35" t="s">
        <v>21</v>
      </c>
      <c r="B5596"/>
      <c r="C5596"/>
      <c r="D5596"/>
      <c r="E5596"/>
      <c r="J5596"/>
      <c r="K5596"/>
      <c r="L5596"/>
      <c r="M5596"/>
    </row>
    <row r="5597" spans="1:13" s="3" customFormat="1" x14ac:dyDescent="0.25">
      <c r="A5597" s="35"/>
      <c r="B5597" s="35"/>
      <c r="C5597" s="35"/>
      <c r="D5597" s="35"/>
      <c r="E5597" s="9" t="s">
        <v>439</v>
      </c>
      <c r="F5597" s="8">
        <v>25685.360000000001</v>
      </c>
      <c r="G5597" s="8">
        <v>0</v>
      </c>
      <c r="H5597" s="8">
        <v>62197.67</v>
      </c>
      <c r="J5597"/>
      <c r="K5597"/>
      <c r="L5597"/>
      <c r="M5597"/>
    </row>
    <row r="5598" spans="1:13" s="3" customFormat="1" x14ac:dyDescent="0.25">
      <c r="A5598" s="35" t="s">
        <v>21</v>
      </c>
      <c r="B5598"/>
      <c r="C5598"/>
      <c r="D5598"/>
      <c r="E5598"/>
      <c r="J5598"/>
      <c r="K5598"/>
      <c r="L5598"/>
      <c r="M5598"/>
    </row>
    <row r="5599" spans="1:13" s="3" customFormat="1" x14ac:dyDescent="0.25">
      <c r="A5599" s="5" t="s">
        <v>542</v>
      </c>
      <c r="B5599" s="5" t="s">
        <v>387</v>
      </c>
      <c r="C5599" s="35"/>
      <c r="D5599" s="35"/>
      <c r="E5599" s="35"/>
      <c r="F5599" s="7"/>
      <c r="G5599" s="8" t="s">
        <v>20</v>
      </c>
      <c r="H5599" s="8">
        <v>1922.41</v>
      </c>
      <c r="J5599"/>
      <c r="K5599"/>
      <c r="L5599"/>
      <c r="M5599"/>
    </row>
    <row r="5600" spans="1:13" s="3" customFormat="1" x14ac:dyDescent="0.25">
      <c r="A5600" s="35" t="s">
        <v>21</v>
      </c>
      <c r="B5600"/>
      <c r="C5600"/>
      <c r="D5600"/>
      <c r="E5600"/>
      <c r="J5600"/>
      <c r="K5600"/>
      <c r="L5600"/>
      <c r="M5600"/>
    </row>
    <row r="5601" spans="1:13" s="3" customFormat="1" x14ac:dyDescent="0.25">
      <c r="A5601" s="12" t="s">
        <v>24</v>
      </c>
      <c r="B5601" s="35" t="s">
        <v>21</v>
      </c>
      <c r="C5601" s="35" t="s">
        <v>21</v>
      </c>
      <c r="D5601" s="35" t="s">
        <v>21</v>
      </c>
      <c r="E5601" s="35" t="s">
        <v>21</v>
      </c>
      <c r="F5601" s="7" t="s">
        <v>21</v>
      </c>
      <c r="G5601" s="13" t="s">
        <v>20</v>
      </c>
      <c r="H5601" s="13">
        <v>1922.41</v>
      </c>
      <c r="J5601"/>
      <c r="K5601"/>
      <c r="L5601"/>
      <c r="M5601"/>
    </row>
    <row r="5602" spans="1:13" s="3" customFormat="1" x14ac:dyDescent="0.25">
      <c r="A5602" s="12" t="s">
        <v>832</v>
      </c>
      <c r="B5602" s="12" t="s">
        <v>26</v>
      </c>
      <c r="C5602" s="14">
        <v>398</v>
      </c>
      <c r="D5602" s="12" t="s">
        <v>200</v>
      </c>
      <c r="E5602" s="12" t="s">
        <v>869</v>
      </c>
      <c r="F5602" s="13">
        <v>1879.32</v>
      </c>
      <c r="G5602" s="7" t="s">
        <v>21</v>
      </c>
      <c r="H5602" s="13">
        <v>3801.73</v>
      </c>
      <c r="J5602"/>
      <c r="K5602"/>
      <c r="L5602"/>
      <c r="M5602"/>
    </row>
    <row r="5603" spans="1:13" s="3" customFormat="1" x14ac:dyDescent="0.25">
      <c r="A5603"/>
      <c r="B5603"/>
      <c r="C5603"/>
      <c r="D5603"/>
      <c r="E5603"/>
      <c r="J5603"/>
      <c r="K5603"/>
      <c r="L5603"/>
      <c r="M5603"/>
    </row>
    <row r="5604" spans="1:13" s="3" customFormat="1" x14ac:dyDescent="0.25">
      <c r="A5604" s="35"/>
      <c r="B5604" s="35"/>
      <c r="C5604" s="35"/>
      <c r="D5604" s="35"/>
      <c r="E5604" s="34" t="s">
        <v>67</v>
      </c>
      <c r="F5604" s="13">
        <v>1879.32</v>
      </c>
      <c r="G5604" s="13">
        <v>0</v>
      </c>
      <c r="H5604" s="13">
        <v>3801.73</v>
      </c>
      <c r="J5604"/>
      <c r="K5604"/>
      <c r="L5604"/>
      <c r="M5604"/>
    </row>
    <row r="5605" spans="1:13" s="3" customFormat="1" x14ac:dyDescent="0.25">
      <c r="A5605" s="35" t="s">
        <v>21</v>
      </c>
      <c r="B5605"/>
      <c r="C5605"/>
      <c r="D5605"/>
      <c r="E5605"/>
      <c r="J5605"/>
      <c r="K5605"/>
      <c r="L5605"/>
      <c r="M5605"/>
    </row>
    <row r="5606" spans="1:13" s="3" customFormat="1" x14ac:dyDescent="0.25">
      <c r="A5606" s="35"/>
      <c r="B5606" s="35"/>
      <c r="C5606" s="35"/>
      <c r="D5606" s="35"/>
      <c r="E5606" s="9" t="s">
        <v>388</v>
      </c>
      <c r="F5606" s="8">
        <v>1879.32</v>
      </c>
      <c r="G5606" s="8">
        <v>0</v>
      </c>
      <c r="H5606" s="8">
        <v>3801.73</v>
      </c>
      <c r="J5606"/>
      <c r="K5606"/>
      <c r="L5606"/>
      <c r="M5606"/>
    </row>
    <row r="5607" spans="1:13" s="3" customFormat="1" x14ac:dyDescent="0.25">
      <c r="A5607" s="35" t="s">
        <v>21</v>
      </c>
      <c r="B5607"/>
      <c r="C5607"/>
      <c r="D5607"/>
      <c r="E5607"/>
      <c r="J5607"/>
      <c r="K5607"/>
      <c r="L5607"/>
      <c r="M5607"/>
    </row>
    <row r="5608" spans="1:13" s="3" customFormat="1" x14ac:dyDescent="0.25">
      <c r="A5608" s="5" t="s">
        <v>440</v>
      </c>
      <c r="B5608" s="5" t="s">
        <v>393</v>
      </c>
      <c r="C5608" s="35"/>
      <c r="D5608" s="35"/>
      <c r="E5608" s="35"/>
      <c r="F5608" s="7"/>
      <c r="G5608" s="8" t="s">
        <v>20</v>
      </c>
      <c r="H5608" s="8">
        <v>25787.66</v>
      </c>
      <c r="J5608"/>
      <c r="K5608"/>
      <c r="L5608"/>
      <c r="M5608"/>
    </row>
    <row r="5609" spans="1:13" s="3" customFormat="1" x14ac:dyDescent="0.25">
      <c r="A5609" s="35" t="s">
        <v>21</v>
      </c>
      <c r="B5609"/>
      <c r="C5609"/>
      <c r="D5609"/>
      <c r="E5609"/>
      <c r="J5609"/>
      <c r="K5609"/>
      <c r="L5609"/>
      <c r="M5609"/>
    </row>
    <row r="5610" spans="1:13" s="3" customFormat="1" x14ac:dyDescent="0.25">
      <c r="A5610" s="12" t="s">
        <v>24</v>
      </c>
      <c r="B5610" s="35" t="s">
        <v>21</v>
      </c>
      <c r="C5610" s="35" t="s">
        <v>21</v>
      </c>
      <c r="D5610" s="35" t="s">
        <v>21</v>
      </c>
      <c r="E5610" s="35" t="s">
        <v>21</v>
      </c>
      <c r="F5610" s="7" t="s">
        <v>21</v>
      </c>
      <c r="G5610" s="13" t="s">
        <v>20</v>
      </c>
      <c r="H5610" s="13">
        <v>25787.66</v>
      </c>
      <c r="J5610"/>
      <c r="K5610"/>
      <c r="L5610"/>
      <c r="M5610"/>
    </row>
    <row r="5611" spans="1:13" s="3" customFormat="1" x14ac:dyDescent="0.25">
      <c r="A5611" s="12" t="s">
        <v>797</v>
      </c>
      <c r="B5611" s="12" t="s">
        <v>26</v>
      </c>
      <c r="C5611" s="14">
        <v>360</v>
      </c>
      <c r="D5611" s="12" t="s">
        <v>758</v>
      </c>
      <c r="E5611" s="12" t="s">
        <v>870</v>
      </c>
      <c r="F5611" s="13">
        <v>1887.03</v>
      </c>
      <c r="G5611" s="7" t="s">
        <v>21</v>
      </c>
      <c r="H5611" s="13">
        <v>27674.69</v>
      </c>
      <c r="J5611"/>
      <c r="K5611"/>
      <c r="L5611"/>
      <c r="M5611"/>
    </row>
    <row r="5612" spans="1:13" s="3" customFormat="1" x14ac:dyDescent="0.25">
      <c r="A5612" s="12" t="s">
        <v>832</v>
      </c>
      <c r="B5612" s="12" t="s">
        <v>26</v>
      </c>
      <c r="C5612" s="14">
        <v>398</v>
      </c>
      <c r="D5612" s="12" t="s">
        <v>200</v>
      </c>
      <c r="E5612" s="12" t="s">
        <v>871</v>
      </c>
      <c r="F5612" s="13">
        <v>1241.3900000000001</v>
      </c>
      <c r="G5612" s="7" t="s">
        <v>21</v>
      </c>
      <c r="H5612" s="13">
        <v>28916.080000000002</v>
      </c>
      <c r="J5612"/>
      <c r="K5612"/>
      <c r="L5612"/>
      <c r="M5612"/>
    </row>
    <row r="5613" spans="1:13" s="3" customFormat="1" x14ac:dyDescent="0.25">
      <c r="A5613" s="12" t="s">
        <v>792</v>
      </c>
      <c r="B5613" s="12" t="s">
        <v>26</v>
      </c>
      <c r="C5613" s="14">
        <v>415</v>
      </c>
      <c r="D5613" s="12" t="s">
        <v>528</v>
      </c>
      <c r="E5613" s="35"/>
      <c r="F5613" s="13">
        <v>6077.59</v>
      </c>
      <c r="G5613" s="7" t="s">
        <v>21</v>
      </c>
      <c r="H5613" s="13">
        <v>34993.67</v>
      </c>
      <c r="J5613"/>
      <c r="K5613"/>
      <c r="L5613"/>
      <c r="M5613"/>
    </row>
    <row r="5614" spans="1:13" s="3" customFormat="1" x14ac:dyDescent="0.25">
      <c r="A5614"/>
      <c r="B5614"/>
      <c r="C5614"/>
      <c r="D5614"/>
      <c r="E5614"/>
      <c r="J5614"/>
      <c r="K5614"/>
      <c r="L5614"/>
      <c r="M5614"/>
    </row>
    <row r="5615" spans="1:13" s="3" customFormat="1" x14ac:dyDescent="0.25">
      <c r="A5615" s="35"/>
      <c r="B5615" s="35"/>
      <c r="C5615" s="35"/>
      <c r="D5615" s="35"/>
      <c r="E5615" s="34" t="s">
        <v>67</v>
      </c>
      <c r="F5615" s="13">
        <v>9206.01</v>
      </c>
      <c r="G5615" s="13">
        <v>0</v>
      </c>
      <c r="H5615" s="13">
        <v>34993.67</v>
      </c>
      <c r="J5615"/>
      <c r="K5615"/>
      <c r="L5615"/>
      <c r="M5615"/>
    </row>
    <row r="5616" spans="1:13" s="3" customFormat="1" x14ac:dyDescent="0.25">
      <c r="A5616" s="35" t="s">
        <v>21</v>
      </c>
      <c r="B5616"/>
      <c r="C5616"/>
      <c r="D5616"/>
      <c r="E5616"/>
      <c r="J5616"/>
      <c r="K5616"/>
      <c r="L5616"/>
      <c r="M5616"/>
    </row>
    <row r="5617" spans="1:13" s="3" customFormat="1" x14ac:dyDescent="0.25">
      <c r="A5617" s="35"/>
      <c r="B5617" s="35"/>
      <c r="C5617" s="35"/>
      <c r="D5617" s="35"/>
      <c r="E5617" s="9" t="s">
        <v>398</v>
      </c>
      <c r="F5617" s="8">
        <v>9206.01</v>
      </c>
      <c r="G5617" s="8">
        <v>0</v>
      </c>
      <c r="H5617" s="8">
        <v>34993.67</v>
      </c>
      <c r="J5617"/>
      <c r="K5617"/>
      <c r="L5617"/>
      <c r="M5617"/>
    </row>
    <row r="5618" spans="1:13" s="3" customFormat="1" x14ac:dyDescent="0.25">
      <c r="A5618" s="35" t="s">
        <v>21</v>
      </c>
      <c r="B5618"/>
      <c r="C5618"/>
      <c r="D5618"/>
      <c r="E5618"/>
      <c r="J5618"/>
      <c r="K5618"/>
      <c r="L5618"/>
      <c r="M5618"/>
    </row>
    <row r="5619" spans="1:13" s="3" customFormat="1" x14ac:dyDescent="0.25">
      <c r="A5619" s="5" t="s">
        <v>445</v>
      </c>
      <c r="B5619" s="5" t="s">
        <v>400</v>
      </c>
      <c r="C5619" s="35"/>
      <c r="D5619" s="35"/>
      <c r="E5619" s="35"/>
      <c r="F5619" s="7"/>
      <c r="G5619" s="8" t="s">
        <v>20</v>
      </c>
      <c r="H5619" s="8">
        <v>4568.12</v>
      </c>
      <c r="J5619"/>
      <c r="K5619"/>
      <c r="L5619"/>
      <c r="M5619"/>
    </row>
    <row r="5620" spans="1:13" s="3" customFormat="1" x14ac:dyDescent="0.25">
      <c r="A5620" s="35" t="s">
        <v>21</v>
      </c>
      <c r="B5620"/>
      <c r="C5620"/>
      <c r="D5620"/>
      <c r="E5620"/>
      <c r="J5620"/>
      <c r="K5620"/>
      <c r="L5620"/>
      <c r="M5620"/>
    </row>
    <row r="5621" spans="1:13" s="3" customFormat="1" x14ac:dyDescent="0.25">
      <c r="A5621" s="12" t="s">
        <v>24</v>
      </c>
      <c r="B5621" s="35" t="s">
        <v>21</v>
      </c>
      <c r="C5621" s="35" t="s">
        <v>21</v>
      </c>
      <c r="D5621" s="35" t="s">
        <v>21</v>
      </c>
      <c r="E5621" s="35" t="s">
        <v>21</v>
      </c>
      <c r="F5621" s="7" t="s">
        <v>21</v>
      </c>
      <c r="G5621" s="13" t="s">
        <v>20</v>
      </c>
      <c r="H5621" s="13">
        <v>4568.12</v>
      </c>
      <c r="J5621"/>
      <c r="K5621"/>
      <c r="L5621"/>
      <c r="M5621"/>
    </row>
    <row r="5622" spans="1:13" s="3" customFormat="1" x14ac:dyDescent="0.25">
      <c r="A5622" s="35" t="s">
        <v>21</v>
      </c>
      <c r="B5622"/>
      <c r="C5622"/>
      <c r="D5622"/>
      <c r="E5622"/>
      <c r="J5622"/>
      <c r="K5622"/>
      <c r="L5622"/>
      <c r="M5622"/>
    </row>
    <row r="5623" spans="1:13" s="3" customFormat="1" x14ac:dyDescent="0.25">
      <c r="A5623" s="35"/>
      <c r="B5623" s="35"/>
      <c r="C5623" s="35"/>
      <c r="D5623" s="35"/>
      <c r="E5623" s="9" t="s">
        <v>401</v>
      </c>
      <c r="F5623" s="8">
        <v>0</v>
      </c>
      <c r="G5623" s="8">
        <v>0</v>
      </c>
      <c r="H5623" s="8">
        <v>4568.12</v>
      </c>
      <c r="J5623"/>
      <c r="K5623"/>
      <c r="L5623"/>
      <c r="M5623"/>
    </row>
    <row r="5624" spans="1:13" s="3" customFormat="1" x14ac:dyDescent="0.25">
      <c r="A5624" s="35" t="s">
        <v>21</v>
      </c>
      <c r="B5624"/>
      <c r="C5624"/>
      <c r="D5624"/>
      <c r="E5624"/>
      <c r="J5624"/>
      <c r="K5624"/>
      <c r="L5624"/>
      <c r="M5624"/>
    </row>
    <row r="5625" spans="1:13" s="3" customFormat="1" x14ac:dyDescent="0.25">
      <c r="A5625" s="5" t="s">
        <v>448</v>
      </c>
      <c r="B5625" s="5" t="s">
        <v>403</v>
      </c>
      <c r="C5625" s="35"/>
      <c r="D5625" s="35"/>
      <c r="E5625" s="35"/>
      <c r="F5625" s="7"/>
      <c r="G5625" s="8" t="s">
        <v>20</v>
      </c>
      <c r="H5625" s="8">
        <v>18639.53</v>
      </c>
      <c r="J5625"/>
      <c r="K5625"/>
      <c r="L5625"/>
      <c r="M5625"/>
    </row>
    <row r="5626" spans="1:13" s="3" customFormat="1" x14ac:dyDescent="0.25">
      <c r="A5626" s="35" t="s">
        <v>21</v>
      </c>
      <c r="B5626"/>
      <c r="C5626"/>
      <c r="D5626"/>
      <c r="E5626"/>
      <c r="J5626"/>
      <c r="K5626"/>
      <c r="L5626"/>
      <c r="M5626"/>
    </row>
    <row r="5627" spans="1:13" s="3" customFormat="1" x14ac:dyDescent="0.25">
      <c r="A5627" s="12" t="s">
        <v>24</v>
      </c>
      <c r="B5627" s="35" t="s">
        <v>21</v>
      </c>
      <c r="C5627" s="35" t="s">
        <v>21</v>
      </c>
      <c r="D5627" s="35" t="s">
        <v>21</v>
      </c>
      <c r="E5627" s="35" t="s">
        <v>21</v>
      </c>
      <c r="F5627" s="7" t="s">
        <v>21</v>
      </c>
      <c r="G5627" s="13" t="s">
        <v>20</v>
      </c>
      <c r="H5627" s="13">
        <v>18639.53</v>
      </c>
      <c r="J5627"/>
      <c r="K5627"/>
      <c r="L5627"/>
      <c r="M5627"/>
    </row>
    <row r="5628" spans="1:13" s="3" customFormat="1" x14ac:dyDescent="0.25">
      <c r="A5628" s="35" t="s">
        <v>21</v>
      </c>
      <c r="B5628"/>
      <c r="C5628"/>
      <c r="D5628"/>
      <c r="E5628"/>
      <c r="J5628"/>
      <c r="K5628"/>
      <c r="L5628"/>
      <c r="M5628"/>
    </row>
    <row r="5629" spans="1:13" s="3" customFormat="1" x14ac:dyDescent="0.25">
      <c r="A5629" s="35"/>
      <c r="B5629" s="35"/>
      <c r="C5629" s="35"/>
      <c r="D5629" s="35"/>
      <c r="E5629" s="9" t="s">
        <v>404</v>
      </c>
      <c r="F5629" s="8">
        <v>0</v>
      </c>
      <c r="G5629" s="8">
        <v>0</v>
      </c>
      <c r="H5629" s="8">
        <v>18639.53</v>
      </c>
      <c r="J5629"/>
      <c r="K5629"/>
      <c r="L5629"/>
      <c r="M5629"/>
    </row>
    <row r="5630" spans="1:13" s="3" customFormat="1" x14ac:dyDescent="0.25">
      <c r="A5630" s="35" t="s">
        <v>21</v>
      </c>
      <c r="B5630"/>
      <c r="C5630"/>
      <c r="D5630"/>
      <c r="E5630"/>
      <c r="J5630"/>
      <c r="K5630"/>
      <c r="L5630"/>
      <c r="M5630"/>
    </row>
    <row r="5631" spans="1:13" s="3" customFormat="1" x14ac:dyDescent="0.25">
      <c r="A5631" s="5" t="s">
        <v>451</v>
      </c>
      <c r="B5631" s="5" t="s">
        <v>406</v>
      </c>
      <c r="C5631" s="35"/>
      <c r="D5631" s="35"/>
      <c r="E5631" s="35"/>
      <c r="F5631" s="7"/>
      <c r="G5631" s="8" t="s">
        <v>20</v>
      </c>
      <c r="H5631" s="8">
        <v>3426.9</v>
      </c>
      <c r="J5631"/>
      <c r="K5631"/>
      <c r="L5631"/>
      <c r="M5631"/>
    </row>
    <row r="5632" spans="1:13" s="3" customFormat="1" x14ac:dyDescent="0.25">
      <c r="A5632" s="35" t="s">
        <v>21</v>
      </c>
      <c r="B5632"/>
      <c r="C5632"/>
      <c r="D5632"/>
      <c r="E5632"/>
      <c r="J5632"/>
      <c r="K5632"/>
      <c r="L5632"/>
      <c r="M5632"/>
    </row>
    <row r="5633" spans="1:13" s="3" customFormat="1" x14ac:dyDescent="0.25">
      <c r="A5633" s="12" t="s">
        <v>24</v>
      </c>
      <c r="B5633" s="35" t="s">
        <v>21</v>
      </c>
      <c r="C5633" s="35" t="s">
        <v>21</v>
      </c>
      <c r="D5633" s="35" t="s">
        <v>21</v>
      </c>
      <c r="E5633" s="35" t="s">
        <v>21</v>
      </c>
      <c r="F5633" s="7" t="s">
        <v>21</v>
      </c>
      <c r="G5633" s="13" t="s">
        <v>20</v>
      </c>
      <c r="H5633" s="13">
        <v>3426.9</v>
      </c>
      <c r="J5633"/>
      <c r="K5633"/>
      <c r="L5633"/>
      <c r="M5633"/>
    </row>
    <row r="5634" spans="1:13" s="3" customFormat="1" x14ac:dyDescent="0.25">
      <c r="A5634" s="35" t="s">
        <v>21</v>
      </c>
      <c r="B5634"/>
      <c r="C5634"/>
      <c r="D5634"/>
      <c r="E5634"/>
      <c r="J5634"/>
      <c r="K5634"/>
      <c r="L5634"/>
      <c r="M5634"/>
    </row>
    <row r="5635" spans="1:13" s="3" customFormat="1" x14ac:dyDescent="0.25">
      <c r="A5635" s="35"/>
      <c r="B5635" s="35"/>
      <c r="C5635" s="35"/>
      <c r="D5635" s="35"/>
      <c r="E5635" s="9" t="s">
        <v>407</v>
      </c>
      <c r="F5635" s="8">
        <v>0</v>
      </c>
      <c r="G5635" s="8">
        <v>0</v>
      </c>
      <c r="H5635" s="8">
        <v>3426.9</v>
      </c>
      <c r="J5635"/>
      <c r="K5635"/>
      <c r="L5635"/>
      <c r="M5635"/>
    </row>
    <row r="5636" spans="1:13" s="3" customFormat="1" x14ac:dyDescent="0.25">
      <c r="A5636" s="35" t="s">
        <v>21</v>
      </c>
      <c r="B5636"/>
      <c r="C5636"/>
      <c r="D5636"/>
      <c r="E5636"/>
      <c r="J5636"/>
      <c r="K5636"/>
      <c r="L5636"/>
      <c r="M5636"/>
    </row>
    <row r="5637" spans="1:13" s="3" customFormat="1" x14ac:dyDescent="0.25">
      <c r="A5637" s="5" t="s">
        <v>155</v>
      </c>
      <c r="B5637" s="5" t="s">
        <v>156</v>
      </c>
      <c r="C5637" s="35"/>
      <c r="D5637" s="35"/>
      <c r="E5637" s="35"/>
      <c r="F5637" s="7"/>
      <c r="G5637" s="8" t="s">
        <v>20</v>
      </c>
      <c r="H5637" s="8">
        <v>10359.41</v>
      </c>
      <c r="J5637"/>
      <c r="K5637"/>
      <c r="L5637"/>
      <c r="M5637"/>
    </row>
    <row r="5638" spans="1:13" s="3" customFormat="1" x14ac:dyDescent="0.25">
      <c r="A5638" s="35" t="s">
        <v>21</v>
      </c>
      <c r="B5638"/>
      <c r="C5638"/>
      <c r="D5638"/>
      <c r="E5638"/>
      <c r="J5638"/>
      <c r="K5638"/>
      <c r="L5638"/>
      <c r="M5638"/>
    </row>
    <row r="5639" spans="1:13" s="3" customFormat="1" x14ac:dyDescent="0.25">
      <c r="A5639" s="12" t="s">
        <v>24</v>
      </c>
      <c r="B5639" s="35" t="s">
        <v>21</v>
      </c>
      <c r="C5639" s="35" t="s">
        <v>21</v>
      </c>
      <c r="D5639" s="35" t="s">
        <v>21</v>
      </c>
      <c r="E5639" s="35" t="s">
        <v>21</v>
      </c>
      <c r="F5639" s="7" t="s">
        <v>21</v>
      </c>
      <c r="G5639" s="13" t="s">
        <v>20</v>
      </c>
      <c r="H5639" s="13">
        <v>10359.41</v>
      </c>
      <c r="J5639"/>
      <c r="K5639"/>
      <c r="L5639"/>
      <c r="M5639"/>
    </row>
    <row r="5640" spans="1:13" s="3" customFormat="1" x14ac:dyDescent="0.25">
      <c r="A5640" s="12" t="s">
        <v>782</v>
      </c>
      <c r="B5640" s="12" t="s">
        <v>26</v>
      </c>
      <c r="C5640" s="14">
        <v>349</v>
      </c>
      <c r="D5640" s="12" t="s">
        <v>783</v>
      </c>
      <c r="E5640" s="35"/>
      <c r="F5640" s="13">
        <v>871.26</v>
      </c>
      <c r="G5640" s="7" t="s">
        <v>21</v>
      </c>
      <c r="H5640" s="13">
        <v>11230.67</v>
      </c>
      <c r="J5640"/>
      <c r="K5640"/>
      <c r="L5640"/>
      <c r="M5640"/>
    </row>
    <row r="5641" spans="1:13" s="3" customFormat="1" x14ac:dyDescent="0.25">
      <c r="A5641" s="12" t="s">
        <v>786</v>
      </c>
      <c r="B5641" s="12" t="s">
        <v>26</v>
      </c>
      <c r="C5641" s="14">
        <v>370</v>
      </c>
      <c r="D5641" s="12" t="s">
        <v>787</v>
      </c>
      <c r="E5641" s="35"/>
      <c r="F5641" s="13">
        <v>502.12</v>
      </c>
      <c r="G5641" s="7" t="s">
        <v>21</v>
      </c>
      <c r="H5641" s="13">
        <v>11732.79</v>
      </c>
      <c r="J5641"/>
      <c r="K5641"/>
      <c r="L5641"/>
      <c r="M5641"/>
    </row>
    <row r="5642" spans="1:13" s="3" customFormat="1" x14ac:dyDescent="0.25">
      <c r="A5642" s="12" t="s">
        <v>788</v>
      </c>
      <c r="B5642" s="12" t="s">
        <v>26</v>
      </c>
      <c r="C5642" s="14">
        <v>390</v>
      </c>
      <c r="D5642" s="12" t="s">
        <v>789</v>
      </c>
      <c r="E5642" s="35"/>
      <c r="F5642" s="13">
        <v>334.75</v>
      </c>
      <c r="G5642" s="7" t="s">
        <v>21</v>
      </c>
      <c r="H5642" s="13">
        <v>12067.54</v>
      </c>
      <c r="J5642"/>
      <c r="K5642"/>
      <c r="L5642"/>
      <c r="M5642"/>
    </row>
    <row r="5643" spans="1:13" s="3" customFormat="1" x14ac:dyDescent="0.25">
      <c r="A5643" s="12" t="s">
        <v>792</v>
      </c>
      <c r="B5643" s="12" t="s">
        <v>26</v>
      </c>
      <c r="C5643" s="14">
        <v>419</v>
      </c>
      <c r="D5643" s="12" t="s">
        <v>793</v>
      </c>
      <c r="E5643" s="35"/>
      <c r="F5643" s="13">
        <v>334.75</v>
      </c>
      <c r="G5643" s="7" t="s">
        <v>21</v>
      </c>
      <c r="H5643" s="13">
        <v>12402.29</v>
      </c>
      <c r="J5643"/>
      <c r="K5643"/>
      <c r="L5643"/>
      <c r="M5643"/>
    </row>
    <row r="5644" spans="1:13" s="3" customFormat="1" x14ac:dyDescent="0.25">
      <c r="A5644" s="12" t="s">
        <v>792</v>
      </c>
      <c r="B5644" s="12" t="s">
        <v>41</v>
      </c>
      <c r="C5644" s="14">
        <v>19</v>
      </c>
      <c r="D5644" s="12" t="s">
        <v>794</v>
      </c>
      <c r="E5644" s="35"/>
      <c r="F5644" s="7" t="s">
        <v>21</v>
      </c>
      <c r="G5644" s="13">
        <v>2000</v>
      </c>
      <c r="H5644" s="13">
        <v>10402.290000000001</v>
      </c>
      <c r="J5644"/>
      <c r="K5644"/>
      <c r="L5644"/>
      <c r="M5644"/>
    </row>
    <row r="5645" spans="1:13" s="3" customFormat="1" x14ac:dyDescent="0.25">
      <c r="A5645"/>
      <c r="B5645"/>
      <c r="C5645"/>
      <c r="D5645"/>
      <c r="E5645"/>
      <c r="J5645"/>
      <c r="K5645"/>
      <c r="L5645"/>
      <c r="M5645"/>
    </row>
    <row r="5646" spans="1:13" s="3" customFormat="1" x14ac:dyDescent="0.25">
      <c r="A5646" s="35"/>
      <c r="B5646" s="35"/>
      <c r="C5646" s="35"/>
      <c r="D5646" s="35"/>
      <c r="E5646" s="34" t="s">
        <v>67</v>
      </c>
      <c r="F5646" s="13">
        <v>2042.88</v>
      </c>
      <c r="G5646" s="13">
        <v>2000</v>
      </c>
      <c r="H5646" s="13">
        <v>10402.290000000001</v>
      </c>
      <c r="J5646"/>
      <c r="K5646"/>
      <c r="L5646"/>
      <c r="M5646"/>
    </row>
    <row r="5647" spans="1:13" s="3" customFormat="1" x14ac:dyDescent="0.25">
      <c r="A5647" s="35" t="s">
        <v>21</v>
      </c>
      <c r="B5647"/>
      <c r="C5647"/>
      <c r="D5647"/>
      <c r="E5647"/>
      <c r="J5647"/>
      <c r="K5647"/>
      <c r="L5647"/>
      <c r="M5647"/>
    </row>
    <row r="5648" spans="1:13" s="3" customFormat="1" x14ac:dyDescent="0.25">
      <c r="A5648" s="35"/>
      <c r="B5648" s="35"/>
      <c r="C5648" s="35"/>
      <c r="D5648" s="35"/>
      <c r="E5648" s="9" t="s">
        <v>157</v>
      </c>
      <c r="F5648" s="8">
        <v>2042.88</v>
      </c>
      <c r="G5648" s="8">
        <v>2000</v>
      </c>
      <c r="H5648" s="8">
        <v>10402.290000000001</v>
      </c>
      <c r="J5648"/>
      <c r="K5648"/>
      <c r="L5648"/>
      <c r="M5648"/>
    </row>
    <row r="5649" spans="1:13" s="3" customFormat="1" x14ac:dyDescent="0.25">
      <c r="A5649" s="35" t="s">
        <v>21</v>
      </c>
      <c r="B5649"/>
      <c r="C5649"/>
      <c r="D5649"/>
      <c r="E5649"/>
      <c r="J5649"/>
      <c r="K5649"/>
      <c r="L5649"/>
      <c r="M5649"/>
    </row>
    <row r="5650" spans="1:13" s="3" customFormat="1" x14ac:dyDescent="0.25">
      <c r="A5650" s="5" t="s">
        <v>453</v>
      </c>
      <c r="B5650" s="5" t="s">
        <v>454</v>
      </c>
      <c r="C5650" s="35"/>
      <c r="D5650" s="35"/>
      <c r="E5650" s="35"/>
      <c r="F5650" s="7"/>
      <c r="G5650" s="8" t="s">
        <v>20</v>
      </c>
      <c r="H5650" s="8">
        <v>2553.33</v>
      </c>
      <c r="J5650"/>
      <c r="K5650"/>
      <c r="L5650"/>
      <c r="M5650"/>
    </row>
    <row r="5651" spans="1:13" s="3" customFormat="1" x14ac:dyDescent="0.25">
      <c r="A5651" s="35" t="s">
        <v>21</v>
      </c>
      <c r="B5651"/>
      <c r="C5651"/>
      <c r="D5651"/>
      <c r="E5651"/>
      <c r="J5651"/>
      <c r="K5651"/>
      <c r="L5651"/>
      <c r="M5651"/>
    </row>
    <row r="5652" spans="1:13" s="3" customFormat="1" x14ac:dyDescent="0.25">
      <c r="A5652" s="12" t="s">
        <v>24</v>
      </c>
      <c r="B5652" s="35" t="s">
        <v>21</v>
      </c>
      <c r="C5652" s="35" t="s">
        <v>21</v>
      </c>
      <c r="D5652" s="35" t="s">
        <v>21</v>
      </c>
      <c r="E5652" s="35" t="s">
        <v>21</v>
      </c>
      <c r="F5652" s="7" t="s">
        <v>21</v>
      </c>
      <c r="G5652" s="13" t="s">
        <v>20</v>
      </c>
      <c r="H5652" s="13">
        <v>2553.33</v>
      </c>
      <c r="J5652"/>
      <c r="K5652"/>
      <c r="L5652"/>
      <c r="M5652"/>
    </row>
    <row r="5653" spans="1:13" s="3" customFormat="1" x14ac:dyDescent="0.25">
      <c r="A5653" s="35" t="s">
        <v>21</v>
      </c>
      <c r="B5653"/>
      <c r="C5653"/>
      <c r="D5653"/>
      <c r="E5653"/>
      <c r="J5653"/>
      <c r="K5653"/>
      <c r="L5653"/>
      <c r="M5653"/>
    </row>
    <row r="5654" spans="1:13" s="3" customFormat="1" x14ac:dyDescent="0.25">
      <c r="A5654" s="35"/>
      <c r="B5654" s="35"/>
      <c r="C5654" s="35"/>
      <c r="D5654" s="35"/>
      <c r="E5654" s="9" t="s">
        <v>457</v>
      </c>
      <c r="F5654" s="8">
        <v>0</v>
      </c>
      <c r="G5654" s="8">
        <v>0</v>
      </c>
      <c r="H5654" s="8">
        <v>2553.33</v>
      </c>
      <c r="J5654"/>
      <c r="K5654"/>
      <c r="L5654"/>
      <c r="M5654"/>
    </row>
    <row r="5655" spans="1:13" s="3" customFormat="1" x14ac:dyDescent="0.25">
      <c r="A5655" s="35" t="s">
        <v>21</v>
      </c>
      <c r="B5655"/>
      <c r="C5655"/>
      <c r="D5655"/>
      <c r="E5655"/>
      <c r="J5655"/>
      <c r="K5655"/>
      <c r="L5655"/>
      <c r="M5655"/>
    </row>
    <row r="5656" spans="1:13" s="3" customFormat="1" x14ac:dyDescent="0.25">
      <c r="A5656" s="5" t="s">
        <v>713</v>
      </c>
      <c r="B5656" s="5" t="s">
        <v>714</v>
      </c>
      <c r="C5656" s="35"/>
      <c r="D5656" s="35"/>
      <c r="E5656" s="35"/>
      <c r="F5656" s="7"/>
      <c r="G5656" s="8" t="s">
        <v>20</v>
      </c>
      <c r="H5656" s="8">
        <v>216998</v>
      </c>
      <c r="J5656"/>
      <c r="K5656"/>
      <c r="L5656"/>
      <c r="M5656"/>
    </row>
    <row r="5657" spans="1:13" s="3" customFormat="1" x14ac:dyDescent="0.25">
      <c r="A5657" s="35" t="s">
        <v>21</v>
      </c>
      <c r="B5657"/>
      <c r="C5657"/>
      <c r="D5657"/>
      <c r="E5657"/>
      <c r="J5657"/>
      <c r="K5657"/>
      <c r="L5657"/>
      <c r="M5657"/>
    </row>
    <row r="5658" spans="1:13" s="3" customFormat="1" x14ac:dyDescent="0.25">
      <c r="A5658" s="12" t="s">
        <v>24</v>
      </c>
      <c r="B5658" s="35" t="s">
        <v>21</v>
      </c>
      <c r="C5658" s="35" t="s">
        <v>21</v>
      </c>
      <c r="D5658" s="35" t="s">
        <v>21</v>
      </c>
      <c r="E5658" s="35" t="s">
        <v>21</v>
      </c>
      <c r="F5658" s="7" t="s">
        <v>21</v>
      </c>
      <c r="G5658" s="13" t="s">
        <v>20</v>
      </c>
      <c r="H5658" s="13">
        <v>216998</v>
      </c>
      <c r="J5658"/>
      <c r="K5658"/>
      <c r="L5658"/>
      <c r="M5658"/>
    </row>
    <row r="5659" spans="1:13" s="3" customFormat="1" x14ac:dyDescent="0.25">
      <c r="A5659" s="12" t="s">
        <v>814</v>
      </c>
      <c r="B5659" s="12" t="s">
        <v>41</v>
      </c>
      <c r="C5659" s="14">
        <v>7</v>
      </c>
      <c r="D5659" s="12" t="s">
        <v>716</v>
      </c>
      <c r="E5659" s="35"/>
      <c r="F5659" s="13">
        <v>108499</v>
      </c>
      <c r="G5659" s="7" t="s">
        <v>21</v>
      </c>
      <c r="H5659" s="13">
        <v>325497</v>
      </c>
      <c r="J5659"/>
      <c r="K5659"/>
      <c r="L5659"/>
      <c r="M5659"/>
    </row>
    <row r="5660" spans="1:13" s="3" customFormat="1" x14ac:dyDescent="0.25">
      <c r="A5660"/>
      <c r="B5660"/>
      <c r="C5660"/>
      <c r="D5660"/>
      <c r="E5660"/>
      <c r="J5660"/>
      <c r="K5660"/>
      <c r="L5660"/>
      <c r="M5660"/>
    </row>
    <row r="5661" spans="1:13" s="3" customFormat="1" x14ac:dyDescent="0.25">
      <c r="A5661" s="35"/>
      <c r="B5661" s="35"/>
      <c r="C5661" s="35"/>
      <c r="D5661" s="35"/>
      <c r="E5661" s="34" t="s">
        <v>67</v>
      </c>
      <c r="F5661" s="13">
        <v>108499</v>
      </c>
      <c r="G5661" s="13">
        <v>0</v>
      </c>
      <c r="H5661" s="13">
        <v>325497</v>
      </c>
      <c r="J5661"/>
      <c r="K5661"/>
      <c r="L5661"/>
      <c r="M5661"/>
    </row>
    <row r="5662" spans="1:13" s="3" customFormat="1" x14ac:dyDescent="0.25">
      <c r="A5662" s="35" t="s">
        <v>21</v>
      </c>
      <c r="B5662"/>
      <c r="C5662"/>
      <c r="D5662"/>
      <c r="E5662"/>
      <c r="J5662"/>
      <c r="K5662"/>
      <c r="L5662"/>
      <c r="M5662"/>
    </row>
    <row r="5663" spans="1:13" s="3" customFormat="1" x14ac:dyDescent="0.25">
      <c r="A5663" s="35"/>
      <c r="B5663" s="35"/>
      <c r="C5663" s="35"/>
      <c r="D5663" s="35"/>
      <c r="E5663" s="9" t="s">
        <v>717</v>
      </c>
      <c r="F5663" s="8">
        <v>108499</v>
      </c>
      <c r="G5663" s="8">
        <v>0</v>
      </c>
      <c r="H5663" s="8">
        <v>325497</v>
      </c>
      <c r="J5663"/>
      <c r="K5663"/>
      <c r="L5663"/>
      <c r="M5663"/>
    </row>
    <row r="5664" spans="1:13" s="3" customFormat="1" x14ac:dyDescent="0.25">
      <c r="A5664" s="35" t="s">
        <v>21</v>
      </c>
      <c r="B5664"/>
      <c r="C5664"/>
      <c r="D5664"/>
      <c r="E5664"/>
      <c r="J5664"/>
      <c r="K5664"/>
      <c r="L5664"/>
      <c r="M5664"/>
    </row>
    <row r="5665" spans="1:13" s="3" customFormat="1" x14ac:dyDescent="0.25">
      <c r="A5665" s="5" t="s">
        <v>158</v>
      </c>
      <c r="B5665" s="5" t="s">
        <v>159</v>
      </c>
      <c r="C5665" s="35"/>
      <c r="D5665" s="35"/>
      <c r="E5665" s="35"/>
      <c r="F5665" s="7"/>
      <c r="G5665" s="8" t="s">
        <v>20</v>
      </c>
      <c r="H5665" s="8">
        <v>858696.17</v>
      </c>
      <c r="J5665"/>
      <c r="K5665"/>
      <c r="L5665"/>
      <c r="M5665"/>
    </row>
    <row r="5666" spans="1:13" s="3" customFormat="1" x14ac:dyDescent="0.25">
      <c r="A5666" s="35" t="s">
        <v>21</v>
      </c>
      <c r="B5666"/>
      <c r="C5666"/>
      <c r="D5666"/>
      <c r="E5666"/>
      <c r="J5666"/>
      <c r="K5666"/>
      <c r="L5666"/>
      <c r="M5666"/>
    </row>
    <row r="5667" spans="1:13" s="3" customFormat="1" x14ac:dyDescent="0.25">
      <c r="A5667" s="12" t="s">
        <v>24</v>
      </c>
      <c r="B5667" s="35" t="s">
        <v>21</v>
      </c>
      <c r="C5667" s="35" t="s">
        <v>21</v>
      </c>
      <c r="D5667" s="35" t="s">
        <v>21</v>
      </c>
      <c r="E5667" s="35" t="s">
        <v>21</v>
      </c>
      <c r="F5667" s="7" t="s">
        <v>21</v>
      </c>
      <c r="G5667" s="13" t="s">
        <v>20</v>
      </c>
      <c r="H5667" s="13">
        <v>858696.17</v>
      </c>
      <c r="J5667"/>
      <c r="K5667"/>
      <c r="L5667"/>
      <c r="M5667"/>
    </row>
    <row r="5668" spans="1:13" s="3" customFormat="1" x14ac:dyDescent="0.25">
      <c r="A5668" s="12" t="s">
        <v>792</v>
      </c>
      <c r="B5668" s="12" t="s">
        <v>41</v>
      </c>
      <c r="C5668" s="14">
        <v>19</v>
      </c>
      <c r="D5668" s="12" t="s">
        <v>794</v>
      </c>
      <c r="E5668" s="35"/>
      <c r="F5668" s="7" t="s">
        <v>21</v>
      </c>
      <c r="G5668" s="13">
        <v>88145.52</v>
      </c>
      <c r="H5668" s="13">
        <v>770550.65</v>
      </c>
      <c r="J5668"/>
      <c r="K5668"/>
      <c r="L5668"/>
      <c r="M5668"/>
    </row>
    <row r="5669" spans="1:13" s="3" customFormat="1" x14ac:dyDescent="0.25">
      <c r="A5669"/>
      <c r="B5669"/>
      <c r="C5669"/>
      <c r="D5669"/>
      <c r="E5669"/>
      <c r="J5669"/>
      <c r="K5669"/>
      <c r="L5669"/>
      <c r="M5669"/>
    </row>
    <row r="5670" spans="1:13" s="3" customFormat="1" x14ac:dyDescent="0.25">
      <c r="A5670" s="35"/>
      <c r="B5670" s="35"/>
      <c r="C5670" s="35"/>
      <c r="D5670" s="35"/>
      <c r="E5670" s="34" t="s">
        <v>67</v>
      </c>
      <c r="F5670" s="13">
        <v>0</v>
      </c>
      <c r="G5670" s="13">
        <v>88145.52</v>
      </c>
      <c r="H5670" s="13">
        <v>770550.65</v>
      </c>
      <c r="J5670"/>
      <c r="K5670"/>
      <c r="L5670"/>
      <c r="M5670"/>
    </row>
    <row r="5671" spans="1:13" s="3" customFormat="1" x14ac:dyDescent="0.25">
      <c r="A5671" s="35" t="s">
        <v>21</v>
      </c>
      <c r="B5671"/>
      <c r="C5671"/>
      <c r="D5671"/>
      <c r="E5671"/>
      <c r="J5671"/>
      <c r="K5671"/>
      <c r="L5671"/>
      <c r="M5671"/>
    </row>
    <row r="5672" spans="1:13" s="3" customFormat="1" x14ac:dyDescent="0.25">
      <c r="A5672" s="35"/>
      <c r="B5672" s="35"/>
      <c r="C5672" s="35"/>
      <c r="D5672" s="35"/>
      <c r="E5672" s="9" t="s">
        <v>161</v>
      </c>
      <c r="F5672" s="8">
        <v>0</v>
      </c>
      <c r="G5672" s="8">
        <v>88145.52</v>
      </c>
      <c r="H5672" s="8">
        <v>770550.65</v>
      </c>
      <c r="J5672"/>
      <c r="K5672"/>
      <c r="L5672"/>
      <c r="M5672"/>
    </row>
    <row r="5673" spans="1:13" s="3" customFormat="1" x14ac:dyDescent="0.25">
      <c r="A5673" s="35" t="s">
        <v>21</v>
      </c>
      <c r="B5673"/>
      <c r="C5673"/>
      <c r="D5673"/>
      <c r="E5673"/>
      <c r="J5673"/>
      <c r="K5673"/>
      <c r="L5673"/>
      <c r="M5673"/>
    </row>
    <row r="5674" spans="1:13" s="3" customFormat="1" x14ac:dyDescent="0.25">
      <c r="A5674" s="5" t="s">
        <v>204</v>
      </c>
      <c r="B5674" s="5" t="s">
        <v>205</v>
      </c>
      <c r="C5674" s="35"/>
      <c r="D5674" s="35"/>
      <c r="E5674" s="35"/>
      <c r="F5674" s="7"/>
      <c r="G5674" s="8" t="s">
        <v>20</v>
      </c>
      <c r="H5674" s="8">
        <v>46202</v>
      </c>
      <c r="J5674"/>
      <c r="K5674"/>
      <c r="L5674"/>
      <c r="M5674"/>
    </row>
    <row r="5675" spans="1:13" s="3" customFormat="1" x14ac:dyDescent="0.25">
      <c r="A5675" s="35" t="s">
        <v>21</v>
      </c>
      <c r="B5675"/>
      <c r="C5675"/>
      <c r="D5675"/>
      <c r="E5675"/>
      <c r="J5675"/>
      <c r="K5675"/>
      <c r="L5675"/>
      <c r="M5675"/>
    </row>
    <row r="5676" spans="1:13" s="3" customFormat="1" x14ac:dyDescent="0.25">
      <c r="A5676" s="12" t="s">
        <v>24</v>
      </c>
      <c r="B5676" s="35" t="s">
        <v>21</v>
      </c>
      <c r="C5676" s="35" t="s">
        <v>21</v>
      </c>
      <c r="D5676" s="35" t="s">
        <v>21</v>
      </c>
      <c r="E5676" s="35" t="s">
        <v>21</v>
      </c>
      <c r="F5676" s="7" t="s">
        <v>21</v>
      </c>
      <c r="G5676" s="13" t="s">
        <v>20</v>
      </c>
      <c r="H5676" s="13">
        <v>46202</v>
      </c>
      <c r="J5676"/>
      <c r="K5676"/>
      <c r="L5676"/>
      <c r="M5676"/>
    </row>
    <row r="5677" spans="1:13" s="3" customFormat="1" x14ac:dyDescent="0.25">
      <c r="A5677" s="35" t="s">
        <v>21</v>
      </c>
      <c r="B5677"/>
      <c r="C5677"/>
      <c r="D5677"/>
      <c r="E5677"/>
      <c r="J5677"/>
      <c r="K5677"/>
      <c r="L5677"/>
      <c r="M5677"/>
    </row>
    <row r="5678" spans="1:13" s="3" customFormat="1" x14ac:dyDescent="0.25">
      <c r="A5678" s="35"/>
      <c r="B5678" s="35"/>
      <c r="C5678" s="35"/>
      <c r="D5678" s="35"/>
      <c r="E5678" s="9" t="s">
        <v>206</v>
      </c>
      <c r="F5678" s="8">
        <v>0</v>
      </c>
      <c r="G5678" s="8">
        <v>0</v>
      </c>
      <c r="H5678" s="8">
        <v>46202</v>
      </c>
      <c r="J5678"/>
      <c r="K5678"/>
      <c r="L5678"/>
      <c r="M5678"/>
    </row>
    <row r="5679" spans="1:13" s="3" customFormat="1" x14ac:dyDescent="0.25">
      <c r="A5679" s="35" t="s">
        <v>21</v>
      </c>
      <c r="B5679"/>
      <c r="C5679"/>
      <c r="D5679"/>
      <c r="E5679"/>
      <c r="J5679"/>
      <c r="K5679"/>
      <c r="L5679"/>
      <c r="M5679"/>
    </row>
    <row r="5680" spans="1:13" s="3" customFormat="1" x14ac:dyDescent="0.25">
      <c r="A5680" s="5" t="s">
        <v>263</v>
      </c>
      <c r="B5680" s="5" t="s">
        <v>264</v>
      </c>
      <c r="C5680" s="35"/>
      <c r="D5680" s="35"/>
      <c r="E5680" s="35"/>
      <c r="F5680" s="7"/>
      <c r="G5680" s="8" t="s">
        <v>20</v>
      </c>
      <c r="H5680" s="8">
        <v>5892.24</v>
      </c>
      <c r="J5680"/>
      <c r="K5680"/>
      <c r="L5680"/>
      <c r="M5680"/>
    </row>
    <row r="5681" spans="1:13" s="3" customFormat="1" x14ac:dyDescent="0.25">
      <c r="A5681" s="35" t="s">
        <v>21</v>
      </c>
      <c r="B5681"/>
      <c r="C5681"/>
      <c r="D5681"/>
      <c r="E5681"/>
      <c r="J5681"/>
      <c r="K5681"/>
      <c r="L5681"/>
      <c r="M5681"/>
    </row>
    <row r="5682" spans="1:13" s="3" customFormat="1" x14ac:dyDescent="0.25">
      <c r="A5682" s="12" t="s">
        <v>24</v>
      </c>
      <c r="B5682" s="35" t="s">
        <v>21</v>
      </c>
      <c r="C5682" s="35" t="s">
        <v>21</v>
      </c>
      <c r="D5682" s="35" t="s">
        <v>21</v>
      </c>
      <c r="E5682" s="35" t="s">
        <v>21</v>
      </c>
      <c r="F5682" s="7" t="s">
        <v>21</v>
      </c>
      <c r="G5682" s="13" t="s">
        <v>20</v>
      </c>
      <c r="H5682" s="13">
        <v>5892.24</v>
      </c>
      <c r="J5682"/>
      <c r="K5682"/>
      <c r="L5682"/>
      <c r="M5682"/>
    </row>
    <row r="5683" spans="1:13" s="3" customFormat="1" x14ac:dyDescent="0.25">
      <c r="A5683" s="12" t="s">
        <v>782</v>
      </c>
      <c r="B5683" s="12" t="s">
        <v>26</v>
      </c>
      <c r="C5683" s="14">
        <v>353</v>
      </c>
      <c r="D5683" s="12" t="s">
        <v>872</v>
      </c>
      <c r="E5683" s="12" t="s">
        <v>873</v>
      </c>
      <c r="F5683" s="13">
        <v>970</v>
      </c>
      <c r="G5683" s="7" t="s">
        <v>21</v>
      </c>
      <c r="H5683" s="13">
        <v>6862.24</v>
      </c>
      <c r="J5683"/>
      <c r="K5683"/>
      <c r="L5683"/>
      <c r="M5683"/>
    </row>
    <row r="5684" spans="1:13" s="3" customFormat="1" x14ac:dyDescent="0.25">
      <c r="A5684"/>
      <c r="B5684"/>
      <c r="C5684"/>
      <c r="D5684"/>
      <c r="E5684"/>
      <c r="J5684"/>
      <c r="K5684"/>
      <c r="L5684"/>
      <c r="M5684"/>
    </row>
    <row r="5685" spans="1:13" s="3" customFormat="1" x14ac:dyDescent="0.25">
      <c r="A5685" s="35"/>
      <c r="B5685" s="35"/>
      <c r="C5685" s="35"/>
      <c r="D5685" s="35"/>
      <c r="E5685" s="34" t="s">
        <v>67</v>
      </c>
      <c r="F5685" s="13">
        <v>970</v>
      </c>
      <c r="G5685" s="13">
        <v>0</v>
      </c>
      <c r="H5685" s="13">
        <v>6862.24</v>
      </c>
      <c r="J5685"/>
      <c r="K5685"/>
      <c r="L5685"/>
      <c r="M5685"/>
    </row>
    <row r="5686" spans="1:13" s="3" customFormat="1" x14ac:dyDescent="0.25">
      <c r="A5686" s="35" t="s">
        <v>21</v>
      </c>
      <c r="B5686"/>
      <c r="C5686"/>
      <c r="D5686"/>
      <c r="E5686"/>
      <c r="J5686"/>
      <c r="K5686"/>
      <c r="L5686"/>
      <c r="M5686"/>
    </row>
    <row r="5687" spans="1:13" s="3" customFormat="1" x14ac:dyDescent="0.25">
      <c r="A5687" s="35"/>
      <c r="B5687" s="35"/>
      <c r="C5687" s="35"/>
      <c r="D5687" s="35"/>
      <c r="E5687" s="9" t="s">
        <v>267</v>
      </c>
      <c r="F5687" s="8">
        <v>970</v>
      </c>
      <c r="G5687" s="8">
        <v>0</v>
      </c>
      <c r="H5687" s="8">
        <v>6862.24</v>
      </c>
      <c r="J5687"/>
      <c r="K5687"/>
      <c r="L5687"/>
      <c r="M5687"/>
    </row>
    <row r="5688" spans="1:13" s="3" customFormat="1" x14ac:dyDescent="0.25">
      <c r="A5688" s="35" t="s">
        <v>21</v>
      </c>
      <c r="B5688"/>
      <c r="C5688"/>
      <c r="D5688"/>
      <c r="E5688"/>
      <c r="J5688"/>
      <c r="K5688"/>
      <c r="L5688"/>
      <c r="M5688"/>
    </row>
    <row r="5689" spans="1:13" s="3" customFormat="1" x14ac:dyDescent="0.25">
      <c r="A5689" s="5" t="s">
        <v>874</v>
      </c>
      <c r="B5689" s="5" t="s">
        <v>875</v>
      </c>
      <c r="C5689" s="35"/>
      <c r="D5689" s="35"/>
      <c r="E5689" s="35"/>
      <c r="F5689" s="7"/>
      <c r="G5689" s="8" t="s">
        <v>20</v>
      </c>
      <c r="H5689" s="8">
        <v>0</v>
      </c>
      <c r="J5689"/>
      <c r="K5689"/>
      <c r="L5689"/>
      <c r="M5689"/>
    </row>
    <row r="5690" spans="1:13" s="3" customFormat="1" x14ac:dyDescent="0.25">
      <c r="A5690" s="35" t="s">
        <v>21</v>
      </c>
      <c r="B5690"/>
      <c r="C5690"/>
      <c r="D5690"/>
      <c r="E5690"/>
      <c r="J5690"/>
      <c r="K5690"/>
      <c r="L5690"/>
      <c r="M5690"/>
    </row>
    <row r="5691" spans="1:13" s="3" customFormat="1" x14ac:dyDescent="0.25">
      <c r="A5691" s="12" t="s">
        <v>24</v>
      </c>
      <c r="B5691" s="35" t="s">
        <v>21</v>
      </c>
      <c r="C5691" s="35" t="s">
        <v>21</v>
      </c>
      <c r="D5691" s="35" t="s">
        <v>21</v>
      </c>
      <c r="E5691" s="35" t="s">
        <v>21</v>
      </c>
      <c r="F5691" s="7" t="s">
        <v>21</v>
      </c>
      <c r="G5691" s="13" t="s">
        <v>20</v>
      </c>
      <c r="H5691" s="13">
        <v>0</v>
      </c>
      <c r="J5691"/>
      <c r="K5691"/>
      <c r="L5691"/>
      <c r="M5691"/>
    </row>
    <row r="5692" spans="1:13" s="3" customFormat="1" x14ac:dyDescent="0.25">
      <c r="A5692" s="12" t="s">
        <v>876</v>
      </c>
      <c r="B5692" s="12" t="s">
        <v>26</v>
      </c>
      <c r="C5692" s="14">
        <v>6987</v>
      </c>
      <c r="D5692" s="12" t="s">
        <v>877</v>
      </c>
      <c r="E5692" s="12" t="s">
        <v>878</v>
      </c>
      <c r="F5692" s="13">
        <v>3027</v>
      </c>
      <c r="G5692" s="7" t="s">
        <v>21</v>
      </c>
      <c r="H5692" s="13">
        <v>3027</v>
      </c>
      <c r="J5692"/>
      <c r="K5692"/>
      <c r="L5692"/>
      <c r="M5692"/>
    </row>
    <row r="5693" spans="1:13" s="3" customFormat="1" x14ac:dyDescent="0.25">
      <c r="A5693" s="12" t="s">
        <v>824</v>
      </c>
      <c r="B5693" s="12" t="s">
        <v>26</v>
      </c>
      <c r="C5693" s="14">
        <v>6960</v>
      </c>
      <c r="D5693" s="12" t="s">
        <v>879</v>
      </c>
      <c r="E5693" s="35"/>
      <c r="F5693" s="13">
        <v>20621</v>
      </c>
      <c r="G5693" s="7" t="s">
        <v>21</v>
      </c>
      <c r="H5693" s="13">
        <v>23648</v>
      </c>
      <c r="J5693"/>
      <c r="K5693"/>
      <c r="L5693"/>
      <c r="M5693"/>
    </row>
    <row r="5694" spans="1:13" s="3" customFormat="1" x14ac:dyDescent="0.25">
      <c r="A5694" s="12" t="s">
        <v>854</v>
      </c>
      <c r="B5694" s="12" t="s">
        <v>26</v>
      </c>
      <c r="C5694" s="14">
        <v>6963</v>
      </c>
      <c r="D5694" s="12" t="s">
        <v>877</v>
      </c>
      <c r="E5694" s="12" t="s">
        <v>880</v>
      </c>
      <c r="F5694" s="13">
        <v>9042</v>
      </c>
      <c r="G5694" s="7" t="s">
        <v>21</v>
      </c>
      <c r="H5694" s="13">
        <v>32690</v>
      </c>
      <c r="J5694"/>
      <c r="K5694"/>
      <c r="L5694"/>
      <c r="M5694"/>
    </row>
    <row r="5695" spans="1:13" s="3" customFormat="1" x14ac:dyDescent="0.25">
      <c r="A5695" s="12" t="s">
        <v>782</v>
      </c>
      <c r="B5695" s="12" t="s">
        <v>26</v>
      </c>
      <c r="C5695" s="14">
        <v>6964</v>
      </c>
      <c r="D5695" s="12" t="s">
        <v>879</v>
      </c>
      <c r="E5695" s="35"/>
      <c r="F5695" s="13">
        <v>13375</v>
      </c>
      <c r="G5695" s="7" t="s">
        <v>21</v>
      </c>
      <c r="H5695" s="13">
        <v>46065</v>
      </c>
      <c r="J5695"/>
      <c r="K5695"/>
      <c r="L5695"/>
      <c r="M5695"/>
    </row>
    <row r="5696" spans="1:13" s="3" customFormat="1" x14ac:dyDescent="0.25">
      <c r="A5696" s="12" t="s">
        <v>797</v>
      </c>
      <c r="B5696" s="12" t="s">
        <v>26</v>
      </c>
      <c r="C5696" s="14">
        <v>6965</v>
      </c>
      <c r="D5696" s="12" t="s">
        <v>881</v>
      </c>
      <c r="E5696" s="35"/>
      <c r="F5696" s="13">
        <v>7050</v>
      </c>
      <c r="G5696" s="7" t="s">
        <v>21</v>
      </c>
      <c r="H5696" s="13">
        <v>53115</v>
      </c>
      <c r="J5696"/>
      <c r="K5696"/>
      <c r="L5696"/>
      <c r="M5696"/>
    </row>
    <row r="5697" spans="1:13" s="3" customFormat="1" x14ac:dyDescent="0.25">
      <c r="A5697" s="12" t="s">
        <v>786</v>
      </c>
      <c r="B5697" s="12" t="s">
        <v>26</v>
      </c>
      <c r="C5697" s="14">
        <v>6981</v>
      </c>
      <c r="D5697" s="12" t="s">
        <v>877</v>
      </c>
      <c r="E5697" s="12" t="s">
        <v>882</v>
      </c>
      <c r="F5697" s="13">
        <v>5117</v>
      </c>
      <c r="G5697" s="7" t="s">
        <v>21</v>
      </c>
      <c r="H5697" s="13">
        <v>58232</v>
      </c>
      <c r="J5697"/>
      <c r="K5697"/>
      <c r="L5697"/>
      <c r="M5697"/>
    </row>
    <row r="5698" spans="1:13" s="3" customFormat="1" x14ac:dyDescent="0.25">
      <c r="A5698" s="45" t="s">
        <v>801</v>
      </c>
      <c r="B5698" s="45" t="s">
        <v>26</v>
      </c>
      <c r="C5698" s="46">
        <v>6982</v>
      </c>
      <c r="D5698" s="45" t="s">
        <v>883</v>
      </c>
      <c r="E5698" s="48"/>
      <c r="F5698" s="47">
        <v>5200</v>
      </c>
      <c r="G5698" s="49" t="s">
        <v>21</v>
      </c>
      <c r="H5698" s="47">
        <v>63432</v>
      </c>
      <c r="J5698"/>
      <c r="K5698"/>
      <c r="L5698"/>
      <c r="M5698"/>
    </row>
    <row r="5699" spans="1:13" s="3" customFormat="1" x14ac:dyDescent="0.25">
      <c r="A5699"/>
      <c r="B5699"/>
      <c r="C5699"/>
      <c r="D5699"/>
      <c r="E5699"/>
      <c r="J5699"/>
      <c r="K5699"/>
      <c r="L5699"/>
      <c r="M5699"/>
    </row>
    <row r="5700" spans="1:13" s="3" customFormat="1" x14ac:dyDescent="0.25">
      <c r="A5700" s="35"/>
      <c r="B5700" s="35"/>
      <c r="C5700" s="35"/>
      <c r="D5700" s="35"/>
      <c r="E5700" s="34" t="s">
        <v>67</v>
      </c>
      <c r="F5700" s="13">
        <v>63432</v>
      </c>
      <c r="G5700" s="13">
        <v>0</v>
      </c>
      <c r="H5700" s="13">
        <v>63432</v>
      </c>
      <c r="J5700"/>
      <c r="K5700"/>
      <c r="L5700"/>
      <c r="M5700"/>
    </row>
    <row r="5701" spans="1:13" s="3" customFormat="1" x14ac:dyDescent="0.25">
      <c r="A5701" s="35" t="s">
        <v>21</v>
      </c>
      <c r="B5701"/>
      <c r="C5701"/>
      <c r="D5701"/>
      <c r="E5701"/>
      <c r="J5701"/>
      <c r="K5701"/>
      <c r="L5701"/>
      <c r="M5701"/>
    </row>
    <row r="5702" spans="1:13" s="3" customFormat="1" x14ac:dyDescent="0.25">
      <c r="A5702" s="35"/>
      <c r="B5702" s="35"/>
      <c r="C5702" s="35"/>
      <c r="D5702" s="35"/>
      <c r="E5702" s="9" t="s">
        <v>884</v>
      </c>
      <c r="F5702" s="8">
        <v>63432</v>
      </c>
      <c r="G5702" s="8">
        <v>0</v>
      </c>
      <c r="H5702" s="8">
        <v>63432</v>
      </c>
      <c r="J5702"/>
      <c r="K5702"/>
      <c r="L5702"/>
      <c r="M5702"/>
    </row>
    <row r="5703" spans="1:13" s="3" customFormat="1" x14ac:dyDescent="0.25">
      <c r="A5703" s="35" t="s">
        <v>21</v>
      </c>
      <c r="B5703"/>
      <c r="C5703"/>
      <c r="D5703"/>
      <c r="E5703"/>
      <c r="J5703"/>
      <c r="K5703"/>
      <c r="L5703"/>
      <c r="M5703"/>
    </row>
    <row r="5704" spans="1:13" s="3" customFormat="1" x14ac:dyDescent="0.25">
      <c r="A5704" s="5" t="s">
        <v>554</v>
      </c>
      <c r="B5704" s="5" t="s">
        <v>555</v>
      </c>
      <c r="C5704" s="35"/>
      <c r="D5704" s="35"/>
      <c r="E5704" s="35"/>
      <c r="F5704" s="7"/>
      <c r="G5704" s="8" t="s">
        <v>20</v>
      </c>
      <c r="H5704" s="8">
        <v>14775.99</v>
      </c>
      <c r="J5704"/>
      <c r="K5704"/>
      <c r="L5704"/>
      <c r="M5704"/>
    </row>
    <row r="5705" spans="1:13" s="3" customFormat="1" x14ac:dyDescent="0.25">
      <c r="A5705" s="35" t="s">
        <v>21</v>
      </c>
      <c r="B5705"/>
      <c r="C5705"/>
      <c r="D5705"/>
      <c r="E5705"/>
      <c r="J5705"/>
      <c r="K5705"/>
      <c r="L5705"/>
      <c r="M5705"/>
    </row>
    <row r="5706" spans="1:13" s="3" customFormat="1" x14ac:dyDescent="0.25">
      <c r="A5706" s="12" t="s">
        <v>24</v>
      </c>
      <c r="B5706" s="35" t="s">
        <v>21</v>
      </c>
      <c r="C5706" s="35" t="s">
        <v>21</v>
      </c>
      <c r="D5706" s="35" t="s">
        <v>21</v>
      </c>
      <c r="E5706" s="35" t="s">
        <v>21</v>
      </c>
      <c r="F5706" s="7" t="s">
        <v>21</v>
      </c>
      <c r="G5706" s="13" t="s">
        <v>20</v>
      </c>
      <c r="H5706" s="13">
        <v>14775.99</v>
      </c>
      <c r="J5706"/>
      <c r="K5706"/>
      <c r="L5706"/>
      <c r="M5706"/>
    </row>
    <row r="5707" spans="1:13" s="3" customFormat="1" x14ac:dyDescent="0.25">
      <c r="A5707" s="35" t="s">
        <v>21</v>
      </c>
      <c r="B5707"/>
      <c r="C5707"/>
      <c r="D5707"/>
      <c r="E5707"/>
      <c r="J5707"/>
      <c r="K5707"/>
      <c r="L5707"/>
      <c r="M5707"/>
    </row>
    <row r="5708" spans="1:13" s="3" customFormat="1" x14ac:dyDescent="0.25">
      <c r="A5708" s="35"/>
      <c r="B5708" s="35"/>
      <c r="C5708" s="35"/>
      <c r="D5708" s="35"/>
      <c r="E5708" s="9" t="s">
        <v>556</v>
      </c>
      <c r="F5708" s="8">
        <v>0</v>
      </c>
      <c r="G5708" s="8">
        <v>0</v>
      </c>
      <c r="H5708" s="8">
        <v>14775.99</v>
      </c>
      <c r="J5708"/>
      <c r="K5708"/>
      <c r="L5708"/>
      <c r="M5708"/>
    </row>
    <row r="5709" spans="1:13" s="3" customFormat="1" x14ac:dyDescent="0.25">
      <c r="A5709" s="35" t="s">
        <v>21</v>
      </c>
      <c r="B5709"/>
      <c r="C5709"/>
      <c r="D5709"/>
      <c r="E5709"/>
      <c r="J5709"/>
      <c r="K5709"/>
      <c r="L5709"/>
      <c r="M5709"/>
    </row>
    <row r="5710" spans="1:13" s="3" customFormat="1" x14ac:dyDescent="0.25">
      <c r="A5710" s="5" t="s">
        <v>629</v>
      </c>
      <c r="B5710" s="5" t="s">
        <v>630</v>
      </c>
      <c r="C5710" s="35"/>
      <c r="D5710" s="35"/>
      <c r="E5710" s="35"/>
      <c r="F5710" s="7"/>
      <c r="G5710" s="8" t="s">
        <v>20</v>
      </c>
      <c r="H5710" s="8">
        <v>157795.4</v>
      </c>
      <c r="J5710"/>
      <c r="K5710"/>
      <c r="L5710"/>
      <c r="M5710"/>
    </row>
    <row r="5711" spans="1:13" s="3" customFormat="1" x14ac:dyDescent="0.25">
      <c r="A5711" s="35" t="s">
        <v>21</v>
      </c>
      <c r="B5711"/>
      <c r="C5711"/>
      <c r="D5711"/>
      <c r="E5711"/>
      <c r="J5711"/>
      <c r="K5711"/>
      <c r="L5711"/>
      <c r="M5711"/>
    </row>
    <row r="5712" spans="1:13" s="3" customFormat="1" x14ac:dyDescent="0.25">
      <c r="A5712" s="12" t="s">
        <v>24</v>
      </c>
      <c r="B5712" s="35" t="s">
        <v>21</v>
      </c>
      <c r="C5712" s="35" t="s">
        <v>21</v>
      </c>
      <c r="D5712" s="35" t="s">
        <v>21</v>
      </c>
      <c r="E5712" s="35" t="s">
        <v>21</v>
      </c>
      <c r="F5712" s="7" t="s">
        <v>21</v>
      </c>
      <c r="G5712" s="13" t="s">
        <v>20</v>
      </c>
      <c r="H5712" s="13">
        <v>157795.4</v>
      </c>
      <c r="J5712"/>
      <c r="K5712"/>
      <c r="L5712"/>
      <c r="M5712"/>
    </row>
    <row r="5713" spans="1:13" s="3" customFormat="1" x14ac:dyDescent="0.25">
      <c r="A5713" s="12" t="s">
        <v>784</v>
      </c>
      <c r="B5713" s="12" t="s">
        <v>26</v>
      </c>
      <c r="C5713" s="14">
        <v>365</v>
      </c>
      <c r="D5713" s="12" t="s">
        <v>785</v>
      </c>
      <c r="E5713" s="35"/>
      <c r="F5713" s="13">
        <v>7133.85</v>
      </c>
      <c r="G5713" s="7" t="s">
        <v>21</v>
      </c>
      <c r="H5713" s="13">
        <v>164929.25</v>
      </c>
      <c r="J5713"/>
      <c r="K5713"/>
      <c r="L5713"/>
      <c r="M5713"/>
    </row>
    <row r="5714" spans="1:13" s="3" customFormat="1" x14ac:dyDescent="0.25">
      <c r="A5714" s="12" t="s">
        <v>790</v>
      </c>
      <c r="B5714" s="12" t="s">
        <v>26</v>
      </c>
      <c r="C5714" s="14">
        <v>409</v>
      </c>
      <c r="D5714" s="12" t="s">
        <v>791</v>
      </c>
      <c r="E5714" s="35"/>
      <c r="F5714" s="13">
        <v>7134.05</v>
      </c>
      <c r="G5714" s="7" t="s">
        <v>21</v>
      </c>
      <c r="H5714" s="13">
        <v>172063.3</v>
      </c>
      <c r="J5714"/>
      <c r="K5714"/>
      <c r="L5714"/>
      <c r="M5714"/>
    </row>
    <row r="5715" spans="1:13" s="3" customFormat="1" x14ac:dyDescent="0.25">
      <c r="A5715" s="12" t="s">
        <v>792</v>
      </c>
      <c r="B5715" s="12" t="s">
        <v>41</v>
      </c>
      <c r="C5715" s="14">
        <v>19</v>
      </c>
      <c r="D5715" s="12" t="s">
        <v>794</v>
      </c>
      <c r="E5715" s="35"/>
      <c r="F5715" s="7" t="s">
        <v>21</v>
      </c>
      <c r="G5715" s="13">
        <v>6000</v>
      </c>
      <c r="H5715" s="13">
        <v>166063.29999999999</v>
      </c>
      <c r="J5715"/>
      <c r="K5715"/>
      <c r="L5715"/>
      <c r="M5715"/>
    </row>
    <row r="5716" spans="1:13" s="3" customFormat="1" x14ac:dyDescent="0.25">
      <c r="A5716"/>
      <c r="B5716"/>
      <c r="C5716"/>
      <c r="D5716"/>
      <c r="E5716"/>
      <c r="J5716"/>
      <c r="K5716"/>
      <c r="L5716"/>
      <c r="M5716"/>
    </row>
    <row r="5717" spans="1:13" s="3" customFormat="1" x14ac:dyDescent="0.25">
      <c r="A5717" s="35"/>
      <c r="B5717" s="35"/>
      <c r="C5717" s="35"/>
      <c r="D5717" s="35"/>
      <c r="E5717" s="34" t="s">
        <v>67</v>
      </c>
      <c r="F5717" s="13">
        <v>14267.9</v>
      </c>
      <c r="G5717" s="13">
        <v>6000</v>
      </c>
      <c r="H5717" s="13">
        <v>166063.29999999999</v>
      </c>
      <c r="J5717"/>
      <c r="K5717"/>
      <c r="L5717"/>
      <c r="M5717"/>
    </row>
    <row r="5718" spans="1:13" s="3" customFormat="1" x14ac:dyDescent="0.25">
      <c r="A5718" s="35" t="s">
        <v>21</v>
      </c>
      <c r="B5718"/>
      <c r="C5718"/>
      <c r="D5718"/>
      <c r="E5718"/>
      <c r="J5718"/>
      <c r="K5718"/>
      <c r="L5718"/>
      <c r="M5718"/>
    </row>
    <row r="5719" spans="1:13" s="3" customFormat="1" x14ac:dyDescent="0.25">
      <c r="A5719" s="35"/>
      <c r="B5719" s="35"/>
      <c r="C5719" s="35"/>
      <c r="D5719" s="35"/>
      <c r="E5719" s="9" t="s">
        <v>631</v>
      </c>
      <c r="F5719" s="8">
        <v>14267.9</v>
      </c>
      <c r="G5719" s="8">
        <v>6000</v>
      </c>
      <c r="H5719" s="8">
        <v>166063.29999999999</v>
      </c>
      <c r="J5719"/>
      <c r="K5719"/>
      <c r="L5719"/>
      <c r="M5719"/>
    </row>
    <row r="5720" spans="1:13" s="3" customFormat="1" x14ac:dyDescent="0.25">
      <c r="A5720" s="35" t="s">
        <v>21</v>
      </c>
      <c r="B5720"/>
      <c r="C5720"/>
      <c r="D5720"/>
      <c r="E5720"/>
      <c r="J5720"/>
      <c r="K5720"/>
      <c r="L5720"/>
      <c r="M5720"/>
    </row>
    <row r="5721" spans="1:13" s="3" customFormat="1" x14ac:dyDescent="0.25">
      <c r="A5721" s="5" t="s">
        <v>632</v>
      </c>
      <c r="B5721" s="5" t="s">
        <v>633</v>
      </c>
      <c r="C5721" s="35"/>
      <c r="D5721" s="35"/>
      <c r="E5721" s="35"/>
      <c r="F5721" s="7"/>
      <c r="G5721" s="8" t="s">
        <v>20</v>
      </c>
      <c r="H5721" s="8">
        <v>86563.87</v>
      </c>
      <c r="J5721"/>
      <c r="K5721"/>
      <c r="L5721"/>
      <c r="M5721"/>
    </row>
    <row r="5722" spans="1:13" s="3" customFormat="1" x14ac:dyDescent="0.25">
      <c r="A5722" s="35" t="s">
        <v>21</v>
      </c>
      <c r="B5722"/>
      <c r="C5722"/>
      <c r="D5722"/>
      <c r="E5722"/>
      <c r="J5722"/>
      <c r="K5722"/>
      <c r="L5722"/>
      <c r="M5722"/>
    </row>
    <row r="5723" spans="1:13" s="3" customFormat="1" x14ac:dyDescent="0.25">
      <c r="A5723" s="12" t="s">
        <v>24</v>
      </c>
      <c r="B5723" s="35" t="s">
        <v>21</v>
      </c>
      <c r="C5723" s="35" t="s">
        <v>21</v>
      </c>
      <c r="D5723" s="35" t="s">
        <v>21</v>
      </c>
      <c r="E5723" s="35" t="s">
        <v>21</v>
      </c>
      <c r="F5723" s="7" t="s">
        <v>21</v>
      </c>
      <c r="G5723" s="13" t="s">
        <v>20</v>
      </c>
      <c r="H5723" s="13">
        <v>86563.87</v>
      </c>
      <c r="J5723"/>
      <c r="K5723"/>
      <c r="L5723"/>
      <c r="M5723"/>
    </row>
    <row r="5724" spans="1:13" s="3" customFormat="1" x14ac:dyDescent="0.25">
      <c r="A5724" s="12" t="s">
        <v>784</v>
      </c>
      <c r="B5724" s="12" t="s">
        <v>26</v>
      </c>
      <c r="C5724" s="14">
        <v>365</v>
      </c>
      <c r="D5724" s="12" t="s">
        <v>785</v>
      </c>
      <c r="E5724" s="35"/>
      <c r="F5724" s="13">
        <v>6417.09</v>
      </c>
      <c r="G5724" s="7" t="s">
        <v>21</v>
      </c>
      <c r="H5724" s="13">
        <v>92980.96</v>
      </c>
      <c r="J5724"/>
      <c r="K5724"/>
      <c r="L5724"/>
      <c r="M5724"/>
    </row>
    <row r="5725" spans="1:13" s="3" customFormat="1" x14ac:dyDescent="0.25">
      <c r="A5725" s="12" t="s">
        <v>790</v>
      </c>
      <c r="B5725" s="12" t="s">
        <v>26</v>
      </c>
      <c r="C5725" s="14">
        <v>409</v>
      </c>
      <c r="D5725" s="12" t="s">
        <v>791</v>
      </c>
      <c r="E5725" s="35"/>
      <c r="F5725" s="13">
        <v>6417.09</v>
      </c>
      <c r="G5725" s="7" t="s">
        <v>21</v>
      </c>
      <c r="H5725" s="13">
        <v>99398.05</v>
      </c>
      <c r="J5725"/>
      <c r="K5725"/>
      <c r="L5725"/>
      <c r="M5725"/>
    </row>
    <row r="5726" spans="1:13" s="3" customFormat="1" x14ac:dyDescent="0.25">
      <c r="A5726"/>
      <c r="B5726"/>
      <c r="C5726"/>
      <c r="D5726"/>
      <c r="E5726"/>
      <c r="J5726"/>
      <c r="K5726"/>
      <c r="L5726"/>
      <c r="M5726"/>
    </row>
    <row r="5727" spans="1:13" s="3" customFormat="1" x14ac:dyDescent="0.25">
      <c r="A5727" s="35"/>
      <c r="B5727" s="35"/>
      <c r="C5727" s="35"/>
      <c r="D5727" s="35"/>
      <c r="E5727" s="34" t="s">
        <v>67</v>
      </c>
      <c r="F5727" s="13">
        <v>12834.18</v>
      </c>
      <c r="G5727" s="13">
        <v>0</v>
      </c>
      <c r="H5727" s="13">
        <v>99398.05</v>
      </c>
      <c r="J5727"/>
      <c r="K5727"/>
      <c r="L5727"/>
      <c r="M5727"/>
    </row>
    <row r="5728" spans="1:13" s="3" customFormat="1" x14ac:dyDescent="0.25">
      <c r="A5728" s="35" t="s">
        <v>21</v>
      </c>
      <c r="B5728"/>
      <c r="C5728"/>
      <c r="D5728"/>
      <c r="E5728"/>
      <c r="J5728"/>
      <c r="K5728"/>
      <c r="L5728"/>
      <c r="M5728"/>
    </row>
    <row r="5729" spans="1:13" s="3" customFormat="1" x14ac:dyDescent="0.25">
      <c r="A5729" s="35"/>
      <c r="B5729" s="35"/>
      <c r="C5729" s="35"/>
      <c r="D5729" s="35"/>
      <c r="E5729" s="9" t="s">
        <v>634</v>
      </c>
      <c r="F5729" s="8">
        <v>12834.18</v>
      </c>
      <c r="G5729" s="8">
        <v>0</v>
      </c>
      <c r="H5729" s="8">
        <v>99398.05</v>
      </c>
      <c r="J5729"/>
      <c r="K5729"/>
      <c r="L5729"/>
      <c r="M5729"/>
    </row>
    <row r="5730" spans="1:13" s="3" customFormat="1" x14ac:dyDescent="0.25">
      <c r="A5730" s="35" t="s">
        <v>21</v>
      </c>
      <c r="B5730"/>
      <c r="C5730"/>
      <c r="D5730"/>
      <c r="E5730"/>
      <c r="J5730"/>
      <c r="K5730"/>
      <c r="L5730"/>
      <c r="M5730"/>
    </row>
    <row r="5731" spans="1:13" s="3" customFormat="1" x14ac:dyDescent="0.25">
      <c r="A5731" s="5" t="s">
        <v>885</v>
      </c>
      <c r="B5731" s="5" t="s">
        <v>886</v>
      </c>
      <c r="C5731" s="35"/>
      <c r="D5731" s="35"/>
      <c r="E5731" s="35"/>
      <c r="F5731" s="7"/>
      <c r="G5731" s="8" t="s">
        <v>20</v>
      </c>
      <c r="H5731" s="8">
        <v>0</v>
      </c>
      <c r="J5731"/>
      <c r="K5731"/>
      <c r="L5731"/>
      <c r="M5731"/>
    </row>
    <row r="5732" spans="1:13" s="3" customFormat="1" x14ac:dyDescent="0.25">
      <c r="A5732" s="35" t="s">
        <v>21</v>
      </c>
      <c r="B5732"/>
      <c r="C5732"/>
      <c r="D5732"/>
      <c r="E5732"/>
      <c r="J5732"/>
      <c r="K5732"/>
      <c r="L5732"/>
      <c r="M5732"/>
    </row>
    <row r="5733" spans="1:13" s="3" customFormat="1" x14ac:dyDescent="0.25">
      <c r="A5733" s="12" t="s">
        <v>24</v>
      </c>
      <c r="B5733" s="35" t="s">
        <v>21</v>
      </c>
      <c r="C5733" s="35" t="s">
        <v>21</v>
      </c>
      <c r="D5733" s="35" t="s">
        <v>21</v>
      </c>
      <c r="E5733" s="35" t="s">
        <v>21</v>
      </c>
      <c r="F5733" s="7" t="s">
        <v>21</v>
      </c>
      <c r="G5733" s="13" t="s">
        <v>20</v>
      </c>
      <c r="H5733" s="13">
        <v>0</v>
      </c>
      <c r="J5733"/>
      <c r="K5733"/>
      <c r="L5733"/>
      <c r="M5733"/>
    </row>
    <row r="5734" spans="1:13" s="3" customFormat="1" x14ac:dyDescent="0.25">
      <c r="A5734" s="12" t="s">
        <v>817</v>
      </c>
      <c r="B5734" s="12" t="s">
        <v>26</v>
      </c>
      <c r="C5734" s="14">
        <v>6958</v>
      </c>
      <c r="D5734" s="12" t="s">
        <v>887</v>
      </c>
      <c r="E5734" s="12" t="s">
        <v>888</v>
      </c>
      <c r="F5734" s="13">
        <v>172.8</v>
      </c>
      <c r="G5734" s="7" t="s">
        <v>21</v>
      </c>
      <c r="H5734" s="13">
        <v>172.8</v>
      </c>
      <c r="J5734"/>
      <c r="K5734"/>
      <c r="L5734"/>
      <c r="M5734"/>
    </row>
    <row r="5735" spans="1:13" s="3" customFormat="1" x14ac:dyDescent="0.25">
      <c r="A5735"/>
      <c r="B5735"/>
      <c r="C5735"/>
      <c r="D5735"/>
      <c r="E5735"/>
      <c r="J5735"/>
      <c r="K5735"/>
      <c r="L5735"/>
      <c r="M5735"/>
    </row>
    <row r="5736" spans="1:13" s="3" customFormat="1" x14ac:dyDescent="0.25">
      <c r="A5736" s="35"/>
      <c r="B5736" s="35"/>
      <c r="C5736" s="35"/>
      <c r="D5736" s="35"/>
      <c r="E5736" s="34" t="s">
        <v>67</v>
      </c>
      <c r="F5736" s="13">
        <v>172.8</v>
      </c>
      <c r="G5736" s="13">
        <v>0</v>
      </c>
      <c r="H5736" s="13">
        <v>172.8</v>
      </c>
      <c r="J5736"/>
      <c r="K5736"/>
      <c r="L5736"/>
      <c r="M5736"/>
    </row>
    <row r="5737" spans="1:13" s="3" customFormat="1" x14ac:dyDescent="0.25">
      <c r="A5737" s="35" t="s">
        <v>21</v>
      </c>
      <c r="B5737"/>
      <c r="C5737"/>
      <c r="D5737"/>
      <c r="E5737"/>
      <c r="J5737"/>
      <c r="K5737"/>
      <c r="L5737"/>
      <c r="M5737"/>
    </row>
    <row r="5738" spans="1:13" s="3" customFormat="1" x14ac:dyDescent="0.25">
      <c r="A5738" s="35"/>
      <c r="B5738" s="35"/>
      <c r="C5738" s="35"/>
      <c r="D5738" s="35"/>
      <c r="E5738" s="9" t="s">
        <v>889</v>
      </c>
      <c r="F5738" s="8">
        <v>172.8</v>
      </c>
      <c r="G5738" s="8">
        <v>0</v>
      </c>
      <c r="H5738" s="8">
        <v>172.8</v>
      </c>
      <c r="J5738"/>
      <c r="K5738"/>
      <c r="L5738"/>
      <c r="M5738"/>
    </row>
    <row r="5739" spans="1:13" s="3" customFormat="1" x14ac:dyDescent="0.25">
      <c r="A5739" s="35" t="s">
        <v>21</v>
      </c>
      <c r="B5739"/>
      <c r="C5739"/>
      <c r="D5739"/>
      <c r="E5739"/>
      <c r="J5739"/>
      <c r="K5739"/>
      <c r="L5739"/>
      <c r="M5739"/>
    </row>
    <row r="5740" spans="1:13" s="3" customFormat="1" x14ac:dyDescent="0.25">
      <c r="A5740"/>
      <c r="B5740"/>
      <c r="C5740"/>
      <c r="D5740"/>
      <c r="E5740"/>
      <c r="J5740"/>
      <c r="K5740"/>
      <c r="L5740"/>
      <c r="M5740"/>
    </row>
    <row r="5741" spans="1:13" s="3" customFormat="1" x14ac:dyDescent="0.25">
      <c r="A5741" s="35"/>
      <c r="B5741" s="35"/>
      <c r="C5741" s="35"/>
      <c r="D5741" s="35"/>
      <c r="E5741" s="9" t="s">
        <v>162</v>
      </c>
      <c r="F5741" s="8">
        <v>1623942.26</v>
      </c>
      <c r="G5741" s="8">
        <v>934885.45</v>
      </c>
      <c r="H5741" s="8">
        <v>8815552.8300000001</v>
      </c>
      <c r="J5741"/>
      <c r="K5741"/>
      <c r="L5741"/>
      <c r="M5741"/>
    </row>
    <row r="5742" spans="1:13" s="3" customFormat="1" x14ac:dyDescent="0.25">
      <c r="A5742" s="35" t="s">
        <v>21</v>
      </c>
      <c r="B5742"/>
      <c r="C5742"/>
      <c r="D5742"/>
      <c r="E5742"/>
      <c r="F5742" s="15">
        <f>+F5741-F5698</f>
        <v>1618742.26</v>
      </c>
      <c r="J5742"/>
      <c r="K5742"/>
      <c r="L5742"/>
      <c r="M5742"/>
    </row>
    <row r="5743" spans="1:13" s="3" customFormat="1" x14ac:dyDescent="0.25">
      <c r="A5743" s="35" t="s">
        <v>21</v>
      </c>
      <c r="B5743"/>
      <c r="C5743"/>
      <c r="D5743"/>
      <c r="E5743"/>
      <c r="J5743"/>
      <c r="K5743"/>
      <c r="L5743"/>
      <c r="M5743"/>
    </row>
    <row r="5745" spans="1:13" s="3" customFormat="1" x14ac:dyDescent="0.25">
      <c r="A5745" s="5" t="s">
        <v>7</v>
      </c>
      <c r="B5745" s="5" t="s">
        <v>8</v>
      </c>
      <c r="C5745" s="35"/>
      <c r="D5745" s="35"/>
      <c r="E5745" s="35"/>
      <c r="F5745" s="7"/>
      <c r="G5745" s="7"/>
      <c r="H5745" s="8" t="s">
        <v>9</v>
      </c>
      <c r="J5745"/>
      <c r="K5745"/>
      <c r="L5745"/>
      <c r="M5745"/>
    </row>
    <row r="5746" spans="1:13" s="3" customFormat="1" x14ac:dyDescent="0.25">
      <c r="A5746" s="5" t="s">
        <v>10</v>
      </c>
      <c r="B5746" s="5" t="s">
        <v>11</v>
      </c>
      <c r="C5746" s="9" t="s">
        <v>12</v>
      </c>
      <c r="D5746" s="10" t="s">
        <v>13</v>
      </c>
      <c r="E5746" s="5" t="s">
        <v>14</v>
      </c>
      <c r="F5746" s="8" t="s">
        <v>15</v>
      </c>
      <c r="G5746" s="8" t="s">
        <v>16</v>
      </c>
      <c r="H5746" s="8" t="s">
        <v>17</v>
      </c>
      <c r="J5746"/>
      <c r="K5746"/>
      <c r="L5746"/>
      <c r="M5746"/>
    </row>
    <row r="5747" spans="1:13" s="3" customFormat="1" x14ac:dyDescent="0.25">
      <c r="A5747"/>
      <c r="B5747"/>
      <c r="C5747"/>
      <c r="D5747"/>
      <c r="E5747"/>
      <c r="J5747"/>
      <c r="K5747"/>
      <c r="L5747"/>
      <c r="M5747"/>
    </row>
    <row r="5748" spans="1:13" s="3" customFormat="1" x14ac:dyDescent="0.25">
      <c r="A5748" s="5" t="s">
        <v>158</v>
      </c>
      <c r="B5748" s="5" t="s">
        <v>159</v>
      </c>
      <c r="C5748" s="35"/>
      <c r="D5748" s="35"/>
      <c r="E5748" s="35"/>
      <c r="F5748" s="7"/>
      <c r="G5748" s="8" t="s">
        <v>20</v>
      </c>
      <c r="H5748" s="8">
        <v>858696.17</v>
      </c>
      <c r="J5748"/>
      <c r="K5748"/>
      <c r="L5748"/>
      <c r="M5748"/>
    </row>
    <row r="5749" spans="1:13" s="3" customFormat="1" x14ac:dyDescent="0.25">
      <c r="A5749" s="35" t="s">
        <v>21</v>
      </c>
      <c r="B5749"/>
      <c r="C5749"/>
      <c r="D5749"/>
      <c r="E5749"/>
      <c r="J5749"/>
      <c r="K5749"/>
      <c r="L5749"/>
      <c r="M5749"/>
    </row>
    <row r="5750" spans="1:13" s="3" customFormat="1" x14ac:dyDescent="0.25">
      <c r="A5750" s="12" t="s">
        <v>24</v>
      </c>
      <c r="B5750" s="35" t="s">
        <v>21</v>
      </c>
      <c r="C5750" s="35" t="s">
        <v>21</v>
      </c>
      <c r="D5750" s="35" t="s">
        <v>21</v>
      </c>
      <c r="E5750" s="35" t="s">
        <v>21</v>
      </c>
      <c r="F5750" s="7" t="s">
        <v>21</v>
      </c>
      <c r="G5750" s="13" t="s">
        <v>20</v>
      </c>
      <c r="H5750" s="13">
        <v>858696.17</v>
      </c>
      <c r="J5750"/>
      <c r="K5750"/>
      <c r="L5750"/>
      <c r="M5750"/>
    </row>
    <row r="5751" spans="1:13" s="3" customFormat="1" x14ac:dyDescent="0.25">
      <c r="A5751" s="12" t="s">
        <v>792</v>
      </c>
      <c r="B5751" s="12" t="s">
        <v>41</v>
      </c>
      <c r="C5751" s="14">
        <v>19</v>
      </c>
      <c r="D5751" s="12" t="s">
        <v>794</v>
      </c>
      <c r="E5751" s="35"/>
      <c r="F5751" s="7" t="s">
        <v>21</v>
      </c>
      <c r="G5751" s="13">
        <v>88145.52</v>
      </c>
      <c r="H5751" s="13">
        <v>770550.65</v>
      </c>
      <c r="J5751"/>
      <c r="K5751"/>
      <c r="L5751"/>
      <c r="M5751"/>
    </row>
    <row r="5752" spans="1:13" s="3" customFormat="1" x14ac:dyDescent="0.25">
      <c r="A5752" s="12" t="s">
        <v>792</v>
      </c>
      <c r="B5752" s="12" t="s">
        <v>41</v>
      </c>
      <c r="C5752" s="14">
        <v>40</v>
      </c>
      <c r="D5752" s="12" t="s">
        <v>549</v>
      </c>
      <c r="E5752" s="35"/>
      <c r="F5752" s="13">
        <v>2542.46</v>
      </c>
      <c r="G5752" s="7" t="s">
        <v>21</v>
      </c>
      <c r="H5752" s="13">
        <v>773093.11</v>
      </c>
      <c r="J5752"/>
      <c r="K5752"/>
      <c r="L5752"/>
      <c r="M5752"/>
    </row>
    <row r="5753" spans="1:13" s="3" customFormat="1" x14ac:dyDescent="0.25">
      <c r="A5753" s="12" t="s">
        <v>792</v>
      </c>
      <c r="B5753" s="12" t="s">
        <v>41</v>
      </c>
      <c r="C5753" s="14">
        <v>40</v>
      </c>
      <c r="D5753" s="12" t="s">
        <v>549</v>
      </c>
      <c r="E5753" s="35"/>
      <c r="F5753" s="13">
        <v>118.52</v>
      </c>
      <c r="G5753" s="7" t="s">
        <v>21</v>
      </c>
      <c r="H5753" s="13">
        <v>773211.63</v>
      </c>
      <c r="J5753"/>
      <c r="K5753"/>
      <c r="L5753"/>
      <c r="M5753"/>
    </row>
    <row r="5754" spans="1:13" s="3" customFormat="1" x14ac:dyDescent="0.25">
      <c r="A5754" s="12" t="s">
        <v>792</v>
      </c>
      <c r="B5754" s="12" t="s">
        <v>41</v>
      </c>
      <c r="C5754" s="14">
        <v>40</v>
      </c>
      <c r="D5754" s="12" t="s">
        <v>549</v>
      </c>
      <c r="E5754" s="35"/>
      <c r="F5754" s="13">
        <v>82.6</v>
      </c>
      <c r="G5754" s="7" t="s">
        <v>21</v>
      </c>
      <c r="H5754" s="13">
        <v>773294.23</v>
      </c>
      <c r="J5754"/>
      <c r="K5754"/>
      <c r="L5754"/>
      <c r="M5754"/>
    </row>
    <row r="5755" spans="1:13" s="3" customFormat="1" x14ac:dyDescent="0.25">
      <c r="A5755" s="12" t="s">
        <v>792</v>
      </c>
      <c r="B5755" s="12" t="s">
        <v>41</v>
      </c>
      <c r="C5755" s="14">
        <v>40</v>
      </c>
      <c r="D5755" s="12" t="s">
        <v>549</v>
      </c>
      <c r="E5755" s="35"/>
      <c r="F5755" s="13">
        <v>934.95</v>
      </c>
      <c r="G5755" s="7" t="s">
        <v>21</v>
      </c>
      <c r="H5755" s="13">
        <v>774229.18</v>
      </c>
      <c r="J5755"/>
      <c r="K5755"/>
      <c r="L5755"/>
      <c r="M5755"/>
    </row>
    <row r="5756" spans="1:13" s="3" customFormat="1" x14ac:dyDescent="0.25">
      <c r="A5756" s="12" t="s">
        <v>792</v>
      </c>
      <c r="B5756" s="12" t="s">
        <v>41</v>
      </c>
      <c r="C5756" s="14">
        <v>40</v>
      </c>
      <c r="D5756" s="12" t="s">
        <v>549</v>
      </c>
      <c r="E5756" s="35"/>
      <c r="F5756" s="13">
        <v>304.10000000000002</v>
      </c>
      <c r="G5756" s="7" t="s">
        <v>21</v>
      </c>
      <c r="H5756" s="13">
        <v>774533.28</v>
      </c>
      <c r="J5756"/>
      <c r="K5756"/>
      <c r="L5756"/>
      <c r="M5756"/>
    </row>
    <row r="5757" spans="1:13" s="3" customFormat="1" x14ac:dyDescent="0.25">
      <c r="A5757" s="12" t="s">
        <v>792</v>
      </c>
      <c r="B5757" s="12" t="s">
        <v>41</v>
      </c>
      <c r="C5757" s="14">
        <v>40</v>
      </c>
      <c r="D5757" s="12" t="s">
        <v>549</v>
      </c>
      <c r="E5757" s="35"/>
      <c r="F5757" s="13">
        <v>192.02</v>
      </c>
      <c r="G5757" s="7" t="s">
        <v>21</v>
      </c>
      <c r="H5757" s="13">
        <v>774725.3</v>
      </c>
      <c r="J5757"/>
      <c r="K5757"/>
      <c r="L5757"/>
      <c r="M5757"/>
    </row>
    <row r="5758" spans="1:13" s="3" customFormat="1" x14ac:dyDescent="0.25">
      <c r="A5758" s="12" t="s">
        <v>792</v>
      </c>
      <c r="B5758" s="12" t="s">
        <v>41</v>
      </c>
      <c r="C5758" s="14">
        <v>40</v>
      </c>
      <c r="D5758" s="12" t="s">
        <v>549</v>
      </c>
      <c r="E5758" s="35"/>
      <c r="F5758" s="13">
        <v>510.29</v>
      </c>
      <c r="G5758" s="7" t="s">
        <v>21</v>
      </c>
      <c r="H5758" s="13">
        <v>775235.59</v>
      </c>
      <c r="J5758"/>
      <c r="K5758"/>
      <c r="L5758"/>
      <c r="M5758"/>
    </row>
    <row r="5759" spans="1:13" s="3" customFormat="1" x14ac:dyDescent="0.25">
      <c r="A5759" s="12" t="s">
        <v>792</v>
      </c>
      <c r="B5759" s="12" t="s">
        <v>41</v>
      </c>
      <c r="C5759" s="14">
        <v>40</v>
      </c>
      <c r="D5759" s="12" t="s">
        <v>549</v>
      </c>
      <c r="E5759" s="35"/>
      <c r="F5759" s="13">
        <v>168.8</v>
      </c>
      <c r="G5759" s="7" t="s">
        <v>21</v>
      </c>
      <c r="H5759" s="13">
        <v>775404.39</v>
      </c>
      <c r="J5759"/>
      <c r="K5759"/>
      <c r="L5759"/>
      <c r="M5759"/>
    </row>
    <row r="5760" spans="1:13" s="3" customFormat="1" x14ac:dyDescent="0.25">
      <c r="A5760" s="12" t="s">
        <v>792</v>
      </c>
      <c r="B5760" s="12" t="s">
        <v>41</v>
      </c>
      <c r="C5760" s="14">
        <v>40</v>
      </c>
      <c r="D5760" s="12" t="s">
        <v>549</v>
      </c>
      <c r="E5760" s="35"/>
      <c r="F5760" s="13">
        <v>1739.16</v>
      </c>
      <c r="G5760" s="7" t="s">
        <v>21</v>
      </c>
      <c r="H5760" s="13">
        <v>777143.55</v>
      </c>
      <c r="J5760"/>
      <c r="K5760"/>
      <c r="L5760"/>
      <c r="M5760"/>
    </row>
    <row r="5761" spans="1:13" s="3" customFormat="1" x14ac:dyDescent="0.25">
      <c r="A5761" s="12" t="s">
        <v>792</v>
      </c>
      <c r="B5761" s="12" t="s">
        <v>41</v>
      </c>
      <c r="C5761" s="14">
        <v>40</v>
      </c>
      <c r="D5761" s="12" t="s">
        <v>549</v>
      </c>
      <c r="E5761" s="35"/>
      <c r="F5761" s="13">
        <v>254.92</v>
      </c>
      <c r="G5761" s="7" t="s">
        <v>21</v>
      </c>
      <c r="H5761" s="13">
        <v>777398.47</v>
      </c>
      <c r="J5761"/>
      <c r="K5761"/>
      <c r="L5761"/>
      <c r="M5761"/>
    </row>
    <row r="5762" spans="1:13" s="3" customFormat="1" x14ac:dyDescent="0.25">
      <c r="A5762" s="12" t="s">
        <v>792</v>
      </c>
      <c r="B5762" s="12" t="s">
        <v>41</v>
      </c>
      <c r="C5762" s="14">
        <v>40</v>
      </c>
      <c r="D5762" s="12" t="s">
        <v>160</v>
      </c>
      <c r="E5762" s="35"/>
      <c r="F5762" s="13">
        <v>228.04</v>
      </c>
      <c r="G5762" s="7" t="s">
        <v>21</v>
      </c>
      <c r="H5762" s="13">
        <v>777626.51</v>
      </c>
      <c r="J5762"/>
      <c r="K5762"/>
      <c r="L5762"/>
      <c r="M5762"/>
    </row>
    <row r="5763" spans="1:13" s="3" customFormat="1" x14ac:dyDescent="0.25">
      <c r="A5763" s="12" t="s">
        <v>792</v>
      </c>
      <c r="B5763" s="12" t="s">
        <v>41</v>
      </c>
      <c r="C5763" s="14">
        <v>40</v>
      </c>
      <c r="D5763" s="12" t="s">
        <v>160</v>
      </c>
      <c r="E5763" s="35"/>
      <c r="F5763" s="13">
        <v>6260.58</v>
      </c>
      <c r="G5763" s="7" t="s">
        <v>21</v>
      </c>
      <c r="H5763" s="13">
        <v>783887.09</v>
      </c>
      <c r="J5763"/>
      <c r="K5763"/>
      <c r="L5763"/>
      <c r="M5763"/>
    </row>
    <row r="5764" spans="1:13" s="3" customFormat="1" x14ac:dyDescent="0.25">
      <c r="A5764" s="12" t="s">
        <v>792</v>
      </c>
      <c r="B5764" s="12" t="s">
        <v>41</v>
      </c>
      <c r="C5764" s="14">
        <v>40</v>
      </c>
      <c r="D5764" s="12" t="s">
        <v>160</v>
      </c>
      <c r="E5764" s="35"/>
      <c r="F5764" s="13">
        <v>6261.25</v>
      </c>
      <c r="G5764" s="7" t="s">
        <v>21</v>
      </c>
      <c r="H5764" s="13">
        <v>790148.34</v>
      </c>
      <c r="J5764"/>
      <c r="K5764"/>
      <c r="L5764"/>
      <c r="M5764"/>
    </row>
    <row r="5765" spans="1:13" s="3" customFormat="1" x14ac:dyDescent="0.25">
      <c r="A5765" s="12" t="s">
        <v>792</v>
      </c>
      <c r="B5765" s="12" t="s">
        <v>41</v>
      </c>
      <c r="C5765" s="14">
        <v>40</v>
      </c>
      <c r="D5765" s="12" t="s">
        <v>160</v>
      </c>
      <c r="E5765" s="35"/>
      <c r="F5765" s="13">
        <v>215.52</v>
      </c>
      <c r="G5765" s="7" t="s">
        <v>21</v>
      </c>
      <c r="H5765" s="13">
        <v>790363.86</v>
      </c>
      <c r="J5765"/>
      <c r="K5765"/>
      <c r="L5765"/>
      <c r="M5765"/>
    </row>
    <row r="5766" spans="1:13" s="3" customFormat="1" x14ac:dyDescent="0.25">
      <c r="A5766" s="12" t="s">
        <v>792</v>
      </c>
      <c r="B5766" s="12" t="s">
        <v>41</v>
      </c>
      <c r="C5766" s="14">
        <v>40</v>
      </c>
      <c r="D5766" s="12" t="s">
        <v>160</v>
      </c>
      <c r="E5766" s="35"/>
      <c r="F5766" s="13">
        <v>2592.4699999999998</v>
      </c>
      <c r="G5766" s="7" t="s">
        <v>21</v>
      </c>
      <c r="H5766" s="13">
        <v>792956.33</v>
      </c>
      <c r="J5766"/>
      <c r="K5766"/>
      <c r="L5766"/>
      <c r="M5766"/>
    </row>
    <row r="5767" spans="1:13" s="3" customFormat="1" x14ac:dyDescent="0.25">
      <c r="A5767" s="12" t="s">
        <v>792</v>
      </c>
      <c r="B5767" s="12" t="s">
        <v>41</v>
      </c>
      <c r="C5767" s="14">
        <v>40</v>
      </c>
      <c r="D5767" s="12" t="s">
        <v>160</v>
      </c>
      <c r="E5767" s="35"/>
      <c r="F5767" s="13">
        <v>1424.23</v>
      </c>
      <c r="G5767" s="7" t="s">
        <v>21</v>
      </c>
      <c r="H5767" s="13">
        <v>794380.56</v>
      </c>
      <c r="J5767"/>
      <c r="K5767"/>
      <c r="L5767"/>
      <c r="M5767"/>
    </row>
    <row r="5768" spans="1:13" s="3" customFormat="1" x14ac:dyDescent="0.25">
      <c r="A5768" s="12" t="s">
        <v>792</v>
      </c>
      <c r="B5768" s="12" t="s">
        <v>41</v>
      </c>
      <c r="C5768" s="14">
        <v>40</v>
      </c>
      <c r="D5768" s="12" t="s">
        <v>160</v>
      </c>
      <c r="E5768" s="35"/>
      <c r="F5768" s="13">
        <v>1735.97</v>
      </c>
      <c r="G5768" s="7" t="s">
        <v>21</v>
      </c>
      <c r="H5768" s="13">
        <v>796116.53</v>
      </c>
      <c r="J5768"/>
      <c r="K5768"/>
      <c r="L5768"/>
      <c r="M5768"/>
    </row>
    <row r="5769" spans="1:13" s="3" customFormat="1" x14ac:dyDescent="0.25">
      <c r="A5769" s="12" t="s">
        <v>792</v>
      </c>
      <c r="B5769" s="12" t="s">
        <v>41</v>
      </c>
      <c r="C5769" s="14">
        <v>40</v>
      </c>
      <c r="D5769" s="12" t="s">
        <v>160</v>
      </c>
      <c r="E5769" s="35"/>
      <c r="F5769" s="13">
        <v>1429.27</v>
      </c>
      <c r="G5769" s="7" t="s">
        <v>21</v>
      </c>
      <c r="H5769" s="13">
        <v>797545.8</v>
      </c>
      <c r="J5769"/>
      <c r="K5769"/>
      <c r="L5769"/>
      <c r="M5769"/>
    </row>
    <row r="5770" spans="1:13" s="3" customFormat="1" x14ac:dyDescent="0.25">
      <c r="A5770" s="12" t="s">
        <v>792</v>
      </c>
      <c r="B5770" s="12" t="s">
        <v>41</v>
      </c>
      <c r="C5770" s="14">
        <v>40</v>
      </c>
      <c r="D5770" s="12" t="s">
        <v>160</v>
      </c>
      <c r="E5770" s="35"/>
      <c r="F5770" s="13">
        <v>107.74</v>
      </c>
      <c r="G5770" s="7" t="s">
        <v>21</v>
      </c>
      <c r="H5770" s="13">
        <v>797653.54</v>
      </c>
      <c r="J5770"/>
      <c r="K5770"/>
      <c r="L5770"/>
      <c r="M5770"/>
    </row>
    <row r="5771" spans="1:13" s="3" customFormat="1" x14ac:dyDescent="0.25">
      <c r="A5771" s="12" t="s">
        <v>792</v>
      </c>
      <c r="B5771" s="12" t="s">
        <v>41</v>
      </c>
      <c r="C5771" s="14">
        <v>40</v>
      </c>
      <c r="D5771" s="12" t="s">
        <v>160</v>
      </c>
      <c r="E5771" s="35"/>
      <c r="F5771" s="13">
        <v>1020.8</v>
      </c>
      <c r="G5771" s="7" t="s">
        <v>21</v>
      </c>
      <c r="H5771" s="13">
        <v>798674.34</v>
      </c>
      <c r="J5771"/>
      <c r="K5771"/>
      <c r="L5771"/>
      <c r="M5771"/>
    </row>
    <row r="5772" spans="1:13" s="3" customFormat="1" x14ac:dyDescent="0.25">
      <c r="A5772" s="12" t="s">
        <v>792</v>
      </c>
      <c r="B5772" s="12" t="s">
        <v>41</v>
      </c>
      <c r="C5772" s="14">
        <v>40</v>
      </c>
      <c r="D5772" s="12" t="s">
        <v>160</v>
      </c>
      <c r="E5772" s="35"/>
      <c r="F5772" s="13">
        <v>1526.82</v>
      </c>
      <c r="G5772" s="7" t="s">
        <v>21</v>
      </c>
      <c r="H5772" s="13">
        <v>800201.16</v>
      </c>
      <c r="J5772"/>
      <c r="K5772"/>
      <c r="L5772"/>
      <c r="M5772"/>
    </row>
    <row r="5773" spans="1:13" s="3" customFormat="1" x14ac:dyDescent="0.25">
      <c r="A5773" s="12" t="s">
        <v>792</v>
      </c>
      <c r="B5773" s="12" t="s">
        <v>41</v>
      </c>
      <c r="C5773" s="14">
        <v>40</v>
      </c>
      <c r="D5773" s="12" t="s">
        <v>160</v>
      </c>
      <c r="E5773" s="35"/>
      <c r="F5773" s="13">
        <v>2699.95</v>
      </c>
      <c r="G5773" s="7" t="s">
        <v>21</v>
      </c>
      <c r="H5773" s="13">
        <v>802901.11</v>
      </c>
      <c r="J5773"/>
      <c r="K5773"/>
      <c r="L5773"/>
      <c r="M5773"/>
    </row>
    <row r="5774" spans="1:13" s="3" customFormat="1" x14ac:dyDescent="0.25">
      <c r="A5774" s="12" t="s">
        <v>792</v>
      </c>
      <c r="B5774" s="12" t="s">
        <v>41</v>
      </c>
      <c r="C5774" s="14">
        <v>40</v>
      </c>
      <c r="D5774" s="12" t="s">
        <v>549</v>
      </c>
      <c r="E5774" s="35"/>
      <c r="F5774" s="13">
        <v>424.93</v>
      </c>
      <c r="G5774" s="7" t="s">
        <v>21</v>
      </c>
      <c r="H5774" s="13">
        <v>803326.04</v>
      </c>
      <c r="J5774"/>
      <c r="K5774"/>
      <c r="L5774"/>
      <c r="M5774"/>
    </row>
    <row r="5775" spans="1:13" s="3" customFormat="1" x14ac:dyDescent="0.25">
      <c r="A5775" s="12" t="s">
        <v>792</v>
      </c>
      <c r="B5775" s="12" t="s">
        <v>41</v>
      </c>
      <c r="C5775" s="14">
        <v>40</v>
      </c>
      <c r="D5775" s="12" t="s">
        <v>549</v>
      </c>
      <c r="E5775" s="35"/>
      <c r="F5775" s="13">
        <v>224.5</v>
      </c>
      <c r="G5775" s="7" t="s">
        <v>21</v>
      </c>
      <c r="H5775" s="13">
        <v>803550.54</v>
      </c>
      <c r="J5775"/>
      <c r="K5775"/>
      <c r="L5775"/>
      <c r="M5775"/>
    </row>
    <row r="5776" spans="1:13" s="3" customFormat="1" x14ac:dyDescent="0.25">
      <c r="A5776" s="12" t="s">
        <v>792</v>
      </c>
      <c r="B5776" s="12" t="s">
        <v>41</v>
      </c>
      <c r="C5776" s="14">
        <v>40</v>
      </c>
      <c r="D5776" s="12" t="s">
        <v>549</v>
      </c>
      <c r="E5776" s="35"/>
      <c r="F5776" s="13">
        <v>629.04</v>
      </c>
      <c r="G5776" s="7" t="s">
        <v>21</v>
      </c>
      <c r="H5776" s="13">
        <v>804179.58</v>
      </c>
      <c r="J5776"/>
      <c r="K5776"/>
      <c r="L5776"/>
      <c r="M5776"/>
    </row>
    <row r="5777" spans="1:13" s="3" customFormat="1" x14ac:dyDescent="0.25">
      <c r="A5777" s="12" t="s">
        <v>792</v>
      </c>
      <c r="B5777" s="12" t="s">
        <v>41</v>
      </c>
      <c r="C5777" s="14">
        <v>40</v>
      </c>
      <c r="D5777" s="12" t="s">
        <v>549</v>
      </c>
      <c r="E5777" s="35"/>
      <c r="F5777" s="13">
        <v>520.83000000000004</v>
      </c>
      <c r="G5777" s="7" t="s">
        <v>21</v>
      </c>
      <c r="H5777" s="13">
        <v>804700.41</v>
      </c>
      <c r="J5777"/>
      <c r="K5777"/>
      <c r="L5777"/>
      <c r="M5777"/>
    </row>
    <row r="5778" spans="1:13" s="3" customFormat="1" x14ac:dyDescent="0.25">
      <c r="A5778" s="12" t="s">
        <v>792</v>
      </c>
      <c r="B5778" s="12" t="s">
        <v>41</v>
      </c>
      <c r="C5778" s="14">
        <v>40</v>
      </c>
      <c r="D5778" s="12" t="s">
        <v>549</v>
      </c>
      <c r="E5778" s="35"/>
      <c r="F5778" s="13">
        <v>434.63</v>
      </c>
      <c r="G5778" s="7" t="s">
        <v>21</v>
      </c>
      <c r="H5778" s="13">
        <v>805135.04</v>
      </c>
      <c r="J5778"/>
      <c r="K5778"/>
      <c r="L5778"/>
      <c r="M5778"/>
    </row>
    <row r="5779" spans="1:13" s="3" customFormat="1" x14ac:dyDescent="0.25">
      <c r="A5779" s="12" t="s">
        <v>792</v>
      </c>
      <c r="B5779" s="12" t="s">
        <v>41</v>
      </c>
      <c r="C5779" s="14">
        <v>40</v>
      </c>
      <c r="D5779" s="12" t="s">
        <v>549</v>
      </c>
      <c r="E5779" s="35"/>
      <c r="F5779" s="13">
        <v>416.67</v>
      </c>
      <c r="G5779" s="7" t="s">
        <v>21</v>
      </c>
      <c r="H5779" s="13">
        <v>805551.71</v>
      </c>
      <c r="J5779"/>
      <c r="K5779"/>
      <c r="L5779"/>
      <c r="M5779"/>
    </row>
    <row r="5780" spans="1:13" s="3" customFormat="1" x14ac:dyDescent="0.25">
      <c r="A5780" s="12" t="s">
        <v>792</v>
      </c>
      <c r="B5780" s="12" t="s">
        <v>41</v>
      </c>
      <c r="C5780" s="14">
        <v>40</v>
      </c>
      <c r="D5780" s="12" t="s">
        <v>549</v>
      </c>
      <c r="E5780" s="35"/>
      <c r="F5780" s="13">
        <v>804.55</v>
      </c>
      <c r="G5780" s="7" t="s">
        <v>21</v>
      </c>
      <c r="H5780" s="13">
        <v>806356.26</v>
      </c>
      <c r="J5780"/>
      <c r="K5780"/>
      <c r="L5780"/>
      <c r="M5780"/>
    </row>
    <row r="5781" spans="1:13" s="3" customFormat="1" x14ac:dyDescent="0.25">
      <c r="A5781" s="12" t="s">
        <v>792</v>
      </c>
      <c r="B5781" s="12" t="s">
        <v>41</v>
      </c>
      <c r="C5781" s="14">
        <v>40</v>
      </c>
      <c r="D5781" s="12" t="s">
        <v>160</v>
      </c>
      <c r="E5781" s="35"/>
      <c r="F5781" s="13">
        <v>73.64</v>
      </c>
      <c r="G5781" s="7" t="s">
        <v>21</v>
      </c>
      <c r="H5781" s="13">
        <v>806429.9</v>
      </c>
      <c r="J5781"/>
      <c r="K5781"/>
      <c r="L5781"/>
      <c r="M5781"/>
    </row>
    <row r="5782" spans="1:13" s="3" customFormat="1" x14ac:dyDescent="0.25">
      <c r="A5782" s="12" t="s">
        <v>792</v>
      </c>
      <c r="B5782" s="12" t="s">
        <v>41</v>
      </c>
      <c r="C5782" s="14">
        <v>40</v>
      </c>
      <c r="D5782" s="12" t="s">
        <v>160</v>
      </c>
      <c r="E5782" s="35"/>
      <c r="F5782" s="13">
        <v>109.2</v>
      </c>
      <c r="G5782" s="7" t="s">
        <v>21</v>
      </c>
      <c r="H5782" s="13">
        <v>806539.1</v>
      </c>
      <c r="J5782"/>
      <c r="K5782"/>
      <c r="L5782"/>
      <c r="M5782"/>
    </row>
    <row r="5783" spans="1:13" s="3" customFormat="1" x14ac:dyDescent="0.25">
      <c r="A5783" s="12" t="s">
        <v>792</v>
      </c>
      <c r="B5783" s="12" t="s">
        <v>41</v>
      </c>
      <c r="C5783" s="14">
        <v>40</v>
      </c>
      <c r="D5783" s="12" t="s">
        <v>160</v>
      </c>
      <c r="E5783" s="35"/>
      <c r="F5783" s="13">
        <v>379.72</v>
      </c>
      <c r="G5783" s="7" t="s">
        <v>21</v>
      </c>
      <c r="H5783" s="13">
        <v>806918.82</v>
      </c>
      <c r="J5783"/>
      <c r="K5783"/>
      <c r="L5783"/>
      <c r="M5783"/>
    </row>
    <row r="5784" spans="1:13" s="3" customFormat="1" x14ac:dyDescent="0.25">
      <c r="A5784" s="12" t="s">
        <v>792</v>
      </c>
      <c r="B5784" s="12" t="s">
        <v>41</v>
      </c>
      <c r="C5784" s="14">
        <v>40</v>
      </c>
      <c r="D5784" s="12" t="s">
        <v>160</v>
      </c>
      <c r="E5784" s="35"/>
      <c r="F5784" s="13">
        <v>27.03</v>
      </c>
      <c r="G5784" s="7" t="s">
        <v>21</v>
      </c>
      <c r="H5784" s="13">
        <v>806945.85</v>
      </c>
      <c r="J5784"/>
      <c r="K5784"/>
      <c r="L5784"/>
      <c r="M5784"/>
    </row>
    <row r="5785" spans="1:13" s="3" customFormat="1" x14ac:dyDescent="0.25">
      <c r="A5785" s="12" t="s">
        <v>792</v>
      </c>
      <c r="B5785" s="12" t="s">
        <v>41</v>
      </c>
      <c r="C5785" s="14">
        <v>40</v>
      </c>
      <c r="D5785" s="12" t="s">
        <v>160</v>
      </c>
      <c r="E5785" s="35"/>
      <c r="F5785" s="13">
        <v>37.020000000000003</v>
      </c>
      <c r="G5785" s="7" t="s">
        <v>21</v>
      </c>
      <c r="H5785" s="13">
        <v>806982.87</v>
      </c>
      <c r="J5785"/>
      <c r="K5785"/>
      <c r="L5785"/>
      <c r="M5785"/>
    </row>
    <row r="5786" spans="1:13" s="3" customFormat="1" x14ac:dyDescent="0.25">
      <c r="A5786" s="12" t="s">
        <v>792</v>
      </c>
      <c r="B5786" s="12" t="s">
        <v>41</v>
      </c>
      <c r="C5786" s="14">
        <v>40</v>
      </c>
      <c r="D5786" s="12" t="s">
        <v>160</v>
      </c>
      <c r="E5786" s="35"/>
      <c r="F5786" s="13">
        <v>163.79</v>
      </c>
      <c r="G5786" s="7" t="s">
        <v>21</v>
      </c>
      <c r="H5786" s="13">
        <v>807146.66</v>
      </c>
      <c r="J5786"/>
      <c r="K5786"/>
      <c r="L5786"/>
      <c r="M5786"/>
    </row>
    <row r="5787" spans="1:13" s="3" customFormat="1" x14ac:dyDescent="0.25">
      <c r="A5787" s="12" t="s">
        <v>792</v>
      </c>
      <c r="B5787" s="12" t="s">
        <v>41</v>
      </c>
      <c r="C5787" s="14">
        <v>40</v>
      </c>
      <c r="D5787" s="12" t="s">
        <v>160</v>
      </c>
      <c r="E5787" s="35"/>
      <c r="F5787" s="13">
        <v>58.84</v>
      </c>
      <c r="G5787" s="7" t="s">
        <v>21</v>
      </c>
      <c r="H5787" s="13">
        <v>807205.5</v>
      </c>
      <c r="J5787"/>
      <c r="K5787"/>
      <c r="L5787"/>
      <c r="M5787"/>
    </row>
    <row r="5788" spans="1:13" s="3" customFormat="1" x14ac:dyDescent="0.25">
      <c r="A5788" s="12" t="s">
        <v>792</v>
      </c>
      <c r="B5788" s="12" t="s">
        <v>41</v>
      </c>
      <c r="C5788" s="14">
        <v>40</v>
      </c>
      <c r="D5788" s="12" t="s">
        <v>160</v>
      </c>
      <c r="E5788" s="35"/>
      <c r="F5788" s="13">
        <v>266.67</v>
      </c>
      <c r="G5788" s="7" t="s">
        <v>21</v>
      </c>
      <c r="H5788" s="13">
        <v>807472.17</v>
      </c>
      <c r="J5788"/>
      <c r="K5788"/>
      <c r="L5788"/>
      <c r="M5788"/>
    </row>
    <row r="5789" spans="1:13" s="3" customFormat="1" x14ac:dyDescent="0.25">
      <c r="A5789" s="12" t="s">
        <v>792</v>
      </c>
      <c r="B5789" s="12" t="s">
        <v>41</v>
      </c>
      <c r="C5789" s="14">
        <v>40</v>
      </c>
      <c r="D5789" s="12" t="s">
        <v>160</v>
      </c>
      <c r="E5789" s="35"/>
      <c r="F5789" s="13">
        <v>1240.03</v>
      </c>
      <c r="G5789" s="7" t="s">
        <v>21</v>
      </c>
      <c r="H5789" s="13">
        <v>808712.2</v>
      </c>
      <c r="J5789"/>
      <c r="K5789"/>
      <c r="L5789"/>
      <c r="M5789"/>
    </row>
    <row r="5790" spans="1:13" s="3" customFormat="1" x14ac:dyDescent="0.25">
      <c r="A5790" s="12" t="s">
        <v>792</v>
      </c>
      <c r="B5790" s="12" t="s">
        <v>41</v>
      </c>
      <c r="C5790" s="14">
        <v>40</v>
      </c>
      <c r="D5790" s="12" t="s">
        <v>160</v>
      </c>
      <c r="E5790" s="35"/>
      <c r="F5790" s="13">
        <v>4949.18</v>
      </c>
      <c r="G5790" s="7" t="s">
        <v>21</v>
      </c>
      <c r="H5790" s="13">
        <v>813661.38</v>
      </c>
      <c r="J5790"/>
      <c r="K5790"/>
      <c r="L5790"/>
      <c r="M5790"/>
    </row>
    <row r="5791" spans="1:13" s="3" customFormat="1" x14ac:dyDescent="0.25">
      <c r="A5791" s="12" t="s">
        <v>792</v>
      </c>
      <c r="B5791" s="12" t="s">
        <v>41</v>
      </c>
      <c r="C5791" s="14">
        <v>40</v>
      </c>
      <c r="D5791" s="12" t="s">
        <v>160</v>
      </c>
      <c r="E5791" s="35"/>
      <c r="F5791" s="13">
        <v>3621.57</v>
      </c>
      <c r="G5791" s="7" t="s">
        <v>21</v>
      </c>
      <c r="H5791" s="13">
        <v>817282.95</v>
      </c>
      <c r="J5791"/>
      <c r="K5791"/>
      <c r="L5791"/>
      <c r="M5791"/>
    </row>
    <row r="5792" spans="1:13" s="3" customFormat="1" x14ac:dyDescent="0.25">
      <c r="A5792" s="12" t="s">
        <v>792</v>
      </c>
      <c r="B5792" s="12" t="s">
        <v>41</v>
      </c>
      <c r="C5792" s="14">
        <v>40</v>
      </c>
      <c r="D5792" s="12" t="s">
        <v>160</v>
      </c>
      <c r="E5792" s="35"/>
      <c r="F5792" s="13">
        <v>2894.78</v>
      </c>
      <c r="G5792" s="7" t="s">
        <v>21</v>
      </c>
      <c r="H5792" s="13">
        <v>820177.73</v>
      </c>
      <c r="J5792"/>
      <c r="K5792"/>
      <c r="L5792"/>
      <c r="M5792"/>
    </row>
    <row r="5793" spans="1:13" s="3" customFormat="1" x14ac:dyDescent="0.25">
      <c r="A5793" s="12" t="s">
        <v>792</v>
      </c>
      <c r="B5793" s="12" t="s">
        <v>41</v>
      </c>
      <c r="C5793" s="14">
        <v>40</v>
      </c>
      <c r="D5793" s="12" t="s">
        <v>160</v>
      </c>
      <c r="E5793" s="35"/>
      <c r="F5793" s="13">
        <v>359.46</v>
      </c>
      <c r="G5793" s="7" t="s">
        <v>21</v>
      </c>
      <c r="H5793" s="13">
        <v>820537.19</v>
      </c>
      <c r="J5793"/>
      <c r="K5793"/>
      <c r="L5793"/>
      <c r="M5793"/>
    </row>
    <row r="5794" spans="1:13" s="3" customFormat="1" x14ac:dyDescent="0.25">
      <c r="A5794" s="12" t="s">
        <v>792</v>
      </c>
      <c r="B5794" s="12" t="s">
        <v>41</v>
      </c>
      <c r="C5794" s="14">
        <v>40</v>
      </c>
      <c r="D5794" s="12" t="s">
        <v>160</v>
      </c>
      <c r="E5794" s="35"/>
      <c r="F5794" s="13">
        <v>3249.09</v>
      </c>
      <c r="G5794" s="7" t="s">
        <v>21</v>
      </c>
      <c r="H5794" s="13">
        <v>823786.28</v>
      </c>
      <c r="J5794"/>
      <c r="K5794"/>
      <c r="L5794"/>
      <c r="M5794"/>
    </row>
    <row r="5795" spans="1:13" s="3" customFormat="1" x14ac:dyDescent="0.25">
      <c r="A5795" s="12" t="s">
        <v>792</v>
      </c>
      <c r="B5795" s="12" t="s">
        <v>41</v>
      </c>
      <c r="C5795" s="14">
        <v>40</v>
      </c>
      <c r="D5795" s="12" t="s">
        <v>160</v>
      </c>
      <c r="E5795" s="35"/>
      <c r="F5795" s="13">
        <v>3426.32</v>
      </c>
      <c r="G5795" s="7" t="s">
        <v>21</v>
      </c>
      <c r="H5795" s="13">
        <v>827212.6</v>
      </c>
      <c r="J5795"/>
      <c r="K5795"/>
      <c r="L5795"/>
      <c r="M5795"/>
    </row>
    <row r="5796" spans="1:13" s="3" customFormat="1" x14ac:dyDescent="0.25">
      <c r="A5796" s="12" t="s">
        <v>792</v>
      </c>
      <c r="B5796" s="12" t="s">
        <v>41</v>
      </c>
      <c r="C5796" s="14">
        <v>40</v>
      </c>
      <c r="D5796" s="12" t="s">
        <v>160</v>
      </c>
      <c r="E5796" s="35"/>
      <c r="F5796" s="13">
        <v>156.85</v>
      </c>
      <c r="G5796" s="7" t="s">
        <v>21</v>
      </c>
      <c r="H5796" s="13">
        <v>827369.45</v>
      </c>
      <c r="J5796"/>
      <c r="K5796"/>
      <c r="L5796"/>
      <c r="M5796"/>
    </row>
    <row r="5797" spans="1:13" s="3" customFormat="1" x14ac:dyDescent="0.25">
      <c r="A5797" s="12" t="s">
        <v>792</v>
      </c>
      <c r="B5797" s="12" t="s">
        <v>41</v>
      </c>
      <c r="C5797" s="14">
        <v>40</v>
      </c>
      <c r="D5797" s="12" t="s">
        <v>160</v>
      </c>
      <c r="E5797" s="35"/>
      <c r="F5797" s="13">
        <v>5849.89</v>
      </c>
      <c r="G5797" s="7" t="s">
        <v>21</v>
      </c>
      <c r="H5797" s="13">
        <v>833219.34</v>
      </c>
      <c r="J5797"/>
      <c r="K5797"/>
      <c r="L5797"/>
      <c r="M5797"/>
    </row>
    <row r="5798" spans="1:13" s="3" customFormat="1" x14ac:dyDescent="0.25">
      <c r="A5798" s="12" t="s">
        <v>792</v>
      </c>
      <c r="B5798" s="12" t="s">
        <v>41</v>
      </c>
      <c r="C5798" s="14">
        <v>40</v>
      </c>
      <c r="D5798" s="12" t="s">
        <v>160</v>
      </c>
      <c r="E5798" s="35"/>
      <c r="F5798" s="13">
        <v>511.45</v>
      </c>
      <c r="G5798" s="7" t="s">
        <v>21</v>
      </c>
      <c r="H5798" s="13">
        <v>833730.79</v>
      </c>
      <c r="J5798"/>
      <c r="K5798"/>
      <c r="L5798"/>
      <c r="M5798"/>
    </row>
    <row r="5799" spans="1:13" s="3" customFormat="1" x14ac:dyDescent="0.25">
      <c r="A5799" s="12" t="s">
        <v>792</v>
      </c>
      <c r="B5799" s="12" t="s">
        <v>41</v>
      </c>
      <c r="C5799" s="14">
        <v>40</v>
      </c>
      <c r="D5799" s="12" t="s">
        <v>160</v>
      </c>
      <c r="E5799" s="35"/>
      <c r="F5799" s="13">
        <v>5237.29</v>
      </c>
      <c r="G5799" s="7" t="s">
        <v>21</v>
      </c>
      <c r="H5799" s="13">
        <v>838968.08</v>
      </c>
      <c r="J5799"/>
      <c r="K5799"/>
      <c r="L5799"/>
      <c r="M5799"/>
    </row>
    <row r="5800" spans="1:13" s="3" customFormat="1" x14ac:dyDescent="0.25">
      <c r="A5800" s="12" t="s">
        <v>792</v>
      </c>
      <c r="B5800" s="12" t="s">
        <v>41</v>
      </c>
      <c r="C5800" s="14">
        <v>40</v>
      </c>
      <c r="D5800" s="12" t="s">
        <v>160</v>
      </c>
      <c r="E5800" s="35"/>
      <c r="F5800" s="13">
        <v>12968.73</v>
      </c>
      <c r="G5800" s="7" t="s">
        <v>21</v>
      </c>
      <c r="H5800" s="13">
        <v>851936.81</v>
      </c>
      <c r="J5800"/>
      <c r="K5800"/>
      <c r="L5800"/>
      <c r="M5800"/>
    </row>
    <row r="5801" spans="1:13" s="3" customFormat="1" x14ac:dyDescent="0.25">
      <c r="A5801" s="12" t="s">
        <v>792</v>
      </c>
      <c r="B5801" s="12" t="s">
        <v>41</v>
      </c>
      <c r="C5801" s="14">
        <v>40</v>
      </c>
      <c r="D5801" s="12" t="s">
        <v>160</v>
      </c>
      <c r="E5801" s="35"/>
      <c r="F5801" s="13">
        <v>1461.2</v>
      </c>
      <c r="G5801" s="7" t="s">
        <v>21</v>
      </c>
      <c r="H5801" s="13">
        <v>853398.01</v>
      </c>
      <c r="J5801"/>
      <c r="K5801"/>
      <c r="L5801"/>
      <c r="M5801"/>
    </row>
    <row r="5802" spans="1:13" s="3" customFormat="1" x14ac:dyDescent="0.25">
      <c r="A5802" s="12" t="s">
        <v>792</v>
      </c>
      <c r="B5802" s="12" t="s">
        <v>41</v>
      </c>
      <c r="C5802" s="14">
        <v>40</v>
      </c>
      <c r="D5802" s="12" t="s">
        <v>550</v>
      </c>
      <c r="E5802" s="35"/>
      <c r="F5802" s="13">
        <v>1274.92</v>
      </c>
      <c r="G5802" s="7" t="s">
        <v>21</v>
      </c>
      <c r="H5802" s="13">
        <v>854672.93</v>
      </c>
      <c r="J5802"/>
      <c r="K5802"/>
      <c r="L5802"/>
      <c r="M5802"/>
    </row>
    <row r="5803" spans="1:13" s="3" customFormat="1" x14ac:dyDescent="0.25">
      <c r="A5803" s="12" t="s">
        <v>792</v>
      </c>
      <c r="B5803" s="12" t="s">
        <v>41</v>
      </c>
      <c r="C5803" s="14">
        <v>40</v>
      </c>
      <c r="D5803" s="12" t="s">
        <v>550</v>
      </c>
      <c r="E5803" s="35"/>
      <c r="F5803" s="13">
        <v>1273.56</v>
      </c>
      <c r="G5803" s="7" t="s">
        <v>21</v>
      </c>
      <c r="H5803" s="13">
        <v>855946.49</v>
      </c>
      <c r="J5803"/>
      <c r="K5803"/>
      <c r="L5803"/>
      <c r="M5803"/>
    </row>
    <row r="5804" spans="1:13" s="3" customFormat="1" x14ac:dyDescent="0.25">
      <c r="A5804" s="12" t="s">
        <v>792</v>
      </c>
      <c r="B5804" s="12" t="s">
        <v>41</v>
      </c>
      <c r="C5804" s="14">
        <v>40</v>
      </c>
      <c r="D5804" s="12" t="s">
        <v>160</v>
      </c>
      <c r="E5804" s="35"/>
      <c r="F5804" s="13">
        <v>647.42999999999995</v>
      </c>
      <c r="G5804" s="7" t="s">
        <v>21</v>
      </c>
      <c r="H5804" s="13">
        <v>856593.92000000004</v>
      </c>
      <c r="J5804"/>
      <c r="K5804"/>
      <c r="L5804"/>
      <c r="M5804"/>
    </row>
    <row r="5805" spans="1:13" s="3" customFormat="1" x14ac:dyDescent="0.25">
      <c r="A5805" s="12" t="s">
        <v>792</v>
      </c>
      <c r="B5805" s="12" t="s">
        <v>41</v>
      </c>
      <c r="C5805" s="14">
        <v>40</v>
      </c>
      <c r="D5805" s="12" t="s">
        <v>160</v>
      </c>
      <c r="E5805" s="35"/>
      <c r="F5805" s="13">
        <v>4063.47</v>
      </c>
      <c r="G5805" s="7" t="s">
        <v>21</v>
      </c>
      <c r="H5805" s="13">
        <v>860657.39</v>
      </c>
      <c r="J5805"/>
      <c r="K5805"/>
      <c r="L5805"/>
      <c r="M5805"/>
    </row>
    <row r="5806" spans="1:13" s="3" customFormat="1" x14ac:dyDescent="0.25">
      <c r="A5806" s="12" t="s">
        <v>792</v>
      </c>
      <c r="B5806" s="12" t="s">
        <v>41</v>
      </c>
      <c r="C5806" s="14">
        <v>40</v>
      </c>
      <c r="D5806" s="12" t="s">
        <v>160</v>
      </c>
      <c r="E5806" s="35"/>
      <c r="F5806" s="13">
        <v>5397.6</v>
      </c>
      <c r="G5806" s="7" t="s">
        <v>21</v>
      </c>
      <c r="H5806" s="13">
        <v>866054.99</v>
      </c>
      <c r="J5806"/>
      <c r="K5806"/>
      <c r="L5806"/>
      <c r="M5806"/>
    </row>
    <row r="5807" spans="1:13" s="3" customFormat="1" x14ac:dyDescent="0.25">
      <c r="A5807" s="12" t="s">
        <v>792</v>
      </c>
      <c r="B5807" s="12" t="s">
        <v>41</v>
      </c>
      <c r="C5807" s="14">
        <v>40</v>
      </c>
      <c r="D5807" s="12" t="s">
        <v>160</v>
      </c>
      <c r="E5807" s="35"/>
      <c r="F5807" s="13">
        <v>2776.37</v>
      </c>
      <c r="G5807" s="7" t="s">
        <v>21</v>
      </c>
      <c r="H5807" s="13">
        <v>868831.36</v>
      </c>
      <c r="J5807"/>
      <c r="K5807"/>
      <c r="L5807"/>
      <c r="M5807"/>
    </row>
    <row r="5808" spans="1:13" s="3" customFormat="1" x14ac:dyDescent="0.25">
      <c r="A5808" s="12" t="s">
        <v>792</v>
      </c>
      <c r="B5808" s="12" t="s">
        <v>41</v>
      </c>
      <c r="C5808" s="14">
        <v>40</v>
      </c>
      <c r="D5808" s="12" t="s">
        <v>160</v>
      </c>
      <c r="E5808" s="35"/>
      <c r="F5808" s="13">
        <v>7250.4</v>
      </c>
      <c r="G5808" s="7" t="s">
        <v>21</v>
      </c>
      <c r="H5808" s="13">
        <v>876081.76</v>
      </c>
      <c r="J5808"/>
      <c r="K5808"/>
      <c r="L5808"/>
      <c r="M5808"/>
    </row>
    <row r="5809" spans="1:13" s="3" customFormat="1" x14ac:dyDescent="0.25">
      <c r="A5809" s="12" t="s">
        <v>792</v>
      </c>
      <c r="B5809" s="12" t="s">
        <v>41</v>
      </c>
      <c r="C5809" s="14">
        <v>40</v>
      </c>
      <c r="D5809" s="12" t="s">
        <v>160</v>
      </c>
      <c r="E5809" s="35"/>
      <c r="F5809" s="13">
        <v>10049.719999999999</v>
      </c>
      <c r="G5809" s="7" t="s">
        <v>21</v>
      </c>
      <c r="H5809" s="13">
        <v>886131.48</v>
      </c>
      <c r="J5809"/>
      <c r="K5809"/>
      <c r="L5809"/>
      <c r="M5809"/>
    </row>
    <row r="5810" spans="1:13" s="3" customFormat="1" x14ac:dyDescent="0.25">
      <c r="A5810" s="12" t="s">
        <v>792</v>
      </c>
      <c r="B5810" s="12" t="s">
        <v>41</v>
      </c>
      <c r="C5810" s="14">
        <v>40</v>
      </c>
      <c r="D5810" s="12" t="s">
        <v>160</v>
      </c>
      <c r="E5810" s="35"/>
      <c r="F5810" s="13">
        <v>6055.37</v>
      </c>
      <c r="G5810" s="7" t="s">
        <v>21</v>
      </c>
      <c r="H5810" s="13">
        <v>892186.85</v>
      </c>
      <c r="J5810"/>
      <c r="K5810"/>
      <c r="L5810"/>
      <c r="M5810"/>
    </row>
    <row r="5811" spans="1:13" s="3" customFormat="1" x14ac:dyDescent="0.25">
      <c r="A5811" s="12" t="s">
        <v>792</v>
      </c>
      <c r="B5811" s="12" t="s">
        <v>41</v>
      </c>
      <c r="C5811" s="14">
        <v>40</v>
      </c>
      <c r="D5811" s="12" t="s">
        <v>160</v>
      </c>
      <c r="E5811" s="35"/>
      <c r="F5811" s="13">
        <v>8775.23</v>
      </c>
      <c r="G5811" s="7" t="s">
        <v>21</v>
      </c>
      <c r="H5811" s="13">
        <v>900962.08</v>
      </c>
      <c r="J5811"/>
      <c r="K5811"/>
      <c r="L5811"/>
      <c r="M5811"/>
    </row>
    <row r="5812" spans="1:13" s="3" customFormat="1" x14ac:dyDescent="0.25">
      <c r="A5812" s="12" t="s">
        <v>792</v>
      </c>
      <c r="B5812" s="12" t="s">
        <v>41</v>
      </c>
      <c r="C5812" s="14">
        <v>40</v>
      </c>
      <c r="D5812" s="12" t="s">
        <v>160</v>
      </c>
      <c r="E5812" s="35"/>
      <c r="F5812" s="13">
        <v>584.1</v>
      </c>
      <c r="G5812" s="7" t="s">
        <v>21</v>
      </c>
      <c r="H5812" s="13">
        <v>901546.18</v>
      </c>
      <c r="J5812"/>
      <c r="K5812"/>
      <c r="L5812"/>
      <c r="M5812"/>
    </row>
    <row r="5813" spans="1:13" s="3" customFormat="1" x14ac:dyDescent="0.25">
      <c r="A5813" s="12" t="s">
        <v>792</v>
      </c>
      <c r="B5813" s="12" t="s">
        <v>41</v>
      </c>
      <c r="C5813" s="14">
        <v>40</v>
      </c>
      <c r="D5813" s="12" t="s">
        <v>160</v>
      </c>
      <c r="E5813" s="35"/>
      <c r="F5813" s="13">
        <v>13158.94</v>
      </c>
      <c r="G5813" s="7" t="s">
        <v>21</v>
      </c>
      <c r="H5813" s="13">
        <v>914705.12</v>
      </c>
      <c r="J5813"/>
      <c r="K5813"/>
      <c r="L5813"/>
      <c r="M5813"/>
    </row>
    <row r="5814" spans="1:13" s="3" customFormat="1" x14ac:dyDescent="0.25">
      <c r="A5814" s="12" t="s">
        <v>792</v>
      </c>
      <c r="B5814" s="12" t="s">
        <v>41</v>
      </c>
      <c r="C5814" s="14">
        <v>40</v>
      </c>
      <c r="D5814" s="12" t="s">
        <v>160</v>
      </c>
      <c r="E5814" s="35"/>
      <c r="F5814" s="13">
        <v>721.75</v>
      </c>
      <c r="G5814" s="7" t="s">
        <v>21</v>
      </c>
      <c r="H5814" s="13">
        <v>915426.87</v>
      </c>
      <c r="J5814"/>
      <c r="K5814"/>
      <c r="L5814"/>
      <c r="M5814"/>
    </row>
    <row r="5815" spans="1:13" s="3" customFormat="1" x14ac:dyDescent="0.25">
      <c r="A5815" s="12" t="s">
        <v>792</v>
      </c>
      <c r="B5815" s="12" t="s">
        <v>41</v>
      </c>
      <c r="C5815" s="14">
        <v>40</v>
      </c>
      <c r="D5815" s="12" t="s">
        <v>160</v>
      </c>
      <c r="E5815" s="35"/>
      <c r="F5815" s="13">
        <v>1622.21</v>
      </c>
      <c r="G5815" s="7" t="s">
        <v>21</v>
      </c>
      <c r="H5815" s="13">
        <v>917049.08</v>
      </c>
      <c r="J5815"/>
      <c r="K5815"/>
      <c r="L5815"/>
      <c r="M5815"/>
    </row>
    <row r="5816" spans="1:13" s="3" customFormat="1" x14ac:dyDescent="0.25">
      <c r="A5816" s="12" t="s">
        <v>792</v>
      </c>
      <c r="B5816" s="12" t="s">
        <v>41</v>
      </c>
      <c r="C5816" s="14">
        <v>40</v>
      </c>
      <c r="D5816" s="12" t="s">
        <v>160</v>
      </c>
      <c r="E5816" s="35"/>
      <c r="F5816" s="13">
        <v>3685.1</v>
      </c>
      <c r="G5816" s="7" t="s">
        <v>21</v>
      </c>
      <c r="H5816" s="13">
        <v>920734.18</v>
      </c>
      <c r="J5816"/>
      <c r="K5816"/>
      <c r="L5816"/>
      <c r="M5816"/>
    </row>
    <row r="5817" spans="1:13" s="3" customFormat="1" x14ac:dyDescent="0.25">
      <c r="A5817" s="12" t="s">
        <v>792</v>
      </c>
      <c r="B5817" s="12" t="s">
        <v>41</v>
      </c>
      <c r="C5817" s="14">
        <v>40</v>
      </c>
      <c r="D5817" s="12" t="s">
        <v>160</v>
      </c>
      <c r="E5817" s="35"/>
      <c r="F5817" s="13">
        <v>8912.48</v>
      </c>
      <c r="G5817" s="7" t="s">
        <v>21</v>
      </c>
      <c r="H5817" s="13">
        <v>929646.66</v>
      </c>
      <c r="J5817"/>
      <c r="K5817"/>
      <c r="L5817"/>
      <c r="M5817"/>
    </row>
    <row r="5818" spans="1:13" s="3" customFormat="1" x14ac:dyDescent="0.25">
      <c r="A5818" s="12" t="s">
        <v>792</v>
      </c>
      <c r="B5818" s="12" t="s">
        <v>41</v>
      </c>
      <c r="C5818" s="14">
        <v>40</v>
      </c>
      <c r="D5818" s="12" t="s">
        <v>160</v>
      </c>
      <c r="E5818" s="35"/>
      <c r="F5818" s="13">
        <v>474.71</v>
      </c>
      <c r="G5818" s="7" t="s">
        <v>21</v>
      </c>
      <c r="H5818" s="13">
        <v>930121.37</v>
      </c>
      <c r="J5818"/>
      <c r="K5818"/>
      <c r="L5818"/>
      <c r="M5818"/>
    </row>
    <row r="5819" spans="1:13" s="3" customFormat="1" x14ac:dyDescent="0.25">
      <c r="A5819" s="12" t="s">
        <v>792</v>
      </c>
      <c r="B5819" s="12" t="s">
        <v>41</v>
      </c>
      <c r="C5819" s="14">
        <v>40</v>
      </c>
      <c r="D5819" s="12" t="s">
        <v>160</v>
      </c>
      <c r="E5819" s="35"/>
      <c r="F5819" s="13">
        <v>281.07</v>
      </c>
      <c r="G5819" s="7" t="s">
        <v>21</v>
      </c>
      <c r="H5819" s="13">
        <v>930402.44</v>
      </c>
      <c r="J5819"/>
      <c r="K5819"/>
      <c r="L5819"/>
      <c r="M5819"/>
    </row>
    <row r="5820" spans="1:13" s="3" customFormat="1" x14ac:dyDescent="0.25">
      <c r="A5820" s="12" t="s">
        <v>792</v>
      </c>
      <c r="B5820" s="12" t="s">
        <v>41</v>
      </c>
      <c r="C5820" s="14">
        <v>40</v>
      </c>
      <c r="D5820" s="12" t="s">
        <v>160</v>
      </c>
      <c r="E5820" s="35"/>
      <c r="F5820" s="13">
        <v>255.19</v>
      </c>
      <c r="G5820" s="7" t="s">
        <v>21</v>
      </c>
      <c r="H5820" s="13">
        <v>930657.63</v>
      </c>
      <c r="J5820"/>
      <c r="K5820"/>
      <c r="L5820"/>
      <c r="M5820"/>
    </row>
    <row r="5821" spans="1:13" s="3" customFormat="1" x14ac:dyDescent="0.25">
      <c r="A5821" s="12" t="s">
        <v>792</v>
      </c>
      <c r="B5821" s="12" t="s">
        <v>41</v>
      </c>
      <c r="C5821" s="14">
        <v>40</v>
      </c>
      <c r="D5821" s="12" t="s">
        <v>160</v>
      </c>
      <c r="E5821" s="35"/>
      <c r="F5821" s="13">
        <v>2978.33</v>
      </c>
      <c r="G5821" s="7" t="s">
        <v>21</v>
      </c>
      <c r="H5821" s="13">
        <v>933635.96</v>
      </c>
      <c r="J5821"/>
      <c r="K5821"/>
      <c r="L5821"/>
      <c r="M5821"/>
    </row>
    <row r="5822" spans="1:13" s="3" customFormat="1" x14ac:dyDescent="0.25">
      <c r="A5822" s="12" t="s">
        <v>792</v>
      </c>
      <c r="B5822" s="12" t="s">
        <v>41</v>
      </c>
      <c r="C5822" s="14">
        <v>40</v>
      </c>
      <c r="D5822" s="12" t="s">
        <v>160</v>
      </c>
      <c r="E5822" s="35"/>
      <c r="F5822" s="13">
        <v>560.11</v>
      </c>
      <c r="G5822" s="7" t="s">
        <v>21</v>
      </c>
      <c r="H5822" s="13">
        <v>934196.07</v>
      </c>
      <c r="J5822"/>
      <c r="K5822"/>
      <c r="L5822"/>
      <c r="M5822"/>
    </row>
    <row r="5823" spans="1:13" s="3" customFormat="1" x14ac:dyDescent="0.25">
      <c r="A5823" s="12" t="s">
        <v>792</v>
      </c>
      <c r="B5823" s="12" t="s">
        <v>41</v>
      </c>
      <c r="C5823" s="14">
        <v>40</v>
      </c>
      <c r="D5823" s="12" t="s">
        <v>160</v>
      </c>
      <c r="E5823" s="35"/>
      <c r="F5823" s="13">
        <v>16699.29</v>
      </c>
      <c r="G5823" s="7" t="s">
        <v>21</v>
      </c>
      <c r="H5823" s="13">
        <v>950895.36</v>
      </c>
      <c r="J5823"/>
      <c r="K5823"/>
      <c r="L5823"/>
      <c r="M5823"/>
    </row>
    <row r="5824" spans="1:13" s="3" customFormat="1" x14ac:dyDescent="0.25">
      <c r="A5824" s="12" t="s">
        <v>792</v>
      </c>
      <c r="B5824" s="12" t="s">
        <v>41</v>
      </c>
      <c r="C5824" s="14">
        <v>40</v>
      </c>
      <c r="D5824" s="12" t="s">
        <v>160</v>
      </c>
      <c r="E5824" s="35"/>
      <c r="F5824" s="13">
        <v>833.33</v>
      </c>
      <c r="G5824" s="7" t="s">
        <v>21</v>
      </c>
      <c r="H5824" s="13">
        <v>951728.69</v>
      </c>
      <c r="J5824"/>
      <c r="K5824"/>
      <c r="L5824"/>
      <c r="M5824"/>
    </row>
    <row r="5825" spans="1:13" s="3" customFormat="1" x14ac:dyDescent="0.25">
      <c r="A5825" s="12" t="s">
        <v>792</v>
      </c>
      <c r="B5825" s="12" t="s">
        <v>41</v>
      </c>
      <c r="C5825" s="14">
        <v>40</v>
      </c>
      <c r="D5825" s="12" t="s">
        <v>160</v>
      </c>
      <c r="E5825" s="35"/>
      <c r="F5825" s="13">
        <v>18058.71</v>
      </c>
      <c r="G5825" s="7" t="s">
        <v>21</v>
      </c>
      <c r="H5825" s="13">
        <v>969787.4</v>
      </c>
      <c r="J5825"/>
      <c r="K5825"/>
      <c r="L5825"/>
      <c r="M5825"/>
    </row>
    <row r="5826" spans="1:13" s="3" customFormat="1" x14ac:dyDescent="0.25">
      <c r="A5826" s="12" t="s">
        <v>792</v>
      </c>
      <c r="B5826" s="12" t="s">
        <v>41</v>
      </c>
      <c r="C5826" s="14">
        <v>40</v>
      </c>
      <c r="D5826" s="12" t="s">
        <v>160</v>
      </c>
      <c r="E5826" s="35"/>
      <c r="F5826" s="13">
        <v>7169.92</v>
      </c>
      <c r="G5826" s="7" t="s">
        <v>21</v>
      </c>
      <c r="H5826" s="13">
        <v>976957.32</v>
      </c>
      <c r="J5826"/>
      <c r="K5826"/>
      <c r="L5826"/>
      <c r="M5826"/>
    </row>
    <row r="5827" spans="1:13" s="3" customFormat="1" x14ac:dyDescent="0.25">
      <c r="A5827" s="12" t="s">
        <v>792</v>
      </c>
      <c r="B5827" s="12" t="s">
        <v>41</v>
      </c>
      <c r="C5827" s="14">
        <v>40</v>
      </c>
      <c r="D5827" s="12" t="s">
        <v>160</v>
      </c>
      <c r="E5827" s="35"/>
      <c r="F5827" s="13">
        <v>95.98</v>
      </c>
      <c r="G5827" s="7" t="s">
        <v>21</v>
      </c>
      <c r="H5827" s="13">
        <v>977053.3</v>
      </c>
      <c r="J5827"/>
      <c r="K5827"/>
      <c r="L5827"/>
      <c r="M5827"/>
    </row>
    <row r="5828" spans="1:13" s="3" customFormat="1" x14ac:dyDescent="0.25">
      <c r="A5828" s="12" t="s">
        <v>792</v>
      </c>
      <c r="B5828" s="12" t="s">
        <v>41</v>
      </c>
      <c r="C5828" s="14">
        <v>40</v>
      </c>
      <c r="D5828" s="12" t="s">
        <v>160</v>
      </c>
      <c r="E5828" s="35"/>
      <c r="F5828" s="13">
        <v>2209.0500000000002</v>
      </c>
      <c r="G5828" s="7" t="s">
        <v>21</v>
      </c>
      <c r="H5828" s="13">
        <v>979262.35</v>
      </c>
      <c r="J5828"/>
      <c r="K5828"/>
      <c r="L5828"/>
      <c r="M5828"/>
    </row>
    <row r="5829" spans="1:13" s="3" customFormat="1" x14ac:dyDescent="0.25">
      <c r="A5829" s="12" t="s">
        <v>792</v>
      </c>
      <c r="B5829" s="12" t="s">
        <v>41</v>
      </c>
      <c r="C5829" s="14">
        <v>40</v>
      </c>
      <c r="D5829" s="12" t="s">
        <v>160</v>
      </c>
      <c r="E5829" s="35"/>
      <c r="F5829" s="13">
        <v>844.09</v>
      </c>
      <c r="G5829" s="7" t="s">
        <v>21</v>
      </c>
      <c r="H5829" s="13">
        <v>980106.44</v>
      </c>
      <c r="J5829"/>
      <c r="K5829"/>
      <c r="L5829"/>
      <c r="M5829"/>
    </row>
    <row r="5830" spans="1:13" s="3" customFormat="1" x14ac:dyDescent="0.25">
      <c r="A5830" s="12" t="s">
        <v>792</v>
      </c>
      <c r="B5830" s="12" t="s">
        <v>41</v>
      </c>
      <c r="C5830" s="14">
        <v>40</v>
      </c>
      <c r="D5830" s="12" t="s">
        <v>160</v>
      </c>
      <c r="E5830" s="35"/>
      <c r="F5830" s="13">
        <v>1165.71</v>
      </c>
      <c r="G5830" s="7" t="s">
        <v>21</v>
      </c>
      <c r="H5830" s="13">
        <v>981272.15</v>
      </c>
      <c r="J5830"/>
      <c r="K5830"/>
      <c r="L5830"/>
      <c r="M5830"/>
    </row>
    <row r="5831" spans="1:13" s="3" customFormat="1" x14ac:dyDescent="0.25">
      <c r="A5831" s="12" t="s">
        <v>792</v>
      </c>
      <c r="B5831" s="12" t="s">
        <v>41</v>
      </c>
      <c r="C5831" s="14">
        <v>40</v>
      </c>
      <c r="D5831" s="12" t="s">
        <v>160</v>
      </c>
      <c r="E5831" s="35"/>
      <c r="F5831" s="13">
        <v>826.73</v>
      </c>
      <c r="G5831" s="7" t="s">
        <v>21</v>
      </c>
      <c r="H5831" s="13">
        <v>982098.88</v>
      </c>
      <c r="J5831"/>
      <c r="K5831"/>
      <c r="L5831"/>
      <c r="M5831"/>
    </row>
    <row r="5832" spans="1:13" s="3" customFormat="1" x14ac:dyDescent="0.25">
      <c r="A5832" s="12" t="s">
        <v>792</v>
      </c>
      <c r="B5832" s="12" t="s">
        <v>41</v>
      </c>
      <c r="C5832" s="14">
        <v>40</v>
      </c>
      <c r="D5832" s="12" t="s">
        <v>160</v>
      </c>
      <c r="E5832" s="35"/>
      <c r="F5832" s="13">
        <v>662.11</v>
      </c>
      <c r="G5832" s="7" t="s">
        <v>21</v>
      </c>
      <c r="H5832" s="13">
        <v>982760.99</v>
      </c>
      <c r="J5832"/>
      <c r="K5832"/>
      <c r="L5832"/>
      <c r="M5832"/>
    </row>
    <row r="5833" spans="1:13" s="3" customFormat="1" x14ac:dyDescent="0.25">
      <c r="A5833" s="12" t="s">
        <v>792</v>
      </c>
      <c r="B5833" s="12" t="s">
        <v>41</v>
      </c>
      <c r="C5833" s="14">
        <v>40</v>
      </c>
      <c r="D5833" s="12" t="s">
        <v>160</v>
      </c>
      <c r="E5833" s="35"/>
      <c r="F5833" s="13">
        <v>1681.84</v>
      </c>
      <c r="G5833" s="7" t="s">
        <v>21</v>
      </c>
      <c r="H5833" s="13">
        <v>984442.83</v>
      </c>
      <c r="J5833"/>
      <c r="K5833"/>
      <c r="L5833"/>
      <c r="M5833"/>
    </row>
    <row r="5834" spans="1:13" s="3" customFormat="1" x14ac:dyDescent="0.25">
      <c r="A5834"/>
      <c r="B5834"/>
      <c r="C5834"/>
      <c r="D5834"/>
      <c r="E5834"/>
      <c r="J5834"/>
      <c r="K5834"/>
      <c r="L5834"/>
      <c r="M5834"/>
    </row>
    <row r="5835" spans="1:13" s="3" customFormat="1" x14ac:dyDescent="0.25">
      <c r="A5835" s="35"/>
      <c r="B5835" s="35"/>
      <c r="C5835" s="35"/>
      <c r="D5835" s="35"/>
      <c r="E5835" s="34" t="s">
        <v>67</v>
      </c>
      <c r="F5835" s="13">
        <v>213892.18</v>
      </c>
      <c r="G5835" s="13">
        <v>88145.52</v>
      </c>
      <c r="H5835" s="13">
        <v>984442.83</v>
      </c>
      <c r="J5835"/>
      <c r="K5835"/>
      <c r="L5835"/>
      <c r="M5835"/>
    </row>
    <row r="5836" spans="1:13" s="3" customFormat="1" x14ac:dyDescent="0.25">
      <c r="A5836" s="35" t="s">
        <v>21</v>
      </c>
      <c r="B5836"/>
      <c r="C5836"/>
      <c r="D5836"/>
      <c r="E5836"/>
      <c r="J5836"/>
      <c r="K5836"/>
      <c r="L5836"/>
      <c r="M5836"/>
    </row>
    <row r="5837" spans="1:13" s="3" customFormat="1" x14ac:dyDescent="0.25">
      <c r="A5837" s="35"/>
      <c r="B5837" s="35"/>
      <c r="C5837" s="35"/>
      <c r="D5837" s="35"/>
      <c r="E5837" s="9" t="s">
        <v>161</v>
      </c>
      <c r="F5837" s="8">
        <v>213892.18</v>
      </c>
      <c r="G5837" s="8">
        <v>88145.52</v>
      </c>
      <c r="H5837" s="8">
        <v>984442.83</v>
      </c>
      <c r="J5837"/>
      <c r="K5837"/>
      <c r="L5837"/>
      <c r="M5837"/>
    </row>
    <row r="5838" spans="1:13" s="3" customFormat="1" x14ac:dyDescent="0.25">
      <c r="A5838" s="35" t="s">
        <v>21</v>
      </c>
      <c r="B5838"/>
      <c r="C5838"/>
      <c r="D5838"/>
      <c r="E5838"/>
      <c r="J5838"/>
      <c r="K5838"/>
      <c r="L5838"/>
      <c r="M5838"/>
    </row>
    <row r="5839" spans="1:13" s="3" customFormat="1" x14ac:dyDescent="0.25">
      <c r="A5839" s="35" t="s">
        <v>21</v>
      </c>
      <c r="B5839"/>
      <c r="C5839"/>
      <c r="D5839"/>
      <c r="E5839"/>
      <c r="J5839"/>
      <c r="K5839"/>
      <c r="L5839"/>
      <c r="M5839"/>
    </row>
    <row r="5840" spans="1:13" s="3" customFormat="1" x14ac:dyDescent="0.25">
      <c r="A5840"/>
      <c r="B5840"/>
      <c r="C5840"/>
      <c r="D5840"/>
      <c r="E5840"/>
      <c r="J5840"/>
      <c r="K5840"/>
      <c r="L5840"/>
      <c r="M5840"/>
    </row>
    <row r="5841" spans="1:13" s="3" customFormat="1" x14ac:dyDescent="0.25">
      <c r="A5841" s="35"/>
      <c r="B5841" s="35"/>
      <c r="C5841" s="35"/>
      <c r="D5841" s="35"/>
      <c r="E5841" s="9" t="s">
        <v>163</v>
      </c>
      <c r="F5841" s="50">
        <v>1832634.44</v>
      </c>
      <c r="G5841" s="8">
        <f>+F5841</f>
        <v>1832634.44</v>
      </c>
      <c r="H5841" s="7"/>
      <c r="J5841"/>
      <c r="K5841"/>
      <c r="L5841"/>
      <c r="M5841"/>
    </row>
    <row r="5843" spans="1:13" s="3" customFormat="1" x14ac:dyDescent="0.25">
      <c r="A5843"/>
      <c r="B5843"/>
      <c r="C5843"/>
      <c r="D5843"/>
      <c r="F5843" s="3">
        <v>1618742.26</v>
      </c>
      <c r="J5843"/>
      <c r="K5843"/>
      <c r="L5843"/>
      <c r="M5843"/>
    </row>
    <row r="5844" spans="1:13" s="3" customFormat="1" x14ac:dyDescent="0.25">
      <c r="A5844"/>
      <c r="B5844"/>
      <c r="C5844"/>
      <c r="D5844"/>
      <c r="F5844" s="15">
        <f>+F5843+F5835</f>
        <v>1832634.44</v>
      </c>
      <c r="J5844"/>
      <c r="K5844"/>
      <c r="L5844"/>
      <c r="M5844"/>
    </row>
    <row r="5847" spans="1:13" s="3" customFormat="1" x14ac:dyDescent="0.25">
      <c r="A5847" s="27" t="s">
        <v>890</v>
      </c>
      <c r="B5847" s="27"/>
      <c r="C5847" s="27"/>
      <c r="D5847" s="27"/>
      <c r="E5847" s="27"/>
      <c r="F5847" s="27"/>
      <c r="G5847" s="27"/>
      <c r="H5847" s="27"/>
      <c r="J5847"/>
      <c r="K5847"/>
      <c r="L5847"/>
      <c r="M5847"/>
    </row>
    <row r="5848" spans="1:13" s="3" customFormat="1" x14ac:dyDescent="0.25">
      <c r="A5848" s="2" t="s">
        <v>6</v>
      </c>
      <c r="B5848"/>
      <c r="C5848"/>
      <c r="D5848"/>
      <c r="E5848"/>
      <c r="J5848"/>
      <c r="K5848"/>
      <c r="L5848"/>
      <c r="M5848"/>
    </row>
    <row r="5849" spans="1:13" s="3" customFormat="1" x14ac:dyDescent="0.25">
      <c r="A5849"/>
      <c r="B5849"/>
      <c r="C5849"/>
      <c r="D5849"/>
      <c r="E5849"/>
      <c r="J5849"/>
      <c r="K5849"/>
      <c r="L5849"/>
      <c r="M5849"/>
    </row>
    <row r="5850" spans="1:13" s="3" customFormat="1" x14ac:dyDescent="0.25">
      <c r="A5850" s="5" t="s">
        <v>7</v>
      </c>
      <c r="B5850" s="5" t="s">
        <v>8</v>
      </c>
      <c r="C5850" s="35"/>
      <c r="D5850" s="35"/>
      <c r="E5850" s="35"/>
      <c r="F5850" s="7"/>
      <c r="G5850" s="7"/>
      <c r="H5850" s="8" t="s">
        <v>9</v>
      </c>
      <c r="J5850"/>
      <c r="K5850"/>
      <c r="L5850"/>
      <c r="M5850"/>
    </row>
    <row r="5851" spans="1:13" s="3" customFormat="1" x14ac:dyDescent="0.25">
      <c r="A5851" s="5" t="s">
        <v>10</v>
      </c>
      <c r="B5851" s="5" t="s">
        <v>11</v>
      </c>
      <c r="C5851" s="9" t="s">
        <v>12</v>
      </c>
      <c r="D5851" s="10" t="s">
        <v>13</v>
      </c>
      <c r="E5851" s="5" t="s">
        <v>14</v>
      </c>
      <c r="F5851" s="8" t="s">
        <v>15</v>
      </c>
      <c r="G5851" s="8" t="s">
        <v>16</v>
      </c>
      <c r="H5851" s="8" t="s">
        <v>17</v>
      </c>
      <c r="J5851"/>
      <c r="K5851"/>
      <c r="L5851"/>
      <c r="M5851"/>
    </row>
    <row r="5852" spans="1:13" s="3" customFormat="1" x14ac:dyDescent="0.25">
      <c r="A5852"/>
      <c r="B5852"/>
      <c r="C5852"/>
      <c r="D5852"/>
      <c r="E5852"/>
      <c r="J5852"/>
      <c r="K5852"/>
      <c r="L5852"/>
      <c r="M5852"/>
    </row>
    <row r="5853" spans="1:13" s="3" customFormat="1" x14ac:dyDescent="0.25">
      <c r="A5853" s="5" t="s">
        <v>18</v>
      </c>
      <c r="B5853" s="5" t="s">
        <v>19</v>
      </c>
      <c r="C5853" s="35"/>
      <c r="D5853" s="35"/>
      <c r="E5853" s="35"/>
      <c r="F5853" s="7"/>
      <c r="G5853" s="8" t="s">
        <v>20</v>
      </c>
      <c r="H5853" s="8">
        <v>7323289.9800000004</v>
      </c>
      <c r="J5853"/>
      <c r="K5853"/>
      <c r="L5853"/>
      <c r="M5853"/>
    </row>
    <row r="5854" spans="1:13" s="3" customFormat="1" x14ac:dyDescent="0.25">
      <c r="A5854" s="35" t="s">
        <v>21</v>
      </c>
      <c r="B5854"/>
      <c r="C5854"/>
      <c r="D5854"/>
      <c r="E5854"/>
      <c r="J5854"/>
      <c r="K5854"/>
      <c r="L5854"/>
      <c r="M5854"/>
    </row>
    <row r="5855" spans="1:13" s="3" customFormat="1" x14ac:dyDescent="0.25">
      <c r="A5855" s="5" t="s">
        <v>22</v>
      </c>
      <c r="B5855" s="5" t="s">
        <v>23</v>
      </c>
      <c r="C5855" s="35"/>
      <c r="D5855" s="35"/>
      <c r="E5855" s="35"/>
      <c r="F5855" s="7"/>
      <c r="G5855" s="8" t="s">
        <v>20</v>
      </c>
      <c r="H5855" s="8">
        <v>2099849.59</v>
      </c>
      <c r="J5855"/>
      <c r="K5855"/>
      <c r="L5855"/>
      <c r="M5855"/>
    </row>
    <row r="5856" spans="1:13" s="3" customFormat="1" x14ac:dyDescent="0.25">
      <c r="A5856" s="35" t="s">
        <v>21</v>
      </c>
      <c r="B5856"/>
      <c r="C5856"/>
      <c r="D5856"/>
      <c r="E5856"/>
      <c r="J5856"/>
      <c r="K5856"/>
      <c r="L5856"/>
      <c r="M5856"/>
    </row>
    <row r="5857" spans="1:13" s="3" customFormat="1" x14ac:dyDescent="0.25">
      <c r="A5857" s="12" t="s">
        <v>24</v>
      </c>
      <c r="B5857" s="35" t="s">
        <v>21</v>
      </c>
      <c r="C5857" s="35" t="s">
        <v>21</v>
      </c>
      <c r="D5857" s="35" t="s">
        <v>21</v>
      </c>
      <c r="E5857" s="35" t="s">
        <v>21</v>
      </c>
      <c r="F5857" s="7" t="s">
        <v>21</v>
      </c>
      <c r="G5857" s="13" t="s">
        <v>20</v>
      </c>
      <c r="H5857" s="13">
        <v>2099849.59</v>
      </c>
      <c r="J5857"/>
      <c r="K5857"/>
      <c r="L5857"/>
      <c r="M5857"/>
    </row>
    <row r="5858" spans="1:13" s="3" customFormat="1" x14ac:dyDescent="0.25">
      <c r="A5858" s="12" t="s">
        <v>891</v>
      </c>
      <c r="B5858" s="12" t="s">
        <v>26</v>
      </c>
      <c r="C5858" s="14">
        <v>325</v>
      </c>
      <c r="D5858" s="12" t="s">
        <v>892</v>
      </c>
      <c r="E5858" s="35"/>
      <c r="F5858" s="13">
        <v>96185.41</v>
      </c>
      <c r="G5858" s="7" t="s">
        <v>21</v>
      </c>
      <c r="H5858" s="13">
        <v>2196035</v>
      </c>
      <c r="J5858"/>
      <c r="K5858"/>
      <c r="L5858"/>
      <c r="M5858"/>
    </row>
    <row r="5859" spans="1:13" s="3" customFormat="1" x14ac:dyDescent="0.25">
      <c r="A5859" s="12" t="s">
        <v>893</v>
      </c>
      <c r="B5859" s="12" t="s">
        <v>26</v>
      </c>
      <c r="C5859" s="14">
        <v>362</v>
      </c>
      <c r="D5859" s="12" t="s">
        <v>894</v>
      </c>
      <c r="E5859" s="35"/>
      <c r="F5859" s="13">
        <v>92693.41</v>
      </c>
      <c r="G5859" s="7" t="s">
        <v>21</v>
      </c>
      <c r="H5859" s="13">
        <v>2288728.41</v>
      </c>
      <c r="J5859"/>
      <c r="K5859"/>
      <c r="L5859"/>
      <c r="M5859"/>
    </row>
    <row r="5860" spans="1:13" s="3" customFormat="1" x14ac:dyDescent="0.25">
      <c r="A5860" s="12" t="s">
        <v>893</v>
      </c>
      <c r="B5860" s="12" t="s">
        <v>26</v>
      </c>
      <c r="C5860" s="14">
        <v>366</v>
      </c>
      <c r="D5860" s="12" t="s">
        <v>895</v>
      </c>
      <c r="E5860" s="35"/>
      <c r="F5860" s="13">
        <v>55304.1</v>
      </c>
      <c r="G5860" s="7" t="s">
        <v>21</v>
      </c>
      <c r="H5860" s="13">
        <v>2344032.5099999998</v>
      </c>
      <c r="J5860"/>
      <c r="K5860"/>
      <c r="L5860"/>
      <c r="M5860"/>
    </row>
    <row r="5861" spans="1:13" s="3" customFormat="1" x14ac:dyDescent="0.25">
      <c r="A5861" s="12" t="s">
        <v>896</v>
      </c>
      <c r="B5861" s="12" t="s">
        <v>26</v>
      </c>
      <c r="C5861" s="14">
        <v>374</v>
      </c>
      <c r="D5861" s="12" t="s">
        <v>897</v>
      </c>
      <c r="E5861" s="35"/>
      <c r="F5861" s="13">
        <v>93203.12</v>
      </c>
      <c r="G5861" s="7" t="s">
        <v>21</v>
      </c>
      <c r="H5861" s="13">
        <v>2437235.63</v>
      </c>
      <c r="J5861"/>
      <c r="K5861"/>
      <c r="L5861"/>
      <c r="M5861"/>
    </row>
    <row r="5862" spans="1:13" s="3" customFormat="1" x14ac:dyDescent="0.25">
      <c r="A5862" s="12" t="s">
        <v>898</v>
      </c>
      <c r="B5862" s="12" t="s">
        <v>26</v>
      </c>
      <c r="C5862" s="14">
        <v>405</v>
      </c>
      <c r="D5862" s="12" t="s">
        <v>899</v>
      </c>
      <c r="E5862" s="35"/>
      <c r="F5862" s="13">
        <v>85261.56</v>
      </c>
      <c r="G5862" s="7" t="s">
        <v>21</v>
      </c>
      <c r="H5862" s="13">
        <v>2522497.19</v>
      </c>
      <c r="J5862"/>
      <c r="K5862"/>
      <c r="L5862"/>
      <c r="M5862"/>
    </row>
    <row r="5863" spans="1:13" s="3" customFormat="1" x14ac:dyDescent="0.25">
      <c r="A5863" s="12" t="s">
        <v>900</v>
      </c>
      <c r="B5863" s="12" t="s">
        <v>26</v>
      </c>
      <c r="C5863" s="14">
        <v>407</v>
      </c>
      <c r="D5863" s="12" t="s">
        <v>901</v>
      </c>
      <c r="E5863" s="35"/>
      <c r="F5863" s="13">
        <v>55304.1</v>
      </c>
      <c r="G5863" s="7" t="s">
        <v>21</v>
      </c>
      <c r="H5863" s="13">
        <v>2577801.29</v>
      </c>
      <c r="J5863"/>
      <c r="K5863"/>
      <c r="L5863"/>
      <c r="M5863"/>
    </row>
    <row r="5864" spans="1:13" s="3" customFormat="1" x14ac:dyDescent="0.25">
      <c r="A5864" s="12" t="s">
        <v>902</v>
      </c>
      <c r="B5864" s="12" t="s">
        <v>41</v>
      </c>
      <c r="C5864" s="14">
        <v>36</v>
      </c>
      <c r="D5864" s="12" t="s">
        <v>903</v>
      </c>
      <c r="E5864" s="35"/>
      <c r="F5864" s="7" t="s">
        <v>21</v>
      </c>
      <c r="G5864" s="13">
        <v>250000</v>
      </c>
      <c r="H5864" s="13">
        <v>2327801.29</v>
      </c>
      <c r="J5864"/>
      <c r="K5864"/>
      <c r="L5864"/>
      <c r="M5864"/>
    </row>
    <row r="5865" spans="1:13" s="3" customFormat="1" x14ac:dyDescent="0.25">
      <c r="A5865"/>
      <c r="B5865"/>
      <c r="C5865"/>
      <c r="D5865"/>
      <c r="E5865"/>
      <c r="J5865"/>
      <c r="K5865"/>
      <c r="L5865"/>
      <c r="M5865"/>
    </row>
    <row r="5866" spans="1:13" s="3" customFormat="1" x14ac:dyDescent="0.25">
      <c r="A5866" s="35"/>
      <c r="B5866" s="35"/>
      <c r="C5866" s="35"/>
      <c r="D5866" s="35"/>
      <c r="E5866" s="34" t="s">
        <v>67</v>
      </c>
      <c r="F5866" s="13">
        <v>477951.7</v>
      </c>
      <c r="G5866" s="13">
        <v>250000</v>
      </c>
      <c r="H5866" s="13">
        <v>2327801.29</v>
      </c>
      <c r="J5866"/>
      <c r="K5866"/>
      <c r="L5866"/>
      <c r="M5866"/>
    </row>
    <row r="5867" spans="1:13" s="3" customFormat="1" x14ac:dyDescent="0.25">
      <c r="A5867" s="35" t="s">
        <v>21</v>
      </c>
      <c r="B5867"/>
      <c r="C5867"/>
      <c r="D5867"/>
      <c r="E5867"/>
      <c r="J5867"/>
      <c r="K5867"/>
      <c r="L5867"/>
      <c r="M5867"/>
    </row>
    <row r="5868" spans="1:13" s="3" customFormat="1" x14ac:dyDescent="0.25">
      <c r="A5868" s="35"/>
      <c r="B5868" s="35"/>
      <c r="C5868" s="35"/>
      <c r="D5868" s="35"/>
      <c r="E5868" s="9" t="s">
        <v>68</v>
      </c>
      <c r="F5868" s="8">
        <v>477951.7</v>
      </c>
      <c r="G5868" s="8">
        <v>250000</v>
      </c>
      <c r="H5868" s="8">
        <v>2327801.29</v>
      </c>
      <c r="J5868"/>
      <c r="K5868"/>
      <c r="L5868"/>
      <c r="M5868"/>
    </row>
    <row r="5869" spans="1:13" s="3" customFormat="1" x14ac:dyDescent="0.25">
      <c r="A5869" s="35" t="s">
        <v>21</v>
      </c>
      <c r="B5869"/>
      <c r="C5869"/>
      <c r="D5869"/>
      <c r="E5869"/>
      <c r="J5869"/>
      <c r="K5869"/>
      <c r="L5869"/>
      <c r="M5869"/>
    </row>
    <row r="5870" spans="1:13" s="3" customFormat="1" x14ac:dyDescent="0.25">
      <c r="A5870" s="5" t="s">
        <v>69</v>
      </c>
      <c r="B5870" s="5" t="s">
        <v>70</v>
      </c>
      <c r="C5870" s="35"/>
      <c r="D5870" s="35"/>
      <c r="E5870" s="35"/>
      <c r="F5870" s="7"/>
      <c r="G5870" s="8" t="s">
        <v>20</v>
      </c>
      <c r="H5870" s="8">
        <v>365496.64</v>
      </c>
      <c r="J5870"/>
      <c r="K5870"/>
      <c r="L5870"/>
      <c r="M5870"/>
    </row>
    <row r="5871" spans="1:13" s="3" customFormat="1" x14ac:dyDescent="0.25">
      <c r="A5871" s="35" t="s">
        <v>21</v>
      </c>
      <c r="B5871"/>
      <c r="C5871"/>
      <c r="D5871"/>
      <c r="E5871"/>
      <c r="J5871"/>
      <c r="K5871"/>
      <c r="L5871"/>
      <c r="M5871"/>
    </row>
    <row r="5872" spans="1:13" s="3" customFormat="1" x14ac:dyDescent="0.25">
      <c r="A5872" s="12" t="s">
        <v>24</v>
      </c>
      <c r="B5872" s="35" t="s">
        <v>21</v>
      </c>
      <c r="C5872" s="35" t="s">
        <v>21</v>
      </c>
      <c r="D5872" s="35" t="s">
        <v>21</v>
      </c>
      <c r="E5872" s="35" t="s">
        <v>21</v>
      </c>
      <c r="F5872" s="7" t="s">
        <v>21</v>
      </c>
      <c r="G5872" s="13" t="s">
        <v>20</v>
      </c>
      <c r="H5872" s="13">
        <v>365496.64</v>
      </c>
      <c r="J5872"/>
      <c r="K5872"/>
      <c r="L5872"/>
      <c r="M5872"/>
    </row>
    <row r="5873" spans="1:13" s="3" customFormat="1" x14ac:dyDescent="0.25">
      <c r="A5873" s="12" t="s">
        <v>891</v>
      </c>
      <c r="B5873" s="12" t="s">
        <v>26</v>
      </c>
      <c r="C5873" s="14">
        <v>325</v>
      </c>
      <c r="D5873" s="12" t="s">
        <v>892</v>
      </c>
      <c r="E5873" s="35"/>
      <c r="F5873" s="13">
        <v>16026.28</v>
      </c>
      <c r="G5873" s="7" t="s">
        <v>21</v>
      </c>
      <c r="H5873" s="13">
        <v>381522.92</v>
      </c>
      <c r="J5873"/>
      <c r="K5873"/>
      <c r="L5873"/>
      <c r="M5873"/>
    </row>
    <row r="5874" spans="1:13" s="3" customFormat="1" x14ac:dyDescent="0.25">
      <c r="A5874" s="12" t="s">
        <v>893</v>
      </c>
      <c r="B5874" s="12" t="s">
        <v>26</v>
      </c>
      <c r="C5874" s="14">
        <v>362</v>
      </c>
      <c r="D5874" s="12" t="s">
        <v>894</v>
      </c>
      <c r="E5874" s="35"/>
      <c r="F5874" s="13">
        <v>15446.97</v>
      </c>
      <c r="G5874" s="7" t="s">
        <v>21</v>
      </c>
      <c r="H5874" s="13">
        <v>396969.89</v>
      </c>
      <c r="J5874"/>
      <c r="K5874"/>
      <c r="L5874"/>
      <c r="M5874"/>
    </row>
    <row r="5875" spans="1:13" s="3" customFormat="1" x14ac:dyDescent="0.25">
      <c r="A5875" s="12" t="s">
        <v>896</v>
      </c>
      <c r="B5875" s="12" t="s">
        <v>26</v>
      </c>
      <c r="C5875" s="14">
        <v>374</v>
      </c>
      <c r="D5875" s="12" t="s">
        <v>897</v>
      </c>
      <c r="E5875" s="35"/>
      <c r="F5875" s="13">
        <v>15533.32</v>
      </c>
      <c r="G5875" s="7" t="s">
        <v>21</v>
      </c>
      <c r="H5875" s="13">
        <v>412503.21</v>
      </c>
      <c r="J5875"/>
      <c r="K5875"/>
      <c r="L5875"/>
      <c r="M5875"/>
    </row>
    <row r="5876" spans="1:13" s="3" customFormat="1" x14ac:dyDescent="0.25">
      <c r="A5876" s="12" t="s">
        <v>898</v>
      </c>
      <c r="B5876" s="12" t="s">
        <v>26</v>
      </c>
      <c r="C5876" s="14">
        <v>405</v>
      </c>
      <c r="D5876" s="12" t="s">
        <v>899</v>
      </c>
      <c r="E5876" s="35"/>
      <c r="F5876" s="13">
        <v>14213.58</v>
      </c>
      <c r="G5876" s="7" t="s">
        <v>21</v>
      </c>
      <c r="H5876" s="13">
        <v>426716.79</v>
      </c>
      <c r="J5876"/>
      <c r="K5876"/>
      <c r="L5876"/>
      <c r="M5876"/>
    </row>
    <row r="5877" spans="1:13" s="3" customFormat="1" x14ac:dyDescent="0.25">
      <c r="A5877" s="12" t="s">
        <v>902</v>
      </c>
      <c r="B5877" s="12" t="s">
        <v>41</v>
      </c>
      <c r="C5877" s="14">
        <v>36</v>
      </c>
      <c r="D5877" s="12" t="s">
        <v>903</v>
      </c>
      <c r="E5877" s="35"/>
      <c r="F5877" s="7" t="s">
        <v>21</v>
      </c>
      <c r="G5877" s="13">
        <v>35714.29</v>
      </c>
      <c r="H5877" s="13">
        <v>391002.5</v>
      </c>
      <c r="J5877"/>
      <c r="K5877"/>
      <c r="L5877"/>
      <c r="M5877"/>
    </row>
    <row r="5878" spans="1:13" s="3" customFormat="1" x14ac:dyDescent="0.25">
      <c r="A5878"/>
      <c r="B5878"/>
      <c r="C5878"/>
      <c r="D5878"/>
      <c r="E5878"/>
      <c r="J5878"/>
      <c r="K5878"/>
      <c r="L5878"/>
      <c r="M5878"/>
    </row>
    <row r="5879" spans="1:13" s="3" customFormat="1" x14ac:dyDescent="0.25">
      <c r="A5879" s="35"/>
      <c r="B5879" s="35"/>
      <c r="C5879" s="35"/>
      <c r="D5879" s="35"/>
      <c r="E5879" s="34" t="s">
        <v>67</v>
      </c>
      <c r="F5879" s="13">
        <v>61220.15</v>
      </c>
      <c r="G5879" s="13">
        <v>35714.29</v>
      </c>
      <c r="H5879" s="13">
        <v>391002.5</v>
      </c>
      <c r="J5879"/>
      <c r="K5879"/>
      <c r="L5879"/>
      <c r="M5879"/>
    </row>
    <row r="5880" spans="1:13" s="3" customFormat="1" x14ac:dyDescent="0.25">
      <c r="A5880" s="35" t="s">
        <v>21</v>
      </c>
      <c r="B5880"/>
      <c r="C5880"/>
      <c r="D5880"/>
      <c r="E5880"/>
      <c r="J5880"/>
      <c r="K5880"/>
      <c r="L5880"/>
      <c r="M5880"/>
    </row>
    <row r="5881" spans="1:13" s="3" customFormat="1" x14ac:dyDescent="0.25">
      <c r="A5881" s="35"/>
      <c r="B5881" s="35"/>
      <c r="C5881" s="35"/>
      <c r="D5881" s="35"/>
      <c r="E5881" s="9" t="s">
        <v>71</v>
      </c>
      <c r="F5881" s="8">
        <v>61220.15</v>
      </c>
      <c r="G5881" s="8">
        <v>35714.29</v>
      </c>
      <c r="H5881" s="8">
        <v>391002.5</v>
      </c>
      <c r="J5881"/>
      <c r="K5881"/>
      <c r="L5881"/>
      <c r="M5881"/>
    </row>
    <row r="5882" spans="1:13" s="3" customFormat="1" x14ac:dyDescent="0.25">
      <c r="A5882" s="35" t="s">
        <v>21</v>
      </c>
      <c r="B5882"/>
      <c r="C5882"/>
      <c r="D5882"/>
      <c r="E5882"/>
      <c r="J5882"/>
      <c r="K5882"/>
      <c r="L5882"/>
      <c r="M5882"/>
    </row>
    <row r="5883" spans="1:13" s="3" customFormat="1" x14ac:dyDescent="0.25">
      <c r="A5883" s="5" t="s">
        <v>72</v>
      </c>
      <c r="B5883" s="5" t="s">
        <v>73</v>
      </c>
      <c r="C5883" s="35"/>
      <c r="D5883" s="35"/>
      <c r="E5883" s="35"/>
      <c r="F5883" s="7"/>
      <c r="G5883" s="8" t="s">
        <v>20</v>
      </c>
      <c r="H5883" s="8">
        <v>83281.31</v>
      </c>
      <c r="J5883"/>
      <c r="K5883"/>
      <c r="L5883"/>
      <c r="M5883"/>
    </row>
    <row r="5884" spans="1:13" s="3" customFormat="1" x14ac:dyDescent="0.25">
      <c r="A5884" s="35" t="s">
        <v>21</v>
      </c>
      <c r="B5884"/>
      <c r="C5884"/>
      <c r="D5884"/>
      <c r="E5884"/>
      <c r="J5884"/>
      <c r="K5884"/>
      <c r="L5884"/>
      <c r="M5884"/>
    </row>
    <row r="5885" spans="1:13" s="3" customFormat="1" x14ac:dyDescent="0.25">
      <c r="A5885" s="12" t="s">
        <v>24</v>
      </c>
      <c r="B5885" s="35" t="s">
        <v>21</v>
      </c>
      <c r="C5885" s="35" t="s">
        <v>21</v>
      </c>
      <c r="D5885" s="35" t="s">
        <v>21</v>
      </c>
      <c r="E5885" s="35" t="s">
        <v>21</v>
      </c>
      <c r="F5885" s="7" t="s">
        <v>21</v>
      </c>
      <c r="G5885" s="13" t="s">
        <v>20</v>
      </c>
      <c r="H5885" s="13">
        <v>83281.31</v>
      </c>
      <c r="J5885"/>
      <c r="K5885"/>
      <c r="L5885"/>
      <c r="M5885"/>
    </row>
    <row r="5886" spans="1:13" s="3" customFormat="1" x14ac:dyDescent="0.25">
      <c r="A5886" s="12" t="s">
        <v>891</v>
      </c>
      <c r="B5886" s="12" t="s">
        <v>26</v>
      </c>
      <c r="C5886" s="14">
        <v>325</v>
      </c>
      <c r="D5886" s="12" t="s">
        <v>892</v>
      </c>
      <c r="E5886" s="35"/>
      <c r="F5886" s="13">
        <v>5491.3</v>
      </c>
      <c r="G5886" s="7" t="s">
        <v>21</v>
      </c>
      <c r="H5886" s="13">
        <v>88772.61</v>
      </c>
      <c r="J5886"/>
      <c r="K5886"/>
      <c r="L5886"/>
      <c r="M5886"/>
    </row>
    <row r="5887" spans="1:13" s="3" customFormat="1" x14ac:dyDescent="0.25">
      <c r="A5887" s="12" t="s">
        <v>893</v>
      </c>
      <c r="B5887" s="12" t="s">
        <v>26</v>
      </c>
      <c r="C5887" s="14">
        <v>362</v>
      </c>
      <c r="D5887" s="12" t="s">
        <v>894</v>
      </c>
      <c r="E5887" s="35"/>
      <c r="F5887" s="13">
        <v>3368.03</v>
      </c>
      <c r="G5887" s="7" t="s">
        <v>21</v>
      </c>
      <c r="H5887" s="13">
        <v>92140.64</v>
      </c>
      <c r="J5887"/>
      <c r="K5887"/>
      <c r="L5887"/>
      <c r="M5887"/>
    </row>
    <row r="5888" spans="1:13" s="3" customFormat="1" x14ac:dyDescent="0.25">
      <c r="A5888" s="12" t="s">
        <v>893</v>
      </c>
      <c r="B5888" s="12" t="s">
        <v>26</v>
      </c>
      <c r="C5888" s="14">
        <v>366</v>
      </c>
      <c r="D5888" s="12" t="s">
        <v>895</v>
      </c>
      <c r="E5888" s="35"/>
      <c r="F5888" s="13">
        <v>1407.56</v>
      </c>
      <c r="G5888" s="7" t="s">
        <v>21</v>
      </c>
      <c r="H5888" s="13">
        <v>93548.2</v>
      </c>
      <c r="J5888"/>
      <c r="K5888"/>
      <c r="L5888"/>
      <c r="M5888"/>
    </row>
    <row r="5889" spans="1:13" s="3" customFormat="1" x14ac:dyDescent="0.25">
      <c r="A5889" s="12" t="s">
        <v>896</v>
      </c>
      <c r="B5889" s="12" t="s">
        <v>26</v>
      </c>
      <c r="C5889" s="14">
        <v>374</v>
      </c>
      <c r="D5889" s="12" t="s">
        <v>897</v>
      </c>
      <c r="E5889" s="35"/>
      <c r="F5889" s="13">
        <v>4302.04</v>
      </c>
      <c r="G5889" s="7" t="s">
        <v>21</v>
      </c>
      <c r="H5889" s="13">
        <v>97850.240000000005</v>
      </c>
      <c r="J5889"/>
      <c r="K5889"/>
      <c r="L5889"/>
      <c r="M5889"/>
    </row>
    <row r="5890" spans="1:13" s="3" customFormat="1" x14ac:dyDescent="0.25">
      <c r="A5890" s="12" t="s">
        <v>898</v>
      </c>
      <c r="B5890" s="12" t="s">
        <v>26</v>
      </c>
      <c r="C5890" s="14">
        <v>405</v>
      </c>
      <c r="D5890" s="12" t="s">
        <v>899</v>
      </c>
      <c r="E5890" s="35"/>
      <c r="F5890" s="13">
        <v>8279.82</v>
      </c>
      <c r="G5890" s="7" t="s">
        <v>21</v>
      </c>
      <c r="H5890" s="13">
        <v>106130.06</v>
      </c>
      <c r="J5890"/>
      <c r="K5890"/>
      <c r="L5890"/>
      <c r="M5890"/>
    </row>
    <row r="5891" spans="1:13" s="3" customFormat="1" x14ac:dyDescent="0.25">
      <c r="A5891" s="12" t="s">
        <v>900</v>
      </c>
      <c r="B5891" s="12" t="s">
        <v>26</v>
      </c>
      <c r="C5891" s="14">
        <v>407</v>
      </c>
      <c r="D5891" s="12" t="s">
        <v>901</v>
      </c>
      <c r="E5891" s="35"/>
      <c r="F5891" s="13">
        <v>244.7</v>
      </c>
      <c r="G5891" s="7" t="s">
        <v>21</v>
      </c>
      <c r="H5891" s="13">
        <v>106374.76</v>
      </c>
      <c r="J5891"/>
      <c r="K5891"/>
      <c r="L5891"/>
      <c r="M5891"/>
    </row>
    <row r="5892" spans="1:13" s="3" customFormat="1" x14ac:dyDescent="0.25">
      <c r="A5892" s="12" t="s">
        <v>902</v>
      </c>
      <c r="B5892" s="12" t="s">
        <v>41</v>
      </c>
      <c r="C5892" s="14">
        <v>36</v>
      </c>
      <c r="D5892" s="12" t="s">
        <v>903</v>
      </c>
      <c r="E5892" s="35"/>
      <c r="F5892" s="7" t="s">
        <v>21</v>
      </c>
      <c r="G5892" s="13">
        <v>5000</v>
      </c>
      <c r="H5892" s="13">
        <v>101374.76</v>
      </c>
      <c r="J5892"/>
      <c r="K5892"/>
      <c r="L5892"/>
      <c r="M5892"/>
    </row>
    <row r="5893" spans="1:13" s="3" customFormat="1" x14ac:dyDescent="0.25">
      <c r="A5893"/>
      <c r="B5893"/>
      <c r="C5893"/>
      <c r="D5893"/>
      <c r="E5893"/>
      <c r="J5893"/>
      <c r="K5893"/>
      <c r="L5893"/>
      <c r="M5893"/>
    </row>
    <row r="5894" spans="1:13" s="3" customFormat="1" x14ac:dyDescent="0.25">
      <c r="A5894" s="35"/>
      <c r="B5894" s="35"/>
      <c r="C5894" s="35"/>
      <c r="D5894" s="35"/>
      <c r="E5894" s="34" t="s">
        <v>67</v>
      </c>
      <c r="F5894" s="13">
        <v>23093.45</v>
      </c>
      <c r="G5894" s="13">
        <v>5000</v>
      </c>
      <c r="H5894" s="13">
        <v>101374.76</v>
      </c>
      <c r="J5894"/>
      <c r="K5894"/>
      <c r="L5894"/>
      <c r="M5894"/>
    </row>
    <row r="5895" spans="1:13" s="3" customFormat="1" x14ac:dyDescent="0.25">
      <c r="A5895" s="35" t="s">
        <v>21</v>
      </c>
      <c r="B5895"/>
      <c r="C5895"/>
      <c r="D5895"/>
      <c r="E5895"/>
      <c r="J5895"/>
      <c r="K5895"/>
      <c r="L5895"/>
      <c r="M5895"/>
    </row>
    <row r="5896" spans="1:13" s="3" customFormat="1" x14ac:dyDescent="0.25">
      <c r="A5896" s="35"/>
      <c r="B5896" s="35"/>
      <c r="C5896" s="35"/>
      <c r="D5896" s="35"/>
      <c r="E5896" s="9" t="s">
        <v>74</v>
      </c>
      <c r="F5896" s="8">
        <v>23093.45</v>
      </c>
      <c r="G5896" s="8">
        <v>5000</v>
      </c>
      <c r="H5896" s="8">
        <v>101374.76</v>
      </c>
      <c r="J5896"/>
      <c r="K5896"/>
      <c r="L5896"/>
      <c r="M5896"/>
    </row>
    <row r="5897" spans="1:13" s="3" customFormat="1" x14ac:dyDescent="0.25">
      <c r="A5897" s="35" t="s">
        <v>21</v>
      </c>
      <c r="B5897"/>
      <c r="C5897"/>
      <c r="D5897"/>
      <c r="E5897"/>
      <c r="J5897"/>
      <c r="K5897"/>
      <c r="L5897"/>
      <c r="M5897"/>
    </row>
    <row r="5898" spans="1:13" s="3" customFormat="1" x14ac:dyDescent="0.25">
      <c r="A5898" s="5" t="s">
        <v>75</v>
      </c>
      <c r="B5898" s="5" t="s">
        <v>76</v>
      </c>
      <c r="C5898" s="35"/>
      <c r="D5898" s="35"/>
      <c r="E5898" s="35"/>
      <c r="F5898" s="7"/>
      <c r="G5898" s="8" t="s">
        <v>20</v>
      </c>
      <c r="H5898" s="8">
        <v>20692.86</v>
      </c>
      <c r="J5898"/>
      <c r="K5898"/>
      <c r="L5898"/>
      <c r="M5898"/>
    </row>
    <row r="5899" spans="1:13" s="3" customFormat="1" x14ac:dyDescent="0.25">
      <c r="A5899" s="35" t="s">
        <v>21</v>
      </c>
      <c r="B5899"/>
      <c r="C5899"/>
      <c r="D5899"/>
      <c r="E5899"/>
      <c r="J5899"/>
      <c r="K5899"/>
      <c r="L5899"/>
      <c r="M5899"/>
    </row>
    <row r="5900" spans="1:13" s="3" customFormat="1" x14ac:dyDescent="0.25">
      <c r="A5900" s="12" t="s">
        <v>24</v>
      </c>
      <c r="B5900" s="35" t="s">
        <v>21</v>
      </c>
      <c r="C5900" s="35" t="s">
        <v>21</v>
      </c>
      <c r="D5900" s="35" t="s">
        <v>21</v>
      </c>
      <c r="E5900" s="35" t="s">
        <v>21</v>
      </c>
      <c r="F5900" s="7" t="s">
        <v>21</v>
      </c>
      <c r="G5900" s="13" t="s">
        <v>20</v>
      </c>
      <c r="H5900" s="13">
        <v>20692.86</v>
      </c>
      <c r="J5900"/>
      <c r="K5900"/>
      <c r="L5900"/>
      <c r="M5900"/>
    </row>
    <row r="5901" spans="1:13" s="3" customFormat="1" x14ac:dyDescent="0.25">
      <c r="A5901" s="12" t="s">
        <v>891</v>
      </c>
      <c r="B5901" s="12" t="s">
        <v>26</v>
      </c>
      <c r="C5901" s="14">
        <v>325</v>
      </c>
      <c r="D5901" s="12" t="s">
        <v>892</v>
      </c>
      <c r="E5901" s="35"/>
      <c r="F5901" s="13">
        <v>2819.06</v>
      </c>
      <c r="G5901" s="7" t="s">
        <v>21</v>
      </c>
      <c r="H5901" s="13">
        <v>23511.919999999998</v>
      </c>
      <c r="J5901"/>
      <c r="K5901"/>
      <c r="L5901"/>
      <c r="M5901"/>
    </row>
    <row r="5902" spans="1:13" s="3" customFormat="1" x14ac:dyDescent="0.25">
      <c r="A5902" s="12" t="s">
        <v>893</v>
      </c>
      <c r="B5902" s="12" t="s">
        <v>26</v>
      </c>
      <c r="C5902" s="14">
        <v>362</v>
      </c>
      <c r="D5902" s="12" t="s">
        <v>894</v>
      </c>
      <c r="E5902" s="35"/>
      <c r="F5902" s="13">
        <v>2508.0100000000002</v>
      </c>
      <c r="G5902" s="7" t="s">
        <v>21</v>
      </c>
      <c r="H5902" s="13">
        <v>26019.93</v>
      </c>
      <c r="J5902"/>
      <c r="K5902"/>
      <c r="L5902"/>
      <c r="M5902"/>
    </row>
    <row r="5903" spans="1:13" s="3" customFormat="1" x14ac:dyDescent="0.25">
      <c r="A5903" s="12" t="s">
        <v>896</v>
      </c>
      <c r="B5903" s="12" t="s">
        <v>26</v>
      </c>
      <c r="C5903" s="14">
        <v>374</v>
      </c>
      <c r="D5903" s="12" t="s">
        <v>897</v>
      </c>
      <c r="E5903" s="35"/>
      <c r="F5903" s="13">
        <v>2353.9499999999998</v>
      </c>
      <c r="G5903" s="7" t="s">
        <v>21</v>
      </c>
      <c r="H5903" s="13">
        <v>28373.88</v>
      </c>
      <c r="J5903"/>
      <c r="K5903"/>
      <c r="L5903"/>
      <c r="M5903"/>
    </row>
    <row r="5904" spans="1:13" s="3" customFormat="1" x14ac:dyDescent="0.25">
      <c r="A5904" s="12" t="s">
        <v>898</v>
      </c>
      <c r="B5904" s="12" t="s">
        <v>26</v>
      </c>
      <c r="C5904" s="14">
        <v>405</v>
      </c>
      <c r="D5904" s="12" t="s">
        <v>899</v>
      </c>
      <c r="E5904" s="35"/>
      <c r="F5904" s="13">
        <v>2418.38</v>
      </c>
      <c r="G5904" s="7" t="s">
        <v>21</v>
      </c>
      <c r="H5904" s="13">
        <v>30792.26</v>
      </c>
      <c r="J5904"/>
      <c r="K5904"/>
      <c r="L5904"/>
      <c r="M5904"/>
    </row>
    <row r="5905" spans="1:13" s="3" customFormat="1" x14ac:dyDescent="0.25">
      <c r="A5905" s="12" t="s">
        <v>902</v>
      </c>
      <c r="B5905" s="12" t="s">
        <v>41</v>
      </c>
      <c r="C5905" s="14">
        <v>36</v>
      </c>
      <c r="D5905" s="12" t="s">
        <v>903</v>
      </c>
      <c r="E5905" s="35"/>
      <c r="F5905" s="7" t="s">
        <v>21</v>
      </c>
      <c r="G5905" s="13">
        <v>5000</v>
      </c>
      <c r="H5905" s="13">
        <v>25792.26</v>
      </c>
      <c r="J5905"/>
      <c r="K5905"/>
      <c r="L5905"/>
      <c r="M5905"/>
    </row>
    <row r="5906" spans="1:13" s="3" customFormat="1" x14ac:dyDescent="0.25">
      <c r="A5906"/>
      <c r="B5906"/>
      <c r="C5906"/>
      <c r="D5906"/>
      <c r="E5906"/>
      <c r="J5906"/>
      <c r="K5906"/>
      <c r="L5906"/>
      <c r="M5906"/>
    </row>
    <row r="5907" spans="1:13" s="3" customFormat="1" x14ac:dyDescent="0.25">
      <c r="A5907" s="35"/>
      <c r="B5907" s="35"/>
      <c r="C5907" s="35"/>
      <c r="D5907" s="35"/>
      <c r="E5907" s="34" t="s">
        <v>67</v>
      </c>
      <c r="F5907" s="13">
        <v>10099.4</v>
      </c>
      <c r="G5907" s="13">
        <v>5000</v>
      </c>
      <c r="H5907" s="13">
        <v>25792.26</v>
      </c>
      <c r="J5907"/>
      <c r="K5907"/>
      <c r="L5907"/>
      <c r="M5907"/>
    </row>
    <row r="5908" spans="1:13" s="3" customFormat="1" x14ac:dyDescent="0.25">
      <c r="A5908" s="35" t="s">
        <v>21</v>
      </c>
      <c r="B5908"/>
      <c r="C5908"/>
      <c r="D5908"/>
      <c r="E5908"/>
      <c r="J5908"/>
      <c r="K5908"/>
      <c r="L5908"/>
      <c r="M5908"/>
    </row>
    <row r="5909" spans="1:13" s="3" customFormat="1" x14ac:dyDescent="0.25">
      <c r="A5909" s="35"/>
      <c r="B5909" s="35"/>
      <c r="C5909" s="35"/>
      <c r="D5909" s="35"/>
      <c r="E5909" s="9" t="s">
        <v>77</v>
      </c>
      <c r="F5909" s="8">
        <v>10099.4</v>
      </c>
      <c r="G5909" s="8">
        <v>5000</v>
      </c>
      <c r="H5909" s="8">
        <v>25792.26</v>
      </c>
      <c r="J5909"/>
      <c r="K5909"/>
      <c r="L5909"/>
      <c r="M5909"/>
    </row>
    <row r="5910" spans="1:13" s="3" customFormat="1" x14ac:dyDescent="0.25">
      <c r="A5910" s="35" t="s">
        <v>21</v>
      </c>
      <c r="B5910"/>
      <c r="C5910"/>
      <c r="D5910"/>
      <c r="E5910"/>
      <c r="J5910"/>
      <c r="K5910"/>
      <c r="L5910"/>
      <c r="M5910"/>
    </row>
    <row r="5911" spans="1:13" s="3" customFormat="1" x14ac:dyDescent="0.25">
      <c r="A5911" s="5" t="s">
        <v>78</v>
      </c>
      <c r="B5911" s="5" t="s">
        <v>79</v>
      </c>
      <c r="C5911" s="35"/>
      <c r="D5911" s="35"/>
      <c r="E5911" s="35"/>
      <c r="F5911" s="7"/>
      <c r="G5911" s="8" t="s">
        <v>20</v>
      </c>
      <c r="H5911" s="8">
        <v>169470.94</v>
      </c>
      <c r="J5911"/>
      <c r="K5911"/>
      <c r="L5911"/>
      <c r="M5911"/>
    </row>
    <row r="5912" spans="1:13" s="3" customFormat="1" x14ac:dyDescent="0.25">
      <c r="A5912" s="35" t="s">
        <v>21</v>
      </c>
      <c r="B5912"/>
      <c r="C5912"/>
      <c r="D5912"/>
      <c r="E5912"/>
      <c r="J5912"/>
      <c r="K5912"/>
      <c r="L5912"/>
      <c r="M5912"/>
    </row>
    <row r="5913" spans="1:13" s="3" customFormat="1" x14ac:dyDescent="0.25">
      <c r="A5913" s="12" t="s">
        <v>24</v>
      </c>
      <c r="B5913" s="35" t="s">
        <v>21</v>
      </c>
      <c r="C5913" s="35" t="s">
        <v>21</v>
      </c>
      <c r="D5913" s="35" t="s">
        <v>21</v>
      </c>
      <c r="E5913" s="35" t="s">
        <v>21</v>
      </c>
      <c r="F5913" s="7" t="s">
        <v>21</v>
      </c>
      <c r="G5913" s="13" t="s">
        <v>20</v>
      </c>
      <c r="H5913" s="13">
        <v>169470.94</v>
      </c>
      <c r="J5913"/>
      <c r="K5913"/>
      <c r="L5913"/>
      <c r="M5913"/>
    </row>
    <row r="5914" spans="1:13" s="3" customFormat="1" x14ac:dyDescent="0.25">
      <c r="A5914" s="12" t="s">
        <v>891</v>
      </c>
      <c r="B5914" s="12" t="s">
        <v>26</v>
      </c>
      <c r="C5914" s="14">
        <v>325</v>
      </c>
      <c r="D5914" s="12" t="s">
        <v>892</v>
      </c>
      <c r="E5914" s="35"/>
      <c r="F5914" s="13">
        <v>3772.96</v>
      </c>
      <c r="G5914" s="7" t="s">
        <v>21</v>
      </c>
      <c r="H5914" s="13">
        <v>173243.9</v>
      </c>
      <c r="J5914"/>
      <c r="K5914"/>
      <c r="L5914"/>
      <c r="M5914"/>
    </row>
    <row r="5915" spans="1:13" s="3" customFormat="1" x14ac:dyDescent="0.25">
      <c r="A5915" s="12" t="s">
        <v>893</v>
      </c>
      <c r="B5915" s="12" t="s">
        <v>26</v>
      </c>
      <c r="C5915" s="14">
        <v>362</v>
      </c>
      <c r="D5915" s="12" t="s">
        <v>894</v>
      </c>
      <c r="E5915" s="35"/>
      <c r="F5915" s="13">
        <v>3164.16</v>
      </c>
      <c r="G5915" s="7" t="s">
        <v>21</v>
      </c>
      <c r="H5915" s="13">
        <v>176408.06</v>
      </c>
      <c r="J5915"/>
      <c r="K5915"/>
      <c r="L5915"/>
      <c r="M5915"/>
    </row>
    <row r="5916" spans="1:13" s="3" customFormat="1" x14ac:dyDescent="0.25">
      <c r="A5916" s="12" t="s">
        <v>896</v>
      </c>
      <c r="B5916" s="12" t="s">
        <v>26</v>
      </c>
      <c r="C5916" s="14">
        <v>374</v>
      </c>
      <c r="D5916" s="12" t="s">
        <v>897</v>
      </c>
      <c r="E5916" s="35"/>
      <c r="F5916" s="13">
        <v>3662.02</v>
      </c>
      <c r="G5916" s="7" t="s">
        <v>21</v>
      </c>
      <c r="H5916" s="13">
        <v>180070.08</v>
      </c>
      <c r="J5916"/>
      <c r="K5916"/>
      <c r="L5916"/>
      <c r="M5916"/>
    </row>
    <row r="5917" spans="1:13" s="3" customFormat="1" x14ac:dyDescent="0.25">
      <c r="A5917" s="12" t="s">
        <v>898</v>
      </c>
      <c r="B5917" s="12" t="s">
        <v>26</v>
      </c>
      <c r="C5917" s="14">
        <v>405</v>
      </c>
      <c r="D5917" s="12" t="s">
        <v>899</v>
      </c>
      <c r="E5917" s="35"/>
      <c r="F5917" s="13">
        <v>3275.1</v>
      </c>
      <c r="G5917" s="7" t="s">
        <v>21</v>
      </c>
      <c r="H5917" s="13">
        <v>183345.18</v>
      </c>
      <c r="J5917"/>
      <c r="K5917"/>
      <c r="L5917"/>
      <c r="M5917"/>
    </row>
    <row r="5918" spans="1:13" s="3" customFormat="1" x14ac:dyDescent="0.25">
      <c r="A5918" s="12" t="s">
        <v>902</v>
      </c>
      <c r="B5918" s="12" t="s">
        <v>41</v>
      </c>
      <c r="C5918" s="14">
        <v>36</v>
      </c>
      <c r="D5918" s="12" t="s">
        <v>903</v>
      </c>
      <c r="E5918" s="35"/>
      <c r="F5918" s="7" t="s">
        <v>21</v>
      </c>
      <c r="G5918" s="13">
        <v>21000</v>
      </c>
      <c r="H5918" s="13">
        <v>162345.18</v>
      </c>
      <c r="J5918"/>
      <c r="K5918"/>
      <c r="L5918"/>
      <c r="M5918"/>
    </row>
    <row r="5919" spans="1:13" s="3" customFormat="1" x14ac:dyDescent="0.25">
      <c r="A5919"/>
      <c r="B5919"/>
      <c r="C5919"/>
      <c r="D5919"/>
      <c r="E5919"/>
      <c r="J5919"/>
      <c r="K5919"/>
      <c r="L5919"/>
      <c r="M5919"/>
    </row>
    <row r="5920" spans="1:13" s="3" customFormat="1" x14ac:dyDescent="0.25">
      <c r="A5920" s="35"/>
      <c r="B5920" s="35"/>
      <c r="C5920" s="35"/>
      <c r="D5920" s="35"/>
      <c r="E5920" s="34" t="s">
        <v>67</v>
      </c>
      <c r="F5920" s="13">
        <v>13874.24</v>
      </c>
      <c r="G5920" s="13">
        <v>21000</v>
      </c>
      <c r="H5920" s="13">
        <v>162345.18</v>
      </c>
      <c r="J5920"/>
      <c r="K5920"/>
      <c r="L5920"/>
      <c r="M5920"/>
    </row>
    <row r="5921" spans="1:13" s="3" customFormat="1" x14ac:dyDescent="0.25">
      <c r="A5921" s="35" t="s">
        <v>21</v>
      </c>
      <c r="B5921"/>
      <c r="C5921"/>
      <c r="D5921"/>
      <c r="E5921"/>
      <c r="J5921"/>
      <c r="K5921"/>
      <c r="L5921"/>
      <c r="M5921"/>
    </row>
    <row r="5922" spans="1:13" s="3" customFormat="1" x14ac:dyDescent="0.25">
      <c r="A5922" s="35"/>
      <c r="B5922" s="35"/>
      <c r="C5922" s="35"/>
      <c r="D5922" s="35"/>
      <c r="E5922" s="9" t="s">
        <v>80</v>
      </c>
      <c r="F5922" s="8">
        <v>13874.24</v>
      </c>
      <c r="G5922" s="8">
        <v>21000</v>
      </c>
      <c r="H5922" s="8">
        <v>162345.18</v>
      </c>
      <c r="J5922"/>
      <c r="K5922"/>
      <c r="L5922"/>
      <c r="M5922"/>
    </row>
    <row r="5923" spans="1:13" s="3" customFormat="1" x14ac:dyDescent="0.25">
      <c r="A5923" s="35" t="s">
        <v>21</v>
      </c>
      <c r="B5923"/>
      <c r="C5923"/>
      <c r="D5923"/>
      <c r="E5923"/>
      <c r="J5923"/>
      <c r="K5923"/>
      <c r="L5923"/>
      <c r="M5923"/>
    </row>
    <row r="5924" spans="1:13" s="3" customFormat="1" x14ac:dyDescent="0.25">
      <c r="A5924" s="5" t="s">
        <v>81</v>
      </c>
      <c r="B5924" s="5" t="s">
        <v>82</v>
      </c>
      <c r="C5924" s="35"/>
      <c r="D5924" s="35"/>
      <c r="E5924" s="35"/>
      <c r="F5924" s="7"/>
      <c r="G5924" s="8" t="s">
        <v>20</v>
      </c>
      <c r="H5924" s="8">
        <v>164278.43</v>
      </c>
      <c r="J5924"/>
      <c r="K5924"/>
      <c r="L5924"/>
      <c r="M5924"/>
    </row>
    <row r="5925" spans="1:13" s="3" customFormat="1" x14ac:dyDescent="0.25">
      <c r="A5925" s="35" t="s">
        <v>21</v>
      </c>
      <c r="B5925"/>
      <c r="C5925"/>
      <c r="D5925"/>
      <c r="E5925"/>
      <c r="J5925"/>
      <c r="K5925"/>
      <c r="L5925"/>
      <c r="M5925"/>
    </row>
    <row r="5926" spans="1:13" s="3" customFormat="1" x14ac:dyDescent="0.25">
      <c r="A5926" s="12" t="s">
        <v>24</v>
      </c>
      <c r="B5926" s="35" t="s">
        <v>21</v>
      </c>
      <c r="C5926" s="35" t="s">
        <v>21</v>
      </c>
      <c r="D5926" s="35" t="s">
        <v>21</v>
      </c>
      <c r="E5926" s="35" t="s">
        <v>21</v>
      </c>
      <c r="F5926" s="7" t="s">
        <v>21</v>
      </c>
      <c r="G5926" s="13" t="s">
        <v>20</v>
      </c>
      <c r="H5926" s="13">
        <v>164278.43</v>
      </c>
      <c r="J5926"/>
      <c r="K5926"/>
      <c r="L5926"/>
      <c r="M5926"/>
    </row>
    <row r="5927" spans="1:13" s="3" customFormat="1" x14ac:dyDescent="0.25">
      <c r="A5927" s="12" t="s">
        <v>891</v>
      </c>
      <c r="B5927" s="12" t="s">
        <v>26</v>
      </c>
      <c r="C5927" s="14">
        <v>325</v>
      </c>
      <c r="D5927" s="12" t="s">
        <v>892</v>
      </c>
      <c r="E5927" s="35"/>
      <c r="F5927" s="13">
        <v>10292.15</v>
      </c>
      <c r="G5927" s="7" t="s">
        <v>21</v>
      </c>
      <c r="H5927" s="13">
        <v>174570.58</v>
      </c>
      <c r="J5927"/>
      <c r="K5927"/>
      <c r="L5927"/>
      <c r="M5927"/>
    </row>
    <row r="5928" spans="1:13" s="3" customFormat="1" x14ac:dyDescent="0.25">
      <c r="A5928" s="12" t="s">
        <v>893</v>
      </c>
      <c r="B5928" s="12" t="s">
        <v>26</v>
      </c>
      <c r="C5928" s="14">
        <v>362</v>
      </c>
      <c r="D5928" s="12" t="s">
        <v>894</v>
      </c>
      <c r="E5928" s="35"/>
      <c r="F5928" s="13">
        <v>8933.89</v>
      </c>
      <c r="G5928" s="7" t="s">
        <v>21</v>
      </c>
      <c r="H5928" s="13">
        <v>183504.47</v>
      </c>
      <c r="J5928"/>
      <c r="K5928"/>
      <c r="L5928"/>
      <c r="M5928"/>
    </row>
    <row r="5929" spans="1:13" s="3" customFormat="1" x14ac:dyDescent="0.25">
      <c r="A5929" s="12" t="s">
        <v>896</v>
      </c>
      <c r="B5929" s="12" t="s">
        <v>26</v>
      </c>
      <c r="C5929" s="14">
        <v>374</v>
      </c>
      <c r="D5929" s="12" t="s">
        <v>897</v>
      </c>
      <c r="E5929" s="35"/>
      <c r="F5929" s="13">
        <v>8727.41</v>
      </c>
      <c r="G5929" s="7" t="s">
        <v>21</v>
      </c>
      <c r="H5929" s="13">
        <v>192231.88</v>
      </c>
      <c r="J5929"/>
      <c r="K5929"/>
      <c r="L5929"/>
      <c r="M5929"/>
    </row>
    <row r="5930" spans="1:13" s="3" customFormat="1" x14ac:dyDescent="0.25">
      <c r="A5930" s="12" t="s">
        <v>898</v>
      </c>
      <c r="B5930" s="12" t="s">
        <v>26</v>
      </c>
      <c r="C5930" s="14">
        <v>405</v>
      </c>
      <c r="D5930" s="12" t="s">
        <v>899</v>
      </c>
      <c r="E5930" s="35"/>
      <c r="F5930" s="13">
        <v>2128.35</v>
      </c>
      <c r="G5930" s="7" t="s">
        <v>21</v>
      </c>
      <c r="H5930" s="13">
        <v>194360.23</v>
      </c>
      <c r="J5930"/>
      <c r="K5930"/>
      <c r="L5930"/>
      <c r="M5930"/>
    </row>
    <row r="5931" spans="1:13" s="3" customFormat="1" x14ac:dyDescent="0.25">
      <c r="A5931" s="12" t="s">
        <v>902</v>
      </c>
      <c r="B5931" s="12" t="s">
        <v>41</v>
      </c>
      <c r="C5931" s="14">
        <v>36</v>
      </c>
      <c r="D5931" s="12" t="s">
        <v>903</v>
      </c>
      <c r="E5931" s="35"/>
      <c r="F5931" s="7" t="s">
        <v>21</v>
      </c>
      <c r="G5931" s="13">
        <v>30000</v>
      </c>
      <c r="H5931" s="13">
        <v>164360.23000000001</v>
      </c>
      <c r="J5931"/>
      <c r="K5931"/>
      <c r="L5931"/>
      <c r="M5931"/>
    </row>
    <row r="5932" spans="1:13" s="3" customFormat="1" x14ac:dyDescent="0.25">
      <c r="A5932"/>
      <c r="B5932"/>
      <c r="C5932"/>
      <c r="D5932"/>
      <c r="E5932"/>
      <c r="J5932"/>
      <c r="K5932"/>
      <c r="L5932"/>
      <c r="M5932"/>
    </row>
    <row r="5933" spans="1:13" s="3" customFormat="1" x14ac:dyDescent="0.25">
      <c r="A5933" s="35"/>
      <c r="B5933" s="35"/>
      <c r="C5933" s="35"/>
      <c r="D5933" s="35"/>
      <c r="E5933" s="34" t="s">
        <v>67</v>
      </c>
      <c r="F5933" s="13">
        <v>30081.8</v>
      </c>
      <c r="G5933" s="13">
        <v>30000</v>
      </c>
      <c r="H5933" s="13">
        <v>164360.23000000001</v>
      </c>
      <c r="J5933"/>
      <c r="K5933"/>
      <c r="L5933"/>
      <c r="M5933"/>
    </row>
    <row r="5934" spans="1:13" s="3" customFormat="1" x14ac:dyDescent="0.25">
      <c r="A5934" s="35" t="s">
        <v>21</v>
      </c>
      <c r="B5934"/>
      <c r="C5934"/>
      <c r="D5934"/>
      <c r="E5934"/>
      <c r="J5934"/>
      <c r="K5934"/>
      <c r="L5934"/>
      <c r="M5934"/>
    </row>
    <row r="5935" spans="1:13" s="3" customFormat="1" x14ac:dyDescent="0.25">
      <c r="A5935" s="35"/>
      <c r="B5935" s="35"/>
      <c r="C5935" s="35"/>
      <c r="D5935" s="35"/>
      <c r="E5935" s="9" t="s">
        <v>83</v>
      </c>
      <c r="F5935" s="8">
        <v>30081.8</v>
      </c>
      <c r="G5935" s="8">
        <v>30000</v>
      </c>
      <c r="H5935" s="8">
        <v>164360.23000000001</v>
      </c>
      <c r="J5935"/>
      <c r="K5935"/>
      <c r="L5935"/>
      <c r="M5935"/>
    </row>
    <row r="5936" spans="1:13" s="3" customFormat="1" x14ac:dyDescent="0.25">
      <c r="A5936" s="35" t="s">
        <v>21</v>
      </c>
      <c r="B5936"/>
      <c r="C5936"/>
      <c r="D5936"/>
      <c r="E5936"/>
      <c r="J5936"/>
      <c r="K5936"/>
      <c r="L5936"/>
      <c r="M5936"/>
    </row>
    <row r="5937" spans="1:13" s="3" customFormat="1" x14ac:dyDescent="0.25">
      <c r="A5937" s="5" t="s">
        <v>84</v>
      </c>
      <c r="B5937" s="5" t="s">
        <v>85</v>
      </c>
      <c r="C5937" s="35"/>
      <c r="D5937" s="35"/>
      <c r="E5937" s="35"/>
      <c r="F5937" s="7"/>
      <c r="G5937" s="8" t="s">
        <v>20</v>
      </c>
      <c r="H5937" s="8">
        <v>175560.57</v>
      </c>
      <c r="J5937"/>
      <c r="K5937"/>
      <c r="L5937"/>
      <c r="M5937"/>
    </row>
    <row r="5938" spans="1:13" s="3" customFormat="1" x14ac:dyDescent="0.25">
      <c r="A5938" s="35" t="s">
        <v>21</v>
      </c>
      <c r="B5938"/>
      <c r="C5938"/>
      <c r="D5938"/>
      <c r="E5938"/>
      <c r="J5938"/>
      <c r="K5938"/>
      <c r="L5938"/>
      <c r="M5938"/>
    </row>
    <row r="5939" spans="1:13" s="3" customFormat="1" x14ac:dyDescent="0.25">
      <c r="A5939" s="12" t="s">
        <v>24</v>
      </c>
      <c r="B5939" s="35" t="s">
        <v>21</v>
      </c>
      <c r="C5939" s="35" t="s">
        <v>21</v>
      </c>
      <c r="D5939" s="35" t="s">
        <v>21</v>
      </c>
      <c r="E5939" s="35" t="s">
        <v>21</v>
      </c>
      <c r="F5939" s="7" t="s">
        <v>21</v>
      </c>
      <c r="G5939" s="13" t="s">
        <v>20</v>
      </c>
      <c r="H5939" s="13">
        <v>175560.57</v>
      </c>
      <c r="J5939"/>
      <c r="K5939"/>
      <c r="L5939"/>
      <c r="M5939"/>
    </row>
    <row r="5940" spans="1:13" s="3" customFormat="1" x14ac:dyDescent="0.25">
      <c r="A5940" s="12" t="s">
        <v>891</v>
      </c>
      <c r="B5940" s="12" t="s">
        <v>26</v>
      </c>
      <c r="C5940" s="14">
        <v>325</v>
      </c>
      <c r="D5940" s="12" t="s">
        <v>892</v>
      </c>
      <c r="E5940" s="35"/>
      <c r="F5940" s="13">
        <v>4313.72</v>
      </c>
      <c r="G5940" s="7" t="s">
        <v>21</v>
      </c>
      <c r="H5940" s="13">
        <v>179874.29</v>
      </c>
      <c r="J5940"/>
      <c r="K5940"/>
      <c r="L5940"/>
      <c r="M5940"/>
    </row>
    <row r="5941" spans="1:13" s="3" customFormat="1" x14ac:dyDescent="0.25">
      <c r="A5941" s="12" t="s">
        <v>893</v>
      </c>
      <c r="B5941" s="12" t="s">
        <v>26</v>
      </c>
      <c r="C5941" s="14">
        <v>362</v>
      </c>
      <c r="D5941" s="12" t="s">
        <v>894</v>
      </c>
      <c r="E5941" s="35"/>
      <c r="F5941" s="13">
        <v>1462</v>
      </c>
      <c r="G5941" s="7" t="s">
        <v>21</v>
      </c>
      <c r="H5941" s="13">
        <v>181336.29</v>
      </c>
      <c r="J5941"/>
      <c r="K5941"/>
      <c r="L5941"/>
      <c r="M5941"/>
    </row>
    <row r="5942" spans="1:13" s="3" customFormat="1" x14ac:dyDescent="0.25">
      <c r="A5942" s="12" t="s">
        <v>896</v>
      </c>
      <c r="B5942" s="12" t="s">
        <v>26</v>
      </c>
      <c r="C5942" s="14">
        <v>374</v>
      </c>
      <c r="D5942" s="12" t="s">
        <v>897</v>
      </c>
      <c r="E5942" s="35"/>
      <c r="F5942" s="13">
        <v>3054.88</v>
      </c>
      <c r="G5942" s="7" t="s">
        <v>21</v>
      </c>
      <c r="H5942" s="13">
        <v>184391.17</v>
      </c>
      <c r="J5942"/>
      <c r="K5942"/>
      <c r="L5942"/>
      <c r="M5942"/>
    </row>
    <row r="5943" spans="1:13" s="3" customFormat="1" x14ac:dyDescent="0.25">
      <c r="A5943" s="12" t="s">
        <v>898</v>
      </c>
      <c r="B5943" s="12" t="s">
        <v>26</v>
      </c>
      <c r="C5943" s="14">
        <v>405</v>
      </c>
      <c r="D5943" s="12" t="s">
        <v>899</v>
      </c>
      <c r="E5943" s="35"/>
      <c r="F5943" s="13">
        <v>4791.55</v>
      </c>
      <c r="G5943" s="7" t="s">
        <v>21</v>
      </c>
      <c r="H5943" s="13">
        <v>189182.72</v>
      </c>
      <c r="J5943"/>
      <c r="K5943"/>
      <c r="L5943"/>
      <c r="M5943"/>
    </row>
    <row r="5944" spans="1:13" s="3" customFormat="1" x14ac:dyDescent="0.25">
      <c r="A5944" s="12" t="s">
        <v>900</v>
      </c>
      <c r="B5944" s="12" t="s">
        <v>26</v>
      </c>
      <c r="C5944" s="14">
        <v>407</v>
      </c>
      <c r="D5944" s="12" t="s">
        <v>901</v>
      </c>
      <c r="E5944" s="35"/>
      <c r="F5944" s="13">
        <v>4800</v>
      </c>
      <c r="G5944" s="7" t="s">
        <v>21</v>
      </c>
      <c r="H5944" s="13">
        <v>193982.72</v>
      </c>
      <c r="J5944"/>
      <c r="K5944"/>
      <c r="L5944"/>
      <c r="M5944"/>
    </row>
    <row r="5945" spans="1:13" s="3" customFormat="1" x14ac:dyDescent="0.25">
      <c r="A5945" s="12" t="s">
        <v>902</v>
      </c>
      <c r="B5945" s="12" t="s">
        <v>41</v>
      </c>
      <c r="C5945" s="14">
        <v>36</v>
      </c>
      <c r="D5945" s="12" t="s">
        <v>903</v>
      </c>
      <c r="E5945" s="35"/>
      <c r="F5945" s="7" t="s">
        <v>21</v>
      </c>
      <c r="G5945" s="13">
        <v>50000</v>
      </c>
      <c r="H5945" s="13">
        <v>143982.72</v>
      </c>
      <c r="J5945"/>
      <c r="K5945"/>
      <c r="L5945"/>
      <c r="M5945"/>
    </row>
    <row r="5946" spans="1:13" s="3" customFormat="1" x14ac:dyDescent="0.25">
      <c r="A5946"/>
      <c r="B5946"/>
      <c r="C5946"/>
      <c r="D5946"/>
      <c r="E5946"/>
      <c r="J5946"/>
      <c r="K5946"/>
      <c r="L5946"/>
      <c r="M5946"/>
    </row>
    <row r="5947" spans="1:13" s="3" customFormat="1" x14ac:dyDescent="0.25">
      <c r="A5947" s="35"/>
      <c r="B5947" s="35"/>
      <c r="C5947" s="35"/>
      <c r="D5947" s="35"/>
      <c r="E5947" s="34" t="s">
        <v>67</v>
      </c>
      <c r="F5947" s="13">
        <v>18422.150000000001</v>
      </c>
      <c r="G5947" s="13">
        <v>50000</v>
      </c>
      <c r="H5947" s="13">
        <v>143982.72</v>
      </c>
      <c r="J5947"/>
      <c r="K5947"/>
      <c r="L5947"/>
      <c r="M5947"/>
    </row>
    <row r="5948" spans="1:13" s="3" customFormat="1" x14ac:dyDescent="0.25">
      <c r="A5948" s="35" t="s">
        <v>21</v>
      </c>
      <c r="B5948"/>
      <c r="C5948"/>
      <c r="D5948"/>
      <c r="E5948"/>
      <c r="J5948"/>
      <c r="K5948"/>
      <c r="L5948"/>
      <c r="M5948"/>
    </row>
    <row r="5949" spans="1:13" s="3" customFormat="1" x14ac:dyDescent="0.25">
      <c r="A5949" s="35"/>
      <c r="B5949" s="35"/>
      <c r="C5949" s="35"/>
      <c r="D5949" s="35"/>
      <c r="E5949" s="9" t="s">
        <v>86</v>
      </c>
      <c r="F5949" s="8">
        <v>18422.150000000001</v>
      </c>
      <c r="G5949" s="8">
        <v>50000</v>
      </c>
      <c r="H5949" s="8">
        <v>143982.72</v>
      </c>
      <c r="J5949"/>
      <c r="K5949"/>
      <c r="L5949"/>
      <c r="M5949"/>
    </row>
    <row r="5950" spans="1:13" s="3" customFormat="1" x14ac:dyDescent="0.25">
      <c r="A5950" s="35" t="s">
        <v>21</v>
      </c>
      <c r="B5950"/>
      <c r="C5950"/>
      <c r="D5950"/>
      <c r="E5950"/>
      <c r="J5950"/>
      <c r="K5950"/>
      <c r="L5950"/>
      <c r="M5950"/>
    </row>
    <row r="5951" spans="1:13" s="3" customFormat="1" x14ac:dyDescent="0.25">
      <c r="A5951" s="5" t="s">
        <v>87</v>
      </c>
      <c r="B5951" s="5" t="s">
        <v>88</v>
      </c>
      <c r="C5951" s="35"/>
      <c r="D5951" s="35"/>
      <c r="E5951" s="35"/>
      <c r="F5951" s="7"/>
      <c r="G5951" s="8" t="s">
        <v>20</v>
      </c>
      <c r="H5951" s="8">
        <v>7999.75</v>
      </c>
      <c r="J5951"/>
      <c r="K5951"/>
      <c r="L5951"/>
      <c r="M5951"/>
    </row>
    <row r="5952" spans="1:13" s="3" customFormat="1" x14ac:dyDescent="0.25">
      <c r="A5952" s="35" t="s">
        <v>21</v>
      </c>
      <c r="B5952"/>
      <c r="C5952"/>
      <c r="D5952"/>
      <c r="E5952"/>
      <c r="J5952"/>
      <c r="K5952"/>
      <c r="L5952"/>
      <c r="M5952"/>
    </row>
    <row r="5953" spans="1:13" s="3" customFormat="1" x14ac:dyDescent="0.25">
      <c r="A5953" s="12" t="s">
        <v>24</v>
      </c>
      <c r="B5953" s="35" t="s">
        <v>21</v>
      </c>
      <c r="C5953" s="35" t="s">
        <v>21</v>
      </c>
      <c r="D5953" s="35" t="s">
        <v>21</v>
      </c>
      <c r="E5953" s="35" t="s">
        <v>21</v>
      </c>
      <c r="F5953" s="7" t="s">
        <v>21</v>
      </c>
      <c r="G5953" s="13" t="s">
        <v>20</v>
      </c>
      <c r="H5953" s="13">
        <v>7999.75</v>
      </c>
      <c r="J5953"/>
      <c r="K5953"/>
      <c r="L5953"/>
      <c r="M5953"/>
    </row>
    <row r="5954" spans="1:13" s="3" customFormat="1" x14ac:dyDescent="0.25">
      <c r="A5954" s="12" t="s">
        <v>893</v>
      </c>
      <c r="B5954" s="12" t="s">
        <v>26</v>
      </c>
      <c r="C5954" s="14">
        <v>366</v>
      </c>
      <c r="D5954" s="12" t="s">
        <v>895</v>
      </c>
      <c r="E5954" s="35"/>
      <c r="F5954" s="13">
        <v>800</v>
      </c>
      <c r="G5954" s="7" t="s">
        <v>21</v>
      </c>
      <c r="H5954" s="13">
        <v>8799.75</v>
      </c>
      <c r="J5954"/>
      <c r="K5954"/>
      <c r="L5954"/>
      <c r="M5954"/>
    </row>
    <row r="5955" spans="1:13" s="3" customFormat="1" x14ac:dyDescent="0.25">
      <c r="A5955" s="12" t="s">
        <v>900</v>
      </c>
      <c r="B5955" s="12" t="s">
        <v>26</v>
      </c>
      <c r="C5955" s="14">
        <v>407</v>
      </c>
      <c r="D5955" s="12" t="s">
        <v>901</v>
      </c>
      <c r="E5955" s="35"/>
      <c r="F5955" s="13">
        <v>800</v>
      </c>
      <c r="G5955" s="7" t="s">
        <v>21</v>
      </c>
      <c r="H5955" s="13">
        <v>9599.75</v>
      </c>
      <c r="J5955"/>
      <c r="K5955"/>
      <c r="L5955"/>
      <c r="M5955"/>
    </row>
    <row r="5956" spans="1:13" s="3" customFormat="1" x14ac:dyDescent="0.25">
      <c r="A5956"/>
      <c r="B5956"/>
      <c r="C5956"/>
      <c r="D5956"/>
      <c r="E5956"/>
      <c r="J5956"/>
      <c r="K5956"/>
      <c r="L5956"/>
      <c r="M5956"/>
    </row>
    <row r="5957" spans="1:13" s="3" customFormat="1" x14ac:dyDescent="0.25">
      <c r="A5957" s="35"/>
      <c r="B5957" s="35"/>
      <c r="C5957" s="35"/>
      <c r="D5957" s="35"/>
      <c r="E5957" s="34" t="s">
        <v>67</v>
      </c>
      <c r="F5957" s="13">
        <v>1600</v>
      </c>
      <c r="G5957" s="13">
        <v>0</v>
      </c>
      <c r="H5957" s="13">
        <v>9599.75</v>
      </c>
      <c r="J5957"/>
      <c r="K5957"/>
      <c r="L5957"/>
      <c r="M5957"/>
    </row>
    <row r="5958" spans="1:13" s="3" customFormat="1" x14ac:dyDescent="0.25">
      <c r="A5958" s="35" t="s">
        <v>21</v>
      </c>
      <c r="B5958"/>
      <c r="C5958"/>
      <c r="D5958"/>
      <c r="E5958"/>
      <c r="J5958"/>
      <c r="K5958"/>
      <c r="L5958"/>
      <c r="M5958"/>
    </row>
    <row r="5959" spans="1:13" s="3" customFormat="1" x14ac:dyDescent="0.25">
      <c r="A5959" s="35"/>
      <c r="B5959" s="35"/>
      <c r="C5959" s="35"/>
      <c r="D5959" s="35"/>
      <c r="E5959" s="9" t="s">
        <v>89</v>
      </c>
      <c r="F5959" s="8">
        <v>1600</v>
      </c>
      <c r="G5959" s="8">
        <v>0</v>
      </c>
      <c r="H5959" s="8">
        <v>9599.75</v>
      </c>
      <c r="J5959"/>
      <c r="K5959"/>
      <c r="L5959"/>
      <c r="M5959"/>
    </row>
    <row r="5960" spans="1:13" s="3" customFormat="1" x14ac:dyDescent="0.25">
      <c r="A5960" s="35" t="s">
        <v>21</v>
      </c>
      <c r="B5960"/>
      <c r="C5960"/>
      <c r="D5960"/>
      <c r="E5960"/>
      <c r="J5960"/>
      <c r="K5960"/>
      <c r="L5960"/>
      <c r="M5960"/>
    </row>
    <row r="5961" spans="1:13" s="3" customFormat="1" x14ac:dyDescent="0.25">
      <c r="A5961" s="5" t="s">
        <v>90</v>
      </c>
      <c r="B5961" s="5" t="s">
        <v>91</v>
      </c>
      <c r="C5961" s="35"/>
      <c r="D5961" s="35"/>
      <c r="E5961" s="35"/>
      <c r="F5961" s="7"/>
      <c r="G5961" s="8" t="s">
        <v>20</v>
      </c>
      <c r="H5961" s="8">
        <v>453844.52</v>
      </c>
      <c r="J5961"/>
      <c r="K5961"/>
      <c r="L5961"/>
      <c r="M5961"/>
    </row>
    <row r="5962" spans="1:13" s="3" customFormat="1" x14ac:dyDescent="0.25">
      <c r="A5962" s="35" t="s">
        <v>21</v>
      </c>
      <c r="B5962"/>
      <c r="C5962"/>
      <c r="D5962"/>
      <c r="E5962"/>
      <c r="J5962"/>
      <c r="K5962"/>
      <c r="L5962"/>
      <c r="M5962"/>
    </row>
    <row r="5963" spans="1:13" s="3" customFormat="1" x14ac:dyDescent="0.25">
      <c r="A5963" s="12" t="s">
        <v>24</v>
      </c>
      <c r="B5963" s="35" t="s">
        <v>21</v>
      </c>
      <c r="C5963" s="35" t="s">
        <v>21</v>
      </c>
      <c r="D5963" s="35" t="s">
        <v>21</v>
      </c>
      <c r="E5963" s="35" t="s">
        <v>21</v>
      </c>
      <c r="F5963" s="7" t="s">
        <v>21</v>
      </c>
      <c r="G5963" s="13" t="s">
        <v>20</v>
      </c>
      <c r="H5963" s="13">
        <v>453844.52</v>
      </c>
      <c r="J5963"/>
      <c r="K5963"/>
      <c r="L5963"/>
      <c r="M5963"/>
    </row>
    <row r="5964" spans="1:13" s="3" customFormat="1" x14ac:dyDescent="0.25">
      <c r="A5964" s="12" t="s">
        <v>900</v>
      </c>
      <c r="B5964" s="12" t="s">
        <v>41</v>
      </c>
      <c r="C5964" s="14">
        <v>31</v>
      </c>
      <c r="D5964" s="12" t="s">
        <v>95</v>
      </c>
      <c r="E5964" s="35"/>
      <c r="F5964" s="13">
        <v>96076.4</v>
      </c>
      <c r="G5964" s="7" t="s">
        <v>21</v>
      </c>
      <c r="H5964" s="13">
        <v>549920.92000000004</v>
      </c>
      <c r="J5964"/>
      <c r="K5964"/>
      <c r="L5964"/>
      <c r="M5964"/>
    </row>
    <row r="5965" spans="1:13" s="3" customFormat="1" x14ac:dyDescent="0.25">
      <c r="A5965" s="12" t="s">
        <v>900</v>
      </c>
      <c r="B5965" s="12" t="s">
        <v>41</v>
      </c>
      <c r="C5965" s="14">
        <v>33</v>
      </c>
      <c r="D5965" s="12" t="s">
        <v>904</v>
      </c>
      <c r="E5965" s="35"/>
      <c r="F5965" s="13">
        <v>16145.16</v>
      </c>
      <c r="G5965" s="7" t="s">
        <v>21</v>
      </c>
      <c r="H5965" s="13">
        <v>566066.07999999996</v>
      </c>
      <c r="J5965"/>
      <c r="K5965"/>
      <c r="L5965"/>
      <c r="M5965"/>
    </row>
    <row r="5966" spans="1:13" s="3" customFormat="1" x14ac:dyDescent="0.25">
      <c r="A5966" s="12" t="s">
        <v>902</v>
      </c>
      <c r="B5966" s="12" t="s">
        <v>41</v>
      </c>
      <c r="C5966" s="14">
        <v>36</v>
      </c>
      <c r="D5966" s="12" t="s">
        <v>903</v>
      </c>
      <c r="E5966" s="35"/>
      <c r="F5966" s="7" t="s">
        <v>21</v>
      </c>
      <c r="G5966" s="13">
        <v>50000</v>
      </c>
      <c r="H5966" s="13">
        <v>516066.08</v>
      </c>
      <c r="J5966"/>
      <c r="K5966"/>
      <c r="L5966"/>
      <c r="M5966"/>
    </row>
    <row r="5967" spans="1:13" s="3" customFormat="1" x14ac:dyDescent="0.25">
      <c r="A5967"/>
      <c r="B5967"/>
      <c r="C5967"/>
      <c r="D5967"/>
      <c r="E5967"/>
      <c r="J5967"/>
      <c r="K5967"/>
      <c r="L5967"/>
      <c r="M5967"/>
    </row>
    <row r="5968" spans="1:13" s="3" customFormat="1" x14ac:dyDescent="0.25">
      <c r="A5968" s="35"/>
      <c r="B5968" s="35"/>
      <c r="C5968" s="35"/>
      <c r="D5968" s="35"/>
      <c r="E5968" s="34" t="s">
        <v>67</v>
      </c>
      <c r="F5968" s="13">
        <v>112221.56</v>
      </c>
      <c r="G5968" s="13">
        <v>50000</v>
      </c>
      <c r="H5968" s="13">
        <v>516066.08</v>
      </c>
      <c r="J5968"/>
      <c r="K5968"/>
      <c r="L5968"/>
      <c r="M5968"/>
    </row>
    <row r="5969" spans="1:13" s="3" customFormat="1" x14ac:dyDescent="0.25">
      <c r="A5969" s="35" t="s">
        <v>21</v>
      </c>
      <c r="B5969"/>
      <c r="C5969"/>
      <c r="D5969"/>
      <c r="E5969"/>
      <c r="J5969"/>
      <c r="K5969"/>
      <c r="L5969"/>
      <c r="M5969"/>
    </row>
    <row r="5970" spans="1:13" s="3" customFormat="1" x14ac:dyDescent="0.25">
      <c r="A5970" s="35"/>
      <c r="B5970" s="35"/>
      <c r="C5970" s="35"/>
      <c r="D5970" s="35"/>
      <c r="E5970" s="9" t="s">
        <v>98</v>
      </c>
      <c r="F5970" s="8">
        <v>112221.56</v>
      </c>
      <c r="G5970" s="8">
        <v>50000</v>
      </c>
      <c r="H5970" s="8">
        <v>516066.08</v>
      </c>
      <c r="J5970"/>
      <c r="K5970"/>
      <c r="L5970"/>
      <c r="M5970"/>
    </row>
    <row r="5971" spans="1:13" s="3" customFormat="1" x14ac:dyDescent="0.25">
      <c r="A5971" s="35" t="s">
        <v>21</v>
      </c>
      <c r="B5971"/>
      <c r="C5971"/>
      <c r="D5971"/>
      <c r="E5971"/>
      <c r="J5971"/>
      <c r="K5971"/>
      <c r="L5971"/>
      <c r="M5971"/>
    </row>
    <row r="5972" spans="1:13" s="3" customFormat="1" x14ac:dyDescent="0.25">
      <c r="A5972" s="5" t="s">
        <v>99</v>
      </c>
      <c r="B5972" s="5" t="s">
        <v>100</v>
      </c>
      <c r="C5972" s="35"/>
      <c r="D5972" s="35"/>
      <c r="E5972" s="35"/>
      <c r="F5972" s="7"/>
      <c r="G5972" s="8" t="s">
        <v>20</v>
      </c>
      <c r="H5972" s="8">
        <v>15374.65</v>
      </c>
      <c r="J5972"/>
      <c r="K5972"/>
      <c r="L5972"/>
      <c r="M5972"/>
    </row>
    <row r="5973" spans="1:13" s="3" customFormat="1" x14ac:dyDescent="0.25">
      <c r="A5973" s="35" t="s">
        <v>21</v>
      </c>
      <c r="B5973"/>
      <c r="C5973"/>
      <c r="D5973"/>
      <c r="E5973"/>
      <c r="J5973"/>
      <c r="K5973"/>
      <c r="L5973"/>
      <c r="M5973"/>
    </row>
    <row r="5974" spans="1:13" s="3" customFormat="1" x14ac:dyDescent="0.25">
      <c r="A5974" s="12" t="s">
        <v>24</v>
      </c>
      <c r="B5974" s="35" t="s">
        <v>21</v>
      </c>
      <c r="C5974" s="35" t="s">
        <v>21</v>
      </c>
      <c r="D5974" s="35" t="s">
        <v>21</v>
      </c>
      <c r="E5974" s="35" t="s">
        <v>21</v>
      </c>
      <c r="F5974" s="7" t="s">
        <v>21</v>
      </c>
      <c r="G5974" s="13" t="s">
        <v>20</v>
      </c>
      <c r="H5974" s="13">
        <v>15374.65</v>
      </c>
      <c r="J5974"/>
      <c r="K5974"/>
      <c r="L5974"/>
      <c r="M5974"/>
    </row>
    <row r="5975" spans="1:13" s="3" customFormat="1" x14ac:dyDescent="0.25">
      <c r="A5975" s="12" t="s">
        <v>900</v>
      </c>
      <c r="B5975" s="12" t="s">
        <v>41</v>
      </c>
      <c r="C5975" s="14">
        <v>31</v>
      </c>
      <c r="D5975" s="12" t="s">
        <v>95</v>
      </c>
      <c r="E5975" s="35"/>
      <c r="F5975" s="13">
        <v>13385.9</v>
      </c>
      <c r="G5975" s="7" t="s">
        <v>21</v>
      </c>
      <c r="H5975" s="13">
        <v>28760.55</v>
      </c>
      <c r="J5975"/>
      <c r="K5975"/>
      <c r="L5975"/>
      <c r="M5975"/>
    </row>
    <row r="5976" spans="1:13" s="3" customFormat="1" x14ac:dyDescent="0.25">
      <c r="A5976" s="12" t="s">
        <v>900</v>
      </c>
      <c r="B5976" s="12" t="s">
        <v>41</v>
      </c>
      <c r="C5976" s="14">
        <v>33</v>
      </c>
      <c r="D5976" s="12" t="s">
        <v>904</v>
      </c>
      <c r="E5976" s="35"/>
      <c r="F5976" s="13">
        <v>2869.55</v>
      </c>
      <c r="G5976" s="7" t="s">
        <v>21</v>
      </c>
      <c r="H5976" s="13">
        <v>31630.1</v>
      </c>
      <c r="J5976"/>
      <c r="K5976"/>
      <c r="L5976"/>
      <c r="M5976"/>
    </row>
    <row r="5977" spans="1:13" s="3" customFormat="1" x14ac:dyDescent="0.25">
      <c r="A5977" s="12" t="s">
        <v>902</v>
      </c>
      <c r="B5977" s="12" t="s">
        <v>41</v>
      </c>
      <c r="C5977" s="14">
        <v>36</v>
      </c>
      <c r="D5977" s="12" t="s">
        <v>903</v>
      </c>
      <c r="E5977" s="35"/>
      <c r="F5977" s="7" t="s">
        <v>21</v>
      </c>
      <c r="G5977" s="13">
        <v>5000</v>
      </c>
      <c r="H5977" s="13">
        <v>26630.1</v>
      </c>
      <c r="J5977"/>
      <c r="K5977"/>
      <c r="L5977"/>
      <c r="M5977"/>
    </row>
    <row r="5978" spans="1:13" s="3" customFormat="1" x14ac:dyDescent="0.25">
      <c r="A5978"/>
      <c r="B5978"/>
      <c r="C5978"/>
      <c r="D5978"/>
      <c r="E5978"/>
      <c r="J5978"/>
      <c r="K5978"/>
      <c r="L5978"/>
      <c r="M5978"/>
    </row>
    <row r="5979" spans="1:13" s="3" customFormat="1" x14ac:dyDescent="0.25">
      <c r="A5979" s="35"/>
      <c r="B5979" s="35"/>
      <c r="C5979" s="35"/>
      <c r="D5979" s="35"/>
      <c r="E5979" s="34" t="s">
        <v>67</v>
      </c>
      <c r="F5979" s="13">
        <v>16255.45</v>
      </c>
      <c r="G5979" s="13">
        <v>5000</v>
      </c>
      <c r="H5979" s="13">
        <v>26630.1</v>
      </c>
      <c r="J5979"/>
      <c r="K5979"/>
      <c r="L5979"/>
      <c r="M5979"/>
    </row>
    <row r="5980" spans="1:13" s="3" customFormat="1" x14ac:dyDescent="0.25">
      <c r="A5980" s="35" t="s">
        <v>21</v>
      </c>
      <c r="B5980"/>
      <c r="C5980"/>
      <c r="D5980"/>
      <c r="E5980"/>
      <c r="J5980"/>
      <c r="K5980"/>
      <c r="L5980"/>
      <c r="M5980"/>
    </row>
    <row r="5981" spans="1:13" s="3" customFormat="1" x14ac:dyDescent="0.25">
      <c r="A5981" s="35"/>
      <c r="B5981" s="35"/>
      <c r="C5981" s="35"/>
      <c r="D5981" s="35"/>
      <c r="E5981" s="9" t="s">
        <v>101</v>
      </c>
      <c r="F5981" s="8">
        <v>16255.45</v>
      </c>
      <c r="G5981" s="8">
        <v>5000</v>
      </c>
      <c r="H5981" s="8">
        <v>26630.1</v>
      </c>
      <c r="J5981"/>
      <c r="K5981"/>
      <c r="L5981"/>
      <c r="M5981"/>
    </row>
    <row r="5982" spans="1:13" s="3" customFormat="1" x14ac:dyDescent="0.25">
      <c r="A5982" s="35" t="s">
        <v>21</v>
      </c>
      <c r="B5982"/>
      <c r="C5982"/>
      <c r="D5982"/>
      <c r="E5982"/>
      <c r="J5982"/>
      <c r="K5982"/>
      <c r="L5982"/>
      <c r="M5982"/>
    </row>
    <row r="5983" spans="1:13" s="3" customFormat="1" x14ac:dyDescent="0.25">
      <c r="A5983" s="5" t="s">
        <v>102</v>
      </c>
      <c r="B5983" s="5" t="s">
        <v>103</v>
      </c>
      <c r="C5983" s="35"/>
      <c r="D5983" s="35"/>
      <c r="E5983" s="35"/>
      <c r="F5983" s="7"/>
      <c r="G5983" s="8" t="s">
        <v>20</v>
      </c>
      <c r="H5983" s="8">
        <v>228437.06</v>
      </c>
      <c r="J5983"/>
      <c r="K5983"/>
      <c r="L5983"/>
      <c r="M5983"/>
    </row>
    <row r="5984" spans="1:13" s="3" customFormat="1" x14ac:dyDescent="0.25">
      <c r="A5984" s="35" t="s">
        <v>21</v>
      </c>
      <c r="B5984"/>
      <c r="C5984"/>
      <c r="D5984"/>
      <c r="E5984"/>
      <c r="J5984"/>
      <c r="K5984"/>
      <c r="L5984"/>
      <c r="M5984"/>
    </row>
    <row r="5985" spans="1:13" s="3" customFormat="1" x14ac:dyDescent="0.25">
      <c r="A5985" s="12" t="s">
        <v>24</v>
      </c>
      <c r="B5985" s="35" t="s">
        <v>21</v>
      </c>
      <c r="C5985" s="35" t="s">
        <v>21</v>
      </c>
      <c r="D5985" s="35" t="s">
        <v>21</v>
      </c>
      <c r="E5985" s="35" t="s">
        <v>21</v>
      </c>
      <c r="F5985" s="7" t="s">
        <v>21</v>
      </c>
      <c r="G5985" s="13" t="s">
        <v>20</v>
      </c>
      <c r="H5985" s="13">
        <v>228437.06</v>
      </c>
      <c r="J5985"/>
      <c r="K5985"/>
      <c r="L5985"/>
      <c r="M5985"/>
    </row>
    <row r="5986" spans="1:13" s="3" customFormat="1" x14ac:dyDescent="0.25">
      <c r="A5986" s="12" t="s">
        <v>900</v>
      </c>
      <c r="B5986" s="12" t="s">
        <v>41</v>
      </c>
      <c r="C5986" s="14">
        <v>31</v>
      </c>
      <c r="D5986" s="12" t="s">
        <v>95</v>
      </c>
      <c r="E5986" s="35"/>
      <c r="F5986" s="13">
        <v>33464.81</v>
      </c>
      <c r="G5986" s="7" t="s">
        <v>21</v>
      </c>
      <c r="H5986" s="13">
        <v>261901.87</v>
      </c>
      <c r="J5986"/>
      <c r="K5986"/>
      <c r="L5986"/>
      <c r="M5986"/>
    </row>
    <row r="5987" spans="1:13" s="3" customFormat="1" x14ac:dyDescent="0.25">
      <c r="A5987" s="12" t="s">
        <v>900</v>
      </c>
      <c r="B5987" s="12" t="s">
        <v>41</v>
      </c>
      <c r="C5987" s="14">
        <v>33</v>
      </c>
      <c r="D5987" s="12" t="s">
        <v>904</v>
      </c>
      <c r="E5987" s="35"/>
      <c r="F5987" s="13">
        <v>7173.87</v>
      </c>
      <c r="G5987" s="7" t="s">
        <v>21</v>
      </c>
      <c r="H5987" s="13">
        <v>269075.74</v>
      </c>
      <c r="J5987"/>
      <c r="K5987"/>
      <c r="L5987"/>
      <c r="M5987"/>
    </row>
    <row r="5988" spans="1:13" s="3" customFormat="1" x14ac:dyDescent="0.25">
      <c r="A5988" s="12" t="s">
        <v>902</v>
      </c>
      <c r="B5988" s="12" t="s">
        <v>41</v>
      </c>
      <c r="C5988" s="14">
        <v>36</v>
      </c>
      <c r="D5988" s="12" t="s">
        <v>903</v>
      </c>
      <c r="E5988" s="35"/>
      <c r="F5988" s="7" t="s">
        <v>21</v>
      </c>
      <c r="G5988" s="13">
        <v>25000</v>
      </c>
      <c r="H5988" s="13">
        <v>244075.74</v>
      </c>
      <c r="J5988"/>
      <c r="K5988"/>
      <c r="L5988"/>
      <c r="M5988"/>
    </row>
    <row r="5989" spans="1:13" s="3" customFormat="1" x14ac:dyDescent="0.25">
      <c r="A5989"/>
      <c r="B5989"/>
      <c r="C5989"/>
      <c r="D5989"/>
      <c r="E5989"/>
      <c r="J5989"/>
      <c r="K5989"/>
      <c r="L5989"/>
      <c r="M5989"/>
    </row>
    <row r="5990" spans="1:13" s="3" customFormat="1" x14ac:dyDescent="0.25">
      <c r="A5990" s="35"/>
      <c r="B5990" s="35"/>
      <c r="C5990" s="35"/>
      <c r="D5990" s="35"/>
      <c r="E5990" s="34" t="s">
        <v>67</v>
      </c>
      <c r="F5990" s="13">
        <v>40638.68</v>
      </c>
      <c r="G5990" s="13">
        <v>25000</v>
      </c>
      <c r="H5990" s="13">
        <v>244075.74</v>
      </c>
      <c r="J5990"/>
      <c r="K5990"/>
      <c r="L5990"/>
      <c r="M5990"/>
    </row>
    <row r="5991" spans="1:13" s="3" customFormat="1" x14ac:dyDescent="0.25">
      <c r="A5991" s="35" t="s">
        <v>21</v>
      </c>
      <c r="B5991"/>
      <c r="C5991"/>
      <c r="D5991"/>
      <c r="E5991"/>
      <c r="J5991"/>
      <c r="K5991"/>
      <c r="L5991"/>
      <c r="M5991"/>
    </row>
    <row r="5992" spans="1:13" s="3" customFormat="1" x14ac:dyDescent="0.25">
      <c r="A5992" s="35"/>
      <c r="B5992" s="35"/>
      <c r="C5992" s="35"/>
      <c r="D5992" s="35"/>
      <c r="E5992" s="9" t="s">
        <v>104</v>
      </c>
      <c r="F5992" s="8">
        <v>40638.68</v>
      </c>
      <c r="G5992" s="8">
        <v>25000</v>
      </c>
      <c r="H5992" s="8">
        <v>244075.74</v>
      </c>
      <c r="J5992"/>
      <c r="K5992"/>
      <c r="L5992"/>
      <c r="M5992"/>
    </row>
    <row r="5993" spans="1:13" s="3" customFormat="1" x14ac:dyDescent="0.25">
      <c r="A5993" s="35" t="s">
        <v>21</v>
      </c>
      <c r="B5993"/>
      <c r="C5993"/>
      <c r="D5993"/>
      <c r="E5993"/>
      <c r="J5993"/>
      <c r="K5993"/>
      <c r="L5993"/>
      <c r="M5993"/>
    </row>
    <row r="5994" spans="1:13" s="3" customFormat="1" x14ac:dyDescent="0.25">
      <c r="A5994" s="5" t="s">
        <v>105</v>
      </c>
      <c r="B5994" s="5" t="s">
        <v>106</v>
      </c>
      <c r="C5994" s="35"/>
      <c r="D5994" s="35"/>
      <c r="E5994" s="35"/>
      <c r="F5994" s="7"/>
      <c r="G5994" s="8" t="s">
        <v>20</v>
      </c>
      <c r="H5994" s="8">
        <v>156284.37</v>
      </c>
      <c r="J5994"/>
      <c r="K5994"/>
      <c r="L5994"/>
      <c r="M5994"/>
    </row>
    <row r="5995" spans="1:13" s="3" customFormat="1" x14ac:dyDescent="0.25">
      <c r="A5995" s="35" t="s">
        <v>21</v>
      </c>
      <c r="B5995"/>
      <c r="C5995"/>
      <c r="D5995"/>
      <c r="E5995"/>
      <c r="J5995"/>
      <c r="K5995"/>
      <c r="L5995"/>
      <c r="M5995"/>
    </row>
    <row r="5996" spans="1:13" s="3" customFormat="1" x14ac:dyDescent="0.25">
      <c r="A5996" s="12" t="s">
        <v>24</v>
      </c>
      <c r="B5996" s="35" t="s">
        <v>21</v>
      </c>
      <c r="C5996" s="35" t="s">
        <v>21</v>
      </c>
      <c r="D5996" s="35" t="s">
        <v>21</v>
      </c>
      <c r="E5996" s="35" t="s">
        <v>21</v>
      </c>
      <c r="F5996" s="7" t="s">
        <v>21</v>
      </c>
      <c r="G5996" s="13" t="s">
        <v>20</v>
      </c>
      <c r="H5996" s="13">
        <v>156284.37</v>
      </c>
      <c r="J5996"/>
      <c r="K5996"/>
      <c r="L5996"/>
      <c r="M5996"/>
    </row>
    <row r="5997" spans="1:13" s="3" customFormat="1" x14ac:dyDescent="0.25">
      <c r="A5997" s="12" t="s">
        <v>900</v>
      </c>
      <c r="B5997" s="12" t="s">
        <v>41</v>
      </c>
      <c r="C5997" s="14">
        <v>31</v>
      </c>
      <c r="D5997" s="12" t="s">
        <v>95</v>
      </c>
      <c r="E5997" s="35"/>
      <c r="F5997" s="13">
        <v>35436.47</v>
      </c>
      <c r="G5997" s="7" t="s">
        <v>21</v>
      </c>
      <c r="H5997" s="13">
        <v>191720.84</v>
      </c>
      <c r="J5997"/>
      <c r="K5997"/>
      <c r="L5997"/>
      <c r="M5997"/>
    </row>
    <row r="5998" spans="1:13" s="3" customFormat="1" x14ac:dyDescent="0.25">
      <c r="A5998" s="12" t="s">
        <v>900</v>
      </c>
      <c r="B5998" s="12" t="s">
        <v>41</v>
      </c>
      <c r="C5998" s="14">
        <v>33</v>
      </c>
      <c r="D5998" s="12" t="s">
        <v>904</v>
      </c>
      <c r="E5998" s="35"/>
      <c r="F5998" s="13">
        <v>7646.94</v>
      </c>
      <c r="G5998" s="7" t="s">
        <v>21</v>
      </c>
      <c r="H5998" s="13">
        <v>199367.78</v>
      </c>
      <c r="J5998"/>
      <c r="K5998"/>
      <c r="L5998"/>
      <c r="M5998"/>
    </row>
    <row r="5999" spans="1:13" s="3" customFormat="1" x14ac:dyDescent="0.25">
      <c r="A5999" s="12" t="s">
        <v>902</v>
      </c>
      <c r="B5999" s="12" t="s">
        <v>41</v>
      </c>
      <c r="C5999" s="14">
        <v>36</v>
      </c>
      <c r="D5999" s="12" t="s">
        <v>903</v>
      </c>
      <c r="E5999" s="35"/>
      <c r="F5999" s="7" t="s">
        <v>21</v>
      </c>
      <c r="G5999" s="13">
        <v>20000</v>
      </c>
      <c r="H5999" s="13">
        <v>179367.78</v>
      </c>
      <c r="J5999"/>
      <c r="K5999"/>
      <c r="L5999"/>
      <c r="M5999"/>
    </row>
    <row r="6000" spans="1:13" s="3" customFormat="1" x14ac:dyDescent="0.25">
      <c r="A6000"/>
      <c r="B6000"/>
      <c r="C6000"/>
      <c r="D6000"/>
      <c r="E6000"/>
      <c r="J6000"/>
      <c r="K6000"/>
      <c r="L6000"/>
      <c r="M6000"/>
    </row>
    <row r="6001" spans="1:13" s="3" customFormat="1" x14ac:dyDescent="0.25">
      <c r="A6001" s="35"/>
      <c r="B6001" s="35"/>
      <c r="C6001" s="35"/>
      <c r="D6001" s="35"/>
      <c r="E6001" s="34" t="s">
        <v>67</v>
      </c>
      <c r="F6001" s="13">
        <v>43083.41</v>
      </c>
      <c r="G6001" s="13">
        <v>20000</v>
      </c>
      <c r="H6001" s="13">
        <v>179367.78</v>
      </c>
      <c r="J6001"/>
      <c r="K6001"/>
      <c r="L6001"/>
      <c r="M6001"/>
    </row>
    <row r="6002" spans="1:13" s="3" customFormat="1" x14ac:dyDescent="0.25">
      <c r="A6002" s="35" t="s">
        <v>21</v>
      </c>
      <c r="B6002"/>
      <c r="C6002"/>
      <c r="D6002"/>
      <c r="E6002"/>
      <c r="J6002"/>
      <c r="K6002"/>
      <c r="L6002"/>
      <c r="M6002"/>
    </row>
    <row r="6003" spans="1:13" s="3" customFormat="1" x14ac:dyDescent="0.25">
      <c r="A6003" s="35"/>
      <c r="B6003" s="35"/>
      <c r="C6003" s="35"/>
      <c r="D6003" s="35"/>
      <c r="E6003" s="9" t="s">
        <v>107</v>
      </c>
      <c r="F6003" s="8">
        <v>43083.41</v>
      </c>
      <c r="G6003" s="8">
        <v>20000</v>
      </c>
      <c r="H6003" s="8">
        <v>179367.78</v>
      </c>
      <c r="J6003"/>
      <c r="K6003"/>
      <c r="L6003"/>
      <c r="M6003"/>
    </row>
    <row r="6004" spans="1:13" s="3" customFormat="1" x14ac:dyDescent="0.25">
      <c r="A6004" s="35" t="s">
        <v>21</v>
      </c>
      <c r="B6004"/>
      <c r="C6004"/>
      <c r="D6004"/>
      <c r="E6004"/>
      <c r="J6004"/>
      <c r="K6004"/>
      <c r="L6004"/>
      <c r="M6004"/>
    </row>
    <row r="6005" spans="1:13" s="3" customFormat="1" x14ac:dyDescent="0.25">
      <c r="A6005" s="5" t="s">
        <v>108</v>
      </c>
      <c r="B6005" s="5" t="s">
        <v>109</v>
      </c>
      <c r="C6005" s="35"/>
      <c r="D6005" s="35"/>
      <c r="E6005" s="35"/>
      <c r="F6005" s="7"/>
      <c r="G6005" s="8" t="s">
        <v>20</v>
      </c>
      <c r="H6005" s="8">
        <v>180176.38</v>
      </c>
      <c r="J6005"/>
      <c r="K6005"/>
      <c r="L6005"/>
      <c r="M6005"/>
    </row>
    <row r="6006" spans="1:13" s="3" customFormat="1" x14ac:dyDescent="0.25">
      <c r="A6006" s="35" t="s">
        <v>21</v>
      </c>
      <c r="B6006"/>
      <c r="C6006"/>
      <c r="D6006"/>
      <c r="E6006"/>
      <c r="J6006"/>
      <c r="K6006"/>
      <c r="L6006"/>
      <c r="M6006"/>
    </row>
    <row r="6007" spans="1:13" s="3" customFormat="1" x14ac:dyDescent="0.25">
      <c r="A6007" s="12" t="s">
        <v>24</v>
      </c>
      <c r="B6007" s="35" t="s">
        <v>21</v>
      </c>
      <c r="C6007" s="35" t="s">
        <v>21</v>
      </c>
      <c r="D6007" s="35" t="s">
        <v>21</v>
      </c>
      <c r="E6007" s="35" t="s">
        <v>21</v>
      </c>
      <c r="F6007" s="7" t="s">
        <v>21</v>
      </c>
      <c r="G6007" s="13" t="s">
        <v>20</v>
      </c>
      <c r="H6007" s="13">
        <v>180176.38</v>
      </c>
      <c r="J6007"/>
      <c r="K6007"/>
      <c r="L6007"/>
      <c r="M6007"/>
    </row>
    <row r="6008" spans="1:13" s="3" customFormat="1" x14ac:dyDescent="0.25">
      <c r="A6008" s="12" t="s">
        <v>900</v>
      </c>
      <c r="B6008" s="12" t="s">
        <v>41</v>
      </c>
      <c r="C6008" s="14">
        <v>31</v>
      </c>
      <c r="D6008" s="12" t="s">
        <v>95</v>
      </c>
      <c r="E6008" s="35"/>
      <c r="F6008" s="13">
        <v>21715.53</v>
      </c>
      <c r="G6008" s="7" t="s">
        <v>21</v>
      </c>
      <c r="H6008" s="13">
        <v>201891.91</v>
      </c>
      <c r="J6008"/>
      <c r="K6008"/>
      <c r="L6008"/>
      <c r="M6008"/>
    </row>
    <row r="6009" spans="1:13" s="3" customFormat="1" x14ac:dyDescent="0.25">
      <c r="A6009" s="12" t="s">
        <v>900</v>
      </c>
      <c r="B6009" s="12" t="s">
        <v>41</v>
      </c>
      <c r="C6009" s="14">
        <v>33</v>
      </c>
      <c r="D6009" s="12" t="s">
        <v>904</v>
      </c>
      <c r="E6009" s="35"/>
      <c r="F6009" s="13">
        <v>4372.92</v>
      </c>
      <c r="G6009" s="7" t="s">
        <v>21</v>
      </c>
      <c r="H6009" s="13">
        <v>206264.83</v>
      </c>
      <c r="J6009"/>
      <c r="K6009"/>
      <c r="L6009"/>
      <c r="M6009"/>
    </row>
    <row r="6010" spans="1:13" s="3" customFormat="1" x14ac:dyDescent="0.25">
      <c r="A6010" s="12" t="s">
        <v>902</v>
      </c>
      <c r="B6010" s="12" t="s">
        <v>41</v>
      </c>
      <c r="C6010" s="14">
        <v>36</v>
      </c>
      <c r="D6010" s="12" t="s">
        <v>903</v>
      </c>
      <c r="E6010" s="35"/>
      <c r="F6010" s="7" t="s">
        <v>21</v>
      </c>
      <c r="G6010" s="13">
        <v>32000</v>
      </c>
      <c r="H6010" s="13">
        <v>174264.83</v>
      </c>
      <c r="J6010"/>
      <c r="K6010"/>
      <c r="L6010"/>
      <c r="M6010"/>
    </row>
    <row r="6011" spans="1:13" s="3" customFormat="1" x14ac:dyDescent="0.25">
      <c r="A6011"/>
      <c r="B6011"/>
      <c r="C6011"/>
      <c r="D6011"/>
      <c r="E6011"/>
      <c r="J6011"/>
      <c r="K6011"/>
      <c r="L6011"/>
      <c r="M6011"/>
    </row>
    <row r="6012" spans="1:13" s="3" customFormat="1" x14ac:dyDescent="0.25">
      <c r="A6012" s="35"/>
      <c r="B6012" s="35"/>
      <c r="C6012" s="35"/>
      <c r="D6012" s="35"/>
      <c r="E6012" s="34" t="s">
        <v>67</v>
      </c>
      <c r="F6012" s="13">
        <v>26088.45</v>
      </c>
      <c r="G6012" s="13">
        <v>32000</v>
      </c>
      <c r="H6012" s="13">
        <v>174264.83</v>
      </c>
      <c r="J6012"/>
      <c r="K6012"/>
      <c r="L6012"/>
      <c r="M6012"/>
    </row>
    <row r="6013" spans="1:13" s="3" customFormat="1" x14ac:dyDescent="0.25">
      <c r="A6013" s="35" t="s">
        <v>21</v>
      </c>
      <c r="B6013"/>
      <c r="C6013"/>
      <c r="D6013"/>
      <c r="E6013"/>
      <c r="J6013"/>
      <c r="K6013"/>
      <c r="L6013"/>
      <c r="M6013"/>
    </row>
    <row r="6014" spans="1:13" s="3" customFormat="1" x14ac:dyDescent="0.25">
      <c r="A6014" s="35"/>
      <c r="B6014" s="35"/>
      <c r="C6014" s="35"/>
      <c r="D6014" s="35"/>
      <c r="E6014" s="9" t="s">
        <v>110</v>
      </c>
      <c r="F6014" s="8">
        <v>26088.45</v>
      </c>
      <c r="G6014" s="8">
        <v>32000</v>
      </c>
      <c r="H6014" s="8">
        <v>174264.83</v>
      </c>
      <c r="J6014"/>
      <c r="K6014"/>
      <c r="L6014"/>
      <c r="M6014"/>
    </row>
    <row r="6015" spans="1:13" s="3" customFormat="1" x14ac:dyDescent="0.25">
      <c r="A6015" s="35" t="s">
        <v>21</v>
      </c>
      <c r="B6015"/>
      <c r="C6015"/>
      <c r="D6015"/>
      <c r="E6015"/>
      <c r="J6015"/>
      <c r="K6015"/>
      <c r="L6015"/>
      <c r="M6015"/>
    </row>
    <row r="6016" spans="1:13" s="3" customFormat="1" x14ac:dyDescent="0.25">
      <c r="A6016" s="5" t="s">
        <v>111</v>
      </c>
      <c r="B6016" s="5" t="s">
        <v>112</v>
      </c>
      <c r="C6016" s="35"/>
      <c r="D6016" s="35"/>
      <c r="E6016" s="35"/>
      <c r="F6016" s="7"/>
      <c r="G6016" s="8" t="s">
        <v>20</v>
      </c>
      <c r="H6016" s="8">
        <v>322059.65000000002</v>
      </c>
      <c r="J6016"/>
      <c r="K6016"/>
      <c r="L6016"/>
      <c r="M6016"/>
    </row>
    <row r="6017" spans="1:13" s="3" customFormat="1" x14ac:dyDescent="0.25">
      <c r="A6017" s="35" t="s">
        <v>21</v>
      </c>
      <c r="B6017"/>
      <c r="C6017"/>
      <c r="D6017"/>
      <c r="E6017"/>
      <c r="J6017"/>
      <c r="K6017"/>
      <c r="L6017"/>
      <c r="M6017"/>
    </row>
    <row r="6018" spans="1:13" s="3" customFormat="1" x14ac:dyDescent="0.25">
      <c r="A6018" s="12" t="s">
        <v>24</v>
      </c>
      <c r="B6018" s="35" t="s">
        <v>21</v>
      </c>
      <c r="C6018" s="35" t="s">
        <v>21</v>
      </c>
      <c r="D6018" s="35" t="s">
        <v>21</v>
      </c>
      <c r="E6018" s="35" t="s">
        <v>21</v>
      </c>
      <c r="F6018" s="7" t="s">
        <v>21</v>
      </c>
      <c r="G6018" s="13" t="s">
        <v>20</v>
      </c>
      <c r="H6018" s="13">
        <v>322059.65000000002</v>
      </c>
      <c r="J6018"/>
      <c r="K6018"/>
      <c r="L6018"/>
      <c r="M6018"/>
    </row>
    <row r="6019" spans="1:13" s="3" customFormat="1" x14ac:dyDescent="0.25">
      <c r="A6019" s="12" t="s">
        <v>900</v>
      </c>
      <c r="B6019" s="12" t="s">
        <v>41</v>
      </c>
      <c r="C6019" s="14">
        <v>32</v>
      </c>
      <c r="D6019" s="12" t="s">
        <v>905</v>
      </c>
      <c r="E6019" s="35"/>
      <c r="F6019" s="13">
        <v>18176.04</v>
      </c>
      <c r="G6019" s="7" t="s">
        <v>21</v>
      </c>
      <c r="H6019" s="13">
        <v>340235.69</v>
      </c>
      <c r="J6019"/>
      <c r="K6019"/>
      <c r="L6019"/>
      <c r="M6019"/>
    </row>
    <row r="6020" spans="1:13" s="3" customFormat="1" x14ac:dyDescent="0.25">
      <c r="A6020" s="12" t="s">
        <v>900</v>
      </c>
      <c r="B6020" s="12" t="s">
        <v>41</v>
      </c>
      <c r="C6020" s="14">
        <v>34</v>
      </c>
      <c r="D6020" s="12" t="s">
        <v>113</v>
      </c>
      <c r="E6020" s="35"/>
      <c r="F6020" s="13">
        <v>4608.6899999999996</v>
      </c>
      <c r="G6020" s="7" t="s">
        <v>21</v>
      </c>
      <c r="H6020" s="13">
        <v>344844.38</v>
      </c>
      <c r="J6020"/>
      <c r="K6020"/>
      <c r="L6020"/>
      <c r="M6020"/>
    </row>
    <row r="6021" spans="1:13" s="3" customFormat="1" x14ac:dyDescent="0.25">
      <c r="A6021"/>
      <c r="B6021"/>
      <c r="C6021"/>
      <c r="D6021"/>
      <c r="E6021"/>
      <c r="J6021"/>
      <c r="K6021"/>
      <c r="L6021"/>
      <c r="M6021"/>
    </row>
    <row r="6022" spans="1:13" s="3" customFormat="1" x14ac:dyDescent="0.25">
      <c r="A6022" s="35"/>
      <c r="B6022" s="35"/>
      <c r="C6022" s="35"/>
      <c r="D6022" s="35"/>
      <c r="E6022" s="34" t="s">
        <v>67</v>
      </c>
      <c r="F6022" s="13">
        <v>22784.73</v>
      </c>
      <c r="G6022" s="13">
        <v>0</v>
      </c>
      <c r="H6022" s="13">
        <v>344844.38</v>
      </c>
      <c r="J6022"/>
      <c r="K6022"/>
      <c r="L6022"/>
      <c r="M6022"/>
    </row>
    <row r="6023" spans="1:13" s="3" customFormat="1" x14ac:dyDescent="0.25">
      <c r="A6023" s="35" t="s">
        <v>21</v>
      </c>
      <c r="B6023"/>
      <c r="C6023"/>
      <c r="D6023"/>
      <c r="E6023"/>
      <c r="J6023"/>
      <c r="K6023"/>
      <c r="L6023"/>
      <c r="M6023"/>
    </row>
    <row r="6024" spans="1:13" s="3" customFormat="1" x14ac:dyDescent="0.25">
      <c r="A6024" s="35"/>
      <c r="B6024" s="35"/>
      <c r="C6024" s="35"/>
      <c r="D6024" s="35"/>
      <c r="E6024" s="9" t="s">
        <v>114</v>
      </c>
      <c r="F6024" s="8">
        <v>22784.73</v>
      </c>
      <c r="G6024" s="8">
        <v>0</v>
      </c>
      <c r="H6024" s="8">
        <v>344844.38</v>
      </c>
      <c r="J6024"/>
      <c r="K6024"/>
      <c r="L6024"/>
      <c r="M6024"/>
    </row>
    <row r="6025" spans="1:13" s="3" customFormat="1" x14ac:dyDescent="0.25">
      <c r="A6025" s="35" t="s">
        <v>21</v>
      </c>
      <c r="B6025"/>
      <c r="C6025"/>
      <c r="D6025"/>
      <c r="E6025"/>
      <c r="J6025"/>
      <c r="K6025"/>
      <c r="L6025"/>
      <c r="M6025"/>
    </row>
    <row r="6026" spans="1:13" s="3" customFormat="1" x14ac:dyDescent="0.25">
      <c r="A6026" s="5" t="s">
        <v>115</v>
      </c>
      <c r="B6026" s="5" t="s">
        <v>116</v>
      </c>
      <c r="C6026" s="35"/>
      <c r="D6026" s="35"/>
      <c r="E6026" s="35"/>
      <c r="F6026" s="7"/>
      <c r="G6026" s="8" t="s">
        <v>20</v>
      </c>
      <c r="H6026" s="8">
        <v>260718.27</v>
      </c>
      <c r="J6026"/>
      <c r="K6026"/>
      <c r="L6026"/>
      <c r="M6026"/>
    </row>
    <row r="6027" spans="1:13" s="3" customFormat="1" x14ac:dyDescent="0.25">
      <c r="A6027" s="35" t="s">
        <v>21</v>
      </c>
      <c r="B6027"/>
      <c r="C6027"/>
      <c r="D6027"/>
      <c r="E6027"/>
      <c r="J6027"/>
      <c r="K6027"/>
      <c r="L6027"/>
      <c r="M6027"/>
    </row>
    <row r="6028" spans="1:13" s="3" customFormat="1" x14ac:dyDescent="0.25">
      <c r="A6028" s="12" t="s">
        <v>24</v>
      </c>
      <c r="B6028" s="35" t="s">
        <v>21</v>
      </c>
      <c r="C6028" s="35" t="s">
        <v>21</v>
      </c>
      <c r="D6028" s="35" t="s">
        <v>21</v>
      </c>
      <c r="E6028" s="35" t="s">
        <v>21</v>
      </c>
      <c r="F6028" s="7" t="s">
        <v>21</v>
      </c>
      <c r="G6028" s="13" t="s">
        <v>20</v>
      </c>
      <c r="H6028" s="13">
        <v>260718.27</v>
      </c>
      <c r="J6028"/>
      <c r="K6028"/>
      <c r="L6028"/>
      <c r="M6028"/>
    </row>
    <row r="6029" spans="1:13" s="3" customFormat="1" x14ac:dyDescent="0.25">
      <c r="A6029" s="12" t="s">
        <v>900</v>
      </c>
      <c r="B6029" s="12" t="s">
        <v>41</v>
      </c>
      <c r="C6029" s="14">
        <v>32</v>
      </c>
      <c r="D6029" s="12" t="s">
        <v>905</v>
      </c>
      <c r="E6029" s="35"/>
      <c r="F6029" s="13">
        <v>15004.94</v>
      </c>
      <c r="G6029" s="7" t="s">
        <v>21</v>
      </c>
      <c r="H6029" s="13">
        <v>275723.21000000002</v>
      </c>
      <c r="J6029"/>
      <c r="K6029"/>
      <c r="L6029"/>
      <c r="M6029"/>
    </row>
    <row r="6030" spans="1:13" s="3" customFormat="1" x14ac:dyDescent="0.25">
      <c r="A6030" s="12" t="s">
        <v>900</v>
      </c>
      <c r="B6030" s="12" t="s">
        <v>41</v>
      </c>
      <c r="C6030" s="14">
        <v>34</v>
      </c>
      <c r="D6030" s="12" t="s">
        <v>113</v>
      </c>
      <c r="E6030" s="35"/>
      <c r="F6030" s="13">
        <v>4608.72</v>
      </c>
      <c r="G6030" s="7" t="s">
        <v>21</v>
      </c>
      <c r="H6030" s="13">
        <v>280331.93</v>
      </c>
      <c r="J6030"/>
      <c r="K6030"/>
      <c r="L6030"/>
      <c r="M6030"/>
    </row>
    <row r="6031" spans="1:13" s="3" customFormat="1" x14ac:dyDescent="0.25">
      <c r="A6031"/>
      <c r="B6031"/>
      <c r="C6031"/>
      <c r="D6031"/>
      <c r="E6031"/>
      <c r="J6031"/>
      <c r="K6031"/>
      <c r="L6031"/>
      <c r="M6031"/>
    </row>
    <row r="6032" spans="1:13" s="3" customFormat="1" x14ac:dyDescent="0.25">
      <c r="A6032" s="35"/>
      <c r="B6032" s="35"/>
      <c r="C6032" s="35"/>
      <c r="D6032" s="35"/>
      <c r="E6032" s="34" t="s">
        <v>67</v>
      </c>
      <c r="F6032" s="13">
        <v>19613.66</v>
      </c>
      <c r="G6032" s="13">
        <v>0</v>
      </c>
      <c r="H6032" s="13">
        <v>280331.93</v>
      </c>
      <c r="J6032"/>
      <c r="K6032"/>
      <c r="L6032"/>
      <c r="M6032"/>
    </row>
    <row r="6033" spans="1:13" s="3" customFormat="1" x14ac:dyDescent="0.25">
      <c r="A6033" s="35" t="s">
        <v>21</v>
      </c>
      <c r="B6033"/>
      <c r="C6033"/>
      <c r="D6033"/>
      <c r="E6033"/>
      <c r="J6033"/>
      <c r="K6033"/>
      <c r="L6033"/>
      <c r="M6033"/>
    </row>
    <row r="6034" spans="1:13" s="3" customFormat="1" x14ac:dyDescent="0.25">
      <c r="A6034" s="35"/>
      <c r="B6034" s="35"/>
      <c r="C6034" s="35"/>
      <c r="D6034" s="35"/>
      <c r="E6034" s="9" t="s">
        <v>117</v>
      </c>
      <c r="F6034" s="8">
        <v>19613.66</v>
      </c>
      <c r="G6034" s="8">
        <v>0</v>
      </c>
      <c r="H6034" s="8">
        <v>280331.93</v>
      </c>
      <c r="J6034"/>
      <c r="K6034"/>
      <c r="L6034"/>
      <c r="M6034"/>
    </row>
    <row r="6035" spans="1:13" s="3" customFormat="1" x14ac:dyDescent="0.25">
      <c r="A6035" s="35" t="s">
        <v>21</v>
      </c>
      <c r="B6035"/>
      <c r="C6035"/>
      <c r="D6035"/>
      <c r="E6035"/>
      <c r="J6035"/>
      <c r="K6035"/>
      <c r="L6035"/>
      <c r="M6035"/>
    </row>
    <row r="6036" spans="1:13" s="3" customFormat="1" x14ac:dyDescent="0.25">
      <c r="A6036" s="5" t="s">
        <v>118</v>
      </c>
      <c r="B6036" s="5" t="s">
        <v>119</v>
      </c>
      <c r="C6036" s="35"/>
      <c r="D6036" s="35"/>
      <c r="E6036" s="35"/>
      <c r="F6036" s="7"/>
      <c r="G6036" s="8" t="s">
        <v>20</v>
      </c>
      <c r="H6036" s="8">
        <v>32814.910000000003</v>
      </c>
      <c r="J6036"/>
      <c r="K6036"/>
      <c r="L6036"/>
      <c r="M6036"/>
    </row>
    <row r="6037" spans="1:13" s="3" customFormat="1" x14ac:dyDescent="0.25">
      <c r="A6037" s="35" t="s">
        <v>21</v>
      </c>
      <c r="B6037"/>
      <c r="C6037"/>
      <c r="D6037"/>
      <c r="E6037"/>
      <c r="J6037"/>
      <c r="K6037"/>
      <c r="L6037"/>
      <c r="M6037"/>
    </row>
    <row r="6038" spans="1:13" s="3" customFormat="1" x14ac:dyDescent="0.25">
      <c r="A6038" s="12" t="s">
        <v>24</v>
      </c>
      <c r="B6038" s="35" t="s">
        <v>21</v>
      </c>
      <c r="C6038" s="35" t="s">
        <v>21</v>
      </c>
      <c r="D6038" s="35" t="s">
        <v>21</v>
      </c>
      <c r="E6038" s="35" t="s">
        <v>21</v>
      </c>
      <c r="F6038" s="7" t="s">
        <v>21</v>
      </c>
      <c r="G6038" s="13" t="s">
        <v>20</v>
      </c>
      <c r="H6038" s="13">
        <v>32814.910000000003</v>
      </c>
      <c r="J6038"/>
      <c r="K6038"/>
      <c r="L6038"/>
      <c r="M6038"/>
    </row>
    <row r="6039" spans="1:13" s="3" customFormat="1" x14ac:dyDescent="0.25">
      <c r="A6039" s="12" t="s">
        <v>906</v>
      </c>
      <c r="B6039" s="12" t="s">
        <v>26</v>
      </c>
      <c r="C6039" s="14">
        <v>395</v>
      </c>
      <c r="D6039" s="12" t="s">
        <v>684</v>
      </c>
      <c r="E6039" s="12" t="s">
        <v>907</v>
      </c>
      <c r="F6039" s="13">
        <v>1808</v>
      </c>
      <c r="G6039" s="7" t="s">
        <v>21</v>
      </c>
      <c r="H6039" s="13">
        <v>34622.910000000003</v>
      </c>
      <c r="J6039"/>
      <c r="K6039"/>
      <c r="L6039"/>
      <c r="M6039"/>
    </row>
    <row r="6040" spans="1:13" s="3" customFormat="1" x14ac:dyDescent="0.25">
      <c r="A6040" s="12" t="s">
        <v>902</v>
      </c>
      <c r="B6040" s="12" t="s">
        <v>41</v>
      </c>
      <c r="C6040" s="14">
        <v>36</v>
      </c>
      <c r="D6040" s="12" t="s">
        <v>903</v>
      </c>
      <c r="E6040" s="35"/>
      <c r="F6040" s="7" t="s">
        <v>21</v>
      </c>
      <c r="G6040" s="13">
        <v>17207.34</v>
      </c>
      <c r="H6040" s="13">
        <v>17415.57</v>
      </c>
      <c r="J6040"/>
      <c r="K6040"/>
      <c r="L6040"/>
      <c r="M6040"/>
    </row>
    <row r="6041" spans="1:13" s="3" customFormat="1" x14ac:dyDescent="0.25">
      <c r="A6041"/>
      <c r="B6041"/>
      <c r="C6041"/>
      <c r="D6041"/>
      <c r="E6041"/>
      <c r="J6041"/>
      <c r="K6041"/>
      <c r="L6041"/>
      <c r="M6041"/>
    </row>
    <row r="6042" spans="1:13" s="3" customFormat="1" x14ac:dyDescent="0.25">
      <c r="A6042" s="35"/>
      <c r="B6042" s="35"/>
      <c r="C6042" s="35"/>
      <c r="D6042" s="35"/>
      <c r="E6042" s="34" t="s">
        <v>67</v>
      </c>
      <c r="F6042" s="13">
        <v>1808</v>
      </c>
      <c r="G6042" s="13">
        <v>17207.34</v>
      </c>
      <c r="H6042" s="13">
        <v>17415.57</v>
      </c>
      <c r="J6042"/>
      <c r="K6042"/>
      <c r="L6042"/>
      <c r="M6042"/>
    </row>
    <row r="6043" spans="1:13" s="3" customFormat="1" x14ac:dyDescent="0.25">
      <c r="A6043" s="35" t="s">
        <v>21</v>
      </c>
      <c r="B6043"/>
      <c r="C6043"/>
      <c r="D6043"/>
      <c r="E6043"/>
      <c r="J6043"/>
      <c r="K6043"/>
      <c r="L6043"/>
      <c r="M6043"/>
    </row>
    <row r="6044" spans="1:13" s="3" customFormat="1" x14ac:dyDescent="0.25">
      <c r="A6044" s="35"/>
      <c r="B6044" s="35"/>
      <c r="C6044" s="35"/>
      <c r="D6044" s="35"/>
      <c r="E6044" s="9" t="s">
        <v>129</v>
      </c>
      <c r="F6044" s="8">
        <v>1808</v>
      </c>
      <c r="G6044" s="8">
        <v>17207.34</v>
      </c>
      <c r="H6044" s="8">
        <v>17415.57</v>
      </c>
      <c r="J6044"/>
      <c r="K6044"/>
      <c r="L6044"/>
      <c r="M6044"/>
    </row>
    <row r="6045" spans="1:13" s="3" customFormat="1" x14ac:dyDescent="0.25">
      <c r="A6045" s="35" t="s">
        <v>21</v>
      </c>
      <c r="B6045"/>
      <c r="C6045"/>
      <c r="D6045"/>
      <c r="E6045"/>
      <c r="J6045"/>
      <c r="K6045"/>
      <c r="L6045"/>
      <c r="M6045"/>
    </row>
    <row r="6046" spans="1:13" s="3" customFormat="1" x14ac:dyDescent="0.25">
      <c r="A6046" s="5" t="s">
        <v>349</v>
      </c>
      <c r="B6046" s="5" t="s">
        <v>350</v>
      </c>
      <c r="C6046" s="35"/>
      <c r="D6046" s="35"/>
      <c r="E6046" s="35"/>
      <c r="F6046" s="7"/>
      <c r="G6046" s="8" t="s">
        <v>20</v>
      </c>
      <c r="H6046" s="8">
        <v>9026.2900000000009</v>
      </c>
      <c r="J6046"/>
      <c r="K6046"/>
      <c r="L6046"/>
      <c r="M6046"/>
    </row>
    <row r="6047" spans="1:13" s="3" customFormat="1" x14ac:dyDescent="0.25">
      <c r="A6047" s="35" t="s">
        <v>21</v>
      </c>
      <c r="B6047"/>
      <c r="C6047"/>
      <c r="D6047"/>
      <c r="E6047"/>
      <c r="J6047"/>
      <c r="K6047"/>
      <c r="L6047"/>
      <c r="M6047"/>
    </row>
    <row r="6048" spans="1:13" s="3" customFormat="1" x14ac:dyDescent="0.25">
      <c r="A6048" s="12" t="s">
        <v>24</v>
      </c>
      <c r="B6048" s="35" t="s">
        <v>21</v>
      </c>
      <c r="C6048" s="35" t="s">
        <v>21</v>
      </c>
      <c r="D6048" s="35" t="s">
        <v>21</v>
      </c>
      <c r="E6048" s="35" t="s">
        <v>21</v>
      </c>
      <c r="F6048" s="7" t="s">
        <v>21</v>
      </c>
      <c r="G6048" s="13" t="s">
        <v>20</v>
      </c>
      <c r="H6048" s="13">
        <v>9026.2900000000009</v>
      </c>
      <c r="J6048"/>
      <c r="K6048"/>
      <c r="L6048"/>
      <c r="M6048"/>
    </row>
    <row r="6049" spans="1:13" s="3" customFormat="1" x14ac:dyDescent="0.25">
      <c r="A6049" s="12" t="s">
        <v>902</v>
      </c>
      <c r="B6049" s="12" t="s">
        <v>41</v>
      </c>
      <c r="C6049" s="14">
        <v>36</v>
      </c>
      <c r="D6049" s="12" t="s">
        <v>903</v>
      </c>
      <c r="E6049" s="35"/>
      <c r="F6049" s="7" t="s">
        <v>21</v>
      </c>
      <c r="G6049" s="13">
        <v>9026.2900000000009</v>
      </c>
      <c r="H6049" s="13">
        <v>0</v>
      </c>
      <c r="J6049"/>
      <c r="K6049"/>
      <c r="L6049"/>
      <c r="M6049"/>
    </row>
    <row r="6050" spans="1:13" s="3" customFormat="1" x14ac:dyDescent="0.25">
      <c r="A6050"/>
      <c r="B6050"/>
      <c r="C6050"/>
      <c r="D6050"/>
      <c r="E6050"/>
      <c r="J6050"/>
      <c r="K6050"/>
      <c r="L6050"/>
      <c r="M6050"/>
    </row>
    <row r="6051" spans="1:13" s="3" customFormat="1" x14ac:dyDescent="0.25">
      <c r="A6051" s="35"/>
      <c r="B6051" s="35"/>
      <c r="C6051" s="35"/>
      <c r="D6051" s="35"/>
      <c r="E6051" s="34" t="s">
        <v>67</v>
      </c>
      <c r="F6051" s="13">
        <v>0</v>
      </c>
      <c r="G6051" s="13">
        <v>9026.2900000000009</v>
      </c>
      <c r="H6051" s="13">
        <v>0</v>
      </c>
      <c r="J6051"/>
      <c r="K6051"/>
      <c r="L6051"/>
      <c r="M6051"/>
    </row>
    <row r="6052" spans="1:13" s="3" customFormat="1" x14ac:dyDescent="0.25">
      <c r="A6052" s="35" t="s">
        <v>21</v>
      </c>
      <c r="B6052"/>
      <c r="C6052"/>
      <c r="D6052"/>
      <c r="E6052"/>
      <c r="J6052"/>
      <c r="K6052"/>
      <c r="L6052"/>
      <c r="M6052"/>
    </row>
    <row r="6053" spans="1:13" s="3" customFormat="1" x14ac:dyDescent="0.25">
      <c r="A6053" s="35"/>
      <c r="B6053" s="35"/>
      <c r="C6053" s="35"/>
      <c r="D6053" s="35"/>
      <c r="E6053" s="9" t="s">
        <v>356</v>
      </c>
      <c r="F6053" s="8">
        <v>0</v>
      </c>
      <c r="G6053" s="8">
        <v>9026.2900000000009</v>
      </c>
      <c r="H6053" s="8">
        <v>0</v>
      </c>
      <c r="J6053"/>
      <c r="K6053"/>
      <c r="L6053"/>
      <c r="M6053"/>
    </row>
    <row r="6054" spans="1:13" s="3" customFormat="1" x14ac:dyDescent="0.25">
      <c r="A6054" s="35" t="s">
        <v>21</v>
      </c>
      <c r="B6054"/>
      <c r="C6054"/>
      <c r="D6054"/>
      <c r="E6054"/>
      <c r="J6054"/>
      <c r="K6054"/>
      <c r="L6054"/>
      <c r="M6054"/>
    </row>
    <row r="6055" spans="1:13" s="3" customFormat="1" x14ac:dyDescent="0.25">
      <c r="A6055" s="5" t="s">
        <v>357</v>
      </c>
      <c r="B6055" s="5" t="s">
        <v>358</v>
      </c>
      <c r="C6055" s="35"/>
      <c r="D6055" s="35"/>
      <c r="E6055" s="35"/>
      <c r="F6055" s="7"/>
      <c r="G6055" s="8" t="s">
        <v>20</v>
      </c>
      <c r="H6055" s="8">
        <v>134229.24</v>
      </c>
      <c r="J6055"/>
      <c r="K6055"/>
      <c r="L6055"/>
      <c r="M6055"/>
    </row>
    <row r="6056" spans="1:13" s="3" customFormat="1" x14ac:dyDescent="0.25">
      <c r="A6056" s="35" t="s">
        <v>21</v>
      </c>
      <c r="B6056"/>
      <c r="C6056"/>
      <c r="D6056"/>
      <c r="E6056"/>
      <c r="J6056"/>
      <c r="K6056"/>
      <c r="L6056"/>
      <c r="M6056"/>
    </row>
    <row r="6057" spans="1:13" s="3" customFormat="1" x14ac:dyDescent="0.25">
      <c r="A6057" s="12" t="s">
        <v>24</v>
      </c>
      <c r="B6057" s="35" t="s">
        <v>21</v>
      </c>
      <c r="C6057" s="35" t="s">
        <v>21</v>
      </c>
      <c r="D6057" s="35" t="s">
        <v>21</v>
      </c>
      <c r="E6057" s="35" t="s">
        <v>21</v>
      </c>
      <c r="F6057" s="7" t="s">
        <v>21</v>
      </c>
      <c r="G6057" s="13" t="s">
        <v>20</v>
      </c>
      <c r="H6057" s="13">
        <v>134229.24</v>
      </c>
      <c r="J6057"/>
      <c r="K6057"/>
      <c r="L6057"/>
      <c r="M6057"/>
    </row>
    <row r="6058" spans="1:13" s="3" customFormat="1" x14ac:dyDescent="0.25">
      <c r="A6058" s="12" t="s">
        <v>908</v>
      </c>
      <c r="B6058" s="12" t="s">
        <v>41</v>
      </c>
      <c r="C6058" s="14">
        <v>39</v>
      </c>
      <c r="D6058" s="12" t="s">
        <v>580</v>
      </c>
      <c r="E6058" s="12" t="s">
        <v>909</v>
      </c>
      <c r="F6058" s="13">
        <v>1773.58</v>
      </c>
      <c r="G6058" s="7" t="s">
        <v>21</v>
      </c>
      <c r="H6058" s="13">
        <v>136002.82</v>
      </c>
      <c r="J6058"/>
      <c r="K6058"/>
      <c r="L6058"/>
      <c r="M6058"/>
    </row>
    <row r="6059" spans="1:13" s="3" customFormat="1" x14ac:dyDescent="0.25">
      <c r="A6059" s="12" t="s">
        <v>908</v>
      </c>
      <c r="B6059" s="12" t="s">
        <v>41</v>
      </c>
      <c r="C6059" s="14">
        <v>39</v>
      </c>
      <c r="D6059" s="12" t="s">
        <v>580</v>
      </c>
      <c r="E6059" s="12" t="s">
        <v>909</v>
      </c>
      <c r="F6059" s="13">
        <v>3253.51</v>
      </c>
      <c r="G6059" s="7" t="s">
        <v>21</v>
      </c>
      <c r="H6059" s="13">
        <v>139256.32999999999</v>
      </c>
      <c r="J6059"/>
      <c r="K6059"/>
      <c r="L6059"/>
      <c r="M6059"/>
    </row>
    <row r="6060" spans="1:13" s="3" customFormat="1" x14ac:dyDescent="0.25">
      <c r="A6060" s="12" t="s">
        <v>908</v>
      </c>
      <c r="B6060" s="12" t="s">
        <v>41</v>
      </c>
      <c r="C6060" s="14">
        <v>39</v>
      </c>
      <c r="D6060" s="12" t="s">
        <v>580</v>
      </c>
      <c r="E6060" s="12" t="s">
        <v>909</v>
      </c>
      <c r="F6060" s="13">
        <v>1543.75</v>
      </c>
      <c r="G6060" s="7" t="s">
        <v>21</v>
      </c>
      <c r="H6060" s="13">
        <v>140800.07999999999</v>
      </c>
      <c r="J6060"/>
      <c r="K6060"/>
      <c r="L6060"/>
      <c r="M6060"/>
    </row>
    <row r="6061" spans="1:13" s="3" customFormat="1" x14ac:dyDescent="0.25">
      <c r="A6061" s="12" t="s">
        <v>908</v>
      </c>
      <c r="B6061" s="12" t="s">
        <v>41</v>
      </c>
      <c r="C6061" s="14">
        <v>39</v>
      </c>
      <c r="D6061" s="12" t="s">
        <v>580</v>
      </c>
      <c r="E6061" s="12" t="s">
        <v>909</v>
      </c>
      <c r="F6061" s="13">
        <v>224.72</v>
      </c>
      <c r="G6061" s="7" t="s">
        <v>21</v>
      </c>
      <c r="H6061" s="13">
        <v>141024.79999999999</v>
      </c>
      <c r="J6061"/>
      <c r="K6061"/>
      <c r="L6061"/>
      <c r="M6061"/>
    </row>
    <row r="6062" spans="1:13" s="3" customFormat="1" x14ac:dyDescent="0.25">
      <c r="A6062" s="12" t="s">
        <v>908</v>
      </c>
      <c r="B6062" s="12" t="s">
        <v>41</v>
      </c>
      <c r="C6062" s="14">
        <v>39</v>
      </c>
      <c r="D6062" s="12" t="s">
        <v>580</v>
      </c>
      <c r="E6062" s="12" t="s">
        <v>909</v>
      </c>
      <c r="F6062" s="13">
        <v>561.79999999999995</v>
      </c>
      <c r="G6062" s="7" t="s">
        <v>21</v>
      </c>
      <c r="H6062" s="13">
        <v>141586.6</v>
      </c>
      <c r="J6062"/>
      <c r="K6062"/>
      <c r="L6062"/>
      <c r="M6062"/>
    </row>
    <row r="6063" spans="1:13" s="3" customFormat="1" x14ac:dyDescent="0.25">
      <c r="A6063" s="12" t="s">
        <v>908</v>
      </c>
      <c r="B6063" s="12" t="s">
        <v>41</v>
      </c>
      <c r="C6063" s="14">
        <v>39</v>
      </c>
      <c r="D6063" s="12" t="s">
        <v>580</v>
      </c>
      <c r="E6063" s="12" t="s">
        <v>909</v>
      </c>
      <c r="F6063" s="13">
        <v>224.72</v>
      </c>
      <c r="G6063" s="7" t="s">
        <v>21</v>
      </c>
      <c r="H6063" s="13">
        <v>141811.32</v>
      </c>
      <c r="J6063"/>
      <c r="K6063"/>
      <c r="L6063"/>
      <c r="M6063"/>
    </row>
    <row r="6064" spans="1:13" s="3" customFormat="1" x14ac:dyDescent="0.25">
      <c r="A6064" s="12" t="s">
        <v>908</v>
      </c>
      <c r="B6064" s="12" t="s">
        <v>41</v>
      </c>
      <c r="C6064" s="14">
        <v>39</v>
      </c>
      <c r="D6064" s="12" t="s">
        <v>133</v>
      </c>
      <c r="E6064" s="12" t="s">
        <v>909</v>
      </c>
      <c r="F6064" s="13">
        <v>542.61</v>
      </c>
      <c r="G6064" s="7" t="s">
        <v>21</v>
      </c>
      <c r="H6064" s="13">
        <v>142353.93</v>
      </c>
      <c r="J6064"/>
      <c r="K6064"/>
      <c r="L6064"/>
      <c r="M6064"/>
    </row>
    <row r="6065" spans="1:13" s="3" customFormat="1" x14ac:dyDescent="0.25">
      <c r="A6065" s="12" t="s">
        <v>910</v>
      </c>
      <c r="B6065" s="12" t="s">
        <v>26</v>
      </c>
      <c r="C6065" s="14">
        <v>358</v>
      </c>
      <c r="D6065" s="12" t="s">
        <v>359</v>
      </c>
      <c r="E6065" s="12" t="s">
        <v>911</v>
      </c>
      <c r="F6065" s="13">
        <v>3225.02</v>
      </c>
      <c r="G6065" s="7" t="s">
        <v>21</v>
      </c>
      <c r="H6065" s="13">
        <v>145578.95000000001</v>
      </c>
      <c r="J6065"/>
      <c r="K6065"/>
      <c r="L6065"/>
      <c r="M6065"/>
    </row>
    <row r="6066" spans="1:13" s="3" customFormat="1" x14ac:dyDescent="0.25">
      <c r="A6066" s="12" t="s">
        <v>912</v>
      </c>
      <c r="B6066" s="12" t="s">
        <v>41</v>
      </c>
      <c r="C6066" s="14">
        <v>14</v>
      </c>
      <c r="D6066" s="12" t="s">
        <v>133</v>
      </c>
      <c r="E6066" s="12" t="s">
        <v>913</v>
      </c>
      <c r="F6066" s="13">
        <v>1125.43</v>
      </c>
      <c r="G6066" s="7" t="s">
        <v>21</v>
      </c>
      <c r="H6066" s="13">
        <v>146704.38</v>
      </c>
      <c r="J6066"/>
      <c r="K6066"/>
      <c r="L6066"/>
      <c r="M6066"/>
    </row>
    <row r="6067" spans="1:13" s="3" customFormat="1" x14ac:dyDescent="0.25">
      <c r="A6067" s="12" t="s">
        <v>912</v>
      </c>
      <c r="B6067" s="12" t="s">
        <v>41</v>
      </c>
      <c r="C6067" s="14">
        <v>14</v>
      </c>
      <c r="D6067" s="12" t="s">
        <v>133</v>
      </c>
      <c r="E6067" s="12" t="s">
        <v>913</v>
      </c>
      <c r="F6067" s="13">
        <v>786.51</v>
      </c>
      <c r="G6067" s="7" t="s">
        <v>21</v>
      </c>
      <c r="H6067" s="13">
        <v>147490.89000000001</v>
      </c>
      <c r="J6067"/>
      <c r="K6067"/>
      <c r="L6067"/>
      <c r="M6067"/>
    </row>
    <row r="6068" spans="1:13" s="3" customFormat="1" x14ac:dyDescent="0.25">
      <c r="A6068" s="12" t="s">
        <v>912</v>
      </c>
      <c r="B6068" s="12" t="s">
        <v>41</v>
      </c>
      <c r="C6068" s="14">
        <v>14</v>
      </c>
      <c r="D6068" s="12" t="s">
        <v>133</v>
      </c>
      <c r="E6068" s="12" t="s">
        <v>913</v>
      </c>
      <c r="F6068" s="13">
        <v>337.08</v>
      </c>
      <c r="G6068" s="7" t="s">
        <v>21</v>
      </c>
      <c r="H6068" s="13">
        <v>147827.97</v>
      </c>
      <c r="J6068"/>
      <c r="K6068"/>
      <c r="L6068"/>
      <c r="M6068"/>
    </row>
    <row r="6069" spans="1:13" s="3" customFormat="1" x14ac:dyDescent="0.25">
      <c r="A6069" s="12" t="s">
        <v>912</v>
      </c>
      <c r="B6069" s="12" t="s">
        <v>41</v>
      </c>
      <c r="C6069" s="14">
        <v>14</v>
      </c>
      <c r="D6069" s="12" t="s">
        <v>133</v>
      </c>
      <c r="E6069" s="12" t="s">
        <v>913</v>
      </c>
      <c r="F6069" s="13">
        <v>561.79999999999995</v>
      </c>
      <c r="G6069" s="7" t="s">
        <v>21</v>
      </c>
      <c r="H6069" s="13">
        <v>148389.76999999999</v>
      </c>
      <c r="J6069"/>
      <c r="K6069"/>
      <c r="L6069"/>
      <c r="M6069"/>
    </row>
    <row r="6070" spans="1:13" s="3" customFormat="1" x14ac:dyDescent="0.25">
      <c r="A6070" s="12" t="s">
        <v>912</v>
      </c>
      <c r="B6070" s="12" t="s">
        <v>41</v>
      </c>
      <c r="C6070" s="14">
        <v>14</v>
      </c>
      <c r="D6070" s="12" t="s">
        <v>133</v>
      </c>
      <c r="E6070" s="12" t="s">
        <v>913</v>
      </c>
      <c r="F6070" s="13">
        <v>211.65</v>
      </c>
      <c r="G6070" s="7" t="s">
        <v>21</v>
      </c>
      <c r="H6070" s="13">
        <v>148601.42000000001</v>
      </c>
      <c r="J6070"/>
      <c r="K6070"/>
      <c r="L6070"/>
      <c r="M6070"/>
    </row>
    <row r="6071" spans="1:13" s="3" customFormat="1" x14ac:dyDescent="0.25">
      <c r="A6071" s="12" t="s">
        <v>912</v>
      </c>
      <c r="B6071" s="12" t="s">
        <v>41</v>
      </c>
      <c r="C6071" s="14">
        <v>14</v>
      </c>
      <c r="D6071" s="12" t="s">
        <v>133</v>
      </c>
      <c r="E6071" s="12" t="s">
        <v>914</v>
      </c>
      <c r="F6071" s="13">
        <v>1470.77</v>
      </c>
      <c r="G6071" s="7" t="s">
        <v>21</v>
      </c>
      <c r="H6071" s="13">
        <v>150072.19</v>
      </c>
      <c r="J6071"/>
      <c r="K6071"/>
      <c r="L6071"/>
      <c r="M6071"/>
    </row>
    <row r="6072" spans="1:13" s="3" customFormat="1" x14ac:dyDescent="0.25">
      <c r="A6072" s="12" t="s">
        <v>912</v>
      </c>
      <c r="B6072" s="12" t="s">
        <v>41</v>
      </c>
      <c r="C6072" s="14">
        <v>14</v>
      </c>
      <c r="D6072" s="12" t="s">
        <v>133</v>
      </c>
      <c r="E6072" s="12" t="s">
        <v>914</v>
      </c>
      <c r="F6072" s="13">
        <v>3547.25</v>
      </c>
      <c r="G6072" s="7" t="s">
        <v>21</v>
      </c>
      <c r="H6072" s="13">
        <v>153619.44</v>
      </c>
      <c r="J6072"/>
      <c r="K6072"/>
      <c r="L6072"/>
      <c r="M6072"/>
    </row>
    <row r="6073" spans="1:13" s="3" customFormat="1" x14ac:dyDescent="0.25">
      <c r="A6073" s="12" t="s">
        <v>912</v>
      </c>
      <c r="B6073" s="12" t="s">
        <v>41</v>
      </c>
      <c r="C6073" s="14">
        <v>14</v>
      </c>
      <c r="D6073" s="12" t="s">
        <v>133</v>
      </c>
      <c r="E6073" s="12" t="s">
        <v>914</v>
      </c>
      <c r="F6073" s="13">
        <v>505.62</v>
      </c>
      <c r="G6073" s="7" t="s">
        <v>21</v>
      </c>
      <c r="H6073" s="13">
        <v>154125.06</v>
      </c>
      <c r="J6073"/>
      <c r="K6073"/>
      <c r="L6073"/>
      <c r="M6073"/>
    </row>
    <row r="6074" spans="1:13" s="3" customFormat="1" x14ac:dyDescent="0.25">
      <c r="A6074" s="12" t="s">
        <v>912</v>
      </c>
      <c r="B6074" s="12" t="s">
        <v>41</v>
      </c>
      <c r="C6074" s="14">
        <v>14</v>
      </c>
      <c r="D6074" s="12" t="s">
        <v>133</v>
      </c>
      <c r="E6074" s="12" t="s">
        <v>914</v>
      </c>
      <c r="F6074" s="13">
        <v>505.62</v>
      </c>
      <c r="G6074" s="7" t="s">
        <v>21</v>
      </c>
      <c r="H6074" s="13">
        <v>154630.68</v>
      </c>
      <c r="J6074"/>
      <c r="K6074"/>
      <c r="L6074"/>
      <c r="M6074"/>
    </row>
    <row r="6075" spans="1:13" s="3" customFormat="1" x14ac:dyDescent="0.25">
      <c r="A6075" s="12" t="s">
        <v>912</v>
      </c>
      <c r="B6075" s="12" t="s">
        <v>41</v>
      </c>
      <c r="C6075" s="14">
        <v>14</v>
      </c>
      <c r="D6075" s="12" t="s">
        <v>133</v>
      </c>
      <c r="E6075" s="12" t="s">
        <v>914</v>
      </c>
      <c r="F6075" s="13">
        <v>224.72</v>
      </c>
      <c r="G6075" s="7" t="s">
        <v>21</v>
      </c>
      <c r="H6075" s="13">
        <v>154855.4</v>
      </c>
      <c r="J6075"/>
      <c r="K6075"/>
      <c r="L6075"/>
      <c r="M6075"/>
    </row>
    <row r="6076" spans="1:13" s="3" customFormat="1" x14ac:dyDescent="0.25">
      <c r="A6076" s="12" t="s">
        <v>912</v>
      </c>
      <c r="B6076" s="12" t="s">
        <v>41</v>
      </c>
      <c r="C6076" s="14">
        <v>14</v>
      </c>
      <c r="D6076" s="12" t="s">
        <v>133</v>
      </c>
      <c r="E6076" s="12" t="s">
        <v>914</v>
      </c>
      <c r="F6076" s="13">
        <v>537.03</v>
      </c>
      <c r="G6076" s="7" t="s">
        <v>21</v>
      </c>
      <c r="H6076" s="13">
        <v>155392.43</v>
      </c>
      <c r="J6076"/>
      <c r="K6076"/>
      <c r="L6076"/>
      <c r="M6076"/>
    </row>
    <row r="6077" spans="1:13" s="3" customFormat="1" x14ac:dyDescent="0.25">
      <c r="A6077" s="12" t="s">
        <v>900</v>
      </c>
      <c r="B6077" s="12" t="s">
        <v>26</v>
      </c>
      <c r="C6077" s="14">
        <v>412</v>
      </c>
      <c r="D6077" s="12" t="s">
        <v>193</v>
      </c>
      <c r="E6077" s="12" t="s">
        <v>915</v>
      </c>
      <c r="F6077" s="13">
        <f>1010.79+43.64</f>
        <v>1054.43</v>
      </c>
      <c r="G6077" s="7" t="s">
        <v>21</v>
      </c>
      <c r="H6077" s="13">
        <v>156403.22</v>
      </c>
      <c r="J6077"/>
      <c r="K6077"/>
      <c r="L6077"/>
      <c r="M6077"/>
    </row>
    <row r="6078" spans="1:13" s="3" customFormat="1" x14ac:dyDescent="0.25">
      <c r="A6078" s="12" t="s">
        <v>900</v>
      </c>
      <c r="B6078" s="12" t="s">
        <v>26</v>
      </c>
      <c r="C6078" s="14">
        <v>415</v>
      </c>
      <c r="D6078" s="12" t="s">
        <v>359</v>
      </c>
      <c r="E6078" s="12" t="s">
        <v>916</v>
      </c>
      <c r="F6078" s="13">
        <v>2303.84</v>
      </c>
      <c r="G6078" s="7" t="s">
        <v>21</v>
      </c>
      <c r="H6078" s="13">
        <v>158707.06</v>
      </c>
      <c r="J6078"/>
      <c r="K6078"/>
      <c r="L6078"/>
      <c r="M6078"/>
    </row>
    <row r="6079" spans="1:13" s="3" customFormat="1" x14ac:dyDescent="0.25">
      <c r="A6079" s="12" t="s">
        <v>900</v>
      </c>
      <c r="B6079" s="12" t="s">
        <v>41</v>
      </c>
      <c r="C6079" s="14">
        <v>24</v>
      </c>
      <c r="D6079" s="12" t="s">
        <v>133</v>
      </c>
      <c r="E6079" s="12" t="s">
        <v>917</v>
      </c>
      <c r="F6079" s="13">
        <v>3146.07</v>
      </c>
      <c r="G6079" s="7" t="s">
        <v>21</v>
      </c>
      <c r="H6079" s="13">
        <v>161853.13</v>
      </c>
      <c r="J6079"/>
      <c r="K6079"/>
      <c r="L6079"/>
      <c r="M6079"/>
    </row>
    <row r="6080" spans="1:13" s="3" customFormat="1" x14ac:dyDescent="0.25">
      <c r="A6080" s="12" t="s">
        <v>900</v>
      </c>
      <c r="B6080" s="12" t="s">
        <v>41</v>
      </c>
      <c r="C6080" s="14">
        <v>24</v>
      </c>
      <c r="D6080" s="12" t="s">
        <v>133</v>
      </c>
      <c r="E6080" s="12" t="s">
        <v>917</v>
      </c>
      <c r="F6080" s="13">
        <v>3493.73</v>
      </c>
      <c r="G6080" s="7" t="s">
        <v>21</v>
      </c>
      <c r="H6080" s="13">
        <v>165346.85999999999</v>
      </c>
      <c r="J6080"/>
      <c r="K6080"/>
      <c r="L6080"/>
      <c r="M6080"/>
    </row>
    <row r="6081" spans="1:13" s="3" customFormat="1" x14ac:dyDescent="0.25">
      <c r="A6081" s="12" t="s">
        <v>900</v>
      </c>
      <c r="B6081" s="12" t="s">
        <v>41</v>
      </c>
      <c r="C6081" s="14">
        <v>24</v>
      </c>
      <c r="D6081" s="12" t="s">
        <v>133</v>
      </c>
      <c r="E6081" s="12" t="s">
        <v>917</v>
      </c>
      <c r="F6081" s="13">
        <v>561.79999999999995</v>
      </c>
      <c r="G6081" s="7" t="s">
        <v>21</v>
      </c>
      <c r="H6081" s="13">
        <v>165908.66</v>
      </c>
      <c r="J6081"/>
      <c r="K6081"/>
      <c r="L6081"/>
      <c r="M6081"/>
    </row>
    <row r="6082" spans="1:13" s="3" customFormat="1" x14ac:dyDescent="0.25">
      <c r="A6082" s="12" t="s">
        <v>900</v>
      </c>
      <c r="B6082" s="12" t="s">
        <v>41</v>
      </c>
      <c r="C6082" s="14">
        <v>24</v>
      </c>
      <c r="D6082" s="12" t="s">
        <v>133</v>
      </c>
      <c r="E6082" s="12" t="s">
        <v>917</v>
      </c>
      <c r="F6082" s="13">
        <v>224.72</v>
      </c>
      <c r="G6082" s="7" t="s">
        <v>21</v>
      </c>
      <c r="H6082" s="13">
        <v>166133.38</v>
      </c>
      <c r="J6082"/>
      <c r="K6082"/>
      <c r="L6082"/>
      <c r="M6082"/>
    </row>
    <row r="6083" spans="1:13" s="3" customFormat="1" x14ac:dyDescent="0.25">
      <c r="A6083" s="12" t="s">
        <v>900</v>
      </c>
      <c r="B6083" s="12" t="s">
        <v>41</v>
      </c>
      <c r="C6083" s="14">
        <v>24</v>
      </c>
      <c r="D6083" s="12" t="s">
        <v>133</v>
      </c>
      <c r="E6083" s="12" t="s">
        <v>917</v>
      </c>
      <c r="F6083" s="13">
        <v>1730.32</v>
      </c>
      <c r="G6083" s="7" t="s">
        <v>21</v>
      </c>
      <c r="H6083" s="13">
        <v>167863.7</v>
      </c>
      <c r="J6083"/>
      <c r="K6083"/>
      <c r="L6083"/>
      <c r="M6083"/>
    </row>
    <row r="6084" spans="1:13" s="3" customFormat="1" x14ac:dyDescent="0.25">
      <c r="A6084" s="12" t="s">
        <v>900</v>
      </c>
      <c r="B6084" s="12" t="s">
        <v>41</v>
      </c>
      <c r="C6084" s="14">
        <v>24</v>
      </c>
      <c r="D6084" s="12" t="s">
        <v>133</v>
      </c>
      <c r="E6084" s="12" t="s">
        <v>917</v>
      </c>
      <c r="F6084" s="13">
        <v>618.32000000000005</v>
      </c>
      <c r="G6084" s="7" t="s">
        <v>21</v>
      </c>
      <c r="H6084" s="13">
        <v>168482.02</v>
      </c>
      <c r="J6084"/>
      <c r="K6084"/>
      <c r="L6084"/>
      <c r="M6084"/>
    </row>
    <row r="6085" spans="1:13" s="3" customFormat="1" x14ac:dyDescent="0.25">
      <c r="A6085" s="12" t="s">
        <v>900</v>
      </c>
      <c r="B6085" s="12" t="s">
        <v>41</v>
      </c>
      <c r="C6085" s="14">
        <v>24</v>
      </c>
      <c r="D6085" s="12" t="s">
        <v>133</v>
      </c>
      <c r="E6085" s="12" t="s">
        <v>918</v>
      </c>
      <c r="F6085" s="13">
        <v>1470.96</v>
      </c>
      <c r="G6085" s="7" t="s">
        <v>21</v>
      </c>
      <c r="H6085" s="13">
        <v>169952.98</v>
      </c>
      <c r="J6085"/>
      <c r="K6085"/>
      <c r="L6085"/>
      <c r="M6085"/>
    </row>
    <row r="6086" spans="1:13" s="3" customFormat="1" x14ac:dyDescent="0.25">
      <c r="A6086" s="12" t="s">
        <v>900</v>
      </c>
      <c r="B6086" s="12" t="s">
        <v>41</v>
      </c>
      <c r="C6086" s="14">
        <v>24</v>
      </c>
      <c r="D6086" s="12" t="s">
        <v>133</v>
      </c>
      <c r="E6086" s="12" t="s">
        <v>918</v>
      </c>
      <c r="F6086" s="13">
        <v>1333.61</v>
      </c>
      <c r="G6086" s="7" t="s">
        <v>21</v>
      </c>
      <c r="H6086" s="13">
        <v>171286.59</v>
      </c>
      <c r="J6086"/>
      <c r="K6086"/>
      <c r="L6086"/>
      <c r="M6086"/>
    </row>
    <row r="6087" spans="1:13" s="3" customFormat="1" x14ac:dyDescent="0.25">
      <c r="A6087" s="12" t="s">
        <v>900</v>
      </c>
      <c r="B6087" s="12" t="s">
        <v>41</v>
      </c>
      <c r="C6087" s="14">
        <v>24</v>
      </c>
      <c r="D6087" s="12" t="s">
        <v>133</v>
      </c>
      <c r="E6087" s="12" t="s">
        <v>918</v>
      </c>
      <c r="F6087" s="13">
        <v>3435.97</v>
      </c>
      <c r="G6087" s="7" t="s">
        <v>21</v>
      </c>
      <c r="H6087" s="13">
        <v>174722.56</v>
      </c>
      <c r="J6087"/>
      <c r="K6087"/>
      <c r="L6087"/>
      <c r="M6087"/>
    </row>
    <row r="6088" spans="1:13" s="3" customFormat="1" x14ac:dyDescent="0.25">
      <c r="A6088" s="12" t="s">
        <v>900</v>
      </c>
      <c r="B6088" s="12" t="s">
        <v>41</v>
      </c>
      <c r="C6088" s="14">
        <v>24</v>
      </c>
      <c r="D6088" s="12" t="s">
        <v>133</v>
      </c>
      <c r="E6088" s="12" t="s">
        <v>918</v>
      </c>
      <c r="F6088" s="13">
        <v>449.43</v>
      </c>
      <c r="G6088" s="7" t="s">
        <v>21</v>
      </c>
      <c r="H6088" s="13">
        <v>175171.99</v>
      </c>
      <c r="J6088"/>
      <c r="K6088"/>
      <c r="L6088"/>
      <c r="M6088"/>
    </row>
    <row r="6089" spans="1:13" s="3" customFormat="1" x14ac:dyDescent="0.25">
      <c r="A6089" s="12" t="s">
        <v>900</v>
      </c>
      <c r="B6089" s="12" t="s">
        <v>41</v>
      </c>
      <c r="C6089" s="14">
        <v>24</v>
      </c>
      <c r="D6089" s="12" t="s">
        <v>133</v>
      </c>
      <c r="E6089" s="12" t="s">
        <v>918</v>
      </c>
      <c r="F6089" s="13">
        <v>1123.5899999999999</v>
      </c>
      <c r="G6089" s="7" t="s">
        <v>21</v>
      </c>
      <c r="H6089" s="13">
        <v>176295.58</v>
      </c>
      <c r="J6089"/>
      <c r="K6089"/>
      <c r="L6089"/>
      <c r="M6089"/>
    </row>
    <row r="6090" spans="1:13" s="3" customFormat="1" x14ac:dyDescent="0.25">
      <c r="A6090" s="12" t="s">
        <v>900</v>
      </c>
      <c r="B6090" s="12" t="s">
        <v>41</v>
      </c>
      <c r="C6090" s="14">
        <v>24</v>
      </c>
      <c r="D6090" s="12" t="s">
        <v>133</v>
      </c>
      <c r="E6090" s="12" t="s">
        <v>918</v>
      </c>
      <c r="F6090" s="13">
        <v>337.08</v>
      </c>
      <c r="G6090" s="7" t="s">
        <v>21</v>
      </c>
      <c r="H6090" s="13">
        <v>176632.66</v>
      </c>
      <c r="J6090"/>
      <c r="K6090"/>
      <c r="L6090"/>
      <c r="M6090"/>
    </row>
    <row r="6091" spans="1:13" s="3" customFormat="1" x14ac:dyDescent="0.25">
      <c r="A6091" s="12" t="s">
        <v>900</v>
      </c>
      <c r="B6091" s="12" t="s">
        <v>41</v>
      </c>
      <c r="C6091" s="14">
        <v>24</v>
      </c>
      <c r="D6091" s="12" t="s">
        <v>133</v>
      </c>
      <c r="E6091" s="12" t="s">
        <v>918</v>
      </c>
      <c r="F6091" s="13">
        <v>675.75</v>
      </c>
      <c r="G6091" s="7" t="s">
        <v>21</v>
      </c>
      <c r="H6091" s="13">
        <v>177308.41</v>
      </c>
      <c r="J6091"/>
      <c r="K6091"/>
      <c r="L6091"/>
      <c r="M6091"/>
    </row>
    <row r="6092" spans="1:13" s="3" customFormat="1" x14ac:dyDescent="0.25">
      <c r="A6092" s="12" t="s">
        <v>902</v>
      </c>
      <c r="B6092" s="12" t="s">
        <v>41</v>
      </c>
      <c r="C6092" s="14">
        <v>36</v>
      </c>
      <c r="D6092" s="12" t="s">
        <v>903</v>
      </c>
      <c r="E6092" s="35"/>
      <c r="F6092" s="7" t="s">
        <v>21</v>
      </c>
      <c r="G6092" s="13">
        <v>30000</v>
      </c>
      <c r="H6092" s="13">
        <v>147308.41</v>
      </c>
      <c r="J6092"/>
      <c r="K6092"/>
      <c r="L6092"/>
      <c r="M6092"/>
    </row>
    <row r="6093" spans="1:13" s="3" customFormat="1" x14ac:dyDescent="0.25">
      <c r="A6093"/>
      <c r="B6093"/>
      <c r="C6093"/>
      <c r="D6093"/>
      <c r="E6093"/>
      <c r="J6093"/>
      <c r="K6093"/>
      <c r="L6093"/>
      <c r="M6093"/>
    </row>
    <row r="6094" spans="1:13" s="3" customFormat="1" x14ac:dyDescent="0.25">
      <c r="A6094" s="35"/>
      <c r="B6094" s="35"/>
      <c r="C6094" s="35"/>
      <c r="D6094" s="35"/>
      <c r="E6094" s="34" t="s">
        <v>67</v>
      </c>
      <c r="F6094" s="13">
        <f>43079.17+43.64</f>
        <v>43122.81</v>
      </c>
      <c r="G6094" s="13">
        <v>30000</v>
      </c>
      <c r="H6094" s="13">
        <v>147308.41</v>
      </c>
      <c r="J6094"/>
      <c r="K6094"/>
      <c r="L6094"/>
      <c r="M6094"/>
    </row>
    <row r="6095" spans="1:13" s="3" customFormat="1" x14ac:dyDescent="0.25">
      <c r="A6095" s="35" t="s">
        <v>21</v>
      </c>
      <c r="B6095"/>
      <c r="C6095"/>
      <c r="D6095"/>
      <c r="E6095"/>
      <c r="J6095"/>
      <c r="K6095"/>
      <c r="L6095"/>
      <c r="M6095"/>
    </row>
    <row r="6096" spans="1:13" s="3" customFormat="1" x14ac:dyDescent="0.25">
      <c r="A6096" s="35"/>
      <c r="B6096" s="35"/>
      <c r="C6096" s="35"/>
      <c r="D6096" s="35"/>
      <c r="E6096" s="9" t="s">
        <v>361</v>
      </c>
      <c r="F6096" s="8">
        <v>43122.81</v>
      </c>
      <c r="G6096" s="8">
        <v>30000</v>
      </c>
      <c r="H6096" s="8">
        <v>147308.41</v>
      </c>
      <c r="J6096"/>
      <c r="K6096"/>
      <c r="L6096"/>
      <c r="M6096"/>
    </row>
    <row r="6097" spans="1:13" s="3" customFormat="1" x14ac:dyDescent="0.25">
      <c r="A6097" s="35" t="s">
        <v>21</v>
      </c>
      <c r="B6097"/>
      <c r="C6097"/>
      <c r="D6097"/>
      <c r="E6097"/>
      <c r="J6097"/>
      <c r="K6097"/>
      <c r="L6097"/>
      <c r="M6097"/>
    </row>
    <row r="6098" spans="1:13" s="3" customFormat="1" x14ac:dyDescent="0.25">
      <c r="A6098" s="5" t="s">
        <v>362</v>
      </c>
      <c r="B6098" s="5" t="s">
        <v>363</v>
      </c>
      <c r="C6098" s="35"/>
      <c r="D6098" s="35"/>
      <c r="E6098" s="35"/>
      <c r="F6098" s="7"/>
      <c r="G6098" s="8" t="s">
        <v>20</v>
      </c>
      <c r="H6098" s="8">
        <v>4053.81</v>
      </c>
      <c r="J6098"/>
      <c r="K6098"/>
      <c r="L6098"/>
      <c r="M6098"/>
    </row>
    <row r="6099" spans="1:13" s="3" customFormat="1" x14ac:dyDescent="0.25">
      <c r="A6099" s="35" t="s">
        <v>21</v>
      </c>
      <c r="B6099"/>
      <c r="C6099"/>
      <c r="D6099"/>
      <c r="E6099"/>
      <c r="J6099"/>
      <c r="K6099"/>
      <c r="L6099"/>
      <c r="M6099"/>
    </row>
    <row r="6100" spans="1:13" s="3" customFormat="1" x14ac:dyDescent="0.25">
      <c r="A6100" s="12" t="s">
        <v>24</v>
      </c>
      <c r="B6100" s="35" t="s">
        <v>21</v>
      </c>
      <c r="C6100" s="35" t="s">
        <v>21</v>
      </c>
      <c r="D6100" s="35" t="s">
        <v>21</v>
      </c>
      <c r="E6100" s="35" t="s">
        <v>21</v>
      </c>
      <c r="F6100" s="7" t="s">
        <v>21</v>
      </c>
      <c r="G6100" s="13" t="s">
        <v>20</v>
      </c>
      <c r="H6100" s="13">
        <v>4053.81</v>
      </c>
      <c r="J6100"/>
      <c r="K6100"/>
      <c r="L6100"/>
      <c r="M6100"/>
    </row>
    <row r="6101" spans="1:13" s="3" customFormat="1" x14ac:dyDescent="0.25">
      <c r="A6101" s="12" t="s">
        <v>912</v>
      </c>
      <c r="B6101" s="12" t="s">
        <v>41</v>
      </c>
      <c r="C6101" s="14">
        <v>14</v>
      </c>
      <c r="D6101" s="12" t="s">
        <v>133</v>
      </c>
      <c r="E6101" s="12" t="s">
        <v>913</v>
      </c>
      <c r="F6101" s="13">
        <v>1163.52</v>
      </c>
      <c r="G6101" s="7" t="s">
        <v>21</v>
      </c>
      <c r="H6101" s="13">
        <v>5217.33</v>
      </c>
      <c r="J6101"/>
      <c r="K6101"/>
      <c r="L6101"/>
      <c r="M6101"/>
    </row>
    <row r="6102" spans="1:13" s="3" customFormat="1" x14ac:dyDescent="0.25">
      <c r="A6102" s="12" t="s">
        <v>900</v>
      </c>
      <c r="B6102" s="12" t="s">
        <v>41</v>
      </c>
      <c r="C6102" s="14">
        <v>24</v>
      </c>
      <c r="D6102" s="12" t="s">
        <v>133</v>
      </c>
      <c r="E6102" s="12" t="s">
        <v>917</v>
      </c>
      <c r="F6102" s="13">
        <v>1554.15</v>
      </c>
      <c r="G6102" s="7" t="s">
        <v>21</v>
      </c>
      <c r="H6102" s="13">
        <v>6771.48</v>
      </c>
      <c r="J6102"/>
      <c r="K6102"/>
      <c r="L6102"/>
      <c r="M6102"/>
    </row>
    <row r="6103" spans="1:13" s="3" customFormat="1" x14ac:dyDescent="0.25">
      <c r="A6103" s="12" t="s">
        <v>902</v>
      </c>
      <c r="B6103" s="12" t="s">
        <v>41</v>
      </c>
      <c r="C6103" s="14">
        <v>36</v>
      </c>
      <c r="D6103" s="12" t="s">
        <v>903</v>
      </c>
      <c r="E6103" s="35"/>
      <c r="F6103" s="7" t="s">
        <v>21</v>
      </c>
      <c r="G6103" s="13">
        <v>6771.48</v>
      </c>
      <c r="H6103" s="13">
        <v>0</v>
      </c>
      <c r="J6103"/>
      <c r="K6103"/>
      <c r="L6103"/>
      <c r="M6103"/>
    </row>
    <row r="6104" spans="1:13" s="3" customFormat="1" x14ac:dyDescent="0.25">
      <c r="A6104"/>
      <c r="B6104"/>
      <c r="C6104"/>
      <c r="D6104"/>
      <c r="E6104"/>
      <c r="J6104"/>
      <c r="K6104"/>
      <c r="L6104"/>
      <c r="M6104"/>
    </row>
    <row r="6105" spans="1:13" s="3" customFormat="1" x14ac:dyDescent="0.25">
      <c r="A6105" s="35"/>
      <c r="B6105" s="35"/>
      <c r="C6105" s="35"/>
      <c r="D6105" s="35"/>
      <c r="E6105" s="34" t="s">
        <v>67</v>
      </c>
      <c r="F6105" s="13">
        <v>2717.67</v>
      </c>
      <c r="G6105" s="13">
        <v>6771.48</v>
      </c>
      <c r="H6105" s="13">
        <v>0</v>
      </c>
      <c r="J6105"/>
      <c r="K6105"/>
      <c r="L6105"/>
      <c r="M6105"/>
    </row>
    <row r="6106" spans="1:13" s="3" customFormat="1" x14ac:dyDescent="0.25">
      <c r="A6106" s="35" t="s">
        <v>21</v>
      </c>
      <c r="B6106"/>
      <c r="C6106"/>
      <c r="D6106"/>
      <c r="E6106"/>
      <c r="J6106"/>
      <c r="K6106"/>
      <c r="L6106"/>
      <c r="M6106"/>
    </row>
    <row r="6107" spans="1:13" s="3" customFormat="1" x14ac:dyDescent="0.25">
      <c r="A6107" s="35"/>
      <c r="B6107" s="35"/>
      <c r="C6107" s="35"/>
      <c r="D6107" s="35"/>
      <c r="E6107" s="9" t="s">
        <v>364</v>
      </c>
      <c r="F6107" s="8">
        <v>2717.67</v>
      </c>
      <c r="G6107" s="8">
        <v>6771.48</v>
      </c>
      <c r="H6107" s="8">
        <v>0</v>
      </c>
      <c r="J6107"/>
      <c r="K6107"/>
      <c r="L6107"/>
      <c r="M6107"/>
    </row>
    <row r="6108" spans="1:13" s="3" customFormat="1" x14ac:dyDescent="0.25">
      <c r="A6108" s="35" t="s">
        <v>21</v>
      </c>
      <c r="B6108"/>
      <c r="C6108"/>
      <c r="D6108"/>
      <c r="E6108"/>
      <c r="J6108"/>
      <c r="K6108"/>
      <c r="L6108"/>
      <c r="M6108"/>
    </row>
    <row r="6109" spans="1:13" s="3" customFormat="1" x14ac:dyDescent="0.25">
      <c r="A6109" s="5" t="s">
        <v>670</v>
      </c>
      <c r="B6109" s="5" t="s">
        <v>526</v>
      </c>
      <c r="C6109" s="35"/>
      <c r="D6109" s="35"/>
      <c r="E6109" s="35"/>
      <c r="F6109" s="7"/>
      <c r="G6109" s="8" t="s">
        <v>20</v>
      </c>
      <c r="H6109" s="8">
        <v>5012.1400000000003</v>
      </c>
      <c r="J6109"/>
      <c r="K6109"/>
      <c r="L6109"/>
      <c r="M6109"/>
    </row>
    <row r="6110" spans="1:13" s="3" customFormat="1" x14ac:dyDescent="0.25">
      <c r="A6110" s="35" t="s">
        <v>21</v>
      </c>
      <c r="B6110"/>
      <c r="C6110"/>
      <c r="D6110"/>
      <c r="E6110"/>
      <c r="J6110"/>
      <c r="K6110"/>
      <c r="L6110"/>
      <c r="M6110"/>
    </row>
    <row r="6111" spans="1:13" s="3" customFormat="1" x14ac:dyDescent="0.25">
      <c r="A6111" s="12" t="s">
        <v>24</v>
      </c>
      <c r="B6111" s="35" t="s">
        <v>21</v>
      </c>
      <c r="C6111" s="35" t="s">
        <v>21</v>
      </c>
      <c r="D6111" s="35" t="s">
        <v>21</v>
      </c>
      <c r="E6111" s="35" t="s">
        <v>21</v>
      </c>
      <c r="F6111" s="7" t="s">
        <v>21</v>
      </c>
      <c r="G6111" s="13" t="s">
        <v>20</v>
      </c>
      <c r="H6111" s="13">
        <v>5012.1400000000003</v>
      </c>
      <c r="J6111"/>
      <c r="K6111"/>
      <c r="L6111"/>
      <c r="M6111"/>
    </row>
    <row r="6112" spans="1:13" s="3" customFormat="1" x14ac:dyDescent="0.25">
      <c r="A6112" s="12" t="s">
        <v>912</v>
      </c>
      <c r="B6112" s="12" t="s">
        <v>41</v>
      </c>
      <c r="C6112" s="14">
        <v>14</v>
      </c>
      <c r="D6112" s="12" t="s">
        <v>133</v>
      </c>
      <c r="E6112" s="12" t="s">
        <v>914</v>
      </c>
      <c r="F6112" s="13">
        <v>1247.4100000000001</v>
      </c>
      <c r="G6112" s="7" t="s">
        <v>21</v>
      </c>
      <c r="H6112" s="13">
        <v>6259.55</v>
      </c>
      <c r="J6112"/>
      <c r="K6112"/>
      <c r="L6112"/>
      <c r="M6112"/>
    </row>
    <row r="6113" spans="1:13" s="3" customFormat="1" x14ac:dyDescent="0.25">
      <c r="A6113" s="12" t="s">
        <v>902</v>
      </c>
      <c r="B6113" s="12" t="s">
        <v>41</v>
      </c>
      <c r="C6113" s="14">
        <v>36</v>
      </c>
      <c r="D6113" s="12" t="s">
        <v>903</v>
      </c>
      <c r="E6113" s="35"/>
      <c r="F6113" s="7" t="s">
        <v>21</v>
      </c>
      <c r="G6113" s="13">
        <v>5334.54</v>
      </c>
      <c r="H6113" s="13">
        <v>925.01</v>
      </c>
      <c r="J6113"/>
      <c r="K6113"/>
      <c r="L6113"/>
      <c r="M6113"/>
    </row>
    <row r="6114" spans="1:13" s="3" customFormat="1" x14ac:dyDescent="0.25">
      <c r="A6114"/>
      <c r="B6114"/>
      <c r="C6114"/>
      <c r="D6114"/>
      <c r="E6114"/>
      <c r="J6114"/>
      <c r="K6114"/>
      <c r="L6114"/>
      <c r="M6114"/>
    </row>
    <row r="6115" spans="1:13" s="3" customFormat="1" x14ac:dyDescent="0.25">
      <c r="A6115" s="35"/>
      <c r="B6115" s="35"/>
      <c r="C6115" s="35"/>
      <c r="D6115" s="35"/>
      <c r="E6115" s="34" t="s">
        <v>67</v>
      </c>
      <c r="F6115" s="13">
        <v>1247.4100000000001</v>
      </c>
      <c r="G6115" s="13">
        <v>5334.54</v>
      </c>
      <c r="H6115" s="13">
        <v>925.01</v>
      </c>
      <c r="J6115"/>
      <c r="K6115"/>
      <c r="L6115"/>
      <c r="M6115"/>
    </row>
    <row r="6116" spans="1:13" s="3" customFormat="1" x14ac:dyDescent="0.25">
      <c r="A6116" s="35" t="s">
        <v>21</v>
      </c>
      <c r="B6116"/>
      <c r="C6116"/>
      <c r="D6116"/>
      <c r="E6116"/>
      <c r="J6116"/>
      <c r="K6116"/>
      <c r="L6116"/>
      <c r="M6116"/>
    </row>
    <row r="6117" spans="1:13" s="3" customFormat="1" x14ac:dyDescent="0.25">
      <c r="A6117" s="35"/>
      <c r="B6117" s="35"/>
      <c r="C6117" s="35"/>
      <c r="D6117" s="35"/>
      <c r="E6117" s="9" t="s">
        <v>529</v>
      </c>
      <c r="F6117" s="8">
        <v>1247.4100000000001</v>
      </c>
      <c r="G6117" s="8">
        <v>5334.54</v>
      </c>
      <c r="H6117" s="8">
        <v>925.01</v>
      </c>
      <c r="J6117"/>
      <c r="K6117"/>
      <c r="L6117"/>
      <c r="M6117"/>
    </row>
    <row r="6118" spans="1:13" s="3" customFormat="1" x14ac:dyDescent="0.25">
      <c r="A6118" s="35" t="s">
        <v>21</v>
      </c>
      <c r="B6118"/>
      <c r="C6118"/>
      <c r="D6118"/>
      <c r="E6118"/>
      <c r="J6118"/>
      <c r="K6118"/>
      <c r="L6118"/>
      <c r="M6118"/>
    </row>
    <row r="6119" spans="1:13" s="3" customFormat="1" x14ac:dyDescent="0.25">
      <c r="A6119" s="5" t="s">
        <v>365</v>
      </c>
      <c r="B6119" s="5" t="s">
        <v>366</v>
      </c>
      <c r="C6119" s="35"/>
      <c r="D6119" s="35"/>
      <c r="E6119" s="35"/>
      <c r="F6119" s="7"/>
      <c r="G6119" s="8" t="s">
        <v>20</v>
      </c>
      <c r="H6119" s="8">
        <v>20257.099999999999</v>
      </c>
      <c r="J6119"/>
      <c r="K6119"/>
      <c r="L6119"/>
      <c r="M6119"/>
    </row>
    <row r="6120" spans="1:13" s="3" customFormat="1" x14ac:dyDescent="0.25">
      <c r="A6120" s="35" t="s">
        <v>21</v>
      </c>
      <c r="B6120"/>
      <c r="C6120"/>
      <c r="D6120"/>
      <c r="E6120"/>
      <c r="J6120"/>
      <c r="K6120"/>
      <c r="L6120"/>
      <c r="M6120"/>
    </row>
    <row r="6121" spans="1:13" s="3" customFormat="1" x14ac:dyDescent="0.25">
      <c r="A6121" s="12" t="s">
        <v>24</v>
      </c>
      <c r="B6121" s="35" t="s">
        <v>21</v>
      </c>
      <c r="C6121" s="35" t="s">
        <v>21</v>
      </c>
      <c r="D6121" s="35" t="s">
        <v>21</v>
      </c>
      <c r="E6121" s="35" t="s">
        <v>21</v>
      </c>
      <c r="F6121" s="7" t="s">
        <v>21</v>
      </c>
      <c r="G6121" s="13" t="s">
        <v>20</v>
      </c>
      <c r="H6121" s="13">
        <v>20257.099999999999</v>
      </c>
      <c r="J6121"/>
      <c r="K6121"/>
      <c r="L6121"/>
      <c r="M6121"/>
    </row>
    <row r="6122" spans="1:13" s="3" customFormat="1" x14ac:dyDescent="0.25">
      <c r="A6122" s="12" t="s">
        <v>908</v>
      </c>
      <c r="B6122" s="12" t="s">
        <v>41</v>
      </c>
      <c r="C6122" s="14">
        <v>39</v>
      </c>
      <c r="D6122" s="12" t="s">
        <v>580</v>
      </c>
      <c r="E6122" s="12" t="s">
        <v>909</v>
      </c>
      <c r="F6122" s="13">
        <v>2792.43</v>
      </c>
      <c r="G6122" s="7" t="s">
        <v>21</v>
      </c>
      <c r="H6122" s="13">
        <v>23049.53</v>
      </c>
      <c r="J6122"/>
      <c r="K6122"/>
      <c r="L6122"/>
      <c r="M6122"/>
    </row>
    <row r="6123" spans="1:13" s="3" customFormat="1" x14ac:dyDescent="0.25">
      <c r="A6123" s="12" t="s">
        <v>912</v>
      </c>
      <c r="B6123" s="12" t="s">
        <v>41</v>
      </c>
      <c r="C6123" s="14">
        <v>14</v>
      </c>
      <c r="D6123" s="12" t="s">
        <v>133</v>
      </c>
      <c r="E6123" s="12" t="s">
        <v>913</v>
      </c>
      <c r="F6123" s="13">
        <v>1297.8499999999999</v>
      </c>
      <c r="G6123" s="7" t="s">
        <v>21</v>
      </c>
      <c r="H6123" s="13">
        <v>24347.38</v>
      </c>
      <c r="J6123"/>
      <c r="K6123"/>
      <c r="L6123"/>
      <c r="M6123"/>
    </row>
    <row r="6124" spans="1:13" s="3" customFormat="1" x14ac:dyDescent="0.25">
      <c r="A6124" s="12" t="s">
        <v>912</v>
      </c>
      <c r="B6124" s="12" t="s">
        <v>41</v>
      </c>
      <c r="C6124" s="14">
        <v>14</v>
      </c>
      <c r="D6124" s="12" t="s">
        <v>133</v>
      </c>
      <c r="E6124" s="12" t="s">
        <v>914</v>
      </c>
      <c r="F6124" s="13">
        <v>2916.8</v>
      </c>
      <c r="G6124" s="7" t="s">
        <v>21</v>
      </c>
      <c r="H6124" s="13">
        <v>27264.18</v>
      </c>
      <c r="J6124"/>
      <c r="K6124"/>
      <c r="L6124"/>
      <c r="M6124"/>
    </row>
    <row r="6125" spans="1:13" s="3" customFormat="1" x14ac:dyDescent="0.25">
      <c r="A6125" s="12" t="s">
        <v>900</v>
      </c>
      <c r="B6125" s="12" t="s">
        <v>41</v>
      </c>
      <c r="C6125" s="14">
        <v>24</v>
      </c>
      <c r="D6125" s="12" t="s">
        <v>133</v>
      </c>
      <c r="E6125" s="12" t="s">
        <v>917</v>
      </c>
      <c r="F6125" s="13">
        <v>1323.06</v>
      </c>
      <c r="G6125" s="7" t="s">
        <v>21</v>
      </c>
      <c r="H6125" s="13">
        <v>28587.24</v>
      </c>
      <c r="J6125"/>
      <c r="K6125"/>
      <c r="L6125"/>
      <c r="M6125"/>
    </row>
    <row r="6126" spans="1:13" s="3" customFormat="1" x14ac:dyDescent="0.25">
      <c r="A6126" s="12" t="s">
        <v>900</v>
      </c>
      <c r="B6126" s="12" t="s">
        <v>41</v>
      </c>
      <c r="C6126" s="14">
        <v>24</v>
      </c>
      <c r="D6126" s="12" t="s">
        <v>133</v>
      </c>
      <c r="E6126" s="12" t="s">
        <v>918</v>
      </c>
      <c r="F6126" s="13">
        <v>2696.05</v>
      </c>
      <c r="G6126" s="7" t="s">
        <v>21</v>
      </c>
      <c r="H6126" s="13">
        <v>31283.29</v>
      </c>
      <c r="J6126"/>
      <c r="K6126"/>
      <c r="L6126"/>
      <c r="M6126"/>
    </row>
    <row r="6127" spans="1:13" s="3" customFormat="1" x14ac:dyDescent="0.25">
      <c r="A6127"/>
      <c r="B6127"/>
      <c r="C6127"/>
      <c r="D6127"/>
      <c r="E6127"/>
      <c r="J6127"/>
      <c r="K6127"/>
      <c r="L6127"/>
      <c r="M6127"/>
    </row>
    <row r="6128" spans="1:13" s="3" customFormat="1" x14ac:dyDescent="0.25">
      <c r="A6128" s="35"/>
      <c r="B6128" s="35"/>
      <c r="C6128" s="35"/>
      <c r="D6128" s="35"/>
      <c r="E6128" s="34" t="s">
        <v>67</v>
      </c>
      <c r="F6128" s="13">
        <v>11026.19</v>
      </c>
      <c r="G6128" s="13">
        <v>0</v>
      </c>
      <c r="H6128" s="13">
        <v>31283.29</v>
      </c>
      <c r="J6128"/>
      <c r="K6128"/>
      <c r="L6128"/>
      <c r="M6128"/>
    </row>
    <row r="6129" spans="1:13" s="3" customFormat="1" x14ac:dyDescent="0.25">
      <c r="A6129" s="35" t="s">
        <v>21</v>
      </c>
      <c r="B6129"/>
      <c r="C6129"/>
      <c r="D6129"/>
      <c r="E6129"/>
      <c r="J6129"/>
      <c r="K6129"/>
      <c r="L6129"/>
      <c r="M6129"/>
    </row>
    <row r="6130" spans="1:13" s="3" customFormat="1" x14ac:dyDescent="0.25">
      <c r="A6130" s="35"/>
      <c r="B6130" s="35"/>
      <c r="C6130" s="35"/>
      <c r="D6130" s="35"/>
      <c r="E6130" s="9" t="s">
        <v>367</v>
      </c>
      <c r="F6130" s="8">
        <v>11026.19</v>
      </c>
      <c r="G6130" s="8">
        <v>0</v>
      </c>
      <c r="H6130" s="8">
        <v>31283.29</v>
      </c>
      <c r="J6130"/>
      <c r="K6130"/>
      <c r="L6130"/>
      <c r="M6130"/>
    </row>
    <row r="6131" spans="1:13" s="3" customFormat="1" x14ac:dyDescent="0.25">
      <c r="A6131" s="35" t="s">
        <v>21</v>
      </c>
      <c r="B6131"/>
      <c r="C6131"/>
      <c r="D6131"/>
      <c r="E6131"/>
      <c r="J6131"/>
      <c r="K6131"/>
      <c r="L6131"/>
      <c r="M6131"/>
    </row>
    <row r="6132" spans="1:13" s="3" customFormat="1" x14ac:dyDescent="0.25">
      <c r="A6132" s="5" t="s">
        <v>368</v>
      </c>
      <c r="B6132" s="5" t="s">
        <v>369</v>
      </c>
      <c r="C6132" s="35"/>
      <c r="D6132" s="35"/>
      <c r="E6132" s="35"/>
      <c r="F6132" s="7"/>
      <c r="G6132" s="8" t="s">
        <v>20</v>
      </c>
      <c r="H6132" s="8">
        <v>2421.87</v>
      </c>
      <c r="J6132"/>
      <c r="K6132"/>
      <c r="L6132"/>
      <c r="M6132"/>
    </row>
    <row r="6133" spans="1:13" s="3" customFormat="1" x14ac:dyDescent="0.25">
      <c r="A6133" s="35" t="s">
        <v>21</v>
      </c>
      <c r="B6133"/>
      <c r="C6133"/>
      <c r="D6133"/>
      <c r="E6133"/>
      <c r="J6133"/>
      <c r="K6133"/>
      <c r="L6133"/>
      <c r="M6133"/>
    </row>
    <row r="6134" spans="1:13" s="3" customFormat="1" x14ac:dyDescent="0.25">
      <c r="A6134" s="12" t="s">
        <v>24</v>
      </c>
      <c r="B6134" s="35" t="s">
        <v>21</v>
      </c>
      <c r="C6134" s="35" t="s">
        <v>21</v>
      </c>
      <c r="D6134" s="35" t="s">
        <v>21</v>
      </c>
      <c r="E6134" s="35" t="s">
        <v>21</v>
      </c>
      <c r="F6134" s="7" t="s">
        <v>21</v>
      </c>
      <c r="G6134" s="13" t="s">
        <v>20</v>
      </c>
      <c r="H6134" s="13">
        <v>2421.87</v>
      </c>
      <c r="J6134"/>
      <c r="K6134"/>
      <c r="L6134"/>
      <c r="M6134"/>
    </row>
    <row r="6135" spans="1:13" s="3" customFormat="1" x14ac:dyDescent="0.25">
      <c r="A6135" s="12" t="s">
        <v>908</v>
      </c>
      <c r="B6135" s="12" t="s">
        <v>41</v>
      </c>
      <c r="C6135" s="14">
        <v>39</v>
      </c>
      <c r="D6135" s="12" t="s">
        <v>580</v>
      </c>
      <c r="E6135" s="12" t="s">
        <v>909</v>
      </c>
      <c r="F6135" s="13">
        <v>674.29</v>
      </c>
      <c r="G6135" s="7" t="s">
        <v>21</v>
      </c>
      <c r="H6135" s="13">
        <v>3096.16</v>
      </c>
      <c r="J6135"/>
      <c r="K6135"/>
      <c r="L6135"/>
      <c r="M6135"/>
    </row>
    <row r="6136" spans="1:13" s="3" customFormat="1" x14ac:dyDescent="0.25">
      <c r="A6136"/>
      <c r="B6136"/>
      <c r="C6136"/>
      <c r="D6136"/>
      <c r="E6136"/>
      <c r="J6136"/>
      <c r="K6136"/>
      <c r="L6136"/>
      <c r="M6136"/>
    </row>
    <row r="6137" spans="1:13" s="3" customFormat="1" x14ac:dyDescent="0.25">
      <c r="A6137" s="35"/>
      <c r="B6137" s="35"/>
      <c r="C6137" s="35"/>
      <c r="D6137" s="35"/>
      <c r="E6137" s="34" t="s">
        <v>67</v>
      </c>
      <c r="F6137" s="13">
        <v>674.29</v>
      </c>
      <c r="G6137" s="13">
        <v>0</v>
      </c>
      <c r="H6137" s="13">
        <v>3096.16</v>
      </c>
      <c r="J6137"/>
      <c r="K6137"/>
      <c r="L6137"/>
      <c r="M6137"/>
    </row>
    <row r="6138" spans="1:13" s="3" customFormat="1" x14ac:dyDescent="0.25">
      <c r="A6138" s="35" t="s">
        <v>21</v>
      </c>
      <c r="B6138"/>
      <c r="C6138"/>
      <c r="D6138"/>
      <c r="E6138"/>
      <c r="J6138"/>
      <c r="K6138"/>
      <c r="L6138"/>
      <c r="M6138"/>
    </row>
    <row r="6139" spans="1:13" s="3" customFormat="1" x14ac:dyDescent="0.25">
      <c r="A6139" s="35"/>
      <c r="B6139" s="35"/>
      <c r="C6139" s="35"/>
      <c r="D6139" s="35"/>
      <c r="E6139" s="9" t="s">
        <v>370</v>
      </c>
      <c r="F6139" s="8">
        <v>674.29</v>
      </c>
      <c r="G6139" s="8">
        <v>0</v>
      </c>
      <c r="H6139" s="8">
        <v>3096.16</v>
      </c>
      <c r="J6139"/>
      <c r="K6139"/>
      <c r="L6139"/>
      <c r="M6139"/>
    </row>
    <row r="6140" spans="1:13" s="3" customFormat="1" x14ac:dyDescent="0.25">
      <c r="A6140" s="35" t="s">
        <v>21</v>
      </c>
      <c r="B6140"/>
      <c r="C6140"/>
      <c r="D6140"/>
      <c r="E6140"/>
      <c r="J6140"/>
      <c r="K6140"/>
      <c r="L6140"/>
      <c r="M6140"/>
    </row>
    <row r="6141" spans="1:13" s="3" customFormat="1" x14ac:dyDescent="0.25">
      <c r="A6141" s="5" t="s">
        <v>374</v>
      </c>
      <c r="B6141" s="5" t="s">
        <v>375</v>
      </c>
      <c r="C6141" s="35"/>
      <c r="D6141" s="35"/>
      <c r="E6141" s="35"/>
      <c r="F6141" s="7"/>
      <c r="G6141" s="8" t="s">
        <v>20</v>
      </c>
      <c r="H6141" s="8">
        <v>30826.67</v>
      </c>
      <c r="J6141"/>
      <c r="K6141"/>
      <c r="L6141"/>
      <c r="M6141"/>
    </row>
    <row r="6142" spans="1:13" s="3" customFormat="1" x14ac:dyDescent="0.25">
      <c r="A6142" s="35" t="s">
        <v>21</v>
      </c>
      <c r="B6142"/>
      <c r="C6142"/>
      <c r="D6142"/>
      <c r="E6142"/>
      <c r="J6142"/>
      <c r="K6142"/>
      <c r="L6142"/>
      <c r="M6142"/>
    </row>
    <row r="6143" spans="1:13" s="3" customFormat="1" x14ac:dyDescent="0.25">
      <c r="A6143" s="12" t="s">
        <v>24</v>
      </c>
      <c r="B6143" s="35" t="s">
        <v>21</v>
      </c>
      <c r="C6143" s="35" t="s">
        <v>21</v>
      </c>
      <c r="D6143" s="35" t="s">
        <v>21</v>
      </c>
      <c r="E6143" s="35" t="s">
        <v>21</v>
      </c>
      <c r="F6143" s="7" t="s">
        <v>21</v>
      </c>
      <c r="G6143" s="13" t="s">
        <v>20</v>
      </c>
      <c r="H6143" s="13">
        <v>30826.67</v>
      </c>
      <c r="J6143"/>
      <c r="K6143"/>
      <c r="L6143"/>
      <c r="M6143"/>
    </row>
    <row r="6144" spans="1:13" s="3" customFormat="1" x14ac:dyDescent="0.25">
      <c r="A6144" s="12" t="s">
        <v>908</v>
      </c>
      <c r="B6144" s="12" t="s">
        <v>41</v>
      </c>
      <c r="C6144" s="14">
        <v>39</v>
      </c>
      <c r="D6144" s="12" t="s">
        <v>580</v>
      </c>
      <c r="E6144" s="12" t="s">
        <v>909</v>
      </c>
      <c r="F6144" s="13">
        <v>1713.45</v>
      </c>
      <c r="G6144" s="7" t="s">
        <v>21</v>
      </c>
      <c r="H6144" s="13">
        <v>32540.12</v>
      </c>
      <c r="J6144"/>
      <c r="K6144"/>
      <c r="L6144"/>
      <c r="M6144"/>
    </row>
    <row r="6145" spans="1:13" s="3" customFormat="1" x14ac:dyDescent="0.25">
      <c r="A6145" s="12" t="s">
        <v>912</v>
      </c>
      <c r="B6145" s="12" t="s">
        <v>41</v>
      </c>
      <c r="C6145" s="14">
        <v>14</v>
      </c>
      <c r="D6145" s="12" t="s">
        <v>133</v>
      </c>
      <c r="E6145" s="12" t="s">
        <v>914</v>
      </c>
      <c r="F6145" s="13">
        <v>4107.33</v>
      </c>
      <c r="G6145" s="7" t="s">
        <v>21</v>
      </c>
      <c r="H6145" s="13">
        <v>36647.449999999997</v>
      </c>
      <c r="J6145"/>
      <c r="K6145"/>
      <c r="L6145"/>
      <c r="M6145"/>
    </row>
    <row r="6146" spans="1:13" s="3" customFormat="1" x14ac:dyDescent="0.25">
      <c r="A6146" s="12" t="s">
        <v>900</v>
      </c>
      <c r="B6146" s="12" t="s">
        <v>41</v>
      </c>
      <c r="C6146" s="14">
        <v>24</v>
      </c>
      <c r="D6146" s="12" t="s">
        <v>133</v>
      </c>
      <c r="E6146" s="12" t="s">
        <v>918</v>
      </c>
      <c r="F6146" s="13">
        <v>2592.52</v>
      </c>
      <c r="G6146" s="7" t="s">
        <v>21</v>
      </c>
      <c r="H6146" s="13">
        <v>39239.97</v>
      </c>
      <c r="J6146"/>
      <c r="K6146"/>
      <c r="L6146"/>
      <c r="M6146"/>
    </row>
    <row r="6147" spans="1:13" s="3" customFormat="1" x14ac:dyDescent="0.25">
      <c r="A6147" s="12" t="s">
        <v>902</v>
      </c>
      <c r="B6147" s="12" t="s">
        <v>41</v>
      </c>
      <c r="C6147" s="14">
        <v>29</v>
      </c>
      <c r="D6147" s="12" t="s">
        <v>919</v>
      </c>
      <c r="E6147" s="12" t="s">
        <v>920</v>
      </c>
      <c r="F6147" s="13">
        <v>1393.04</v>
      </c>
      <c r="G6147" s="7" t="s">
        <v>21</v>
      </c>
      <c r="H6147" s="13">
        <v>40633.01</v>
      </c>
      <c r="J6147"/>
      <c r="K6147"/>
      <c r="L6147"/>
      <c r="M6147"/>
    </row>
    <row r="6148" spans="1:13" s="3" customFormat="1" x14ac:dyDescent="0.25">
      <c r="A6148"/>
      <c r="B6148"/>
      <c r="C6148"/>
      <c r="D6148"/>
      <c r="E6148"/>
      <c r="J6148"/>
      <c r="K6148"/>
      <c r="L6148"/>
      <c r="M6148"/>
    </row>
    <row r="6149" spans="1:13" s="3" customFormat="1" x14ac:dyDescent="0.25">
      <c r="A6149" s="35"/>
      <c r="B6149" s="35"/>
      <c r="C6149" s="35"/>
      <c r="D6149" s="35"/>
      <c r="E6149" s="34" t="s">
        <v>67</v>
      </c>
      <c r="F6149" s="13">
        <v>9806.34</v>
      </c>
      <c r="G6149" s="13">
        <v>0</v>
      </c>
      <c r="H6149" s="13">
        <v>40633.01</v>
      </c>
      <c r="J6149"/>
      <c r="K6149"/>
      <c r="L6149"/>
      <c r="M6149"/>
    </row>
    <row r="6150" spans="1:13" s="3" customFormat="1" x14ac:dyDescent="0.25">
      <c r="A6150" s="35" t="s">
        <v>21</v>
      </c>
      <c r="B6150"/>
      <c r="C6150"/>
      <c r="D6150"/>
      <c r="E6150"/>
      <c r="J6150"/>
      <c r="K6150"/>
      <c r="L6150"/>
      <c r="M6150"/>
    </row>
    <row r="6151" spans="1:13" s="3" customFormat="1" x14ac:dyDescent="0.25">
      <c r="A6151" s="35"/>
      <c r="B6151" s="35"/>
      <c r="C6151" s="35"/>
      <c r="D6151" s="35"/>
      <c r="E6151" s="9" t="s">
        <v>376</v>
      </c>
      <c r="F6151" s="8">
        <v>9806.34</v>
      </c>
      <c r="G6151" s="8">
        <v>0</v>
      </c>
      <c r="H6151" s="8">
        <v>40633.01</v>
      </c>
      <c r="J6151"/>
      <c r="K6151"/>
      <c r="L6151"/>
      <c r="M6151"/>
    </row>
    <row r="6152" spans="1:13" s="3" customFormat="1" x14ac:dyDescent="0.25">
      <c r="A6152" s="35" t="s">
        <v>21</v>
      </c>
      <c r="B6152"/>
      <c r="C6152"/>
      <c r="D6152"/>
      <c r="E6152"/>
      <c r="J6152"/>
      <c r="K6152"/>
      <c r="L6152"/>
      <c r="M6152"/>
    </row>
    <row r="6153" spans="1:13" s="3" customFormat="1" x14ac:dyDescent="0.25">
      <c r="A6153" s="5" t="s">
        <v>377</v>
      </c>
      <c r="B6153" s="5" t="s">
        <v>378</v>
      </c>
      <c r="C6153" s="35"/>
      <c r="D6153" s="35"/>
      <c r="E6153" s="35"/>
      <c r="F6153" s="7"/>
      <c r="G6153" s="8" t="s">
        <v>20</v>
      </c>
      <c r="H6153" s="8">
        <v>3521.58</v>
      </c>
      <c r="J6153"/>
      <c r="K6153"/>
      <c r="L6153"/>
      <c r="M6153"/>
    </row>
    <row r="6154" spans="1:13" s="3" customFormat="1" x14ac:dyDescent="0.25">
      <c r="A6154" s="35" t="s">
        <v>21</v>
      </c>
      <c r="B6154"/>
      <c r="C6154"/>
      <c r="D6154"/>
      <c r="E6154"/>
      <c r="J6154"/>
      <c r="K6154"/>
      <c r="L6154"/>
      <c r="M6154"/>
    </row>
    <row r="6155" spans="1:13" s="3" customFormat="1" x14ac:dyDescent="0.25">
      <c r="A6155" s="12" t="s">
        <v>24</v>
      </c>
      <c r="B6155" s="35" t="s">
        <v>21</v>
      </c>
      <c r="C6155" s="35" t="s">
        <v>21</v>
      </c>
      <c r="D6155" s="35" t="s">
        <v>21</v>
      </c>
      <c r="E6155" s="35" t="s">
        <v>21</v>
      </c>
      <c r="F6155" s="7" t="s">
        <v>21</v>
      </c>
      <c r="G6155" s="13" t="s">
        <v>20</v>
      </c>
      <c r="H6155" s="13">
        <v>3521.58</v>
      </c>
      <c r="J6155"/>
      <c r="K6155"/>
      <c r="L6155"/>
      <c r="M6155"/>
    </row>
    <row r="6156" spans="1:13" s="3" customFormat="1" x14ac:dyDescent="0.25">
      <c r="A6156" s="12" t="s">
        <v>908</v>
      </c>
      <c r="B6156" s="12" t="s">
        <v>41</v>
      </c>
      <c r="C6156" s="14">
        <v>39</v>
      </c>
      <c r="D6156" s="12" t="s">
        <v>580</v>
      </c>
      <c r="E6156" s="12" t="s">
        <v>909</v>
      </c>
      <c r="F6156" s="13">
        <v>865.71</v>
      </c>
      <c r="G6156" s="7" t="s">
        <v>21</v>
      </c>
      <c r="H6156" s="13">
        <v>4387.29</v>
      </c>
      <c r="J6156"/>
      <c r="K6156"/>
      <c r="L6156"/>
      <c r="M6156"/>
    </row>
    <row r="6157" spans="1:13" s="3" customFormat="1" x14ac:dyDescent="0.25">
      <c r="A6157" s="12" t="s">
        <v>912</v>
      </c>
      <c r="B6157" s="12" t="s">
        <v>41</v>
      </c>
      <c r="C6157" s="14">
        <v>14</v>
      </c>
      <c r="D6157" s="12" t="s">
        <v>133</v>
      </c>
      <c r="E6157" s="12" t="s">
        <v>914</v>
      </c>
      <c r="F6157" s="13">
        <v>962.27</v>
      </c>
      <c r="G6157" s="7" t="s">
        <v>21</v>
      </c>
      <c r="H6157" s="13">
        <v>5349.56</v>
      </c>
      <c r="J6157"/>
      <c r="K6157"/>
      <c r="L6157"/>
      <c r="M6157"/>
    </row>
    <row r="6158" spans="1:13" s="3" customFormat="1" x14ac:dyDescent="0.25">
      <c r="A6158" s="12" t="s">
        <v>900</v>
      </c>
      <c r="B6158" s="12" t="s">
        <v>41</v>
      </c>
      <c r="C6158" s="14">
        <v>24</v>
      </c>
      <c r="D6158" s="12" t="s">
        <v>133</v>
      </c>
      <c r="E6158" s="12" t="s">
        <v>917</v>
      </c>
      <c r="F6158" s="13">
        <v>1009.7</v>
      </c>
      <c r="G6158" s="7" t="s">
        <v>21</v>
      </c>
      <c r="H6158" s="13">
        <v>6359.26</v>
      </c>
      <c r="J6158"/>
      <c r="K6158"/>
      <c r="L6158"/>
      <c r="M6158"/>
    </row>
    <row r="6159" spans="1:13" s="3" customFormat="1" x14ac:dyDescent="0.25">
      <c r="A6159" s="12" t="s">
        <v>900</v>
      </c>
      <c r="B6159" s="12" t="s">
        <v>41</v>
      </c>
      <c r="C6159" s="14">
        <v>24</v>
      </c>
      <c r="D6159" s="12" t="s">
        <v>133</v>
      </c>
      <c r="E6159" s="12" t="s">
        <v>918</v>
      </c>
      <c r="F6159" s="13">
        <v>1010.06</v>
      </c>
      <c r="G6159" s="7" t="s">
        <v>21</v>
      </c>
      <c r="H6159" s="13">
        <v>7369.32</v>
      </c>
      <c r="J6159"/>
      <c r="K6159"/>
      <c r="L6159"/>
      <c r="M6159"/>
    </row>
    <row r="6160" spans="1:13" s="3" customFormat="1" x14ac:dyDescent="0.25">
      <c r="A6160"/>
      <c r="B6160"/>
      <c r="C6160"/>
      <c r="D6160"/>
      <c r="E6160"/>
      <c r="J6160"/>
      <c r="K6160"/>
      <c r="L6160"/>
      <c r="M6160"/>
    </row>
    <row r="6161" spans="1:13" s="3" customFormat="1" x14ac:dyDescent="0.25">
      <c r="A6161" s="35"/>
      <c r="B6161" s="35"/>
      <c r="C6161" s="35"/>
      <c r="D6161" s="35"/>
      <c r="E6161" s="34" t="s">
        <v>67</v>
      </c>
      <c r="F6161" s="13">
        <v>3847.74</v>
      </c>
      <c r="G6161" s="13">
        <v>0</v>
      </c>
      <c r="H6161" s="13">
        <v>7369.32</v>
      </c>
      <c r="J6161"/>
      <c r="K6161"/>
      <c r="L6161"/>
      <c r="M6161"/>
    </row>
    <row r="6162" spans="1:13" s="3" customFormat="1" x14ac:dyDescent="0.25">
      <c r="A6162" s="35" t="s">
        <v>21</v>
      </c>
      <c r="B6162"/>
      <c r="C6162"/>
      <c r="D6162"/>
      <c r="E6162"/>
      <c r="J6162"/>
      <c r="K6162"/>
      <c r="L6162"/>
      <c r="M6162"/>
    </row>
    <row r="6163" spans="1:13" s="3" customFormat="1" x14ac:dyDescent="0.25">
      <c r="A6163" s="35"/>
      <c r="B6163" s="35"/>
      <c r="C6163" s="35"/>
      <c r="D6163" s="35"/>
      <c r="E6163" s="9" t="s">
        <v>379</v>
      </c>
      <c r="F6163" s="8">
        <v>3847.74</v>
      </c>
      <c r="G6163" s="8">
        <v>0</v>
      </c>
      <c r="H6163" s="8">
        <v>7369.32</v>
      </c>
      <c r="J6163"/>
      <c r="K6163"/>
      <c r="L6163"/>
      <c r="M6163"/>
    </row>
    <row r="6164" spans="1:13" s="3" customFormat="1" x14ac:dyDescent="0.25">
      <c r="A6164" s="35" t="s">
        <v>21</v>
      </c>
      <c r="B6164"/>
      <c r="C6164"/>
      <c r="D6164"/>
      <c r="E6164"/>
      <c r="J6164"/>
      <c r="K6164"/>
      <c r="L6164"/>
      <c r="M6164"/>
    </row>
    <row r="6165" spans="1:13" s="3" customFormat="1" x14ac:dyDescent="0.25">
      <c r="A6165" s="5" t="s">
        <v>380</v>
      </c>
      <c r="B6165" s="5" t="s">
        <v>381</v>
      </c>
      <c r="C6165" s="35"/>
      <c r="D6165" s="35"/>
      <c r="E6165" s="35"/>
      <c r="F6165" s="7"/>
      <c r="G6165" s="8" t="s">
        <v>20</v>
      </c>
      <c r="H6165" s="8">
        <v>24104.85</v>
      </c>
      <c r="J6165"/>
      <c r="K6165"/>
      <c r="L6165"/>
      <c r="M6165"/>
    </row>
    <row r="6166" spans="1:13" s="3" customFormat="1" x14ac:dyDescent="0.25">
      <c r="A6166" s="35" t="s">
        <v>21</v>
      </c>
      <c r="B6166"/>
      <c r="C6166"/>
      <c r="D6166"/>
      <c r="E6166"/>
      <c r="J6166"/>
      <c r="K6166"/>
      <c r="L6166"/>
      <c r="M6166"/>
    </row>
    <row r="6167" spans="1:13" s="3" customFormat="1" x14ac:dyDescent="0.25">
      <c r="A6167" s="12" t="s">
        <v>24</v>
      </c>
      <c r="B6167" s="35" t="s">
        <v>21</v>
      </c>
      <c r="C6167" s="35" t="s">
        <v>21</v>
      </c>
      <c r="D6167" s="35" t="s">
        <v>21</v>
      </c>
      <c r="E6167" s="35" t="s">
        <v>21</v>
      </c>
      <c r="F6167" s="7" t="s">
        <v>21</v>
      </c>
      <c r="G6167" s="13" t="s">
        <v>20</v>
      </c>
      <c r="H6167" s="13">
        <v>24104.85</v>
      </c>
      <c r="J6167"/>
      <c r="K6167"/>
      <c r="L6167"/>
      <c r="M6167"/>
    </row>
    <row r="6168" spans="1:13" s="3" customFormat="1" x14ac:dyDescent="0.25">
      <c r="A6168" s="12" t="s">
        <v>908</v>
      </c>
      <c r="B6168" s="12" t="s">
        <v>41</v>
      </c>
      <c r="C6168" s="14">
        <v>39</v>
      </c>
      <c r="D6168" s="12" t="s">
        <v>580</v>
      </c>
      <c r="E6168" s="12" t="s">
        <v>909</v>
      </c>
      <c r="F6168" s="13">
        <v>1129.4000000000001</v>
      </c>
      <c r="G6168" s="7" t="s">
        <v>21</v>
      </c>
      <c r="H6168" s="13">
        <v>25234.25</v>
      </c>
      <c r="J6168"/>
      <c r="K6168"/>
      <c r="L6168"/>
      <c r="M6168"/>
    </row>
    <row r="6169" spans="1:13" s="3" customFormat="1" x14ac:dyDescent="0.25">
      <c r="A6169" s="12" t="s">
        <v>912</v>
      </c>
      <c r="B6169" s="12" t="s">
        <v>41</v>
      </c>
      <c r="C6169" s="14">
        <v>14</v>
      </c>
      <c r="D6169" s="12" t="s">
        <v>133</v>
      </c>
      <c r="E6169" s="12" t="s">
        <v>913</v>
      </c>
      <c r="F6169" s="13">
        <v>1090.47</v>
      </c>
      <c r="G6169" s="7" t="s">
        <v>21</v>
      </c>
      <c r="H6169" s="13">
        <v>26324.720000000001</v>
      </c>
      <c r="J6169"/>
      <c r="K6169"/>
      <c r="L6169"/>
      <c r="M6169"/>
    </row>
    <row r="6170" spans="1:13" s="3" customFormat="1" x14ac:dyDescent="0.25">
      <c r="A6170" s="12" t="s">
        <v>912</v>
      </c>
      <c r="B6170" s="12" t="s">
        <v>41</v>
      </c>
      <c r="C6170" s="14">
        <v>14</v>
      </c>
      <c r="D6170" s="12" t="s">
        <v>133</v>
      </c>
      <c r="E6170" s="12" t="s">
        <v>914</v>
      </c>
      <c r="F6170" s="13">
        <v>1167.76</v>
      </c>
      <c r="G6170" s="7" t="s">
        <v>21</v>
      </c>
      <c r="H6170" s="13">
        <v>27492.48</v>
      </c>
      <c r="J6170"/>
      <c r="K6170"/>
      <c r="L6170"/>
      <c r="M6170"/>
    </row>
    <row r="6171" spans="1:13" s="3" customFormat="1" x14ac:dyDescent="0.25">
      <c r="A6171" s="12" t="s">
        <v>900</v>
      </c>
      <c r="B6171" s="12" t="s">
        <v>41</v>
      </c>
      <c r="C6171" s="14">
        <v>24</v>
      </c>
      <c r="D6171" s="12" t="s">
        <v>133</v>
      </c>
      <c r="E6171" s="12" t="s">
        <v>917</v>
      </c>
      <c r="F6171" s="13">
        <v>2132.86</v>
      </c>
      <c r="G6171" s="7" t="s">
        <v>21</v>
      </c>
      <c r="H6171" s="13">
        <v>29625.34</v>
      </c>
      <c r="J6171"/>
      <c r="K6171"/>
      <c r="L6171"/>
      <c r="M6171"/>
    </row>
    <row r="6172" spans="1:13" s="3" customFormat="1" x14ac:dyDescent="0.25">
      <c r="A6172" s="12" t="s">
        <v>900</v>
      </c>
      <c r="B6172" s="12" t="s">
        <v>41</v>
      </c>
      <c r="C6172" s="14">
        <v>24</v>
      </c>
      <c r="D6172" s="12" t="s">
        <v>133</v>
      </c>
      <c r="E6172" s="12" t="s">
        <v>918</v>
      </c>
      <c r="F6172" s="13">
        <v>2355.25</v>
      </c>
      <c r="G6172" s="7" t="s">
        <v>21</v>
      </c>
      <c r="H6172" s="13">
        <v>31980.59</v>
      </c>
      <c r="J6172"/>
      <c r="K6172"/>
      <c r="L6172"/>
      <c r="M6172"/>
    </row>
    <row r="6173" spans="1:13" s="3" customFormat="1" x14ac:dyDescent="0.25">
      <c r="A6173"/>
      <c r="B6173"/>
      <c r="C6173"/>
      <c r="D6173"/>
      <c r="E6173"/>
      <c r="J6173"/>
      <c r="K6173"/>
      <c r="L6173"/>
      <c r="M6173"/>
    </row>
    <row r="6174" spans="1:13" s="3" customFormat="1" x14ac:dyDescent="0.25">
      <c r="A6174" s="35"/>
      <c r="B6174" s="35"/>
      <c r="C6174" s="35"/>
      <c r="D6174" s="35"/>
      <c r="E6174" s="34" t="s">
        <v>67</v>
      </c>
      <c r="F6174" s="13">
        <v>7875.74</v>
      </c>
      <c r="G6174" s="13">
        <v>0</v>
      </c>
      <c r="H6174" s="13">
        <v>31980.59</v>
      </c>
      <c r="J6174"/>
      <c r="K6174"/>
      <c r="L6174"/>
      <c r="M6174"/>
    </row>
    <row r="6175" spans="1:13" s="3" customFormat="1" x14ac:dyDescent="0.25">
      <c r="A6175" s="35" t="s">
        <v>21</v>
      </c>
      <c r="B6175"/>
      <c r="C6175"/>
      <c r="D6175"/>
      <c r="E6175"/>
      <c r="J6175"/>
      <c r="K6175"/>
      <c r="L6175"/>
      <c r="M6175"/>
    </row>
    <row r="6176" spans="1:13" s="3" customFormat="1" x14ac:dyDescent="0.25">
      <c r="A6176" s="35"/>
      <c r="B6176" s="35"/>
      <c r="C6176" s="35"/>
      <c r="D6176" s="35"/>
      <c r="E6176" s="9" t="s">
        <v>382</v>
      </c>
      <c r="F6176" s="8">
        <v>7875.74</v>
      </c>
      <c r="G6176" s="8">
        <v>0</v>
      </c>
      <c r="H6176" s="8">
        <v>31980.59</v>
      </c>
      <c r="J6176"/>
      <c r="K6176"/>
      <c r="L6176"/>
      <c r="M6176"/>
    </row>
    <row r="6177" spans="1:13" s="3" customFormat="1" x14ac:dyDescent="0.25">
      <c r="A6177" s="35" t="s">
        <v>21</v>
      </c>
      <c r="B6177"/>
      <c r="C6177"/>
      <c r="D6177"/>
      <c r="E6177"/>
      <c r="J6177"/>
      <c r="K6177"/>
      <c r="L6177"/>
      <c r="M6177"/>
    </row>
    <row r="6178" spans="1:13" s="3" customFormat="1" x14ac:dyDescent="0.25">
      <c r="A6178" s="5" t="s">
        <v>383</v>
      </c>
      <c r="B6178" s="5" t="s">
        <v>384</v>
      </c>
      <c r="C6178" s="35"/>
      <c r="D6178" s="35"/>
      <c r="E6178" s="35"/>
      <c r="F6178" s="7"/>
      <c r="G6178" s="8" t="s">
        <v>20</v>
      </c>
      <c r="H6178" s="8">
        <v>17227.93</v>
      </c>
      <c r="J6178"/>
      <c r="K6178"/>
      <c r="L6178"/>
      <c r="M6178"/>
    </row>
    <row r="6179" spans="1:13" s="3" customFormat="1" x14ac:dyDescent="0.25">
      <c r="A6179" s="35" t="s">
        <v>21</v>
      </c>
      <c r="B6179"/>
      <c r="C6179"/>
      <c r="D6179"/>
      <c r="E6179"/>
      <c r="J6179"/>
      <c r="K6179"/>
      <c r="L6179"/>
      <c r="M6179"/>
    </row>
    <row r="6180" spans="1:13" s="3" customFormat="1" x14ac:dyDescent="0.25">
      <c r="A6180" s="12" t="s">
        <v>24</v>
      </c>
      <c r="B6180" s="35" t="s">
        <v>21</v>
      </c>
      <c r="C6180" s="35" t="s">
        <v>21</v>
      </c>
      <c r="D6180" s="35" t="s">
        <v>21</v>
      </c>
      <c r="E6180" s="35" t="s">
        <v>21</v>
      </c>
      <c r="F6180" s="7" t="s">
        <v>21</v>
      </c>
      <c r="G6180" s="13" t="s">
        <v>20</v>
      </c>
      <c r="H6180" s="13">
        <v>17227.93</v>
      </c>
      <c r="J6180"/>
      <c r="K6180"/>
      <c r="L6180"/>
      <c r="M6180"/>
    </row>
    <row r="6181" spans="1:13" s="3" customFormat="1" x14ac:dyDescent="0.25">
      <c r="A6181" s="12" t="s">
        <v>908</v>
      </c>
      <c r="B6181" s="12" t="s">
        <v>41</v>
      </c>
      <c r="C6181" s="14">
        <v>39</v>
      </c>
      <c r="D6181" s="12" t="s">
        <v>580</v>
      </c>
      <c r="E6181" s="12" t="s">
        <v>909</v>
      </c>
      <c r="F6181" s="13">
        <v>1123.6500000000001</v>
      </c>
      <c r="G6181" s="7" t="s">
        <v>21</v>
      </c>
      <c r="H6181" s="13">
        <v>18351.580000000002</v>
      </c>
      <c r="J6181"/>
      <c r="K6181"/>
      <c r="L6181"/>
      <c r="M6181"/>
    </row>
    <row r="6182" spans="1:13" s="3" customFormat="1" x14ac:dyDescent="0.25">
      <c r="A6182" s="12" t="s">
        <v>912</v>
      </c>
      <c r="B6182" s="12" t="s">
        <v>41</v>
      </c>
      <c r="C6182" s="14">
        <v>14</v>
      </c>
      <c r="D6182" s="12" t="s">
        <v>133</v>
      </c>
      <c r="E6182" s="12" t="s">
        <v>914</v>
      </c>
      <c r="F6182" s="13">
        <v>1168.57</v>
      </c>
      <c r="G6182" s="7" t="s">
        <v>21</v>
      </c>
      <c r="H6182" s="13">
        <v>19520.150000000001</v>
      </c>
      <c r="J6182"/>
      <c r="K6182"/>
      <c r="L6182"/>
      <c r="M6182"/>
    </row>
    <row r="6183" spans="1:13" s="3" customFormat="1" x14ac:dyDescent="0.25">
      <c r="A6183" s="12" t="s">
        <v>900</v>
      </c>
      <c r="B6183" s="12" t="s">
        <v>41</v>
      </c>
      <c r="C6183" s="14">
        <v>24</v>
      </c>
      <c r="D6183" s="12" t="s">
        <v>133</v>
      </c>
      <c r="E6183" s="12" t="s">
        <v>917</v>
      </c>
      <c r="F6183" s="13">
        <v>2179.37</v>
      </c>
      <c r="G6183" s="7" t="s">
        <v>21</v>
      </c>
      <c r="H6183" s="13">
        <v>21699.52</v>
      </c>
      <c r="J6183"/>
      <c r="K6183"/>
      <c r="L6183"/>
      <c r="M6183"/>
    </row>
    <row r="6184" spans="1:13" s="3" customFormat="1" x14ac:dyDescent="0.25">
      <c r="A6184" s="12" t="s">
        <v>900</v>
      </c>
      <c r="B6184" s="12" t="s">
        <v>41</v>
      </c>
      <c r="C6184" s="14">
        <v>24</v>
      </c>
      <c r="D6184" s="12" t="s">
        <v>133</v>
      </c>
      <c r="E6184" s="12" t="s">
        <v>918</v>
      </c>
      <c r="F6184" s="13">
        <v>1078.95</v>
      </c>
      <c r="G6184" s="7" t="s">
        <v>21</v>
      </c>
      <c r="H6184" s="13">
        <v>22778.47</v>
      </c>
      <c r="J6184"/>
      <c r="K6184"/>
      <c r="L6184"/>
      <c r="M6184"/>
    </row>
    <row r="6185" spans="1:13" s="3" customFormat="1" x14ac:dyDescent="0.25">
      <c r="A6185"/>
      <c r="B6185"/>
      <c r="C6185"/>
      <c r="D6185"/>
      <c r="E6185"/>
      <c r="J6185"/>
      <c r="K6185"/>
      <c r="L6185"/>
      <c r="M6185"/>
    </row>
    <row r="6186" spans="1:13" s="3" customFormat="1" x14ac:dyDescent="0.25">
      <c r="A6186" s="35"/>
      <c r="B6186" s="35"/>
      <c r="C6186" s="35"/>
      <c r="D6186" s="35"/>
      <c r="E6186" s="34" t="s">
        <v>67</v>
      </c>
      <c r="F6186" s="13">
        <v>5550.54</v>
      </c>
      <c r="G6186" s="13">
        <v>0</v>
      </c>
      <c r="H6186" s="13">
        <v>22778.47</v>
      </c>
      <c r="J6186"/>
      <c r="K6186"/>
      <c r="L6186"/>
      <c r="M6186"/>
    </row>
    <row r="6187" spans="1:13" s="3" customFormat="1" x14ac:dyDescent="0.25">
      <c r="A6187" s="35" t="s">
        <v>21</v>
      </c>
      <c r="B6187"/>
      <c r="C6187"/>
      <c r="D6187"/>
      <c r="E6187"/>
      <c r="J6187"/>
      <c r="K6187"/>
      <c r="L6187"/>
      <c r="M6187"/>
    </row>
    <row r="6188" spans="1:13" s="3" customFormat="1" x14ac:dyDescent="0.25">
      <c r="A6188" s="35"/>
      <c r="B6188" s="35"/>
      <c r="C6188" s="35"/>
      <c r="D6188" s="35"/>
      <c r="E6188" s="9" t="s">
        <v>385</v>
      </c>
      <c r="F6188" s="8">
        <v>5550.54</v>
      </c>
      <c r="G6188" s="8">
        <v>0</v>
      </c>
      <c r="H6188" s="8">
        <v>22778.47</v>
      </c>
      <c r="J6188"/>
      <c r="K6188"/>
      <c r="L6188"/>
      <c r="M6188"/>
    </row>
    <row r="6189" spans="1:13" s="3" customFormat="1" x14ac:dyDescent="0.25">
      <c r="A6189" s="35" t="s">
        <v>21</v>
      </c>
      <c r="B6189"/>
      <c r="C6189"/>
      <c r="D6189"/>
      <c r="E6189"/>
      <c r="J6189"/>
      <c r="K6189"/>
      <c r="L6189"/>
      <c r="M6189"/>
    </row>
    <row r="6190" spans="1:13" s="3" customFormat="1" x14ac:dyDescent="0.25">
      <c r="A6190" s="5" t="s">
        <v>386</v>
      </c>
      <c r="B6190" s="5" t="s">
        <v>387</v>
      </c>
      <c r="C6190" s="35"/>
      <c r="D6190" s="35"/>
      <c r="E6190" s="35"/>
      <c r="F6190" s="7"/>
      <c r="G6190" s="8" t="s">
        <v>20</v>
      </c>
      <c r="H6190" s="8">
        <v>22445.55</v>
      </c>
      <c r="J6190"/>
      <c r="K6190"/>
      <c r="L6190"/>
      <c r="M6190"/>
    </row>
    <row r="6191" spans="1:13" s="3" customFormat="1" x14ac:dyDescent="0.25">
      <c r="A6191" s="35" t="s">
        <v>21</v>
      </c>
      <c r="B6191"/>
      <c r="C6191"/>
      <c r="D6191"/>
      <c r="E6191"/>
      <c r="J6191"/>
      <c r="K6191"/>
      <c r="L6191"/>
      <c r="M6191"/>
    </row>
    <row r="6192" spans="1:13" s="3" customFormat="1" x14ac:dyDescent="0.25">
      <c r="A6192" s="12" t="s">
        <v>24</v>
      </c>
      <c r="B6192" s="35" t="s">
        <v>21</v>
      </c>
      <c r="C6192" s="35" t="s">
        <v>21</v>
      </c>
      <c r="D6192" s="35" t="s">
        <v>21</v>
      </c>
      <c r="E6192" s="35" t="s">
        <v>21</v>
      </c>
      <c r="F6192" s="7" t="s">
        <v>21</v>
      </c>
      <c r="G6192" s="13" t="s">
        <v>20</v>
      </c>
      <c r="H6192" s="13">
        <v>22445.55</v>
      </c>
      <c r="J6192"/>
      <c r="K6192"/>
      <c r="L6192"/>
      <c r="M6192"/>
    </row>
    <row r="6193" spans="1:13" s="3" customFormat="1" x14ac:dyDescent="0.25">
      <c r="A6193" s="12" t="s">
        <v>908</v>
      </c>
      <c r="B6193" s="12" t="s">
        <v>41</v>
      </c>
      <c r="C6193" s="14">
        <v>39</v>
      </c>
      <c r="D6193" s="12" t="s">
        <v>580</v>
      </c>
      <c r="E6193" s="12" t="s">
        <v>909</v>
      </c>
      <c r="F6193" s="13">
        <v>756.29</v>
      </c>
      <c r="G6193" s="7" t="s">
        <v>21</v>
      </c>
      <c r="H6193" s="13">
        <v>23201.84</v>
      </c>
      <c r="J6193"/>
      <c r="K6193"/>
      <c r="L6193"/>
      <c r="M6193"/>
    </row>
    <row r="6194" spans="1:13" s="3" customFormat="1" x14ac:dyDescent="0.25">
      <c r="A6194" s="12" t="s">
        <v>912</v>
      </c>
      <c r="B6194" s="12" t="s">
        <v>41</v>
      </c>
      <c r="C6194" s="14">
        <v>14</v>
      </c>
      <c r="D6194" s="12" t="s">
        <v>133</v>
      </c>
      <c r="E6194" s="12" t="s">
        <v>913</v>
      </c>
      <c r="F6194" s="13">
        <v>787.65</v>
      </c>
      <c r="G6194" s="7" t="s">
        <v>21</v>
      </c>
      <c r="H6194" s="13">
        <v>23989.49</v>
      </c>
      <c r="J6194"/>
      <c r="K6194"/>
      <c r="L6194"/>
      <c r="M6194"/>
    </row>
    <row r="6195" spans="1:13" s="3" customFormat="1" x14ac:dyDescent="0.25">
      <c r="A6195" s="12" t="s">
        <v>912</v>
      </c>
      <c r="B6195" s="12" t="s">
        <v>41</v>
      </c>
      <c r="C6195" s="14">
        <v>14</v>
      </c>
      <c r="D6195" s="12" t="s">
        <v>133</v>
      </c>
      <c r="E6195" s="12" t="s">
        <v>914</v>
      </c>
      <c r="F6195" s="13">
        <v>1503.76</v>
      </c>
      <c r="G6195" s="7" t="s">
        <v>21</v>
      </c>
      <c r="H6195" s="13">
        <v>25493.25</v>
      </c>
      <c r="J6195"/>
      <c r="K6195"/>
      <c r="L6195"/>
      <c r="M6195"/>
    </row>
    <row r="6196" spans="1:13" s="3" customFormat="1" x14ac:dyDescent="0.25">
      <c r="A6196" s="12" t="s">
        <v>900</v>
      </c>
      <c r="B6196" s="12" t="s">
        <v>41</v>
      </c>
      <c r="C6196" s="14">
        <v>24</v>
      </c>
      <c r="D6196" s="12" t="s">
        <v>133</v>
      </c>
      <c r="E6196" s="12" t="s">
        <v>917</v>
      </c>
      <c r="F6196" s="13">
        <v>712.81</v>
      </c>
      <c r="G6196" s="7" t="s">
        <v>21</v>
      </c>
      <c r="H6196" s="13">
        <v>26206.06</v>
      </c>
      <c r="J6196"/>
      <c r="K6196"/>
      <c r="L6196"/>
      <c r="M6196"/>
    </row>
    <row r="6197" spans="1:13" s="3" customFormat="1" x14ac:dyDescent="0.25">
      <c r="A6197" s="12" t="s">
        <v>900</v>
      </c>
      <c r="B6197" s="12" t="s">
        <v>41</v>
      </c>
      <c r="C6197" s="14">
        <v>24</v>
      </c>
      <c r="D6197" s="12" t="s">
        <v>133</v>
      </c>
      <c r="E6197" s="12" t="s">
        <v>918</v>
      </c>
      <c r="F6197" s="13">
        <v>737.29</v>
      </c>
      <c r="G6197" s="7" t="s">
        <v>21</v>
      </c>
      <c r="H6197" s="13">
        <v>26943.35</v>
      </c>
      <c r="J6197"/>
      <c r="K6197"/>
      <c r="L6197"/>
      <c r="M6197"/>
    </row>
    <row r="6198" spans="1:13" s="3" customFormat="1" x14ac:dyDescent="0.25">
      <c r="A6198"/>
      <c r="B6198"/>
      <c r="C6198"/>
      <c r="D6198"/>
      <c r="E6198"/>
      <c r="J6198"/>
      <c r="K6198"/>
      <c r="L6198"/>
      <c r="M6198"/>
    </row>
    <row r="6199" spans="1:13" s="3" customFormat="1" x14ac:dyDescent="0.25">
      <c r="A6199" s="35"/>
      <c r="B6199" s="35"/>
      <c r="C6199" s="35"/>
      <c r="D6199" s="35"/>
      <c r="E6199" s="34" t="s">
        <v>67</v>
      </c>
      <c r="F6199" s="13">
        <v>4497.8</v>
      </c>
      <c r="G6199" s="13">
        <v>0</v>
      </c>
      <c r="H6199" s="13">
        <v>26943.35</v>
      </c>
      <c r="J6199"/>
      <c r="K6199"/>
      <c r="L6199"/>
      <c r="M6199"/>
    </row>
    <row r="6200" spans="1:13" s="3" customFormat="1" x14ac:dyDescent="0.25">
      <c r="A6200" s="35" t="s">
        <v>21</v>
      </c>
      <c r="B6200"/>
      <c r="C6200"/>
      <c r="D6200"/>
      <c r="E6200"/>
      <c r="J6200"/>
      <c r="K6200"/>
      <c r="L6200"/>
      <c r="M6200"/>
    </row>
    <row r="6201" spans="1:13" s="3" customFormat="1" x14ac:dyDescent="0.25">
      <c r="A6201" s="35"/>
      <c r="B6201" s="35"/>
      <c r="C6201" s="35"/>
      <c r="D6201" s="35"/>
      <c r="E6201" s="9" t="s">
        <v>388</v>
      </c>
      <c r="F6201" s="8">
        <v>4497.8</v>
      </c>
      <c r="G6201" s="8">
        <v>0</v>
      </c>
      <c r="H6201" s="8">
        <v>26943.35</v>
      </c>
      <c r="J6201"/>
      <c r="K6201"/>
      <c r="L6201"/>
      <c r="M6201"/>
    </row>
    <row r="6202" spans="1:13" s="3" customFormat="1" x14ac:dyDescent="0.25">
      <c r="A6202" s="35" t="s">
        <v>21</v>
      </c>
      <c r="B6202"/>
      <c r="C6202"/>
      <c r="D6202"/>
      <c r="E6202"/>
      <c r="J6202"/>
      <c r="K6202"/>
      <c r="L6202"/>
      <c r="M6202"/>
    </row>
    <row r="6203" spans="1:13" s="3" customFormat="1" x14ac:dyDescent="0.25">
      <c r="A6203" s="5" t="s">
        <v>389</v>
      </c>
      <c r="B6203" s="5" t="s">
        <v>390</v>
      </c>
      <c r="C6203" s="35"/>
      <c r="D6203" s="35"/>
      <c r="E6203" s="35"/>
      <c r="F6203" s="7"/>
      <c r="G6203" s="8" t="s">
        <v>20</v>
      </c>
      <c r="H6203" s="8">
        <v>30562.6</v>
      </c>
      <c r="J6203"/>
      <c r="K6203"/>
      <c r="L6203"/>
      <c r="M6203"/>
    </row>
    <row r="6204" spans="1:13" s="3" customFormat="1" x14ac:dyDescent="0.25">
      <c r="A6204" s="35" t="s">
        <v>21</v>
      </c>
      <c r="B6204"/>
      <c r="C6204"/>
      <c r="D6204"/>
      <c r="E6204"/>
      <c r="J6204"/>
      <c r="K6204"/>
      <c r="L6204"/>
      <c r="M6204"/>
    </row>
    <row r="6205" spans="1:13" s="3" customFormat="1" x14ac:dyDescent="0.25">
      <c r="A6205" s="12" t="s">
        <v>24</v>
      </c>
      <c r="B6205" s="35" t="s">
        <v>21</v>
      </c>
      <c r="C6205" s="35" t="s">
        <v>21</v>
      </c>
      <c r="D6205" s="35" t="s">
        <v>21</v>
      </c>
      <c r="E6205" s="35" t="s">
        <v>21</v>
      </c>
      <c r="F6205" s="7" t="s">
        <v>21</v>
      </c>
      <c r="G6205" s="13" t="s">
        <v>20</v>
      </c>
      <c r="H6205" s="13">
        <v>30562.6</v>
      </c>
      <c r="J6205"/>
      <c r="K6205"/>
      <c r="L6205"/>
      <c r="M6205"/>
    </row>
    <row r="6206" spans="1:13" s="3" customFormat="1" x14ac:dyDescent="0.25">
      <c r="A6206" s="12" t="s">
        <v>908</v>
      </c>
      <c r="B6206" s="12" t="s">
        <v>41</v>
      </c>
      <c r="C6206" s="14">
        <v>39</v>
      </c>
      <c r="D6206" s="12" t="s">
        <v>580</v>
      </c>
      <c r="E6206" s="12" t="s">
        <v>909</v>
      </c>
      <c r="F6206" s="13">
        <v>692.09</v>
      </c>
      <c r="G6206" s="7" t="s">
        <v>21</v>
      </c>
      <c r="H6206" s="13">
        <v>31254.69</v>
      </c>
      <c r="J6206"/>
      <c r="K6206"/>
      <c r="L6206"/>
      <c r="M6206"/>
    </row>
    <row r="6207" spans="1:13" s="3" customFormat="1" x14ac:dyDescent="0.25">
      <c r="A6207" s="12" t="s">
        <v>912</v>
      </c>
      <c r="B6207" s="12" t="s">
        <v>41</v>
      </c>
      <c r="C6207" s="14">
        <v>14</v>
      </c>
      <c r="D6207" s="12" t="s">
        <v>133</v>
      </c>
      <c r="E6207" s="12" t="s">
        <v>914</v>
      </c>
      <c r="F6207" s="13">
        <v>748.31</v>
      </c>
      <c r="G6207" s="7" t="s">
        <v>21</v>
      </c>
      <c r="H6207" s="13">
        <v>32003</v>
      </c>
      <c r="J6207"/>
      <c r="K6207"/>
      <c r="L6207"/>
      <c r="M6207"/>
    </row>
    <row r="6208" spans="1:13" s="3" customFormat="1" x14ac:dyDescent="0.25">
      <c r="A6208" s="12" t="s">
        <v>900</v>
      </c>
      <c r="B6208" s="12" t="s">
        <v>41</v>
      </c>
      <c r="C6208" s="14">
        <v>24</v>
      </c>
      <c r="D6208" s="12" t="s">
        <v>133</v>
      </c>
      <c r="E6208" s="12" t="s">
        <v>917</v>
      </c>
      <c r="F6208" s="13">
        <v>941</v>
      </c>
      <c r="G6208" s="7" t="s">
        <v>21</v>
      </c>
      <c r="H6208" s="13">
        <v>32944</v>
      </c>
      <c r="J6208"/>
      <c r="K6208"/>
      <c r="L6208"/>
      <c r="M6208"/>
    </row>
    <row r="6209" spans="1:13" s="3" customFormat="1" x14ac:dyDescent="0.25">
      <c r="A6209"/>
      <c r="B6209"/>
      <c r="C6209"/>
      <c r="D6209"/>
      <c r="E6209"/>
      <c r="J6209"/>
      <c r="K6209"/>
      <c r="L6209"/>
      <c r="M6209"/>
    </row>
    <row r="6210" spans="1:13" s="3" customFormat="1" x14ac:dyDescent="0.25">
      <c r="A6210" s="35"/>
      <c r="B6210" s="35"/>
      <c r="C6210" s="35"/>
      <c r="D6210" s="35"/>
      <c r="E6210" s="34" t="s">
        <v>67</v>
      </c>
      <c r="F6210" s="13">
        <v>2381.4</v>
      </c>
      <c r="G6210" s="13">
        <v>0</v>
      </c>
      <c r="H6210" s="13">
        <v>32944</v>
      </c>
      <c r="J6210"/>
      <c r="K6210"/>
      <c r="L6210"/>
      <c r="M6210"/>
    </row>
    <row r="6211" spans="1:13" s="3" customFormat="1" x14ac:dyDescent="0.25">
      <c r="A6211" s="35" t="s">
        <v>21</v>
      </c>
      <c r="B6211"/>
      <c r="C6211"/>
      <c r="D6211"/>
      <c r="E6211"/>
      <c r="J6211"/>
      <c r="K6211"/>
      <c r="L6211"/>
      <c r="M6211"/>
    </row>
    <row r="6212" spans="1:13" s="3" customFormat="1" x14ac:dyDescent="0.25">
      <c r="A6212" s="35"/>
      <c r="B6212" s="35"/>
      <c r="C6212" s="35"/>
      <c r="D6212" s="35"/>
      <c r="E6212" s="9" t="s">
        <v>391</v>
      </c>
      <c r="F6212" s="8">
        <v>2381.4</v>
      </c>
      <c r="G6212" s="8">
        <v>0</v>
      </c>
      <c r="H6212" s="8">
        <v>32944</v>
      </c>
      <c r="J6212"/>
      <c r="K6212"/>
      <c r="L6212"/>
      <c r="M6212"/>
    </row>
    <row r="6213" spans="1:13" s="3" customFormat="1" x14ac:dyDescent="0.25">
      <c r="A6213" s="35" t="s">
        <v>21</v>
      </c>
      <c r="B6213"/>
      <c r="C6213"/>
      <c r="D6213"/>
      <c r="E6213"/>
      <c r="J6213"/>
      <c r="K6213"/>
      <c r="L6213"/>
      <c r="M6213"/>
    </row>
    <row r="6214" spans="1:13" s="3" customFormat="1" x14ac:dyDescent="0.25">
      <c r="A6214" s="5" t="s">
        <v>392</v>
      </c>
      <c r="B6214" s="5" t="s">
        <v>393</v>
      </c>
      <c r="C6214" s="35"/>
      <c r="D6214" s="35"/>
      <c r="E6214" s="35"/>
      <c r="F6214" s="7"/>
      <c r="G6214" s="8" t="s">
        <v>20</v>
      </c>
      <c r="H6214" s="8">
        <v>60118.7</v>
      </c>
      <c r="J6214"/>
      <c r="K6214"/>
      <c r="L6214"/>
      <c r="M6214"/>
    </row>
    <row r="6215" spans="1:13" s="3" customFormat="1" x14ac:dyDescent="0.25">
      <c r="A6215" s="35" t="s">
        <v>21</v>
      </c>
      <c r="B6215"/>
      <c r="C6215"/>
      <c r="D6215"/>
      <c r="E6215"/>
      <c r="J6215"/>
      <c r="K6215"/>
      <c r="L6215"/>
      <c r="M6215"/>
    </row>
    <row r="6216" spans="1:13" s="3" customFormat="1" x14ac:dyDescent="0.25">
      <c r="A6216" s="12" t="s">
        <v>24</v>
      </c>
      <c r="B6216" s="35" t="s">
        <v>21</v>
      </c>
      <c r="C6216" s="35" t="s">
        <v>21</v>
      </c>
      <c r="D6216" s="35" t="s">
        <v>21</v>
      </c>
      <c r="E6216" s="35" t="s">
        <v>21</v>
      </c>
      <c r="F6216" s="7" t="s">
        <v>21</v>
      </c>
      <c r="G6216" s="13" t="s">
        <v>20</v>
      </c>
      <c r="H6216" s="13">
        <v>60118.7</v>
      </c>
      <c r="J6216"/>
      <c r="K6216"/>
      <c r="L6216"/>
      <c r="M6216"/>
    </row>
    <row r="6217" spans="1:13" s="3" customFormat="1" x14ac:dyDescent="0.25">
      <c r="A6217" s="12" t="s">
        <v>912</v>
      </c>
      <c r="B6217" s="12" t="s">
        <v>41</v>
      </c>
      <c r="C6217" s="14">
        <v>14</v>
      </c>
      <c r="D6217" s="12" t="s">
        <v>133</v>
      </c>
      <c r="E6217" s="12" t="s">
        <v>913</v>
      </c>
      <c r="F6217" s="13">
        <v>1207.94</v>
      </c>
      <c r="G6217" s="7" t="s">
        <v>21</v>
      </c>
      <c r="H6217" s="13">
        <v>61326.64</v>
      </c>
      <c r="J6217"/>
      <c r="K6217"/>
      <c r="L6217"/>
      <c r="M6217"/>
    </row>
    <row r="6218" spans="1:13" s="3" customFormat="1" x14ac:dyDescent="0.25">
      <c r="A6218" s="12" t="s">
        <v>900</v>
      </c>
      <c r="B6218" s="12" t="s">
        <v>41</v>
      </c>
      <c r="C6218" s="14">
        <v>24</v>
      </c>
      <c r="D6218" s="12" t="s">
        <v>133</v>
      </c>
      <c r="E6218" s="12" t="s">
        <v>918</v>
      </c>
      <c r="F6218" s="13">
        <v>991.5</v>
      </c>
      <c r="G6218" s="7" t="s">
        <v>21</v>
      </c>
      <c r="H6218" s="13">
        <v>62318.14</v>
      </c>
      <c r="J6218"/>
      <c r="K6218"/>
      <c r="L6218"/>
      <c r="M6218"/>
    </row>
    <row r="6219" spans="1:13" s="3" customFormat="1" x14ac:dyDescent="0.25">
      <c r="A6219"/>
      <c r="B6219"/>
      <c r="C6219"/>
      <c r="D6219"/>
      <c r="E6219"/>
      <c r="J6219"/>
      <c r="K6219"/>
      <c r="L6219"/>
      <c r="M6219"/>
    </row>
    <row r="6220" spans="1:13" s="3" customFormat="1" x14ac:dyDescent="0.25">
      <c r="A6220" s="35"/>
      <c r="B6220" s="35"/>
      <c r="C6220" s="35"/>
      <c r="D6220" s="35"/>
      <c r="E6220" s="34" t="s">
        <v>67</v>
      </c>
      <c r="F6220" s="13">
        <v>2199.44</v>
      </c>
      <c r="G6220" s="13">
        <v>0</v>
      </c>
      <c r="H6220" s="13">
        <v>62318.14</v>
      </c>
      <c r="J6220"/>
      <c r="K6220"/>
      <c r="L6220"/>
      <c r="M6220"/>
    </row>
    <row r="6221" spans="1:13" s="3" customFormat="1" x14ac:dyDescent="0.25">
      <c r="A6221" s="35" t="s">
        <v>21</v>
      </c>
      <c r="B6221"/>
      <c r="C6221"/>
      <c r="D6221"/>
      <c r="E6221"/>
      <c r="J6221"/>
      <c r="K6221"/>
      <c r="L6221"/>
      <c r="M6221"/>
    </row>
    <row r="6222" spans="1:13" s="3" customFormat="1" x14ac:dyDescent="0.25">
      <c r="A6222" s="35"/>
      <c r="B6222" s="35"/>
      <c r="C6222" s="35"/>
      <c r="D6222" s="35"/>
      <c r="E6222" s="9" t="s">
        <v>398</v>
      </c>
      <c r="F6222" s="8">
        <v>2199.44</v>
      </c>
      <c r="G6222" s="8">
        <v>0</v>
      </c>
      <c r="H6222" s="8">
        <v>62318.14</v>
      </c>
      <c r="J6222"/>
      <c r="K6222"/>
      <c r="L6222"/>
      <c r="M6222"/>
    </row>
    <row r="6223" spans="1:13" s="3" customFormat="1" x14ac:dyDescent="0.25">
      <c r="A6223" s="35" t="s">
        <v>21</v>
      </c>
      <c r="B6223"/>
      <c r="C6223"/>
      <c r="D6223"/>
      <c r="E6223"/>
      <c r="J6223"/>
      <c r="K6223"/>
      <c r="L6223"/>
      <c r="M6223"/>
    </row>
    <row r="6224" spans="1:13" s="3" customFormat="1" x14ac:dyDescent="0.25">
      <c r="A6224" s="5" t="s">
        <v>399</v>
      </c>
      <c r="B6224" s="5" t="s">
        <v>400</v>
      </c>
      <c r="C6224" s="35"/>
      <c r="D6224" s="35"/>
      <c r="E6224" s="35"/>
      <c r="F6224" s="7"/>
      <c r="G6224" s="8" t="s">
        <v>20</v>
      </c>
      <c r="H6224" s="8">
        <v>31964.47</v>
      </c>
      <c r="J6224"/>
      <c r="K6224"/>
      <c r="L6224"/>
      <c r="M6224"/>
    </row>
    <row r="6225" spans="1:13" s="3" customFormat="1" x14ac:dyDescent="0.25">
      <c r="A6225" s="35" t="s">
        <v>21</v>
      </c>
      <c r="B6225"/>
      <c r="C6225"/>
      <c r="D6225"/>
      <c r="E6225"/>
      <c r="J6225"/>
      <c r="K6225"/>
      <c r="L6225"/>
      <c r="M6225"/>
    </row>
    <row r="6226" spans="1:13" s="3" customFormat="1" x14ac:dyDescent="0.25">
      <c r="A6226" s="12" t="s">
        <v>24</v>
      </c>
      <c r="B6226" s="35" t="s">
        <v>21</v>
      </c>
      <c r="C6226" s="35" t="s">
        <v>21</v>
      </c>
      <c r="D6226" s="35" t="s">
        <v>21</v>
      </c>
      <c r="E6226" s="35" t="s">
        <v>21</v>
      </c>
      <c r="F6226" s="7" t="s">
        <v>21</v>
      </c>
      <c r="G6226" s="13" t="s">
        <v>20</v>
      </c>
      <c r="H6226" s="13">
        <v>31964.47</v>
      </c>
      <c r="J6226"/>
      <c r="K6226"/>
      <c r="L6226"/>
      <c r="M6226"/>
    </row>
    <row r="6227" spans="1:13" s="3" customFormat="1" x14ac:dyDescent="0.25">
      <c r="A6227" s="12" t="s">
        <v>900</v>
      </c>
      <c r="B6227" s="12" t="s">
        <v>41</v>
      </c>
      <c r="C6227" s="14">
        <v>24</v>
      </c>
      <c r="D6227" s="12" t="s">
        <v>133</v>
      </c>
      <c r="E6227" s="12" t="s">
        <v>917</v>
      </c>
      <c r="F6227" s="13">
        <v>2647.41</v>
      </c>
      <c r="G6227" s="7" t="s">
        <v>21</v>
      </c>
      <c r="H6227" s="13">
        <v>34611.879999999997</v>
      </c>
      <c r="J6227"/>
      <c r="K6227"/>
      <c r="L6227"/>
      <c r="M6227"/>
    </row>
    <row r="6228" spans="1:13" s="3" customFormat="1" x14ac:dyDescent="0.25">
      <c r="A6228" s="12" t="s">
        <v>900</v>
      </c>
      <c r="B6228" s="12" t="s">
        <v>41</v>
      </c>
      <c r="C6228" s="14">
        <v>24</v>
      </c>
      <c r="D6228" s="12" t="s">
        <v>133</v>
      </c>
      <c r="E6228" s="12" t="s">
        <v>918</v>
      </c>
      <c r="F6228" s="13">
        <v>1268.22</v>
      </c>
      <c r="G6228" s="7" t="s">
        <v>21</v>
      </c>
      <c r="H6228" s="13">
        <v>35880.1</v>
      </c>
      <c r="J6228"/>
      <c r="K6228"/>
      <c r="L6228"/>
      <c r="M6228"/>
    </row>
    <row r="6229" spans="1:13" s="3" customFormat="1" x14ac:dyDescent="0.25">
      <c r="A6229"/>
      <c r="B6229"/>
      <c r="C6229"/>
      <c r="D6229"/>
      <c r="E6229"/>
      <c r="J6229"/>
      <c r="K6229"/>
      <c r="L6229"/>
      <c r="M6229"/>
    </row>
    <row r="6230" spans="1:13" s="3" customFormat="1" x14ac:dyDescent="0.25">
      <c r="A6230" s="35"/>
      <c r="B6230" s="35"/>
      <c r="C6230" s="35"/>
      <c r="D6230" s="35"/>
      <c r="E6230" s="34" t="s">
        <v>67</v>
      </c>
      <c r="F6230" s="13">
        <v>3915.63</v>
      </c>
      <c r="G6230" s="13">
        <v>0</v>
      </c>
      <c r="H6230" s="13">
        <v>35880.1</v>
      </c>
      <c r="J6230"/>
      <c r="K6230"/>
      <c r="L6230"/>
      <c r="M6230"/>
    </row>
    <row r="6231" spans="1:13" s="3" customFormat="1" x14ac:dyDescent="0.25">
      <c r="A6231" s="35" t="s">
        <v>21</v>
      </c>
      <c r="B6231"/>
      <c r="C6231"/>
      <c r="D6231"/>
      <c r="E6231"/>
      <c r="J6231"/>
      <c r="K6231"/>
      <c r="L6231"/>
      <c r="M6231"/>
    </row>
    <row r="6232" spans="1:13" s="3" customFormat="1" x14ac:dyDescent="0.25">
      <c r="A6232" s="35"/>
      <c r="B6232" s="35"/>
      <c r="C6232" s="35"/>
      <c r="D6232" s="35"/>
      <c r="E6232" s="9" t="s">
        <v>401</v>
      </c>
      <c r="F6232" s="8">
        <v>3915.63</v>
      </c>
      <c r="G6232" s="8">
        <v>0</v>
      </c>
      <c r="H6232" s="8">
        <v>35880.1</v>
      </c>
      <c r="J6232"/>
      <c r="K6232"/>
      <c r="L6232"/>
      <c r="M6232"/>
    </row>
    <row r="6233" spans="1:13" s="3" customFormat="1" x14ac:dyDescent="0.25">
      <c r="A6233" s="35" t="s">
        <v>21</v>
      </c>
      <c r="B6233"/>
      <c r="C6233"/>
      <c r="D6233"/>
      <c r="E6233"/>
      <c r="J6233"/>
      <c r="K6233"/>
      <c r="L6233"/>
      <c r="M6233"/>
    </row>
    <row r="6234" spans="1:13" s="3" customFormat="1" x14ac:dyDescent="0.25">
      <c r="A6234" s="5" t="s">
        <v>402</v>
      </c>
      <c r="B6234" s="5" t="s">
        <v>403</v>
      </c>
      <c r="C6234" s="35"/>
      <c r="D6234" s="35"/>
      <c r="E6234" s="35"/>
      <c r="F6234" s="7"/>
      <c r="G6234" s="8" t="s">
        <v>20</v>
      </c>
      <c r="H6234" s="8">
        <v>47807.11</v>
      </c>
      <c r="J6234"/>
      <c r="K6234"/>
      <c r="L6234"/>
      <c r="M6234"/>
    </row>
    <row r="6235" spans="1:13" s="3" customFormat="1" x14ac:dyDescent="0.25">
      <c r="A6235" s="35" t="s">
        <v>21</v>
      </c>
      <c r="B6235"/>
      <c r="C6235"/>
      <c r="D6235"/>
      <c r="E6235"/>
      <c r="J6235"/>
      <c r="K6235"/>
      <c r="L6235"/>
      <c r="M6235"/>
    </row>
    <row r="6236" spans="1:13" s="3" customFormat="1" x14ac:dyDescent="0.25">
      <c r="A6236" s="12" t="s">
        <v>24</v>
      </c>
      <c r="B6236" s="35" t="s">
        <v>21</v>
      </c>
      <c r="C6236" s="35" t="s">
        <v>21</v>
      </c>
      <c r="D6236" s="35" t="s">
        <v>21</v>
      </c>
      <c r="E6236" s="35" t="s">
        <v>21</v>
      </c>
      <c r="F6236" s="7" t="s">
        <v>21</v>
      </c>
      <c r="G6236" s="13" t="s">
        <v>20</v>
      </c>
      <c r="H6236" s="13">
        <v>47807.11</v>
      </c>
      <c r="J6236"/>
      <c r="K6236"/>
      <c r="L6236"/>
      <c r="M6236"/>
    </row>
    <row r="6237" spans="1:13" s="3" customFormat="1" x14ac:dyDescent="0.25">
      <c r="A6237" s="35" t="s">
        <v>21</v>
      </c>
      <c r="B6237"/>
      <c r="C6237"/>
      <c r="D6237"/>
      <c r="E6237"/>
      <c r="J6237"/>
      <c r="K6237"/>
      <c r="L6237"/>
      <c r="M6237"/>
    </row>
    <row r="6238" spans="1:13" s="3" customFormat="1" x14ac:dyDescent="0.25">
      <c r="A6238" s="35"/>
      <c r="B6238" s="35"/>
      <c r="C6238" s="35"/>
      <c r="D6238" s="35"/>
      <c r="E6238" s="9" t="s">
        <v>404</v>
      </c>
      <c r="F6238" s="8">
        <v>0</v>
      </c>
      <c r="G6238" s="8">
        <v>0</v>
      </c>
      <c r="H6238" s="8">
        <v>47807.11</v>
      </c>
      <c r="J6238"/>
      <c r="K6238"/>
      <c r="L6238"/>
      <c r="M6238"/>
    </row>
    <row r="6239" spans="1:13" s="3" customFormat="1" x14ac:dyDescent="0.25">
      <c r="A6239" s="35" t="s">
        <v>21</v>
      </c>
      <c r="B6239"/>
      <c r="C6239"/>
      <c r="D6239"/>
      <c r="E6239"/>
      <c r="J6239"/>
      <c r="K6239"/>
      <c r="L6239"/>
      <c r="M6239"/>
    </row>
    <row r="6240" spans="1:13" s="3" customFormat="1" x14ac:dyDescent="0.25">
      <c r="A6240" s="5" t="s">
        <v>405</v>
      </c>
      <c r="B6240" s="5" t="s">
        <v>406</v>
      </c>
      <c r="C6240" s="35"/>
      <c r="D6240" s="35"/>
      <c r="E6240" s="35"/>
      <c r="F6240" s="7"/>
      <c r="G6240" s="8" t="s">
        <v>20</v>
      </c>
      <c r="H6240" s="8">
        <v>32633.439999999999</v>
      </c>
      <c r="J6240"/>
      <c r="K6240"/>
      <c r="L6240"/>
      <c r="M6240"/>
    </row>
    <row r="6241" spans="1:13" s="3" customFormat="1" x14ac:dyDescent="0.25">
      <c r="A6241" s="35" t="s">
        <v>21</v>
      </c>
      <c r="B6241"/>
      <c r="C6241"/>
      <c r="D6241"/>
      <c r="E6241"/>
      <c r="J6241"/>
      <c r="K6241"/>
      <c r="L6241"/>
      <c r="M6241"/>
    </row>
    <row r="6242" spans="1:13" s="3" customFormat="1" x14ac:dyDescent="0.25">
      <c r="A6242" s="12" t="s">
        <v>24</v>
      </c>
      <c r="B6242" s="35" t="s">
        <v>21</v>
      </c>
      <c r="C6242" s="35" t="s">
        <v>21</v>
      </c>
      <c r="D6242" s="35" t="s">
        <v>21</v>
      </c>
      <c r="E6242" s="35" t="s">
        <v>21</v>
      </c>
      <c r="F6242" s="7" t="s">
        <v>21</v>
      </c>
      <c r="G6242" s="13" t="s">
        <v>20</v>
      </c>
      <c r="H6242" s="13">
        <v>32633.439999999999</v>
      </c>
      <c r="J6242"/>
      <c r="K6242"/>
      <c r="L6242"/>
      <c r="M6242"/>
    </row>
    <row r="6243" spans="1:13" s="3" customFormat="1" x14ac:dyDescent="0.25">
      <c r="A6243" s="12" t="s">
        <v>908</v>
      </c>
      <c r="B6243" s="12" t="s">
        <v>41</v>
      </c>
      <c r="C6243" s="14">
        <v>39</v>
      </c>
      <c r="D6243" s="12" t="s">
        <v>580</v>
      </c>
      <c r="E6243" s="12" t="s">
        <v>909</v>
      </c>
      <c r="F6243" s="13">
        <v>1325.52</v>
      </c>
      <c r="G6243" s="7" t="s">
        <v>21</v>
      </c>
      <c r="H6243" s="13">
        <v>33958.959999999999</v>
      </c>
      <c r="J6243"/>
      <c r="K6243"/>
      <c r="L6243"/>
      <c r="M6243"/>
    </row>
    <row r="6244" spans="1:13" s="3" customFormat="1" x14ac:dyDescent="0.25">
      <c r="A6244" s="12" t="s">
        <v>912</v>
      </c>
      <c r="B6244" s="12" t="s">
        <v>41</v>
      </c>
      <c r="C6244" s="14">
        <v>14</v>
      </c>
      <c r="D6244" s="12" t="s">
        <v>133</v>
      </c>
      <c r="E6244" s="12" t="s">
        <v>914</v>
      </c>
      <c r="F6244" s="13">
        <v>1678.37</v>
      </c>
      <c r="G6244" s="7" t="s">
        <v>21</v>
      </c>
      <c r="H6244" s="13">
        <v>35637.33</v>
      </c>
      <c r="J6244"/>
      <c r="K6244"/>
      <c r="L6244"/>
      <c r="M6244"/>
    </row>
    <row r="6245" spans="1:13" s="3" customFormat="1" x14ac:dyDescent="0.25">
      <c r="A6245" s="12" t="s">
        <v>900</v>
      </c>
      <c r="B6245" s="12" t="s">
        <v>41</v>
      </c>
      <c r="C6245" s="14">
        <v>24</v>
      </c>
      <c r="D6245" s="12" t="s">
        <v>133</v>
      </c>
      <c r="E6245" s="12" t="s">
        <v>917</v>
      </c>
      <c r="F6245" s="13">
        <v>1270.6600000000001</v>
      </c>
      <c r="G6245" s="7" t="s">
        <v>21</v>
      </c>
      <c r="H6245" s="13">
        <v>36907.99</v>
      </c>
      <c r="J6245"/>
      <c r="K6245"/>
      <c r="L6245"/>
      <c r="M6245"/>
    </row>
    <row r="6246" spans="1:13" s="3" customFormat="1" x14ac:dyDescent="0.25">
      <c r="A6246"/>
      <c r="B6246"/>
      <c r="C6246"/>
      <c r="D6246"/>
      <c r="E6246"/>
      <c r="J6246"/>
      <c r="K6246"/>
      <c r="L6246"/>
      <c r="M6246"/>
    </row>
    <row r="6247" spans="1:13" s="3" customFormat="1" x14ac:dyDescent="0.25">
      <c r="A6247" s="35"/>
      <c r="B6247" s="35"/>
      <c r="C6247" s="35"/>
      <c r="D6247" s="35"/>
      <c r="E6247" s="34" t="s">
        <v>67</v>
      </c>
      <c r="F6247" s="13">
        <v>4274.55</v>
      </c>
      <c r="G6247" s="13">
        <v>0</v>
      </c>
      <c r="H6247" s="13">
        <v>36907.99</v>
      </c>
      <c r="J6247"/>
      <c r="K6247"/>
      <c r="L6247"/>
      <c r="M6247"/>
    </row>
    <row r="6248" spans="1:13" s="3" customFormat="1" x14ac:dyDescent="0.25">
      <c r="A6248" s="35" t="s">
        <v>21</v>
      </c>
      <c r="B6248"/>
      <c r="C6248"/>
      <c r="D6248"/>
      <c r="E6248"/>
      <c r="J6248"/>
      <c r="K6248"/>
      <c r="L6248"/>
      <c r="M6248"/>
    </row>
    <row r="6249" spans="1:13" s="3" customFormat="1" x14ac:dyDescent="0.25">
      <c r="A6249" s="35"/>
      <c r="B6249" s="35"/>
      <c r="C6249" s="35"/>
      <c r="D6249" s="35"/>
      <c r="E6249" s="9" t="s">
        <v>407</v>
      </c>
      <c r="F6249" s="8">
        <v>4274.55</v>
      </c>
      <c r="G6249" s="8">
        <v>0</v>
      </c>
      <c r="H6249" s="8">
        <v>36907.99</v>
      </c>
      <c r="J6249"/>
      <c r="K6249"/>
      <c r="L6249"/>
      <c r="M6249"/>
    </row>
    <row r="6250" spans="1:13" s="3" customFormat="1" x14ac:dyDescent="0.25">
      <c r="A6250" s="35" t="s">
        <v>21</v>
      </c>
      <c r="B6250"/>
      <c r="C6250"/>
      <c r="D6250"/>
      <c r="E6250"/>
      <c r="J6250"/>
      <c r="K6250"/>
      <c r="L6250"/>
      <c r="M6250"/>
    </row>
    <row r="6251" spans="1:13" s="3" customFormat="1" x14ac:dyDescent="0.25">
      <c r="A6251" s="5" t="s">
        <v>146</v>
      </c>
      <c r="B6251" s="5" t="s">
        <v>147</v>
      </c>
      <c r="C6251" s="35"/>
      <c r="D6251" s="35"/>
      <c r="E6251" s="35"/>
      <c r="F6251" s="7"/>
      <c r="G6251" s="8" t="s">
        <v>20</v>
      </c>
      <c r="H6251" s="8">
        <v>1993.22</v>
      </c>
      <c r="J6251"/>
      <c r="K6251"/>
      <c r="L6251"/>
      <c r="M6251"/>
    </row>
    <row r="6252" spans="1:13" s="3" customFormat="1" x14ac:dyDescent="0.25">
      <c r="A6252" s="35" t="s">
        <v>21</v>
      </c>
      <c r="B6252"/>
      <c r="C6252"/>
      <c r="D6252"/>
      <c r="E6252"/>
      <c r="J6252"/>
      <c r="K6252"/>
      <c r="L6252"/>
      <c r="M6252"/>
    </row>
    <row r="6253" spans="1:13" s="3" customFormat="1" x14ac:dyDescent="0.25">
      <c r="A6253" s="12" t="s">
        <v>24</v>
      </c>
      <c r="B6253" s="35" t="s">
        <v>21</v>
      </c>
      <c r="C6253" s="35" t="s">
        <v>21</v>
      </c>
      <c r="D6253" s="35" t="s">
        <v>21</v>
      </c>
      <c r="E6253" s="35" t="s">
        <v>21</v>
      </c>
      <c r="F6253" s="7" t="s">
        <v>21</v>
      </c>
      <c r="G6253" s="13" t="s">
        <v>20</v>
      </c>
      <c r="H6253" s="13">
        <v>1993.22</v>
      </c>
      <c r="J6253"/>
      <c r="K6253"/>
      <c r="L6253"/>
      <c r="M6253"/>
    </row>
    <row r="6254" spans="1:13" s="3" customFormat="1" x14ac:dyDescent="0.25">
      <c r="A6254" s="12" t="s">
        <v>908</v>
      </c>
      <c r="B6254" s="12" t="s">
        <v>41</v>
      </c>
      <c r="C6254" s="14">
        <v>39</v>
      </c>
      <c r="D6254" s="12" t="s">
        <v>580</v>
      </c>
      <c r="E6254" s="12" t="s">
        <v>909</v>
      </c>
      <c r="F6254" s="13">
        <v>4152.59</v>
      </c>
      <c r="G6254" s="7" t="s">
        <v>21</v>
      </c>
      <c r="H6254" s="13">
        <v>6145.81</v>
      </c>
      <c r="J6254"/>
      <c r="K6254"/>
      <c r="L6254"/>
      <c r="M6254"/>
    </row>
    <row r="6255" spans="1:13" s="3" customFormat="1" x14ac:dyDescent="0.25">
      <c r="A6255" s="12" t="s">
        <v>900</v>
      </c>
      <c r="B6255" s="12" t="s">
        <v>41</v>
      </c>
      <c r="C6255" s="14">
        <v>24</v>
      </c>
      <c r="D6255" s="12" t="s">
        <v>133</v>
      </c>
      <c r="E6255" s="12" t="s">
        <v>917</v>
      </c>
      <c r="F6255" s="13">
        <v>2873.09</v>
      </c>
      <c r="G6255" s="7" t="s">
        <v>21</v>
      </c>
      <c r="H6255" s="13">
        <v>9018.9</v>
      </c>
      <c r="J6255"/>
      <c r="K6255"/>
      <c r="L6255"/>
      <c r="M6255"/>
    </row>
    <row r="6256" spans="1:13" s="3" customFormat="1" x14ac:dyDescent="0.25">
      <c r="A6256" s="12" t="s">
        <v>900</v>
      </c>
      <c r="B6256" s="12" t="s">
        <v>41</v>
      </c>
      <c r="C6256" s="14">
        <v>24</v>
      </c>
      <c r="D6256" s="12" t="s">
        <v>133</v>
      </c>
      <c r="E6256" s="12" t="s">
        <v>918</v>
      </c>
      <c r="F6256" s="13">
        <v>8026.15</v>
      </c>
      <c r="G6256" s="7" t="s">
        <v>21</v>
      </c>
      <c r="H6256" s="13">
        <v>17045.05</v>
      </c>
      <c r="J6256"/>
      <c r="K6256"/>
      <c r="L6256"/>
      <c r="M6256"/>
    </row>
    <row r="6257" spans="1:13" s="3" customFormat="1" x14ac:dyDescent="0.25">
      <c r="A6257"/>
      <c r="B6257"/>
      <c r="C6257"/>
      <c r="D6257"/>
      <c r="E6257"/>
      <c r="J6257"/>
      <c r="K6257"/>
      <c r="L6257"/>
      <c r="M6257"/>
    </row>
    <row r="6258" spans="1:13" s="3" customFormat="1" x14ac:dyDescent="0.25">
      <c r="A6258" s="35"/>
      <c r="B6258" s="35"/>
      <c r="C6258" s="35"/>
      <c r="D6258" s="35"/>
      <c r="E6258" s="34" t="s">
        <v>67</v>
      </c>
      <c r="F6258" s="13">
        <v>15051.83</v>
      </c>
      <c r="G6258" s="13">
        <v>0</v>
      </c>
      <c r="H6258" s="13">
        <v>17045.05</v>
      </c>
      <c r="J6258"/>
      <c r="K6258"/>
      <c r="L6258"/>
      <c r="M6258"/>
    </row>
    <row r="6259" spans="1:13" s="3" customFormat="1" x14ac:dyDescent="0.25">
      <c r="A6259" s="35" t="s">
        <v>21</v>
      </c>
      <c r="B6259"/>
      <c r="C6259"/>
      <c r="D6259"/>
      <c r="E6259"/>
      <c r="J6259"/>
      <c r="K6259"/>
      <c r="L6259"/>
      <c r="M6259"/>
    </row>
    <row r="6260" spans="1:13" s="3" customFormat="1" x14ac:dyDescent="0.25">
      <c r="A6260" s="35"/>
      <c r="B6260" s="35"/>
      <c r="C6260" s="35"/>
      <c r="D6260" s="35"/>
      <c r="E6260" s="9" t="s">
        <v>148</v>
      </c>
      <c r="F6260" s="8">
        <v>15051.83</v>
      </c>
      <c r="G6260" s="8">
        <v>0</v>
      </c>
      <c r="H6260" s="8">
        <v>17045.05</v>
      </c>
      <c r="J6260"/>
      <c r="K6260"/>
      <c r="L6260"/>
      <c r="M6260"/>
    </row>
    <row r="6261" spans="1:13" s="3" customFormat="1" x14ac:dyDescent="0.25">
      <c r="A6261" s="35" t="s">
        <v>21</v>
      </c>
      <c r="B6261"/>
      <c r="C6261"/>
      <c r="D6261"/>
      <c r="E6261"/>
      <c r="J6261"/>
      <c r="K6261"/>
      <c r="L6261"/>
      <c r="M6261"/>
    </row>
    <row r="6262" spans="1:13" s="3" customFormat="1" x14ac:dyDescent="0.25">
      <c r="A6262" s="5" t="s">
        <v>807</v>
      </c>
      <c r="B6262" s="5" t="s">
        <v>808</v>
      </c>
      <c r="C6262" s="35"/>
      <c r="D6262" s="35"/>
      <c r="E6262" s="35"/>
      <c r="F6262" s="7"/>
      <c r="G6262" s="8" t="s">
        <v>20</v>
      </c>
      <c r="H6262" s="8">
        <v>460.17</v>
      </c>
      <c r="J6262"/>
      <c r="K6262"/>
      <c r="L6262"/>
      <c r="M6262"/>
    </row>
    <row r="6263" spans="1:13" s="3" customFormat="1" x14ac:dyDescent="0.25">
      <c r="A6263" s="35" t="s">
        <v>21</v>
      </c>
      <c r="B6263"/>
      <c r="C6263"/>
      <c r="D6263"/>
      <c r="E6263"/>
      <c r="J6263"/>
      <c r="K6263"/>
      <c r="L6263"/>
      <c r="M6263"/>
    </row>
    <row r="6264" spans="1:13" s="3" customFormat="1" x14ac:dyDescent="0.25">
      <c r="A6264" s="12" t="s">
        <v>24</v>
      </c>
      <c r="B6264" s="35" t="s">
        <v>21</v>
      </c>
      <c r="C6264" s="35" t="s">
        <v>21</v>
      </c>
      <c r="D6264" s="35" t="s">
        <v>21</v>
      </c>
      <c r="E6264" s="35" t="s">
        <v>21</v>
      </c>
      <c r="F6264" s="7" t="s">
        <v>21</v>
      </c>
      <c r="G6264" s="13" t="s">
        <v>20</v>
      </c>
      <c r="H6264" s="13">
        <v>460.17</v>
      </c>
      <c r="J6264"/>
      <c r="K6264"/>
      <c r="L6264"/>
      <c r="M6264"/>
    </row>
    <row r="6265" spans="1:13" s="3" customFormat="1" x14ac:dyDescent="0.25">
      <c r="A6265" s="35" t="s">
        <v>21</v>
      </c>
      <c r="B6265"/>
      <c r="C6265"/>
      <c r="D6265"/>
      <c r="E6265"/>
      <c r="J6265"/>
      <c r="K6265"/>
      <c r="L6265"/>
      <c r="M6265"/>
    </row>
    <row r="6266" spans="1:13" s="3" customFormat="1" x14ac:dyDescent="0.25">
      <c r="A6266" s="35"/>
      <c r="B6266" s="35"/>
      <c r="C6266" s="35"/>
      <c r="D6266" s="35"/>
      <c r="E6266" s="9" t="s">
        <v>813</v>
      </c>
      <c r="F6266" s="8">
        <v>0</v>
      </c>
      <c r="G6266" s="8">
        <v>0</v>
      </c>
      <c r="H6266" s="8">
        <v>460.17</v>
      </c>
      <c r="J6266"/>
      <c r="K6266"/>
      <c r="L6266"/>
      <c r="M6266"/>
    </row>
    <row r="6267" spans="1:13" s="3" customFormat="1" x14ac:dyDescent="0.25">
      <c r="A6267" s="35" t="s">
        <v>21</v>
      </c>
      <c r="B6267"/>
      <c r="C6267"/>
      <c r="D6267"/>
      <c r="E6267"/>
      <c r="J6267"/>
      <c r="K6267"/>
      <c r="L6267"/>
      <c r="M6267"/>
    </row>
    <row r="6268" spans="1:13" s="3" customFormat="1" x14ac:dyDescent="0.25">
      <c r="A6268" s="5" t="s">
        <v>258</v>
      </c>
      <c r="B6268" s="5" t="s">
        <v>259</v>
      </c>
      <c r="C6268" s="35"/>
      <c r="D6268" s="35"/>
      <c r="E6268" s="35"/>
      <c r="F6268" s="7"/>
      <c r="G6268" s="8" t="s">
        <v>20</v>
      </c>
      <c r="H6268" s="8">
        <v>44206.45</v>
      </c>
      <c r="J6268"/>
      <c r="K6268"/>
      <c r="L6268"/>
      <c r="M6268"/>
    </row>
    <row r="6269" spans="1:13" s="3" customFormat="1" x14ac:dyDescent="0.25">
      <c r="A6269" s="35" t="s">
        <v>21</v>
      </c>
      <c r="B6269"/>
      <c r="C6269"/>
      <c r="D6269"/>
      <c r="E6269"/>
      <c r="J6269"/>
      <c r="K6269"/>
      <c r="L6269"/>
      <c r="M6269"/>
    </row>
    <row r="6270" spans="1:13" s="3" customFormat="1" x14ac:dyDescent="0.25">
      <c r="A6270" s="12" t="s">
        <v>24</v>
      </c>
      <c r="B6270" s="35" t="s">
        <v>21</v>
      </c>
      <c r="C6270" s="35" t="s">
        <v>21</v>
      </c>
      <c r="D6270" s="35" t="s">
        <v>21</v>
      </c>
      <c r="E6270" s="35" t="s">
        <v>21</v>
      </c>
      <c r="F6270" s="7" t="s">
        <v>21</v>
      </c>
      <c r="G6270" s="13" t="s">
        <v>20</v>
      </c>
      <c r="H6270" s="13">
        <v>44206.45</v>
      </c>
      <c r="J6270"/>
      <c r="K6270"/>
      <c r="L6270"/>
      <c r="M6270"/>
    </row>
    <row r="6271" spans="1:13" s="3" customFormat="1" x14ac:dyDescent="0.25">
      <c r="A6271" s="12" t="s">
        <v>921</v>
      </c>
      <c r="B6271" s="12" t="s">
        <v>26</v>
      </c>
      <c r="C6271" s="14">
        <v>6997</v>
      </c>
      <c r="D6271" s="12" t="s">
        <v>491</v>
      </c>
      <c r="E6271" s="12" t="s">
        <v>922</v>
      </c>
      <c r="F6271" s="13">
        <v>329.31</v>
      </c>
      <c r="G6271" s="7" t="s">
        <v>21</v>
      </c>
      <c r="H6271" s="13">
        <v>44535.76</v>
      </c>
      <c r="J6271"/>
      <c r="K6271"/>
      <c r="L6271"/>
      <c r="M6271"/>
    </row>
    <row r="6272" spans="1:13" s="3" customFormat="1" x14ac:dyDescent="0.25">
      <c r="A6272" s="12" t="s">
        <v>906</v>
      </c>
      <c r="B6272" s="12" t="s">
        <v>26</v>
      </c>
      <c r="C6272" s="14">
        <v>388</v>
      </c>
      <c r="D6272" s="12" t="s">
        <v>496</v>
      </c>
      <c r="E6272" s="35"/>
      <c r="F6272" s="13">
        <v>484.02</v>
      </c>
      <c r="G6272" s="7" t="s">
        <v>21</v>
      </c>
      <c r="H6272" s="13">
        <v>45019.78</v>
      </c>
      <c r="J6272"/>
      <c r="K6272"/>
      <c r="L6272"/>
      <c r="M6272"/>
    </row>
    <row r="6273" spans="1:13" s="3" customFormat="1" x14ac:dyDescent="0.25">
      <c r="A6273" s="12" t="s">
        <v>906</v>
      </c>
      <c r="B6273" s="12" t="s">
        <v>26</v>
      </c>
      <c r="C6273" s="14">
        <v>388</v>
      </c>
      <c r="D6273" s="12" t="s">
        <v>496</v>
      </c>
      <c r="E6273" s="35"/>
      <c r="F6273" s="13">
        <v>2459.48</v>
      </c>
      <c r="G6273" s="7" t="s">
        <v>21</v>
      </c>
      <c r="H6273" s="13">
        <v>47479.26</v>
      </c>
      <c r="J6273"/>
      <c r="K6273"/>
      <c r="L6273"/>
      <c r="M6273"/>
    </row>
    <row r="6274" spans="1:13" s="3" customFormat="1" x14ac:dyDescent="0.25">
      <c r="A6274" s="12" t="s">
        <v>902</v>
      </c>
      <c r="B6274" s="12" t="s">
        <v>41</v>
      </c>
      <c r="C6274" s="14">
        <v>36</v>
      </c>
      <c r="D6274" s="12" t="s">
        <v>903</v>
      </c>
      <c r="E6274" s="35"/>
      <c r="F6274" s="7" t="s">
        <v>21</v>
      </c>
      <c r="G6274" s="13">
        <v>14781.58</v>
      </c>
      <c r="H6274" s="13">
        <v>32697.68</v>
      </c>
      <c r="J6274"/>
      <c r="K6274"/>
      <c r="L6274"/>
      <c r="M6274"/>
    </row>
    <row r="6275" spans="1:13" s="3" customFormat="1" x14ac:dyDescent="0.25">
      <c r="A6275"/>
      <c r="B6275"/>
      <c r="C6275"/>
      <c r="D6275"/>
      <c r="E6275"/>
      <c r="J6275"/>
      <c r="K6275"/>
      <c r="L6275"/>
      <c r="M6275"/>
    </row>
    <row r="6276" spans="1:13" s="3" customFormat="1" x14ac:dyDescent="0.25">
      <c r="A6276" s="35"/>
      <c r="B6276" s="35"/>
      <c r="C6276" s="35"/>
      <c r="D6276" s="35"/>
      <c r="E6276" s="34" t="s">
        <v>67</v>
      </c>
      <c r="F6276" s="13">
        <v>3272.81</v>
      </c>
      <c r="G6276" s="13">
        <v>14781.58</v>
      </c>
      <c r="H6276" s="13">
        <v>32697.68</v>
      </c>
      <c r="J6276"/>
      <c r="K6276"/>
      <c r="L6276"/>
      <c r="M6276"/>
    </row>
    <row r="6277" spans="1:13" s="3" customFormat="1" x14ac:dyDescent="0.25">
      <c r="A6277" s="35" t="s">
        <v>21</v>
      </c>
      <c r="B6277"/>
      <c r="C6277"/>
      <c r="D6277"/>
      <c r="E6277"/>
      <c r="J6277"/>
      <c r="K6277"/>
      <c r="L6277"/>
      <c r="M6277"/>
    </row>
    <row r="6278" spans="1:13" s="3" customFormat="1" x14ac:dyDescent="0.25">
      <c r="A6278" s="35"/>
      <c r="B6278" s="35"/>
      <c r="C6278" s="35"/>
      <c r="D6278" s="35"/>
      <c r="E6278" s="9" t="s">
        <v>262</v>
      </c>
      <c r="F6278" s="8">
        <v>3272.81</v>
      </c>
      <c r="G6278" s="8">
        <v>14781.58</v>
      </c>
      <c r="H6278" s="8">
        <v>32697.68</v>
      </c>
      <c r="J6278"/>
      <c r="K6278"/>
      <c r="L6278"/>
      <c r="M6278"/>
    </row>
    <row r="6279" spans="1:13" s="3" customFormat="1" x14ac:dyDescent="0.25">
      <c r="A6279" s="35" t="s">
        <v>21</v>
      </c>
      <c r="B6279"/>
      <c r="C6279"/>
      <c r="D6279"/>
      <c r="E6279"/>
      <c r="J6279"/>
      <c r="K6279"/>
      <c r="L6279"/>
      <c r="M6279"/>
    </row>
    <row r="6280" spans="1:13" s="3" customFormat="1" x14ac:dyDescent="0.25">
      <c r="A6280" s="5" t="s">
        <v>412</v>
      </c>
      <c r="B6280" s="5" t="s">
        <v>413</v>
      </c>
      <c r="C6280" s="35"/>
      <c r="D6280" s="35"/>
      <c r="E6280" s="35"/>
      <c r="F6280" s="7"/>
      <c r="G6280" s="8" t="s">
        <v>20</v>
      </c>
      <c r="H6280" s="8">
        <v>7703.06</v>
      </c>
      <c r="J6280"/>
      <c r="K6280"/>
      <c r="L6280"/>
      <c r="M6280"/>
    </row>
    <row r="6281" spans="1:13" s="3" customFormat="1" x14ac:dyDescent="0.25">
      <c r="A6281" s="35" t="s">
        <v>21</v>
      </c>
      <c r="B6281"/>
      <c r="C6281"/>
      <c r="D6281"/>
      <c r="E6281"/>
      <c r="J6281"/>
      <c r="K6281"/>
      <c r="L6281"/>
      <c r="M6281"/>
    </row>
    <row r="6282" spans="1:13" s="3" customFormat="1" x14ac:dyDescent="0.25">
      <c r="A6282" s="12" t="s">
        <v>24</v>
      </c>
      <c r="B6282" s="35" t="s">
        <v>21</v>
      </c>
      <c r="C6282" s="35" t="s">
        <v>21</v>
      </c>
      <c r="D6282" s="35" t="s">
        <v>21</v>
      </c>
      <c r="E6282" s="35" t="s">
        <v>21</v>
      </c>
      <c r="F6282" s="7" t="s">
        <v>21</v>
      </c>
      <c r="G6282" s="13" t="s">
        <v>20</v>
      </c>
      <c r="H6282" s="13">
        <v>7703.06</v>
      </c>
      <c r="J6282"/>
      <c r="K6282"/>
      <c r="L6282"/>
      <c r="M6282"/>
    </row>
    <row r="6283" spans="1:13" s="3" customFormat="1" x14ac:dyDescent="0.25">
      <c r="A6283" s="35" t="s">
        <v>21</v>
      </c>
      <c r="B6283"/>
      <c r="C6283"/>
      <c r="D6283"/>
      <c r="E6283"/>
      <c r="J6283"/>
      <c r="K6283"/>
      <c r="L6283"/>
      <c r="M6283"/>
    </row>
    <row r="6284" spans="1:13" s="3" customFormat="1" x14ac:dyDescent="0.25">
      <c r="A6284" s="35"/>
      <c r="B6284" s="35"/>
      <c r="C6284" s="35"/>
      <c r="D6284" s="35"/>
      <c r="E6284" s="9" t="s">
        <v>416</v>
      </c>
      <c r="F6284" s="8">
        <v>0</v>
      </c>
      <c r="G6284" s="8">
        <v>0</v>
      </c>
      <c r="H6284" s="8">
        <v>7703.06</v>
      </c>
      <c r="J6284"/>
      <c r="K6284"/>
      <c r="L6284"/>
      <c r="M6284"/>
    </row>
    <row r="6285" spans="1:13" s="3" customFormat="1" x14ac:dyDescent="0.25">
      <c r="A6285" s="35" t="s">
        <v>21</v>
      </c>
      <c r="B6285"/>
      <c r="C6285"/>
      <c r="D6285"/>
      <c r="E6285"/>
      <c r="J6285"/>
      <c r="K6285"/>
      <c r="L6285"/>
      <c r="M6285"/>
    </row>
    <row r="6286" spans="1:13" s="3" customFormat="1" x14ac:dyDescent="0.25">
      <c r="A6286" s="5" t="s">
        <v>417</v>
      </c>
      <c r="B6286" s="5" t="s">
        <v>418</v>
      </c>
      <c r="C6286" s="35"/>
      <c r="D6286" s="35"/>
      <c r="E6286" s="35"/>
      <c r="F6286" s="7"/>
      <c r="G6286" s="8" t="s">
        <v>20</v>
      </c>
      <c r="H6286" s="8">
        <v>66232.27</v>
      </c>
      <c r="J6286"/>
      <c r="K6286"/>
      <c r="L6286"/>
      <c r="M6286"/>
    </row>
    <row r="6287" spans="1:13" s="3" customFormat="1" x14ac:dyDescent="0.25">
      <c r="A6287" s="35" t="s">
        <v>21</v>
      </c>
      <c r="B6287"/>
      <c r="C6287"/>
      <c r="D6287"/>
      <c r="E6287"/>
      <c r="J6287"/>
      <c r="K6287"/>
      <c r="L6287"/>
      <c r="M6287"/>
    </row>
    <row r="6288" spans="1:13" s="3" customFormat="1" x14ac:dyDescent="0.25">
      <c r="A6288" s="12" t="s">
        <v>24</v>
      </c>
      <c r="B6288" s="35" t="s">
        <v>21</v>
      </c>
      <c r="C6288" s="35" t="s">
        <v>21</v>
      </c>
      <c r="D6288" s="35" t="s">
        <v>21</v>
      </c>
      <c r="E6288" s="35" t="s">
        <v>21</v>
      </c>
      <c r="F6288" s="7" t="s">
        <v>21</v>
      </c>
      <c r="G6288" s="13" t="s">
        <v>20</v>
      </c>
      <c r="H6288" s="13">
        <v>66232.27</v>
      </c>
      <c r="J6288"/>
      <c r="K6288"/>
      <c r="L6288"/>
      <c r="M6288"/>
    </row>
    <row r="6289" spans="1:13" s="3" customFormat="1" x14ac:dyDescent="0.25">
      <c r="A6289" s="12" t="s">
        <v>923</v>
      </c>
      <c r="B6289" s="12" t="s">
        <v>26</v>
      </c>
      <c r="C6289" s="14">
        <v>310</v>
      </c>
      <c r="D6289" s="12" t="s">
        <v>924</v>
      </c>
      <c r="E6289" s="12" t="s">
        <v>925</v>
      </c>
      <c r="F6289" s="13">
        <v>5700</v>
      </c>
      <c r="G6289" s="7" t="s">
        <v>21</v>
      </c>
      <c r="H6289" s="13">
        <v>71932.27</v>
      </c>
      <c r="J6289"/>
      <c r="K6289"/>
      <c r="L6289"/>
      <c r="M6289"/>
    </row>
    <row r="6290" spans="1:13" s="3" customFormat="1" x14ac:dyDescent="0.25">
      <c r="A6290" s="12" t="s">
        <v>926</v>
      </c>
      <c r="B6290" s="12" t="s">
        <v>41</v>
      </c>
      <c r="C6290" s="14">
        <v>11</v>
      </c>
      <c r="D6290" s="12" t="s">
        <v>608</v>
      </c>
      <c r="E6290" s="12" t="s">
        <v>927</v>
      </c>
      <c r="F6290" s="13">
        <v>3491.02</v>
      </c>
      <c r="G6290" s="7" t="s">
        <v>21</v>
      </c>
      <c r="H6290" s="13">
        <v>75423.289999999994</v>
      </c>
      <c r="J6290"/>
      <c r="K6290"/>
      <c r="L6290"/>
      <c r="M6290"/>
    </row>
    <row r="6291" spans="1:13" s="3" customFormat="1" x14ac:dyDescent="0.25">
      <c r="A6291" s="12" t="s">
        <v>926</v>
      </c>
      <c r="B6291" s="12" t="s">
        <v>41</v>
      </c>
      <c r="C6291" s="14">
        <v>11</v>
      </c>
      <c r="D6291" s="12" t="s">
        <v>608</v>
      </c>
      <c r="E6291" s="12" t="s">
        <v>928</v>
      </c>
      <c r="F6291" s="13">
        <v>501.82</v>
      </c>
      <c r="G6291" s="7" t="s">
        <v>21</v>
      </c>
      <c r="H6291" s="13">
        <v>75925.11</v>
      </c>
      <c r="J6291"/>
      <c r="K6291"/>
      <c r="L6291"/>
      <c r="M6291"/>
    </row>
    <row r="6292" spans="1:13" s="3" customFormat="1" x14ac:dyDescent="0.25">
      <c r="A6292" s="12" t="s">
        <v>926</v>
      </c>
      <c r="B6292" s="12" t="s">
        <v>41</v>
      </c>
      <c r="C6292" s="14">
        <v>11</v>
      </c>
      <c r="D6292" s="12" t="s">
        <v>608</v>
      </c>
      <c r="E6292" s="12" t="s">
        <v>929</v>
      </c>
      <c r="F6292" s="13">
        <v>2151.9899999999998</v>
      </c>
      <c r="G6292" s="7" t="s">
        <v>21</v>
      </c>
      <c r="H6292" s="13">
        <v>78077.100000000006</v>
      </c>
      <c r="J6292"/>
      <c r="K6292"/>
      <c r="L6292"/>
      <c r="M6292"/>
    </row>
    <row r="6293" spans="1:13" s="3" customFormat="1" x14ac:dyDescent="0.25">
      <c r="A6293" s="12" t="s">
        <v>926</v>
      </c>
      <c r="B6293" s="12" t="s">
        <v>41</v>
      </c>
      <c r="C6293" s="14">
        <v>11</v>
      </c>
      <c r="D6293" s="12" t="s">
        <v>608</v>
      </c>
      <c r="E6293" s="12" t="s">
        <v>930</v>
      </c>
      <c r="F6293" s="13">
        <v>42010.29</v>
      </c>
      <c r="G6293" s="7" t="s">
        <v>21</v>
      </c>
      <c r="H6293" s="13">
        <v>120087.39</v>
      </c>
      <c r="J6293"/>
      <c r="K6293"/>
      <c r="L6293"/>
      <c r="M6293"/>
    </row>
    <row r="6294" spans="1:13" s="3" customFormat="1" x14ac:dyDescent="0.25">
      <c r="A6294" s="12" t="s">
        <v>926</v>
      </c>
      <c r="B6294" s="12" t="s">
        <v>41</v>
      </c>
      <c r="C6294" s="14">
        <v>11</v>
      </c>
      <c r="D6294" s="12" t="s">
        <v>608</v>
      </c>
      <c r="E6294" s="12" t="s">
        <v>931</v>
      </c>
      <c r="F6294" s="13">
        <v>2546.41</v>
      </c>
      <c r="G6294" s="7" t="s">
        <v>21</v>
      </c>
      <c r="H6294" s="13">
        <v>122633.8</v>
      </c>
      <c r="J6294"/>
      <c r="K6294"/>
      <c r="L6294"/>
      <c r="M6294"/>
    </row>
    <row r="6295" spans="1:13" s="3" customFormat="1" x14ac:dyDescent="0.25">
      <c r="A6295" s="12" t="s">
        <v>926</v>
      </c>
      <c r="B6295" s="12" t="s">
        <v>41</v>
      </c>
      <c r="C6295" s="14">
        <v>11</v>
      </c>
      <c r="D6295" s="12" t="s">
        <v>537</v>
      </c>
      <c r="E6295" s="12" t="s">
        <v>932</v>
      </c>
      <c r="F6295" s="13">
        <v>456.9</v>
      </c>
      <c r="G6295" s="7" t="s">
        <v>21</v>
      </c>
      <c r="H6295" s="13">
        <v>123090.7</v>
      </c>
      <c r="J6295"/>
      <c r="K6295"/>
      <c r="L6295"/>
      <c r="M6295"/>
    </row>
    <row r="6296" spans="1:13" s="3" customFormat="1" x14ac:dyDescent="0.25">
      <c r="A6296" s="12" t="s">
        <v>906</v>
      </c>
      <c r="B6296" s="12" t="s">
        <v>26</v>
      </c>
      <c r="C6296" s="14">
        <v>383</v>
      </c>
      <c r="D6296" s="12" t="s">
        <v>420</v>
      </c>
      <c r="E6296" s="12" t="s">
        <v>933</v>
      </c>
      <c r="F6296" s="13">
        <v>1150</v>
      </c>
      <c r="G6296" s="7" t="s">
        <v>21</v>
      </c>
      <c r="H6296" s="13">
        <v>124240.7</v>
      </c>
      <c r="J6296"/>
      <c r="K6296"/>
      <c r="L6296"/>
      <c r="M6296"/>
    </row>
    <row r="6297" spans="1:13" s="3" customFormat="1" x14ac:dyDescent="0.25">
      <c r="A6297" s="12" t="s">
        <v>906</v>
      </c>
      <c r="B6297" s="12" t="s">
        <v>26</v>
      </c>
      <c r="C6297" s="14">
        <v>384</v>
      </c>
      <c r="D6297" s="12" t="s">
        <v>420</v>
      </c>
      <c r="E6297" s="12" t="s">
        <v>934</v>
      </c>
      <c r="F6297" s="13">
        <v>2364.1999999999998</v>
      </c>
      <c r="G6297" s="7" t="s">
        <v>21</v>
      </c>
      <c r="H6297" s="13">
        <v>126604.9</v>
      </c>
      <c r="J6297"/>
      <c r="K6297"/>
      <c r="L6297"/>
      <c r="M6297"/>
    </row>
    <row r="6298" spans="1:13" s="3" customFormat="1" x14ac:dyDescent="0.25">
      <c r="A6298" s="12" t="s">
        <v>900</v>
      </c>
      <c r="B6298" s="12" t="s">
        <v>41</v>
      </c>
      <c r="C6298" s="14">
        <v>25</v>
      </c>
      <c r="D6298" s="12" t="s">
        <v>537</v>
      </c>
      <c r="E6298" s="12" t="s">
        <v>935</v>
      </c>
      <c r="F6298" s="13">
        <v>3627.07</v>
      </c>
      <c r="G6298" s="7" t="s">
        <v>21</v>
      </c>
      <c r="H6298" s="13">
        <v>130231.97</v>
      </c>
      <c r="J6298"/>
      <c r="K6298"/>
      <c r="L6298"/>
      <c r="M6298"/>
    </row>
    <row r="6299" spans="1:13" s="3" customFormat="1" x14ac:dyDescent="0.25">
      <c r="A6299"/>
      <c r="B6299"/>
      <c r="C6299"/>
      <c r="D6299"/>
      <c r="E6299"/>
      <c r="J6299"/>
      <c r="K6299"/>
      <c r="L6299"/>
      <c r="M6299"/>
    </row>
    <row r="6300" spans="1:13" s="3" customFormat="1" x14ac:dyDescent="0.25">
      <c r="A6300" s="35"/>
      <c r="B6300" s="35"/>
      <c r="C6300" s="35"/>
      <c r="D6300" s="35"/>
      <c r="E6300" s="34" t="s">
        <v>67</v>
      </c>
      <c r="F6300" s="13">
        <v>63999.7</v>
      </c>
      <c r="G6300" s="13">
        <v>0</v>
      </c>
      <c r="H6300" s="13">
        <v>130231.97</v>
      </c>
      <c r="J6300"/>
      <c r="K6300"/>
      <c r="L6300"/>
      <c r="M6300"/>
    </row>
    <row r="6301" spans="1:13" s="3" customFormat="1" x14ac:dyDescent="0.25">
      <c r="A6301" s="35" t="s">
        <v>21</v>
      </c>
      <c r="B6301"/>
      <c r="C6301"/>
      <c r="D6301"/>
      <c r="E6301"/>
      <c r="J6301"/>
      <c r="K6301"/>
      <c r="L6301"/>
      <c r="M6301"/>
    </row>
    <row r="6302" spans="1:13" s="3" customFormat="1" x14ac:dyDescent="0.25">
      <c r="A6302" s="35"/>
      <c r="B6302" s="35"/>
      <c r="C6302" s="35"/>
      <c r="D6302" s="35"/>
      <c r="E6302" s="9" t="s">
        <v>422</v>
      </c>
      <c r="F6302" s="8">
        <v>63999.7</v>
      </c>
      <c r="G6302" s="8">
        <v>0</v>
      </c>
      <c r="H6302" s="8">
        <v>130231.97</v>
      </c>
      <c r="J6302"/>
      <c r="K6302"/>
      <c r="L6302"/>
      <c r="M6302"/>
    </row>
    <row r="6303" spans="1:13" s="3" customFormat="1" x14ac:dyDescent="0.25">
      <c r="A6303" s="35" t="s">
        <v>21</v>
      </c>
      <c r="B6303"/>
      <c r="C6303"/>
      <c r="D6303"/>
      <c r="E6303"/>
      <c r="J6303"/>
      <c r="K6303"/>
      <c r="L6303"/>
      <c r="M6303"/>
    </row>
    <row r="6304" spans="1:13" s="3" customFormat="1" x14ac:dyDescent="0.25">
      <c r="A6304" s="5" t="s">
        <v>149</v>
      </c>
      <c r="B6304" s="5" t="s">
        <v>150</v>
      </c>
      <c r="C6304" s="35"/>
      <c r="D6304" s="35"/>
      <c r="E6304" s="35"/>
      <c r="F6304" s="7"/>
      <c r="G6304" s="8" t="s">
        <v>20</v>
      </c>
      <c r="H6304" s="8">
        <v>239272.91</v>
      </c>
      <c r="J6304"/>
      <c r="K6304"/>
      <c r="L6304"/>
      <c r="M6304"/>
    </row>
    <row r="6305" spans="1:13" s="3" customFormat="1" x14ac:dyDescent="0.25">
      <c r="A6305" s="35" t="s">
        <v>21</v>
      </c>
      <c r="B6305"/>
      <c r="C6305"/>
      <c r="D6305"/>
      <c r="E6305"/>
      <c r="J6305"/>
      <c r="K6305"/>
      <c r="L6305"/>
      <c r="M6305"/>
    </row>
    <row r="6306" spans="1:13" s="3" customFormat="1" x14ac:dyDescent="0.25">
      <c r="A6306" s="12" t="s">
        <v>24</v>
      </c>
      <c r="B6306" s="35" t="s">
        <v>21</v>
      </c>
      <c r="C6306" s="35" t="s">
        <v>21</v>
      </c>
      <c r="D6306" s="35" t="s">
        <v>21</v>
      </c>
      <c r="E6306" s="35" t="s">
        <v>21</v>
      </c>
      <c r="F6306" s="7" t="s">
        <v>21</v>
      </c>
      <c r="G6306" s="13" t="s">
        <v>20</v>
      </c>
      <c r="H6306" s="13">
        <v>239272.91</v>
      </c>
      <c r="J6306"/>
      <c r="K6306"/>
      <c r="L6306"/>
      <c r="M6306"/>
    </row>
    <row r="6307" spans="1:13" s="3" customFormat="1" x14ac:dyDescent="0.25">
      <c r="A6307" s="12" t="s">
        <v>891</v>
      </c>
      <c r="B6307" s="12" t="s">
        <v>26</v>
      </c>
      <c r="C6307" s="14">
        <v>325</v>
      </c>
      <c r="D6307" s="12" t="s">
        <v>892</v>
      </c>
      <c r="E6307" s="35"/>
      <c r="F6307" s="13">
        <v>8955</v>
      </c>
      <c r="G6307" s="7" t="s">
        <v>21</v>
      </c>
      <c r="H6307" s="13">
        <v>248227.91</v>
      </c>
      <c r="J6307"/>
      <c r="K6307"/>
      <c r="L6307"/>
      <c r="M6307"/>
    </row>
    <row r="6308" spans="1:13" s="3" customFormat="1" x14ac:dyDescent="0.25">
      <c r="A6308" s="12" t="s">
        <v>893</v>
      </c>
      <c r="B6308" s="12" t="s">
        <v>26</v>
      </c>
      <c r="C6308" s="14">
        <v>362</v>
      </c>
      <c r="D6308" s="12" t="s">
        <v>894</v>
      </c>
      <c r="E6308" s="35"/>
      <c r="F6308" s="13">
        <v>8347.08</v>
      </c>
      <c r="G6308" s="7" t="s">
        <v>21</v>
      </c>
      <c r="H6308" s="13">
        <v>256574.99</v>
      </c>
      <c r="J6308"/>
      <c r="K6308"/>
      <c r="L6308"/>
      <c r="M6308"/>
    </row>
    <row r="6309" spans="1:13" s="3" customFormat="1" x14ac:dyDescent="0.25">
      <c r="A6309" s="12" t="s">
        <v>896</v>
      </c>
      <c r="B6309" s="12" t="s">
        <v>26</v>
      </c>
      <c r="C6309" s="14">
        <v>374</v>
      </c>
      <c r="D6309" s="12" t="s">
        <v>897</v>
      </c>
      <c r="E6309" s="35"/>
      <c r="F6309" s="13">
        <v>19484.05</v>
      </c>
      <c r="G6309" s="7" t="s">
        <v>21</v>
      </c>
      <c r="H6309" s="13">
        <v>276059.03999999998</v>
      </c>
      <c r="J6309"/>
      <c r="K6309"/>
      <c r="L6309"/>
      <c r="M6309"/>
    </row>
    <row r="6310" spans="1:13" s="3" customFormat="1" x14ac:dyDescent="0.25">
      <c r="A6310" s="12" t="s">
        <v>898</v>
      </c>
      <c r="B6310" s="12" t="s">
        <v>26</v>
      </c>
      <c r="C6310" s="14">
        <v>405</v>
      </c>
      <c r="D6310" s="12" t="s">
        <v>899</v>
      </c>
      <c r="E6310" s="35"/>
      <c r="F6310" s="13">
        <v>15409.55</v>
      </c>
      <c r="G6310" s="7" t="s">
        <v>21</v>
      </c>
      <c r="H6310" s="13">
        <v>291468.59000000003</v>
      </c>
      <c r="J6310"/>
      <c r="K6310"/>
      <c r="L6310"/>
      <c r="M6310"/>
    </row>
    <row r="6311" spans="1:13" s="3" customFormat="1" x14ac:dyDescent="0.25">
      <c r="A6311" s="12" t="s">
        <v>902</v>
      </c>
      <c r="B6311" s="12" t="s">
        <v>41</v>
      </c>
      <c r="C6311" s="14">
        <v>36</v>
      </c>
      <c r="D6311" s="12" t="s">
        <v>903</v>
      </c>
      <c r="E6311" s="35"/>
      <c r="F6311" s="7" t="s">
        <v>21</v>
      </c>
      <c r="G6311" s="13">
        <v>20000</v>
      </c>
      <c r="H6311" s="13">
        <v>271468.59000000003</v>
      </c>
      <c r="J6311"/>
      <c r="K6311"/>
      <c r="L6311"/>
      <c r="M6311"/>
    </row>
    <row r="6312" spans="1:13" s="3" customFormat="1" x14ac:dyDescent="0.25">
      <c r="A6312"/>
      <c r="B6312"/>
      <c r="C6312"/>
      <c r="D6312"/>
      <c r="E6312"/>
      <c r="J6312"/>
      <c r="K6312"/>
      <c r="L6312"/>
      <c r="M6312"/>
    </row>
    <row r="6313" spans="1:13" s="3" customFormat="1" x14ac:dyDescent="0.25">
      <c r="A6313" s="35"/>
      <c r="B6313" s="35"/>
      <c r="C6313" s="35"/>
      <c r="D6313" s="35"/>
      <c r="E6313" s="34" t="s">
        <v>67</v>
      </c>
      <c r="F6313" s="13">
        <v>52195.68</v>
      </c>
      <c r="G6313" s="13">
        <v>20000</v>
      </c>
      <c r="H6313" s="13">
        <v>271468.59000000003</v>
      </c>
      <c r="J6313"/>
      <c r="K6313"/>
      <c r="L6313"/>
      <c r="M6313"/>
    </row>
    <row r="6314" spans="1:13" s="3" customFormat="1" x14ac:dyDescent="0.25">
      <c r="A6314" s="35" t="s">
        <v>21</v>
      </c>
      <c r="B6314"/>
      <c r="C6314"/>
      <c r="D6314"/>
      <c r="E6314"/>
      <c r="J6314"/>
      <c r="K6314"/>
      <c r="L6314"/>
      <c r="M6314"/>
    </row>
    <row r="6315" spans="1:13" s="3" customFormat="1" x14ac:dyDescent="0.25">
      <c r="A6315" s="35"/>
      <c r="B6315" s="35"/>
      <c r="C6315" s="35"/>
      <c r="D6315" s="35"/>
      <c r="E6315" s="9" t="s">
        <v>151</v>
      </c>
      <c r="F6315" s="8">
        <v>52195.68</v>
      </c>
      <c r="G6315" s="8">
        <v>20000</v>
      </c>
      <c r="H6315" s="8">
        <v>271468.59000000003</v>
      </c>
      <c r="J6315"/>
      <c r="K6315"/>
      <c r="L6315"/>
      <c r="M6315"/>
    </row>
    <row r="6316" spans="1:13" s="3" customFormat="1" x14ac:dyDescent="0.25">
      <c r="A6316" s="35" t="s">
        <v>21</v>
      </c>
      <c r="B6316"/>
      <c r="C6316"/>
      <c r="D6316"/>
      <c r="E6316"/>
      <c r="J6316"/>
      <c r="K6316"/>
      <c r="L6316"/>
      <c r="M6316"/>
    </row>
    <row r="6317" spans="1:13" s="3" customFormat="1" x14ac:dyDescent="0.25">
      <c r="A6317" s="5" t="s">
        <v>152</v>
      </c>
      <c r="B6317" s="5" t="s">
        <v>153</v>
      </c>
      <c r="C6317" s="35"/>
      <c r="D6317" s="35"/>
      <c r="E6317" s="35"/>
      <c r="F6317" s="7"/>
      <c r="G6317" s="8" t="s">
        <v>20</v>
      </c>
      <c r="H6317" s="8">
        <v>61434.69</v>
      </c>
      <c r="J6317"/>
      <c r="K6317"/>
      <c r="L6317"/>
      <c r="M6317"/>
    </row>
    <row r="6318" spans="1:13" s="3" customFormat="1" x14ac:dyDescent="0.25">
      <c r="A6318" s="35" t="s">
        <v>21</v>
      </c>
      <c r="B6318"/>
      <c r="C6318"/>
      <c r="D6318"/>
      <c r="E6318"/>
      <c r="J6318"/>
      <c r="K6318"/>
      <c r="L6318"/>
      <c r="M6318"/>
    </row>
    <row r="6319" spans="1:13" s="3" customFormat="1" x14ac:dyDescent="0.25">
      <c r="A6319" s="12" t="s">
        <v>24</v>
      </c>
      <c r="B6319" s="35" t="s">
        <v>21</v>
      </c>
      <c r="C6319" s="35" t="s">
        <v>21</v>
      </c>
      <c r="D6319" s="35" t="s">
        <v>21</v>
      </c>
      <c r="E6319" s="35" t="s">
        <v>21</v>
      </c>
      <c r="F6319" s="7" t="s">
        <v>21</v>
      </c>
      <c r="G6319" s="13" t="s">
        <v>20</v>
      </c>
      <c r="H6319" s="13">
        <v>61434.69</v>
      </c>
      <c r="J6319"/>
      <c r="K6319"/>
      <c r="L6319"/>
      <c r="M6319"/>
    </row>
    <row r="6320" spans="1:13" s="3" customFormat="1" x14ac:dyDescent="0.25">
      <c r="A6320" s="12" t="s">
        <v>891</v>
      </c>
      <c r="B6320" s="12" t="s">
        <v>26</v>
      </c>
      <c r="C6320" s="14">
        <v>325</v>
      </c>
      <c r="D6320" s="12" t="s">
        <v>892</v>
      </c>
      <c r="E6320" s="35"/>
      <c r="F6320" s="13">
        <v>2238</v>
      </c>
      <c r="G6320" s="7" t="s">
        <v>21</v>
      </c>
      <c r="H6320" s="13">
        <v>63672.69</v>
      </c>
      <c r="J6320"/>
      <c r="K6320"/>
      <c r="L6320"/>
      <c r="M6320"/>
    </row>
    <row r="6321" spans="1:13" s="3" customFormat="1" x14ac:dyDescent="0.25">
      <c r="A6321" s="12" t="s">
        <v>893</v>
      </c>
      <c r="B6321" s="12" t="s">
        <v>26</v>
      </c>
      <c r="C6321" s="14">
        <v>362</v>
      </c>
      <c r="D6321" s="12" t="s">
        <v>894</v>
      </c>
      <c r="E6321" s="35"/>
      <c r="F6321" s="13">
        <v>2170.2399999999998</v>
      </c>
      <c r="G6321" s="7" t="s">
        <v>21</v>
      </c>
      <c r="H6321" s="13">
        <v>65842.929999999993</v>
      </c>
      <c r="J6321"/>
      <c r="K6321"/>
      <c r="L6321"/>
      <c r="M6321"/>
    </row>
    <row r="6322" spans="1:13" s="3" customFormat="1" x14ac:dyDescent="0.25">
      <c r="A6322" s="12" t="s">
        <v>896</v>
      </c>
      <c r="B6322" s="12" t="s">
        <v>26</v>
      </c>
      <c r="C6322" s="14">
        <v>374</v>
      </c>
      <c r="D6322" s="12" t="s">
        <v>897</v>
      </c>
      <c r="E6322" s="35"/>
      <c r="F6322" s="13">
        <v>4904.01</v>
      </c>
      <c r="G6322" s="7" t="s">
        <v>21</v>
      </c>
      <c r="H6322" s="13">
        <v>70746.94</v>
      </c>
      <c r="J6322"/>
      <c r="K6322"/>
      <c r="L6322"/>
      <c r="M6322"/>
    </row>
    <row r="6323" spans="1:13" s="3" customFormat="1" x14ac:dyDescent="0.25">
      <c r="A6323" s="12" t="s">
        <v>898</v>
      </c>
      <c r="B6323" s="12" t="s">
        <v>26</v>
      </c>
      <c r="C6323" s="14">
        <v>405</v>
      </c>
      <c r="D6323" s="12" t="s">
        <v>899</v>
      </c>
      <c r="E6323" s="35"/>
      <c r="F6323" s="13">
        <v>3904.41</v>
      </c>
      <c r="G6323" s="7" t="s">
        <v>21</v>
      </c>
      <c r="H6323" s="13">
        <v>74651.350000000006</v>
      </c>
      <c r="J6323"/>
      <c r="K6323"/>
      <c r="L6323"/>
      <c r="M6323"/>
    </row>
    <row r="6324" spans="1:13" s="3" customFormat="1" x14ac:dyDescent="0.25">
      <c r="A6324" s="12" t="s">
        <v>902</v>
      </c>
      <c r="B6324" s="12" t="s">
        <v>41</v>
      </c>
      <c r="C6324" s="14">
        <v>36</v>
      </c>
      <c r="D6324" s="12" t="s">
        <v>903</v>
      </c>
      <c r="E6324" s="35"/>
      <c r="F6324" s="7" t="s">
        <v>21</v>
      </c>
      <c r="G6324" s="13">
        <v>10000</v>
      </c>
      <c r="H6324" s="13">
        <v>64651.35</v>
      </c>
      <c r="J6324"/>
      <c r="K6324"/>
      <c r="L6324"/>
      <c r="M6324"/>
    </row>
    <row r="6325" spans="1:13" s="3" customFormat="1" x14ac:dyDescent="0.25">
      <c r="A6325"/>
      <c r="B6325"/>
      <c r="C6325"/>
      <c r="D6325"/>
      <c r="E6325"/>
      <c r="J6325"/>
      <c r="K6325"/>
      <c r="L6325"/>
      <c r="M6325"/>
    </row>
    <row r="6326" spans="1:13" s="3" customFormat="1" x14ac:dyDescent="0.25">
      <c r="A6326" s="35"/>
      <c r="B6326" s="35"/>
      <c r="C6326" s="35"/>
      <c r="D6326" s="35"/>
      <c r="E6326" s="34" t="s">
        <v>67</v>
      </c>
      <c r="F6326" s="13">
        <v>13216.66</v>
      </c>
      <c r="G6326" s="13">
        <v>10000</v>
      </c>
      <c r="H6326" s="13">
        <v>64651.35</v>
      </c>
      <c r="J6326"/>
      <c r="K6326"/>
      <c r="L6326"/>
      <c r="M6326"/>
    </row>
    <row r="6327" spans="1:13" s="3" customFormat="1" x14ac:dyDescent="0.25">
      <c r="A6327" s="35" t="s">
        <v>21</v>
      </c>
      <c r="B6327"/>
      <c r="C6327"/>
      <c r="D6327"/>
      <c r="E6327"/>
      <c r="J6327"/>
      <c r="K6327"/>
      <c r="L6327"/>
      <c r="M6327"/>
    </row>
    <row r="6328" spans="1:13" s="3" customFormat="1" x14ac:dyDescent="0.25">
      <c r="A6328" s="35"/>
      <c r="B6328" s="35"/>
      <c r="C6328" s="35"/>
      <c r="D6328" s="35"/>
      <c r="E6328" s="9" t="s">
        <v>154</v>
      </c>
      <c r="F6328" s="8">
        <v>13216.66</v>
      </c>
      <c r="G6328" s="8">
        <v>10000</v>
      </c>
      <c r="H6328" s="8">
        <v>64651.35</v>
      </c>
      <c r="J6328"/>
      <c r="K6328"/>
      <c r="L6328"/>
      <c r="M6328"/>
    </row>
    <row r="6329" spans="1:13" s="3" customFormat="1" x14ac:dyDescent="0.25">
      <c r="A6329" s="35" t="s">
        <v>21</v>
      </c>
      <c r="B6329"/>
      <c r="C6329"/>
      <c r="D6329"/>
      <c r="E6329"/>
      <c r="J6329"/>
      <c r="K6329"/>
      <c r="L6329"/>
      <c r="M6329"/>
    </row>
    <row r="6330" spans="1:13" s="3" customFormat="1" x14ac:dyDescent="0.25">
      <c r="A6330" s="5" t="s">
        <v>523</v>
      </c>
      <c r="B6330" s="5" t="s">
        <v>363</v>
      </c>
      <c r="C6330" s="35"/>
      <c r="D6330" s="35"/>
      <c r="E6330" s="35"/>
      <c r="F6330" s="7"/>
      <c r="G6330" s="8" t="s">
        <v>20</v>
      </c>
      <c r="H6330" s="8">
        <v>0</v>
      </c>
      <c r="J6330"/>
      <c r="K6330"/>
      <c r="L6330"/>
      <c r="M6330"/>
    </row>
    <row r="6331" spans="1:13" s="3" customFormat="1" x14ac:dyDescent="0.25">
      <c r="A6331" s="35" t="s">
        <v>21</v>
      </c>
      <c r="B6331"/>
      <c r="C6331"/>
      <c r="D6331"/>
      <c r="E6331"/>
      <c r="J6331"/>
      <c r="K6331"/>
      <c r="L6331"/>
      <c r="M6331"/>
    </row>
    <row r="6332" spans="1:13" s="3" customFormat="1" x14ac:dyDescent="0.25">
      <c r="A6332" s="12" t="s">
        <v>24</v>
      </c>
      <c r="B6332" s="35" t="s">
        <v>21</v>
      </c>
      <c r="C6332" s="35" t="s">
        <v>21</v>
      </c>
      <c r="D6332" s="35" t="s">
        <v>21</v>
      </c>
      <c r="E6332" s="35" t="s">
        <v>21</v>
      </c>
      <c r="F6332" s="7" t="s">
        <v>21</v>
      </c>
      <c r="G6332" s="13" t="s">
        <v>20</v>
      </c>
      <c r="H6332" s="13">
        <v>0</v>
      </c>
      <c r="J6332"/>
      <c r="K6332"/>
      <c r="L6332"/>
      <c r="M6332"/>
    </row>
    <row r="6333" spans="1:13" s="3" customFormat="1" x14ac:dyDescent="0.25">
      <c r="A6333" s="12" t="s">
        <v>936</v>
      </c>
      <c r="B6333" s="12" t="s">
        <v>26</v>
      </c>
      <c r="C6333" s="14">
        <v>336</v>
      </c>
      <c r="D6333" s="12" t="s">
        <v>200</v>
      </c>
      <c r="E6333" s="12" t="s">
        <v>937</v>
      </c>
      <c r="F6333" s="13">
        <v>1750</v>
      </c>
      <c r="G6333" s="7" t="s">
        <v>21</v>
      </c>
      <c r="H6333" s="13">
        <v>1750</v>
      </c>
      <c r="J6333"/>
      <c r="K6333"/>
      <c r="L6333"/>
      <c r="M6333"/>
    </row>
    <row r="6334" spans="1:13" s="3" customFormat="1" x14ac:dyDescent="0.25">
      <c r="A6334" s="12" t="s">
        <v>902</v>
      </c>
      <c r="B6334" s="12" t="s">
        <v>41</v>
      </c>
      <c r="C6334" s="14">
        <v>36</v>
      </c>
      <c r="D6334" s="12" t="s">
        <v>903</v>
      </c>
      <c r="E6334" s="35"/>
      <c r="F6334" s="7" t="s">
        <v>21</v>
      </c>
      <c r="G6334" s="13">
        <v>1750</v>
      </c>
      <c r="H6334" s="13">
        <v>0</v>
      </c>
      <c r="J6334"/>
      <c r="K6334"/>
      <c r="L6334"/>
      <c r="M6334"/>
    </row>
    <row r="6335" spans="1:13" s="3" customFormat="1" x14ac:dyDescent="0.25">
      <c r="A6335"/>
      <c r="B6335"/>
      <c r="C6335"/>
      <c r="D6335"/>
      <c r="E6335"/>
      <c r="J6335"/>
      <c r="K6335"/>
      <c r="L6335"/>
      <c r="M6335"/>
    </row>
    <row r="6336" spans="1:13" s="3" customFormat="1" x14ac:dyDescent="0.25">
      <c r="A6336" s="35"/>
      <c r="B6336" s="35"/>
      <c r="C6336" s="35"/>
      <c r="D6336" s="35"/>
      <c r="E6336" s="34" t="s">
        <v>67</v>
      </c>
      <c r="F6336" s="13">
        <v>1750</v>
      </c>
      <c r="G6336" s="13">
        <v>1750</v>
      </c>
      <c r="H6336" s="13">
        <v>0</v>
      </c>
      <c r="J6336"/>
      <c r="K6336"/>
      <c r="L6336"/>
      <c r="M6336"/>
    </row>
    <row r="6337" spans="1:13" s="3" customFormat="1" x14ac:dyDescent="0.25">
      <c r="A6337" s="35" t="s">
        <v>21</v>
      </c>
      <c r="B6337"/>
      <c r="C6337"/>
      <c r="D6337"/>
      <c r="E6337"/>
      <c r="J6337"/>
      <c r="K6337"/>
      <c r="L6337"/>
      <c r="M6337"/>
    </row>
    <row r="6338" spans="1:13" s="3" customFormat="1" x14ac:dyDescent="0.25">
      <c r="A6338" s="35"/>
      <c r="B6338" s="35"/>
      <c r="C6338" s="35"/>
      <c r="D6338" s="35"/>
      <c r="E6338" s="9" t="s">
        <v>364</v>
      </c>
      <c r="F6338" s="8">
        <v>1750</v>
      </c>
      <c r="G6338" s="8">
        <v>1750</v>
      </c>
      <c r="H6338" s="8">
        <v>0</v>
      </c>
      <c r="J6338"/>
      <c r="K6338"/>
      <c r="L6338"/>
      <c r="M6338"/>
    </row>
    <row r="6339" spans="1:13" s="3" customFormat="1" x14ac:dyDescent="0.25">
      <c r="A6339" s="35" t="s">
        <v>21</v>
      </c>
      <c r="B6339"/>
      <c r="C6339"/>
      <c r="D6339"/>
      <c r="E6339"/>
      <c r="J6339"/>
      <c r="K6339"/>
      <c r="L6339"/>
      <c r="M6339"/>
    </row>
    <row r="6340" spans="1:13" s="3" customFormat="1" x14ac:dyDescent="0.25">
      <c r="A6340" s="5" t="s">
        <v>525</v>
      </c>
      <c r="B6340" s="5" t="s">
        <v>526</v>
      </c>
      <c r="C6340" s="35"/>
      <c r="D6340" s="35"/>
      <c r="E6340" s="35"/>
      <c r="F6340" s="7"/>
      <c r="G6340" s="8" t="s">
        <v>20</v>
      </c>
      <c r="H6340" s="8">
        <v>0</v>
      </c>
      <c r="J6340"/>
      <c r="K6340"/>
      <c r="L6340"/>
      <c r="M6340"/>
    </row>
    <row r="6341" spans="1:13" s="3" customFormat="1" x14ac:dyDescent="0.25">
      <c r="A6341" s="35" t="s">
        <v>21</v>
      </c>
      <c r="B6341"/>
      <c r="C6341"/>
      <c r="D6341"/>
      <c r="E6341"/>
      <c r="J6341"/>
      <c r="K6341"/>
      <c r="L6341"/>
      <c r="M6341"/>
    </row>
    <row r="6342" spans="1:13" s="3" customFormat="1" x14ac:dyDescent="0.25">
      <c r="A6342" s="12" t="s">
        <v>24</v>
      </c>
      <c r="B6342" s="35" t="s">
        <v>21</v>
      </c>
      <c r="C6342" s="35" t="s">
        <v>21</v>
      </c>
      <c r="D6342" s="35" t="s">
        <v>21</v>
      </c>
      <c r="E6342" s="35" t="s">
        <v>21</v>
      </c>
      <c r="F6342" s="7" t="s">
        <v>21</v>
      </c>
      <c r="G6342" s="13" t="s">
        <v>20</v>
      </c>
      <c r="H6342" s="13">
        <v>0</v>
      </c>
      <c r="J6342"/>
      <c r="K6342"/>
      <c r="L6342"/>
      <c r="M6342"/>
    </row>
    <row r="6343" spans="1:13" s="3" customFormat="1" x14ac:dyDescent="0.25">
      <c r="A6343" s="12" t="s">
        <v>900</v>
      </c>
      <c r="B6343" s="12" t="s">
        <v>26</v>
      </c>
      <c r="C6343" s="14">
        <v>417</v>
      </c>
      <c r="D6343" s="12" t="s">
        <v>200</v>
      </c>
      <c r="E6343" s="12" t="s">
        <v>938</v>
      </c>
      <c r="F6343" s="13">
        <v>1715.52</v>
      </c>
      <c r="G6343" s="7" t="s">
        <v>21</v>
      </c>
      <c r="H6343" s="13">
        <v>1715.52</v>
      </c>
      <c r="J6343"/>
      <c r="K6343"/>
      <c r="L6343"/>
      <c r="M6343"/>
    </row>
    <row r="6344" spans="1:13" s="3" customFormat="1" x14ac:dyDescent="0.25">
      <c r="A6344" s="12" t="s">
        <v>902</v>
      </c>
      <c r="B6344" s="12" t="s">
        <v>41</v>
      </c>
      <c r="C6344" s="14">
        <v>36</v>
      </c>
      <c r="D6344" s="12" t="s">
        <v>903</v>
      </c>
      <c r="E6344" s="35"/>
      <c r="F6344" s="7" t="s">
        <v>21</v>
      </c>
      <c r="G6344" s="13">
        <v>1715.52</v>
      </c>
      <c r="H6344" s="13">
        <v>0</v>
      </c>
      <c r="J6344"/>
      <c r="K6344"/>
      <c r="L6344"/>
      <c r="M6344"/>
    </row>
    <row r="6345" spans="1:13" s="3" customFormat="1" x14ac:dyDescent="0.25">
      <c r="A6345"/>
      <c r="B6345"/>
      <c r="C6345"/>
      <c r="D6345"/>
      <c r="E6345"/>
      <c r="J6345"/>
      <c r="K6345"/>
      <c r="L6345"/>
      <c r="M6345"/>
    </row>
    <row r="6346" spans="1:13" s="3" customFormat="1" x14ac:dyDescent="0.25">
      <c r="A6346" s="35"/>
      <c r="B6346" s="35"/>
      <c r="C6346" s="35"/>
      <c r="D6346" s="35"/>
      <c r="E6346" s="34" t="s">
        <v>67</v>
      </c>
      <c r="F6346" s="13">
        <v>1715.52</v>
      </c>
      <c r="G6346" s="13">
        <v>1715.52</v>
      </c>
      <c r="H6346" s="13">
        <v>0</v>
      </c>
      <c r="J6346"/>
      <c r="K6346"/>
      <c r="L6346"/>
      <c r="M6346"/>
    </row>
    <row r="6347" spans="1:13" s="3" customFormat="1" x14ac:dyDescent="0.25">
      <c r="A6347" s="35" t="s">
        <v>21</v>
      </c>
      <c r="B6347"/>
      <c r="C6347"/>
      <c r="D6347"/>
      <c r="E6347"/>
      <c r="J6347"/>
      <c r="K6347"/>
      <c r="L6347"/>
      <c r="M6347"/>
    </row>
    <row r="6348" spans="1:13" s="3" customFormat="1" x14ac:dyDescent="0.25">
      <c r="A6348" s="35"/>
      <c r="B6348" s="35"/>
      <c r="C6348" s="35"/>
      <c r="D6348" s="35"/>
      <c r="E6348" s="9" t="s">
        <v>529</v>
      </c>
      <c r="F6348" s="8">
        <v>1715.52</v>
      </c>
      <c r="G6348" s="8">
        <v>1715.52</v>
      </c>
      <c r="H6348" s="8">
        <v>0</v>
      </c>
      <c r="J6348"/>
      <c r="K6348"/>
      <c r="L6348"/>
      <c r="M6348"/>
    </row>
    <row r="6349" spans="1:13" s="3" customFormat="1" x14ac:dyDescent="0.25">
      <c r="A6349" s="35" t="s">
        <v>21</v>
      </c>
      <c r="B6349"/>
      <c r="C6349"/>
      <c r="D6349"/>
      <c r="E6349"/>
      <c r="J6349"/>
      <c r="K6349"/>
      <c r="L6349"/>
      <c r="M6349"/>
    </row>
    <row r="6350" spans="1:13" s="3" customFormat="1" x14ac:dyDescent="0.25">
      <c r="A6350" s="5" t="s">
        <v>533</v>
      </c>
      <c r="B6350" s="5" t="s">
        <v>369</v>
      </c>
      <c r="C6350" s="35"/>
      <c r="D6350" s="35"/>
      <c r="E6350" s="35"/>
      <c r="F6350" s="7"/>
      <c r="G6350" s="8" t="s">
        <v>20</v>
      </c>
      <c r="H6350" s="8">
        <v>0</v>
      </c>
      <c r="J6350"/>
      <c r="K6350"/>
      <c r="L6350"/>
      <c r="M6350"/>
    </row>
    <row r="6351" spans="1:13" s="3" customFormat="1" x14ac:dyDescent="0.25">
      <c r="A6351" s="35" t="s">
        <v>21</v>
      </c>
      <c r="B6351"/>
      <c r="C6351"/>
      <c r="D6351"/>
      <c r="E6351"/>
      <c r="J6351"/>
      <c r="K6351"/>
      <c r="L6351"/>
      <c r="M6351"/>
    </row>
    <row r="6352" spans="1:13" s="3" customFormat="1" x14ac:dyDescent="0.25">
      <c r="A6352" s="12" t="s">
        <v>24</v>
      </c>
      <c r="B6352" s="35" t="s">
        <v>21</v>
      </c>
      <c r="C6352" s="35" t="s">
        <v>21</v>
      </c>
      <c r="D6352" s="35" t="s">
        <v>21</v>
      </c>
      <c r="E6352" s="35" t="s">
        <v>21</v>
      </c>
      <c r="F6352" s="7" t="s">
        <v>21</v>
      </c>
      <c r="G6352" s="13" t="s">
        <v>20</v>
      </c>
      <c r="H6352" s="13">
        <v>0</v>
      </c>
      <c r="J6352"/>
      <c r="K6352"/>
      <c r="L6352"/>
      <c r="M6352"/>
    </row>
    <row r="6353" spans="1:13" s="3" customFormat="1" x14ac:dyDescent="0.25">
      <c r="A6353" s="12" t="s">
        <v>900</v>
      </c>
      <c r="B6353" s="12" t="s">
        <v>26</v>
      </c>
      <c r="C6353" s="14">
        <v>420</v>
      </c>
      <c r="D6353" s="12" t="s">
        <v>939</v>
      </c>
      <c r="E6353" s="35"/>
      <c r="F6353" s="13">
        <v>3370</v>
      </c>
      <c r="G6353" s="7" t="s">
        <v>21</v>
      </c>
      <c r="H6353" s="13">
        <v>3370</v>
      </c>
      <c r="J6353"/>
      <c r="K6353"/>
      <c r="L6353"/>
      <c r="M6353"/>
    </row>
    <row r="6354" spans="1:13" s="3" customFormat="1" x14ac:dyDescent="0.25">
      <c r="A6354" s="12" t="s">
        <v>902</v>
      </c>
      <c r="B6354" s="12" t="s">
        <v>41</v>
      </c>
      <c r="C6354" s="14">
        <v>36</v>
      </c>
      <c r="D6354" s="12" t="s">
        <v>903</v>
      </c>
      <c r="E6354" s="35"/>
      <c r="F6354" s="7" t="s">
        <v>21</v>
      </c>
      <c r="G6354" s="13">
        <v>3370</v>
      </c>
      <c r="H6354" s="13">
        <v>0</v>
      </c>
      <c r="J6354"/>
      <c r="K6354"/>
      <c r="L6354"/>
      <c r="M6354"/>
    </row>
    <row r="6355" spans="1:13" s="3" customFormat="1" x14ac:dyDescent="0.25">
      <c r="A6355"/>
      <c r="B6355"/>
      <c r="C6355"/>
      <c r="D6355"/>
      <c r="E6355"/>
      <c r="J6355"/>
      <c r="K6355"/>
      <c r="L6355"/>
      <c r="M6355"/>
    </row>
    <row r="6356" spans="1:13" s="3" customFormat="1" x14ac:dyDescent="0.25">
      <c r="A6356" s="35"/>
      <c r="B6356" s="35"/>
      <c r="C6356" s="35"/>
      <c r="D6356" s="35"/>
      <c r="E6356" s="34" t="s">
        <v>67</v>
      </c>
      <c r="F6356" s="13">
        <v>3370</v>
      </c>
      <c r="G6356" s="13">
        <v>3370</v>
      </c>
      <c r="H6356" s="13">
        <v>0</v>
      </c>
      <c r="J6356"/>
      <c r="K6356"/>
      <c r="L6356"/>
      <c r="M6356"/>
    </row>
    <row r="6357" spans="1:13" s="3" customFormat="1" x14ac:dyDescent="0.25">
      <c r="A6357" s="35" t="s">
        <v>21</v>
      </c>
      <c r="B6357"/>
      <c r="C6357"/>
      <c r="D6357"/>
      <c r="E6357"/>
      <c r="J6357"/>
      <c r="K6357"/>
      <c r="L6357"/>
      <c r="M6357"/>
    </row>
    <row r="6358" spans="1:13" s="3" customFormat="1" x14ac:dyDescent="0.25">
      <c r="A6358" s="35"/>
      <c r="B6358" s="35"/>
      <c r="C6358" s="35"/>
      <c r="D6358" s="35"/>
      <c r="E6358" s="9" t="s">
        <v>370</v>
      </c>
      <c r="F6358" s="8">
        <v>3370</v>
      </c>
      <c r="G6358" s="8">
        <v>3370</v>
      </c>
      <c r="H6358" s="8">
        <v>0</v>
      </c>
      <c r="J6358"/>
      <c r="K6358"/>
      <c r="L6358"/>
      <c r="M6358"/>
    </row>
    <row r="6359" spans="1:13" s="3" customFormat="1" x14ac:dyDescent="0.25">
      <c r="A6359" s="35" t="s">
        <v>21</v>
      </c>
      <c r="B6359"/>
      <c r="C6359"/>
      <c r="D6359"/>
      <c r="E6359"/>
      <c r="J6359"/>
      <c r="K6359"/>
      <c r="L6359"/>
      <c r="M6359"/>
    </row>
    <row r="6360" spans="1:13" s="3" customFormat="1" x14ac:dyDescent="0.25">
      <c r="A6360" s="5" t="s">
        <v>424</v>
      </c>
      <c r="B6360" s="5" t="s">
        <v>425</v>
      </c>
      <c r="C6360" s="35"/>
      <c r="D6360" s="35"/>
      <c r="E6360" s="35"/>
      <c r="F6360" s="7"/>
      <c r="G6360" s="8" t="s">
        <v>20</v>
      </c>
      <c r="H6360" s="8">
        <v>24012.37</v>
      </c>
      <c r="J6360"/>
      <c r="K6360"/>
      <c r="L6360"/>
      <c r="M6360"/>
    </row>
    <row r="6361" spans="1:13" s="3" customFormat="1" x14ac:dyDescent="0.25">
      <c r="A6361" s="35" t="s">
        <v>21</v>
      </c>
      <c r="B6361"/>
      <c r="C6361"/>
      <c r="D6361"/>
      <c r="E6361"/>
      <c r="J6361"/>
      <c r="K6361"/>
      <c r="L6361"/>
      <c r="M6361"/>
    </row>
    <row r="6362" spans="1:13" s="3" customFormat="1" x14ac:dyDescent="0.25">
      <c r="A6362" s="12" t="s">
        <v>24</v>
      </c>
      <c r="B6362" s="35" t="s">
        <v>21</v>
      </c>
      <c r="C6362" s="35" t="s">
        <v>21</v>
      </c>
      <c r="D6362" s="35" t="s">
        <v>21</v>
      </c>
      <c r="E6362" s="35" t="s">
        <v>21</v>
      </c>
      <c r="F6362" s="7" t="s">
        <v>21</v>
      </c>
      <c r="G6362" s="13" t="s">
        <v>20</v>
      </c>
      <c r="H6362" s="13">
        <v>24012.37</v>
      </c>
      <c r="J6362"/>
      <c r="K6362"/>
      <c r="L6362"/>
      <c r="M6362"/>
    </row>
    <row r="6363" spans="1:13" s="3" customFormat="1" x14ac:dyDescent="0.25">
      <c r="A6363" s="12" t="s">
        <v>900</v>
      </c>
      <c r="B6363" s="12" t="s">
        <v>26</v>
      </c>
      <c r="C6363" s="14">
        <v>420</v>
      </c>
      <c r="D6363" s="12" t="s">
        <v>939</v>
      </c>
      <c r="E6363" s="12" t="s">
        <v>940</v>
      </c>
      <c r="F6363" s="13">
        <v>2085</v>
      </c>
      <c r="G6363" s="7" t="s">
        <v>21</v>
      </c>
      <c r="H6363" s="13">
        <v>26097.37</v>
      </c>
      <c r="J6363"/>
      <c r="K6363"/>
      <c r="L6363"/>
      <c r="M6363"/>
    </row>
    <row r="6364" spans="1:13" s="3" customFormat="1" x14ac:dyDescent="0.25">
      <c r="A6364" s="12" t="s">
        <v>902</v>
      </c>
      <c r="B6364" s="12" t="s">
        <v>41</v>
      </c>
      <c r="C6364" s="14">
        <v>36</v>
      </c>
      <c r="D6364" s="12" t="s">
        <v>903</v>
      </c>
      <c r="E6364" s="35"/>
      <c r="F6364" s="7" t="s">
        <v>21</v>
      </c>
      <c r="G6364" s="13">
        <v>5000</v>
      </c>
      <c r="H6364" s="13">
        <v>21097.37</v>
      </c>
      <c r="J6364"/>
      <c r="K6364"/>
      <c r="L6364"/>
      <c r="M6364"/>
    </row>
    <row r="6365" spans="1:13" s="3" customFormat="1" x14ac:dyDescent="0.25">
      <c r="A6365"/>
      <c r="B6365"/>
      <c r="C6365"/>
      <c r="D6365"/>
      <c r="E6365"/>
      <c r="J6365"/>
      <c r="K6365"/>
      <c r="L6365"/>
      <c r="M6365"/>
    </row>
    <row r="6366" spans="1:13" s="3" customFormat="1" x14ac:dyDescent="0.25">
      <c r="A6366" s="35"/>
      <c r="B6366" s="35"/>
      <c r="C6366" s="35"/>
      <c r="D6366" s="35"/>
      <c r="E6366" s="34" t="s">
        <v>67</v>
      </c>
      <c r="F6366" s="13">
        <v>2085</v>
      </c>
      <c r="G6366" s="13">
        <v>5000</v>
      </c>
      <c r="H6366" s="13">
        <v>21097.37</v>
      </c>
      <c r="J6366"/>
      <c r="K6366"/>
      <c r="L6366"/>
      <c r="M6366"/>
    </row>
    <row r="6367" spans="1:13" s="3" customFormat="1" x14ac:dyDescent="0.25">
      <c r="A6367" s="35" t="s">
        <v>21</v>
      </c>
      <c r="B6367"/>
      <c r="C6367"/>
      <c r="D6367"/>
      <c r="E6367"/>
      <c r="J6367"/>
      <c r="K6367"/>
      <c r="L6367"/>
      <c r="M6367"/>
    </row>
    <row r="6368" spans="1:13" s="3" customFormat="1" x14ac:dyDescent="0.25">
      <c r="A6368" s="35"/>
      <c r="B6368" s="35"/>
      <c r="C6368" s="35"/>
      <c r="D6368" s="35"/>
      <c r="E6368" s="9" t="s">
        <v>432</v>
      </c>
      <c r="F6368" s="8">
        <v>2085</v>
      </c>
      <c r="G6368" s="8">
        <v>5000</v>
      </c>
      <c r="H6368" s="8">
        <v>21097.37</v>
      </c>
      <c r="J6368"/>
      <c r="K6368"/>
      <c r="L6368"/>
      <c r="M6368"/>
    </row>
    <row r="6369" spans="1:13" s="3" customFormat="1" x14ac:dyDescent="0.25">
      <c r="A6369" s="35" t="s">
        <v>21</v>
      </c>
      <c r="B6369"/>
      <c r="C6369"/>
      <c r="D6369"/>
      <c r="E6369"/>
      <c r="J6369"/>
      <c r="K6369"/>
      <c r="L6369"/>
      <c r="M6369"/>
    </row>
    <row r="6370" spans="1:13" s="3" customFormat="1" x14ac:dyDescent="0.25">
      <c r="A6370" s="5" t="s">
        <v>433</v>
      </c>
      <c r="B6370" s="5" t="s">
        <v>434</v>
      </c>
      <c r="C6370" s="35"/>
      <c r="D6370" s="35"/>
      <c r="E6370" s="35"/>
      <c r="F6370" s="7"/>
      <c r="G6370" s="8" t="s">
        <v>20</v>
      </c>
      <c r="H6370" s="8">
        <v>62197.67</v>
      </c>
      <c r="J6370"/>
      <c r="K6370"/>
      <c r="L6370"/>
      <c r="M6370"/>
    </row>
    <row r="6371" spans="1:13" s="3" customFormat="1" x14ac:dyDescent="0.25">
      <c r="A6371" s="35" t="s">
        <v>21</v>
      </c>
      <c r="B6371"/>
      <c r="C6371"/>
      <c r="D6371"/>
      <c r="E6371"/>
      <c r="J6371"/>
      <c r="K6371"/>
      <c r="L6371"/>
      <c r="M6371"/>
    </row>
    <row r="6372" spans="1:13" s="3" customFormat="1" x14ac:dyDescent="0.25">
      <c r="A6372" s="12" t="s">
        <v>24</v>
      </c>
      <c r="B6372" s="35" t="s">
        <v>21</v>
      </c>
      <c r="C6372" s="35" t="s">
        <v>21</v>
      </c>
      <c r="D6372" s="35" t="s">
        <v>21</v>
      </c>
      <c r="E6372" s="35" t="s">
        <v>21</v>
      </c>
      <c r="F6372" s="7" t="s">
        <v>21</v>
      </c>
      <c r="G6372" s="13" t="s">
        <v>20</v>
      </c>
      <c r="H6372" s="13">
        <v>62197.67</v>
      </c>
      <c r="J6372"/>
      <c r="K6372"/>
      <c r="L6372"/>
      <c r="M6372"/>
    </row>
    <row r="6373" spans="1:13" s="3" customFormat="1" x14ac:dyDescent="0.25">
      <c r="A6373" s="12" t="s">
        <v>908</v>
      </c>
      <c r="B6373" s="12" t="s">
        <v>41</v>
      </c>
      <c r="C6373" s="14">
        <v>39</v>
      </c>
      <c r="D6373" s="12" t="s">
        <v>941</v>
      </c>
      <c r="E6373" s="35"/>
      <c r="F6373" s="13">
        <v>8227.94</v>
      </c>
      <c r="G6373" s="7" t="s">
        <v>21</v>
      </c>
      <c r="H6373" s="13">
        <v>70425.61</v>
      </c>
      <c r="J6373"/>
      <c r="K6373"/>
      <c r="L6373"/>
      <c r="M6373"/>
    </row>
    <row r="6374" spans="1:13" s="3" customFormat="1" x14ac:dyDescent="0.25">
      <c r="A6374" s="12" t="s">
        <v>908</v>
      </c>
      <c r="B6374" s="12" t="s">
        <v>41</v>
      </c>
      <c r="C6374" s="14">
        <v>39</v>
      </c>
      <c r="D6374" s="12" t="s">
        <v>941</v>
      </c>
      <c r="E6374" s="12" t="s">
        <v>942</v>
      </c>
      <c r="F6374" s="13">
        <v>775.38</v>
      </c>
      <c r="G6374" s="7" t="s">
        <v>21</v>
      </c>
      <c r="H6374" s="13">
        <v>71200.990000000005</v>
      </c>
      <c r="J6374"/>
      <c r="K6374"/>
      <c r="L6374"/>
      <c r="M6374"/>
    </row>
    <row r="6375" spans="1:13" s="3" customFormat="1" x14ac:dyDescent="0.25">
      <c r="A6375" s="12" t="s">
        <v>936</v>
      </c>
      <c r="B6375" s="12" t="s">
        <v>26</v>
      </c>
      <c r="C6375" s="14">
        <v>345</v>
      </c>
      <c r="D6375" s="12" t="s">
        <v>768</v>
      </c>
      <c r="E6375" s="35"/>
      <c r="F6375" s="13">
        <v>800</v>
      </c>
      <c r="G6375" s="7" t="s">
        <v>21</v>
      </c>
      <c r="H6375" s="13">
        <v>72000.990000000005</v>
      </c>
      <c r="J6375"/>
      <c r="K6375"/>
      <c r="L6375"/>
      <c r="M6375"/>
    </row>
    <row r="6376" spans="1:13" s="3" customFormat="1" x14ac:dyDescent="0.25">
      <c r="A6376" s="12" t="s">
        <v>943</v>
      </c>
      <c r="B6376" s="12" t="s">
        <v>26</v>
      </c>
      <c r="C6376" s="14">
        <v>346</v>
      </c>
      <c r="D6376" s="12" t="s">
        <v>944</v>
      </c>
      <c r="E6376" s="12" t="s">
        <v>945</v>
      </c>
      <c r="F6376" s="13">
        <v>480</v>
      </c>
      <c r="G6376" s="7" t="s">
        <v>21</v>
      </c>
      <c r="H6376" s="13">
        <v>72480.990000000005</v>
      </c>
      <c r="J6376"/>
      <c r="K6376"/>
      <c r="L6376"/>
      <c r="M6376"/>
    </row>
    <row r="6377" spans="1:13" s="3" customFormat="1" x14ac:dyDescent="0.25">
      <c r="A6377" s="12" t="s">
        <v>906</v>
      </c>
      <c r="B6377" s="12" t="s">
        <v>26</v>
      </c>
      <c r="C6377" s="14">
        <v>379</v>
      </c>
      <c r="D6377" s="12" t="s">
        <v>200</v>
      </c>
      <c r="E6377" s="12" t="s">
        <v>946</v>
      </c>
      <c r="F6377" s="13">
        <v>2500</v>
      </c>
      <c r="G6377" s="7" t="s">
        <v>21</v>
      </c>
      <c r="H6377" s="13">
        <v>74980.990000000005</v>
      </c>
      <c r="J6377"/>
      <c r="K6377"/>
      <c r="L6377"/>
      <c r="M6377"/>
    </row>
    <row r="6378" spans="1:13" s="3" customFormat="1" x14ac:dyDescent="0.25">
      <c r="A6378" s="12" t="s">
        <v>898</v>
      </c>
      <c r="B6378" s="12" t="s">
        <v>26</v>
      </c>
      <c r="C6378" s="14">
        <v>421</v>
      </c>
      <c r="D6378" s="12" t="s">
        <v>768</v>
      </c>
      <c r="E6378" s="35"/>
      <c r="F6378" s="13">
        <v>1200</v>
      </c>
      <c r="G6378" s="7" t="s">
        <v>21</v>
      </c>
      <c r="H6378" s="13">
        <v>76180.990000000005</v>
      </c>
      <c r="J6378"/>
      <c r="K6378"/>
      <c r="L6378"/>
      <c r="M6378"/>
    </row>
    <row r="6379" spans="1:13" s="3" customFormat="1" x14ac:dyDescent="0.25">
      <c r="A6379" s="12" t="s">
        <v>902</v>
      </c>
      <c r="B6379" s="12" t="s">
        <v>41</v>
      </c>
      <c r="C6379" s="14">
        <v>36</v>
      </c>
      <c r="D6379" s="12" t="s">
        <v>903</v>
      </c>
      <c r="E6379" s="35"/>
      <c r="F6379" s="7" t="s">
        <v>21</v>
      </c>
      <c r="G6379" s="13">
        <v>5000</v>
      </c>
      <c r="H6379" s="13">
        <v>71180.990000000005</v>
      </c>
      <c r="J6379"/>
      <c r="K6379"/>
      <c r="L6379"/>
      <c r="M6379"/>
    </row>
    <row r="6380" spans="1:13" s="3" customFormat="1" x14ac:dyDescent="0.25">
      <c r="A6380"/>
      <c r="B6380"/>
      <c r="C6380"/>
      <c r="D6380"/>
      <c r="E6380"/>
      <c r="J6380"/>
      <c r="K6380"/>
      <c r="L6380"/>
      <c r="M6380"/>
    </row>
    <row r="6381" spans="1:13" s="3" customFormat="1" x14ac:dyDescent="0.25">
      <c r="A6381" s="35"/>
      <c r="B6381" s="35"/>
      <c r="C6381" s="35"/>
      <c r="D6381" s="35"/>
      <c r="E6381" s="34" t="s">
        <v>67</v>
      </c>
      <c r="F6381" s="13">
        <v>13983.32</v>
      </c>
      <c r="G6381" s="13">
        <v>5000</v>
      </c>
      <c r="H6381" s="13">
        <v>71180.990000000005</v>
      </c>
      <c r="J6381"/>
      <c r="K6381"/>
      <c r="L6381"/>
      <c r="M6381"/>
    </row>
    <row r="6382" spans="1:13" s="3" customFormat="1" x14ac:dyDescent="0.25">
      <c r="A6382" s="35" t="s">
        <v>21</v>
      </c>
      <c r="B6382"/>
      <c r="C6382"/>
      <c r="D6382"/>
      <c r="E6382"/>
      <c r="J6382"/>
      <c r="K6382"/>
      <c r="L6382"/>
      <c r="M6382"/>
    </row>
    <row r="6383" spans="1:13" s="3" customFormat="1" x14ac:dyDescent="0.25">
      <c r="A6383" s="35"/>
      <c r="B6383" s="35"/>
      <c r="C6383" s="35"/>
      <c r="D6383" s="35"/>
      <c r="E6383" s="9" t="s">
        <v>439</v>
      </c>
      <c r="F6383" s="8">
        <v>13983.32</v>
      </c>
      <c r="G6383" s="8">
        <v>5000</v>
      </c>
      <c r="H6383" s="8">
        <v>71180.990000000005</v>
      </c>
      <c r="J6383"/>
      <c r="K6383"/>
      <c r="L6383"/>
      <c r="M6383"/>
    </row>
    <row r="6384" spans="1:13" s="3" customFormat="1" x14ac:dyDescent="0.25">
      <c r="A6384" s="35" t="s">
        <v>21</v>
      </c>
      <c r="B6384"/>
      <c r="C6384"/>
      <c r="D6384"/>
      <c r="E6384"/>
      <c r="J6384"/>
      <c r="K6384"/>
      <c r="L6384"/>
      <c r="M6384"/>
    </row>
    <row r="6385" spans="1:13" s="3" customFormat="1" x14ac:dyDescent="0.25">
      <c r="A6385" s="5" t="s">
        <v>542</v>
      </c>
      <c r="B6385" s="5" t="s">
        <v>387</v>
      </c>
      <c r="C6385" s="35"/>
      <c r="D6385" s="35"/>
      <c r="E6385" s="35"/>
      <c r="F6385" s="7"/>
      <c r="G6385" s="8" t="s">
        <v>20</v>
      </c>
      <c r="H6385" s="8">
        <v>3801.73</v>
      </c>
      <c r="J6385"/>
      <c r="K6385"/>
      <c r="L6385"/>
      <c r="M6385"/>
    </row>
    <row r="6386" spans="1:13" s="3" customFormat="1" x14ac:dyDescent="0.25">
      <c r="A6386" s="35" t="s">
        <v>21</v>
      </c>
      <c r="B6386"/>
      <c r="C6386"/>
      <c r="D6386"/>
      <c r="E6386"/>
      <c r="J6386"/>
      <c r="K6386"/>
      <c r="L6386"/>
      <c r="M6386"/>
    </row>
    <row r="6387" spans="1:13" s="3" customFormat="1" x14ac:dyDescent="0.25">
      <c r="A6387" s="12" t="s">
        <v>24</v>
      </c>
      <c r="B6387" s="35" t="s">
        <v>21</v>
      </c>
      <c r="C6387" s="35" t="s">
        <v>21</v>
      </c>
      <c r="D6387" s="35" t="s">
        <v>21</v>
      </c>
      <c r="E6387" s="35" t="s">
        <v>21</v>
      </c>
      <c r="F6387" s="7" t="s">
        <v>21</v>
      </c>
      <c r="G6387" s="13" t="s">
        <v>20</v>
      </c>
      <c r="H6387" s="13">
        <v>3801.73</v>
      </c>
      <c r="J6387"/>
      <c r="K6387"/>
      <c r="L6387"/>
      <c r="M6387"/>
    </row>
    <row r="6388" spans="1:13" s="3" customFormat="1" x14ac:dyDescent="0.25">
      <c r="A6388" s="12" t="s">
        <v>947</v>
      </c>
      <c r="B6388" s="12" t="s">
        <v>26</v>
      </c>
      <c r="C6388" s="14">
        <v>400</v>
      </c>
      <c r="D6388" s="12" t="s">
        <v>948</v>
      </c>
      <c r="E6388" s="12" t="s">
        <v>949</v>
      </c>
      <c r="F6388" s="13">
        <v>3420</v>
      </c>
      <c r="G6388" s="7" t="s">
        <v>21</v>
      </c>
      <c r="H6388" s="13">
        <v>7221.73</v>
      </c>
      <c r="J6388"/>
      <c r="K6388"/>
      <c r="L6388"/>
      <c r="M6388"/>
    </row>
    <row r="6389" spans="1:13" s="3" customFormat="1" x14ac:dyDescent="0.25">
      <c r="A6389" s="12" t="s">
        <v>902</v>
      </c>
      <c r="B6389" s="12" t="s">
        <v>41</v>
      </c>
      <c r="C6389" s="14">
        <v>36</v>
      </c>
      <c r="D6389" s="12" t="s">
        <v>903</v>
      </c>
      <c r="E6389" s="35"/>
      <c r="F6389" s="7" t="s">
        <v>21</v>
      </c>
      <c r="G6389" s="13">
        <v>4211.17</v>
      </c>
      <c r="H6389" s="13">
        <v>3010.56</v>
      </c>
      <c r="J6389"/>
      <c r="K6389"/>
      <c r="L6389"/>
      <c r="M6389"/>
    </row>
    <row r="6390" spans="1:13" s="3" customFormat="1" x14ac:dyDescent="0.25">
      <c r="A6390"/>
      <c r="B6390"/>
      <c r="C6390"/>
      <c r="D6390"/>
      <c r="E6390"/>
      <c r="J6390"/>
      <c r="K6390"/>
      <c r="L6390"/>
      <c r="M6390"/>
    </row>
    <row r="6391" spans="1:13" s="3" customFormat="1" x14ac:dyDescent="0.25">
      <c r="A6391" s="35"/>
      <c r="B6391" s="35"/>
      <c r="C6391" s="35"/>
      <c r="D6391" s="35"/>
      <c r="E6391" s="34" t="s">
        <v>67</v>
      </c>
      <c r="F6391" s="13">
        <v>3420</v>
      </c>
      <c r="G6391" s="13">
        <v>4211.17</v>
      </c>
      <c r="H6391" s="13">
        <v>3010.56</v>
      </c>
      <c r="J6391"/>
      <c r="K6391"/>
      <c r="L6391"/>
      <c r="M6391"/>
    </row>
    <row r="6392" spans="1:13" s="3" customFormat="1" x14ac:dyDescent="0.25">
      <c r="A6392" s="35" t="s">
        <v>21</v>
      </c>
      <c r="B6392"/>
      <c r="C6392"/>
      <c r="D6392"/>
      <c r="E6392"/>
      <c r="J6392"/>
      <c r="K6392"/>
      <c r="L6392"/>
      <c r="M6392"/>
    </row>
    <row r="6393" spans="1:13" s="3" customFormat="1" x14ac:dyDescent="0.25">
      <c r="A6393" s="35"/>
      <c r="B6393" s="35"/>
      <c r="C6393" s="35"/>
      <c r="D6393" s="35"/>
      <c r="E6393" s="9" t="s">
        <v>388</v>
      </c>
      <c r="F6393" s="8">
        <v>3420</v>
      </c>
      <c r="G6393" s="8">
        <v>4211.17</v>
      </c>
      <c r="H6393" s="8">
        <v>3010.56</v>
      </c>
      <c r="J6393"/>
      <c r="K6393"/>
      <c r="L6393"/>
      <c r="M6393"/>
    </row>
    <row r="6394" spans="1:13" s="3" customFormat="1" x14ac:dyDescent="0.25">
      <c r="A6394" s="35" t="s">
        <v>21</v>
      </c>
      <c r="B6394"/>
      <c r="C6394"/>
      <c r="D6394"/>
      <c r="E6394"/>
      <c r="J6394"/>
      <c r="K6394"/>
      <c r="L6394"/>
      <c r="M6394"/>
    </row>
    <row r="6395" spans="1:13" s="3" customFormat="1" x14ac:dyDescent="0.25">
      <c r="A6395" s="5" t="s">
        <v>440</v>
      </c>
      <c r="B6395" s="5" t="s">
        <v>393</v>
      </c>
      <c r="C6395" s="35"/>
      <c r="D6395" s="35"/>
      <c r="E6395" s="35"/>
      <c r="F6395" s="7"/>
      <c r="G6395" s="8" t="s">
        <v>20</v>
      </c>
      <c r="H6395" s="8">
        <v>34993.67</v>
      </c>
      <c r="J6395"/>
      <c r="K6395"/>
      <c r="L6395"/>
      <c r="M6395"/>
    </row>
    <row r="6396" spans="1:13" s="3" customFormat="1" x14ac:dyDescent="0.25">
      <c r="A6396" s="35" t="s">
        <v>21</v>
      </c>
      <c r="B6396"/>
      <c r="C6396"/>
      <c r="D6396"/>
      <c r="E6396"/>
      <c r="J6396"/>
      <c r="K6396"/>
      <c r="L6396"/>
      <c r="M6396"/>
    </row>
    <row r="6397" spans="1:13" s="3" customFormat="1" x14ac:dyDescent="0.25">
      <c r="A6397" s="12" t="s">
        <v>24</v>
      </c>
      <c r="B6397" s="35" t="s">
        <v>21</v>
      </c>
      <c r="C6397" s="35" t="s">
        <v>21</v>
      </c>
      <c r="D6397" s="35" t="s">
        <v>21</v>
      </c>
      <c r="E6397" s="35" t="s">
        <v>21</v>
      </c>
      <c r="F6397" s="7" t="s">
        <v>21</v>
      </c>
      <c r="G6397" s="13" t="s">
        <v>20</v>
      </c>
      <c r="H6397" s="13">
        <v>34993.67</v>
      </c>
      <c r="J6397"/>
      <c r="K6397"/>
      <c r="L6397"/>
      <c r="M6397"/>
    </row>
    <row r="6398" spans="1:13" s="3" customFormat="1" x14ac:dyDescent="0.25">
      <c r="A6398" s="12" t="s">
        <v>906</v>
      </c>
      <c r="B6398" s="12" t="s">
        <v>26</v>
      </c>
      <c r="C6398" s="14">
        <v>385</v>
      </c>
      <c r="D6398" s="12" t="s">
        <v>441</v>
      </c>
      <c r="E6398" s="12" t="s">
        <v>950</v>
      </c>
      <c r="F6398" s="13">
        <v>2962.97</v>
      </c>
      <c r="G6398" s="7" t="s">
        <v>21</v>
      </c>
      <c r="H6398" s="13">
        <v>37956.639999999999</v>
      </c>
      <c r="J6398"/>
      <c r="K6398"/>
      <c r="L6398"/>
      <c r="M6398"/>
    </row>
    <row r="6399" spans="1:13" s="3" customFormat="1" x14ac:dyDescent="0.25">
      <c r="A6399" s="12" t="s">
        <v>900</v>
      </c>
      <c r="B6399" s="12" t="s">
        <v>26</v>
      </c>
      <c r="C6399" s="14">
        <v>411</v>
      </c>
      <c r="D6399" s="12" t="s">
        <v>426</v>
      </c>
      <c r="E6399" s="12" t="s">
        <v>951</v>
      </c>
      <c r="F6399" s="13">
        <v>1750</v>
      </c>
      <c r="G6399" s="7" t="s">
        <v>21</v>
      </c>
      <c r="H6399" s="13">
        <v>39706.639999999999</v>
      </c>
      <c r="J6399"/>
      <c r="K6399"/>
      <c r="L6399"/>
      <c r="M6399"/>
    </row>
    <row r="6400" spans="1:13" s="3" customFormat="1" x14ac:dyDescent="0.25">
      <c r="A6400"/>
      <c r="B6400"/>
      <c r="C6400"/>
      <c r="D6400"/>
      <c r="E6400"/>
      <c r="J6400"/>
      <c r="K6400"/>
      <c r="L6400"/>
      <c r="M6400"/>
    </row>
    <row r="6401" spans="1:13" s="3" customFormat="1" x14ac:dyDescent="0.25">
      <c r="A6401" s="35"/>
      <c r="B6401" s="35"/>
      <c r="C6401" s="35"/>
      <c r="D6401" s="35"/>
      <c r="E6401" s="34" t="s">
        <v>67</v>
      </c>
      <c r="F6401" s="13">
        <v>4712.97</v>
      </c>
      <c r="G6401" s="13">
        <v>0</v>
      </c>
      <c r="H6401" s="13">
        <v>39706.639999999999</v>
      </c>
      <c r="J6401"/>
      <c r="K6401"/>
      <c r="L6401"/>
      <c r="M6401"/>
    </row>
    <row r="6402" spans="1:13" s="3" customFormat="1" x14ac:dyDescent="0.25">
      <c r="A6402" s="35" t="s">
        <v>21</v>
      </c>
      <c r="B6402"/>
      <c r="C6402"/>
      <c r="D6402"/>
      <c r="E6402"/>
      <c r="J6402"/>
      <c r="K6402"/>
      <c r="L6402"/>
      <c r="M6402"/>
    </row>
    <row r="6403" spans="1:13" s="3" customFormat="1" x14ac:dyDescent="0.25">
      <c r="A6403" s="35"/>
      <c r="B6403" s="35"/>
      <c r="C6403" s="35"/>
      <c r="D6403" s="35"/>
      <c r="E6403" s="9" t="s">
        <v>398</v>
      </c>
      <c r="F6403" s="8">
        <v>4712.97</v>
      </c>
      <c r="G6403" s="8">
        <v>0</v>
      </c>
      <c r="H6403" s="8">
        <v>39706.639999999999</v>
      </c>
      <c r="J6403"/>
      <c r="K6403"/>
      <c r="L6403"/>
      <c r="M6403"/>
    </row>
    <row r="6404" spans="1:13" s="3" customFormat="1" x14ac:dyDescent="0.25">
      <c r="A6404" s="35" t="s">
        <v>21</v>
      </c>
      <c r="B6404"/>
      <c r="C6404"/>
      <c r="D6404"/>
      <c r="E6404"/>
      <c r="J6404"/>
      <c r="K6404"/>
      <c r="L6404"/>
      <c r="M6404"/>
    </row>
    <row r="6405" spans="1:13" s="3" customFormat="1" x14ac:dyDescent="0.25">
      <c r="A6405" s="5" t="s">
        <v>445</v>
      </c>
      <c r="B6405" s="5" t="s">
        <v>400</v>
      </c>
      <c r="C6405" s="35"/>
      <c r="D6405" s="35"/>
      <c r="E6405" s="35"/>
      <c r="F6405" s="7"/>
      <c r="G6405" s="8" t="s">
        <v>20</v>
      </c>
      <c r="H6405" s="8">
        <v>4568.12</v>
      </c>
      <c r="J6405"/>
      <c r="K6405"/>
      <c r="L6405"/>
      <c r="M6405"/>
    </row>
    <row r="6406" spans="1:13" s="3" customFormat="1" x14ac:dyDescent="0.25">
      <c r="A6406" s="35" t="s">
        <v>21</v>
      </c>
      <c r="B6406"/>
      <c r="C6406"/>
      <c r="D6406"/>
      <c r="E6406"/>
      <c r="J6406"/>
      <c r="K6406"/>
      <c r="L6406"/>
      <c r="M6406"/>
    </row>
    <row r="6407" spans="1:13" s="3" customFormat="1" x14ac:dyDescent="0.25">
      <c r="A6407" s="12" t="s">
        <v>24</v>
      </c>
      <c r="B6407" s="35" t="s">
        <v>21</v>
      </c>
      <c r="C6407" s="35" t="s">
        <v>21</v>
      </c>
      <c r="D6407" s="35" t="s">
        <v>21</v>
      </c>
      <c r="E6407" s="35" t="s">
        <v>21</v>
      </c>
      <c r="F6407" s="7" t="s">
        <v>21</v>
      </c>
      <c r="G6407" s="13" t="s">
        <v>20</v>
      </c>
      <c r="H6407" s="13">
        <v>4568.12</v>
      </c>
      <c r="J6407"/>
      <c r="K6407"/>
      <c r="L6407"/>
      <c r="M6407"/>
    </row>
    <row r="6408" spans="1:13" s="3" customFormat="1" x14ac:dyDescent="0.25">
      <c r="A6408" s="35" t="s">
        <v>21</v>
      </c>
      <c r="B6408"/>
      <c r="C6408"/>
      <c r="D6408"/>
      <c r="E6408"/>
      <c r="J6408"/>
      <c r="K6408"/>
      <c r="L6408"/>
      <c r="M6408"/>
    </row>
    <row r="6409" spans="1:13" s="3" customFormat="1" x14ac:dyDescent="0.25">
      <c r="A6409" s="35"/>
      <c r="B6409" s="35"/>
      <c r="C6409" s="35"/>
      <c r="D6409" s="35"/>
      <c r="E6409" s="9" t="s">
        <v>401</v>
      </c>
      <c r="F6409" s="8">
        <v>0</v>
      </c>
      <c r="G6409" s="8">
        <v>0</v>
      </c>
      <c r="H6409" s="8">
        <v>4568.12</v>
      </c>
      <c r="J6409"/>
      <c r="K6409"/>
      <c r="L6409"/>
      <c r="M6409"/>
    </row>
    <row r="6410" spans="1:13" s="3" customFormat="1" x14ac:dyDescent="0.25">
      <c r="A6410" s="35" t="s">
        <v>21</v>
      </c>
      <c r="B6410"/>
      <c r="C6410"/>
      <c r="D6410"/>
      <c r="E6410"/>
      <c r="J6410"/>
      <c r="K6410"/>
      <c r="L6410"/>
      <c r="M6410"/>
    </row>
    <row r="6411" spans="1:13" s="3" customFormat="1" x14ac:dyDescent="0.25">
      <c r="A6411" s="5" t="s">
        <v>448</v>
      </c>
      <c r="B6411" s="5" t="s">
        <v>403</v>
      </c>
      <c r="C6411" s="35"/>
      <c r="D6411" s="35"/>
      <c r="E6411" s="35"/>
      <c r="F6411" s="7"/>
      <c r="G6411" s="8" t="s">
        <v>20</v>
      </c>
      <c r="H6411" s="8">
        <v>18639.53</v>
      </c>
      <c r="J6411"/>
      <c r="K6411"/>
      <c r="L6411"/>
      <c r="M6411"/>
    </row>
    <row r="6412" spans="1:13" s="3" customFormat="1" x14ac:dyDescent="0.25">
      <c r="A6412" s="35" t="s">
        <v>21</v>
      </c>
      <c r="B6412"/>
      <c r="C6412"/>
      <c r="D6412"/>
      <c r="E6412"/>
      <c r="J6412"/>
      <c r="K6412"/>
      <c r="L6412"/>
      <c r="M6412"/>
    </row>
    <row r="6413" spans="1:13" s="3" customFormat="1" x14ac:dyDescent="0.25">
      <c r="A6413" s="12" t="s">
        <v>24</v>
      </c>
      <c r="B6413" s="35" t="s">
        <v>21</v>
      </c>
      <c r="C6413" s="35" t="s">
        <v>21</v>
      </c>
      <c r="D6413" s="35" t="s">
        <v>21</v>
      </c>
      <c r="E6413" s="35" t="s">
        <v>21</v>
      </c>
      <c r="F6413" s="7" t="s">
        <v>21</v>
      </c>
      <c r="G6413" s="13" t="s">
        <v>20</v>
      </c>
      <c r="H6413" s="13">
        <v>18639.53</v>
      </c>
      <c r="J6413"/>
      <c r="K6413"/>
      <c r="L6413"/>
      <c r="M6413"/>
    </row>
    <row r="6414" spans="1:13" s="3" customFormat="1" x14ac:dyDescent="0.25">
      <c r="A6414" s="35" t="s">
        <v>21</v>
      </c>
      <c r="B6414"/>
      <c r="C6414"/>
      <c r="D6414"/>
      <c r="E6414"/>
      <c r="J6414"/>
      <c r="K6414"/>
      <c r="L6414"/>
      <c r="M6414"/>
    </row>
    <row r="6415" spans="1:13" s="3" customFormat="1" x14ac:dyDescent="0.25">
      <c r="A6415" s="35"/>
      <c r="B6415" s="35"/>
      <c r="C6415" s="35"/>
      <c r="D6415" s="35"/>
      <c r="E6415" s="9" t="s">
        <v>404</v>
      </c>
      <c r="F6415" s="8">
        <v>0</v>
      </c>
      <c r="G6415" s="8">
        <v>0</v>
      </c>
      <c r="H6415" s="8">
        <v>18639.53</v>
      </c>
      <c r="J6415"/>
      <c r="K6415"/>
      <c r="L6415"/>
      <c r="M6415"/>
    </row>
    <row r="6416" spans="1:13" s="3" customFormat="1" x14ac:dyDescent="0.25">
      <c r="A6416" s="35" t="s">
        <v>21</v>
      </c>
      <c r="B6416"/>
      <c r="C6416"/>
      <c r="D6416"/>
      <c r="E6416"/>
      <c r="J6416"/>
      <c r="K6416"/>
      <c r="L6416"/>
      <c r="M6416"/>
    </row>
    <row r="6417" spans="1:13" s="3" customFormat="1" x14ac:dyDescent="0.25">
      <c r="A6417" s="5" t="s">
        <v>451</v>
      </c>
      <c r="B6417" s="5" t="s">
        <v>406</v>
      </c>
      <c r="C6417" s="35"/>
      <c r="D6417" s="35"/>
      <c r="E6417" s="35"/>
      <c r="F6417" s="7"/>
      <c r="G6417" s="8" t="s">
        <v>20</v>
      </c>
      <c r="H6417" s="8">
        <v>3426.9</v>
      </c>
      <c r="J6417"/>
      <c r="K6417"/>
      <c r="L6417"/>
      <c r="M6417"/>
    </row>
    <row r="6418" spans="1:13" s="3" customFormat="1" x14ac:dyDescent="0.25">
      <c r="A6418" s="35" t="s">
        <v>21</v>
      </c>
      <c r="B6418"/>
      <c r="C6418"/>
      <c r="D6418"/>
      <c r="E6418"/>
      <c r="J6418"/>
      <c r="K6418"/>
      <c r="L6418"/>
      <c r="M6418"/>
    </row>
    <row r="6419" spans="1:13" s="3" customFormat="1" x14ac:dyDescent="0.25">
      <c r="A6419" s="12" t="s">
        <v>24</v>
      </c>
      <c r="B6419" s="35" t="s">
        <v>21</v>
      </c>
      <c r="C6419" s="35" t="s">
        <v>21</v>
      </c>
      <c r="D6419" s="35" t="s">
        <v>21</v>
      </c>
      <c r="E6419" s="35" t="s">
        <v>21</v>
      </c>
      <c r="F6419" s="7" t="s">
        <v>21</v>
      </c>
      <c r="G6419" s="13" t="s">
        <v>20</v>
      </c>
      <c r="H6419" s="13">
        <v>3426.9</v>
      </c>
      <c r="J6419"/>
      <c r="K6419"/>
      <c r="L6419"/>
      <c r="M6419"/>
    </row>
    <row r="6420" spans="1:13" s="3" customFormat="1" x14ac:dyDescent="0.25">
      <c r="A6420" s="35" t="s">
        <v>21</v>
      </c>
      <c r="B6420"/>
      <c r="C6420"/>
      <c r="D6420"/>
      <c r="E6420"/>
      <c r="J6420"/>
      <c r="K6420"/>
      <c r="L6420"/>
      <c r="M6420"/>
    </row>
    <row r="6421" spans="1:13" s="3" customFormat="1" x14ac:dyDescent="0.25">
      <c r="A6421" s="35"/>
      <c r="B6421" s="35"/>
      <c r="C6421" s="35"/>
      <c r="D6421" s="35"/>
      <c r="E6421" s="9" t="s">
        <v>407</v>
      </c>
      <c r="F6421" s="8">
        <v>0</v>
      </c>
      <c r="G6421" s="8">
        <v>0</v>
      </c>
      <c r="H6421" s="8">
        <v>3426.9</v>
      </c>
      <c r="J6421"/>
      <c r="K6421"/>
      <c r="L6421"/>
      <c r="M6421"/>
    </row>
    <row r="6422" spans="1:13" s="3" customFormat="1" x14ac:dyDescent="0.25">
      <c r="A6422" s="35" t="s">
        <v>21</v>
      </c>
      <c r="B6422"/>
      <c r="C6422"/>
      <c r="D6422"/>
      <c r="E6422"/>
      <c r="J6422"/>
      <c r="K6422"/>
      <c r="L6422"/>
      <c r="M6422"/>
    </row>
    <row r="6423" spans="1:13" s="3" customFormat="1" x14ac:dyDescent="0.25">
      <c r="A6423" s="5" t="s">
        <v>155</v>
      </c>
      <c r="B6423" s="5" t="s">
        <v>156</v>
      </c>
      <c r="C6423" s="35"/>
      <c r="D6423" s="35"/>
      <c r="E6423" s="35"/>
      <c r="F6423" s="7"/>
      <c r="G6423" s="8" t="s">
        <v>20</v>
      </c>
      <c r="H6423" s="8">
        <v>10402.290000000001</v>
      </c>
      <c r="J6423"/>
      <c r="K6423"/>
      <c r="L6423"/>
      <c r="M6423"/>
    </row>
    <row r="6424" spans="1:13" s="3" customFormat="1" x14ac:dyDescent="0.25">
      <c r="A6424" s="35" t="s">
        <v>21</v>
      </c>
      <c r="B6424"/>
      <c r="C6424"/>
      <c r="D6424"/>
      <c r="E6424"/>
      <c r="J6424"/>
      <c r="K6424"/>
      <c r="L6424"/>
      <c r="M6424"/>
    </row>
    <row r="6425" spans="1:13" s="3" customFormat="1" x14ac:dyDescent="0.25">
      <c r="A6425" s="12" t="s">
        <v>24</v>
      </c>
      <c r="B6425" s="35" t="s">
        <v>21</v>
      </c>
      <c r="C6425" s="35" t="s">
        <v>21</v>
      </c>
      <c r="D6425" s="35" t="s">
        <v>21</v>
      </c>
      <c r="E6425" s="35" t="s">
        <v>21</v>
      </c>
      <c r="F6425" s="7" t="s">
        <v>21</v>
      </c>
      <c r="G6425" s="13" t="s">
        <v>20</v>
      </c>
      <c r="H6425" s="13">
        <v>10402.290000000001</v>
      </c>
      <c r="J6425"/>
      <c r="K6425"/>
      <c r="L6425"/>
      <c r="M6425"/>
    </row>
    <row r="6426" spans="1:13" s="3" customFormat="1" x14ac:dyDescent="0.25">
      <c r="A6426" s="12" t="s">
        <v>891</v>
      </c>
      <c r="B6426" s="12" t="s">
        <v>26</v>
      </c>
      <c r="C6426" s="14">
        <v>325</v>
      </c>
      <c r="D6426" s="12" t="s">
        <v>892</v>
      </c>
      <c r="E6426" s="35"/>
      <c r="F6426" s="13">
        <v>770</v>
      </c>
      <c r="G6426" s="7" t="s">
        <v>21</v>
      </c>
      <c r="H6426" s="13">
        <v>11172.29</v>
      </c>
      <c r="J6426"/>
      <c r="K6426"/>
      <c r="L6426"/>
      <c r="M6426"/>
    </row>
    <row r="6427" spans="1:13" s="3" customFormat="1" x14ac:dyDescent="0.25">
      <c r="A6427" s="12" t="s">
        <v>898</v>
      </c>
      <c r="B6427" s="12" t="s">
        <v>26</v>
      </c>
      <c r="C6427" s="14">
        <v>405</v>
      </c>
      <c r="D6427" s="12" t="s">
        <v>899</v>
      </c>
      <c r="E6427" s="35"/>
      <c r="F6427" s="13">
        <v>1155</v>
      </c>
      <c r="G6427" s="7" t="s">
        <v>21</v>
      </c>
      <c r="H6427" s="13">
        <v>12327.29</v>
      </c>
      <c r="J6427"/>
      <c r="K6427"/>
      <c r="L6427"/>
      <c r="M6427"/>
    </row>
    <row r="6428" spans="1:13" s="3" customFormat="1" x14ac:dyDescent="0.25">
      <c r="A6428"/>
      <c r="B6428"/>
      <c r="C6428"/>
      <c r="D6428"/>
      <c r="E6428"/>
      <c r="J6428"/>
      <c r="K6428"/>
      <c r="L6428"/>
      <c r="M6428"/>
    </row>
    <row r="6429" spans="1:13" s="3" customFormat="1" x14ac:dyDescent="0.25">
      <c r="A6429" s="35"/>
      <c r="B6429" s="35"/>
      <c r="C6429" s="35"/>
      <c r="D6429" s="35"/>
      <c r="E6429" s="34" t="s">
        <v>67</v>
      </c>
      <c r="F6429" s="13">
        <v>1925</v>
      </c>
      <c r="G6429" s="13">
        <v>0</v>
      </c>
      <c r="H6429" s="13">
        <v>12327.29</v>
      </c>
      <c r="J6429"/>
      <c r="K6429"/>
      <c r="L6429"/>
      <c r="M6429"/>
    </row>
    <row r="6430" spans="1:13" s="3" customFormat="1" x14ac:dyDescent="0.25">
      <c r="A6430" s="35" t="s">
        <v>21</v>
      </c>
      <c r="B6430"/>
      <c r="C6430"/>
      <c r="D6430"/>
      <c r="E6430"/>
      <c r="J6430"/>
      <c r="K6430"/>
      <c r="L6430"/>
      <c r="M6430"/>
    </row>
    <row r="6431" spans="1:13" s="3" customFormat="1" x14ac:dyDescent="0.25">
      <c r="A6431" s="35"/>
      <c r="B6431" s="35"/>
      <c r="C6431" s="35"/>
      <c r="D6431" s="35"/>
      <c r="E6431" s="9" t="s">
        <v>157</v>
      </c>
      <c r="F6431" s="8">
        <v>1925</v>
      </c>
      <c r="G6431" s="8">
        <v>0</v>
      </c>
      <c r="H6431" s="8">
        <v>12327.29</v>
      </c>
      <c r="J6431"/>
      <c r="K6431"/>
      <c r="L6431"/>
      <c r="M6431"/>
    </row>
    <row r="6432" spans="1:13" s="3" customFormat="1" x14ac:dyDescent="0.25">
      <c r="A6432" s="35" t="s">
        <v>21</v>
      </c>
      <c r="B6432"/>
      <c r="C6432"/>
      <c r="D6432"/>
      <c r="E6432"/>
      <c r="J6432"/>
      <c r="K6432"/>
      <c r="L6432"/>
      <c r="M6432"/>
    </row>
    <row r="6433" spans="1:13" s="3" customFormat="1" x14ac:dyDescent="0.25">
      <c r="A6433" s="5" t="s">
        <v>453</v>
      </c>
      <c r="B6433" s="5" t="s">
        <v>454</v>
      </c>
      <c r="C6433" s="35"/>
      <c r="D6433" s="35"/>
      <c r="E6433" s="35"/>
      <c r="F6433" s="7"/>
      <c r="G6433" s="8" t="s">
        <v>20</v>
      </c>
      <c r="H6433" s="8">
        <v>2553.33</v>
      </c>
      <c r="J6433"/>
      <c r="K6433"/>
      <c r="L6433"/>
      <c r="M6433"/>
    </row>
    <row r="6434" spans="1:13" s="3" customFormat="1" x14ac:dyDescent="0.25">
      <c r="A6434" s="35" t="s">
        <v>21</v>
      </c>
      <c r="B6434"/>
      <c r="C6434"/>
      <c r="D6434"/>
      <c r="E6434"/>
      <c r="J6434"/>
      <c r="K6434"/>
      <c r="L6434"/>
      <c r="M6434"/>
    </row>
    <row r="6435" spans="1:13" s="3" customFormat="1" x14ac:dyDescent="0.25">
      <c r="A6435" s="12" t="s">
        <v>24</v>
      </c>
      <c r="B6435" s="35" t="s">
        <v>21</v>
      </c>
      <c r="C6435" s="35" t="s">
        <v>21</v>
      </c>
      <c r="D6435" s="35" t="s">
        <v>21</v>
      </c>
      <c r="E6435" s="35" t="s">
        <v>21</v>
      </c>
      <c r="F6435" s="7" t="s">
        <v>21</v>
      </c>
      <c r="G6435" s="13" t="s">
        <v>20</v>
      </c>
      <c r="H6435" s="13">
        <v>2553.33</v>
      </c>
      <c r="J6435"/>
      <c r="K6435"/>
      <c r="L6435"/>
      <c r="M6435"/>
    </row>
    <row r="6436" spans="1:13" s="3" customFormat="1" x14ac:dyDescent="0.25">
      <c r="A6436" s="35" t="s">
        <v>21</v>
      </c>
      <c r="B6436"/>
      <c r="C6436"/>
      <c r="D6436"/>
      <c r="E6436"/>
      <c r="J6436"/>
      <c r="K6436"/>
      <c r="L6436"/>
      <c r="M6436"/>
    </row>
    <row r="6437" spans="1:13" s="3" customFormat="1" x14ac:dyDescent="0.25">
      <c r="A6437" s="35"/>
      <c r="B6437" s="35"/>
      <c r="C6437" s="35"/>
      <c r="D6437" s="35"/>
      <c r="E6437" s="9" t="s">
        <v>457</v>
      </c>
      <c r="F6437" s="8">
        <v>0</v>
      </c>
      <c r="G6437" s="8">
        <v>0</v>
      </c>
      <c r="H6437" s="8">
        <v>2553.33</v>
      </c>
      <c r="J6437"/>
      <c r="K6437"/>
      <c r="L6437"/>
      <c r="M6437"/>
    </row>
    <row r="6438" spans="1:13" s="3" customFormat="1" x14ac:dyDescent="0.25">
      <c r="A6438" s="35" t="s">
        <v>21</v>
      </c>
      <c r="B6438"/>
      <c r="C6438"/>
      <c r="D6438"/>
      <c r="E6438"/>
      <c r="J6438"/>
      <c r="K6438"/>
      <c r="L6438"/>
      <c r="M6438"/>
    </row>
    <row r="6439" spans="1:13" s="3" customFormat="1" x14ac:dyDescent="0.25">
      <c r="A6439" s="5" t="s">
        <v>713</v>
      </c>
      <c r="B6439" s="5" t="s">
        <v>714</v>
      </c>
      <c r="C6439" s="35"/>
      <c r="D6439" s="35"/>
      <c r="E6439" s="35"/>
      <c r="F6439" s="7"/>
      <c r="G6439" s="8" t="s">
        <v>20</v>
      </c>
      <c r="H6439" s="8">
        <v>325497</v>
      </c>
      <c r="J6439"/>
      <c r="K6439"/>
      <c r="L6439"/>
      <c r="M6439"/>
    </row>
    <row r="6440" spans="1:13" s="3" customFormat="1" x14ac:dyDescent="0.25">
      <c r="A6440" s="35" t="s">
        <v>21</v>
      </c>
      <c r="B6440"/>
      <c r="C6440"/>
      <c r="D6440"/>
      <c r="E6440"/>
      <c r="J6440"/>
      <c r="K6440"/>
      <c r="L6440"/>
      <c r="M6440"/>
    </row>
    <row r="6441" spans="1:13" s="3" customFormat="1" x14ac:dyDescent="0.25">
      <c r="A6441" s="12" t="s">
        <v>24</v>
      </c>
      <c r="B6441" s="35" t="s">
        <v>21</v>
      </c>
      <c r="C6441" s="35" t="s">
        <v>21</v>
      </c>
      <c r="D6441" s="35" t="s">
        <v>21</v>
      </c>
      <c r="E6441" s="35" t="s">
        <v>21</v>
      </c>
      <c r="F6441" s="7" t="s">
        <v>21</v>
      </c>
      <c r="G6441" s="13" t="s">
        <v>20</v>
      </c>
      <c r="H6441" s="13">
        <v>325497</v>
      </c>
      <c r="J6441"/>
      <c r="K6441"/>
      <c r="L6441"/>
      <c r="M6441"/>
    </row>
    <row r="6442" spans="1:13" s="3" customFormat="1" x14ac:dyDescent="0.25">
      <c r="A6442" s="12" t="s">
        <v>921</v>
      </c>
      <c r="B6442" s="12" t="s">
        <v>41</v>
      </c>
      <c r="C6442" s="14">
        <v>6</v>
      </c>
      <c r="D6442" s="12" t="s">
        <v>716</v>
      </c>
      <c r="E6442" s="35"/>
      <c r="F6442" s="13">
        <v>108499</v>
      </c>
      <c r="G6442" s="7" t="s">
        <v>21</v>
      </c>
      <c r="H6442" s="13">
        <v>433996</v>
      </c>
      <c r="J6442"/>
      <c r="K6442"/>
      <c r="L6442"/>
      <c r="M6442"/>
    </row>
    <row r="6443" spans="1:13" s="3" customFormat="1" x14ac:dyDescent="0.25">
      <c r="A6443"/>
      <c r="B6443"/>
      <c r="C6443"/>
      <c r="D6443"/>
      <c r="E6443"/>
      <c r="J6443"/>
      <c r="K6443"/>
      <c r="L6443"/>
      <c r="M6443"/>
    </row>
    <row r="6444" spans="1:13" s="3" customFormat="1" x14ac:dyDescent="0.25">
      <c r="A6444" s="35"/>
      <c r="B6444" s="35"/>
      <c r="C6444" s="35"/>
      <c r="D6444" s="35"/>
      <c r="E6444" s="34" t="s">
        <v>67</v>
      </c>
      <c r="F6444" s="13">
        <v>108499</v>
      </c>
      <c r="G6444" s="13">
        <v>0</v>
      </c>
      <c r="H6444" s="13">
        <v>433996</v>
      </c>
      <c r="J6444"/>
      <c r="K6444"/>
      <c r="L6444"/>
      <c r="M6444"/>
    </row>
    <row r="6445" spans="1:13" s="3" customFormat="1" x14ac:dyDescent="0.25">
      <c r="A6445" s="35" t="s">
        <v>21</v>
      </c>
      <c r="B6445"/>
      <c r="C6445"/>
      <c r="D6445"/>
      <c r="E6445"/>
      <c r="J6445"/>
      <c r="K6445"/>
      <c r="L6445"/>
      <c r="M6445"/>
    </row>
    <row r="6446" spans="1:13" s="3" customFormat="1" x14ac:dyDescent="0.25">
      <c r="A6446" s="35"/>
      <c r="B6446" s="35"/>
      <c r="C6446" s="35"/>
      <c r="D6446" s="35"/>
      <c r="E6446" s="9" t="s">
        <v>717</v>
      </c>
      <c r="F6446" s="8">
        <v>108499</v>
      </c>
      <c r="G6446" s="8">
        <v>0</v>
      </c>
      <c r="H6446" s="8">
        <v>433996</v>
      </c>
      <c r="J6446"/>
      <c r="K6446"/>
      <c r="L6446"/>
      <c r="M6446"/>
    </row>
    <row r="6447" spans="1:13" s="3" customFormat="1" x14ac:dyDescent="0.25">
      <c r="A6447" s="35" t="s">
        <v>21</v>
      </c>
      <c r="B6447"/>
      <c r="C6447"/>
      <c r="D6447"/>
      <c r="E6447"/>
      <c r="J6447"/>
      <c r="K6447"/>
      <c r="L6447"/>
      <c r="M6447"/>
    </row>
    <row r="6448" spans="1:13" s="3" customFormat="1" x14ac:dyDescent="0.25">
      <c r="A6448" s="5" t="s">
        <v>158</v>
      </c>
      <c r="B6448" s="5" t="s">
        <v>159</v>
      </c>
      <c r="C6448" s="35"/>
      <c r="D6448" s="35"/>
      <c r="E6448" s="35"/>
      <c r="F6448" s="7"/>
      <c r="G6448" s="8" t="s">
        <v>20</v>
      </c>
      <c r="H6448" s="8">
        <v>807634.97</v>
      </c>
      <c r="J6448"/>
      <c r="K6448"/>
      <c r="L6448"/>
      <c r="M6448"/>
    </row>
    <row r="6449" spans="1:13" s="3" customFormat="1" x14ac:dyDescent="0.25">
      <c r="A6449" s="35" t="s">
        <v>21</v>
      </c>
      <c r="B6449"/>
      <c r="C6449"/>
      <c r="D6449"/>
      <c r="E6449"/>
      <c r="J6449"/>
      <c r="K6449"/>
      <c r="L6449"/>
      <c r="M6449"/>
    </row>
    <row r="6450" spans="1:13" s="3" customFormat="1" x14ac:dyDescent="0.25">
      <c r="A6450" s="12" t="s">
        <v>24</v>
      </c>
      <c r="B6450" s="35" t="s">
        <v>21</v>
      </c>
      <c r="C6450" s="35" t="s">
        <v>21</v>
      </c>
      <c r="D6450" s="35" t="s">
        <v>21</v>
      </c>
      <c r="E6450" s="35" t="s">
        <v>21</v>
      </c>
      <c r="F6450" s="7" t="s">
        <v>21</v>
      </c>
      <c r="G6450" s="13" t="s">
        <v>20</v>
      </c>
      <c r="H6450" s="13">
        <v>807634.97</v>
      </c>
      <c r="J6450"/>
      <c r="K6450"/>
      <c r="L6450"/>
      <c r="M6450"/>
    </row>
    <row r="6451" spans="1:13" s="3" customFormat="1" x14ac:dyDescent="0.25">
      <c r="A6451" s="12" t="s">
        <v>908</v>
      </c>
      <c r="B6451" s="12" t="s">
        <v>41</v>
      </c>
      <c r="C6451" s="14">
        <v>8</v>
      </c>
      <c r="D6451" s="12" t="s">
        <v>160</v>
      </c>
      <c r="E6451" s="35"/>
      <c r="F6451" s="13">
        <v>1989.32</v>
      </c>
      <c r="G6451" s="7" t="s">
        <v>21</v>
      </c>
      <c r="H6451" s="13">
        <v>809624.29</v>
      </c>
      <c r="J6451"/>
      <c r="K6451"/>
      <c r="L6451"/>
      <c r="M6451"/>
    </row>
    <row r="6452" spans="1:13" s="3" customFormat="1" x14ac:dyDescent="0.25">
      <c r="A6452" s="12" t="s">
        <v>908</v>
      </c>
      <c r="B6452" s="12" t="s">
        <v>41</v>
      </c>
      <c r="C6452" s="14">
        <v>8</v>
      </c>
      <c r="D6452" s="12" t="s">
        <v>549</v>
      </c>
      <c r="E6452" s="35"/>
      <c r="F6452" s="13">
        <v>304.10000000000002</v>
      </c>
      <c r="G6452" s="7" t="s">
        <v>21</v>
      </c>
      <c r="H6452" s="13">
        <v>809928.39</v>
      </c>
      <c r="J6452"/>
      <c r="K6452"/>
      <c r="L6452"/>
      <c r="M6452"/>
    </row>
    <row r="6453" spans="1:13" s="3" customFormat="1" x14ac:dyDescent="0.25">
      <c r="A6453" s="12" t="s">
        <v>908</v>
      </c>
      <c r="B6453" s="12" t="s">
        <v>41</v>
      </c>
      <c r="C6453" s="14">
        <v>8</v>
      </c>
      <c r="D6453" s="12" t="s">
        <v>549</v>
      </c>
      <c r="E6453" s="35"/>
      <c r="F6453" s="13">
        <v>192.02</v>
      </c>
      <c r="G6453" s="7" t="s">
        <v>21</v>
      </c>
      <c r="H6453" s="13">
        <v>810120.41</v>
      </c>
      <c r="J6453"/>
      <c r="K6453"/>
      <c r="L6453"/>
      <c r="M6453"/>
    </row>
    <row r="6454" spans="1:13" s="3" customFormat="1" x14ac:dyDescent="0.25">
      <c r="A6454" s="12" t="s">
        <v>908</v>
      </c>
      <c r="B6454" s="12" t="s">
        <v>41</v>
      </c>
      <c r="C6454" s="14">
        <v>8</v>
      </c>
      <c r="D6454" s="12" t="s">
        <v>549</v>
      </c>
      <c r="E6454" s="35"/>
      <c r="F6454" s="13">
        <v>510.29</v>
      </c>
      <c r="G6454" s="7" t="s">
        <v>21</v>
      </c>
      <c r="H6454" s="13">
        <v>810630.7</v>
      </c>
      <c r="J6454"/>
      <c r="K6454"/>
      <c r="L6454"/>
      <c r="M6454"/>
    </row>
    <row r="6455" spans="1:13" s="3" customFormat="1" x14ac:dyDescent="0.25">
      <c r="A6455" s="12" t="s">
        <v>908</v>
      </c>
      <c r="B6455" s="12" t="s">
        <v>41</v>
      </c>
      <c r="C6455" s="14">
        <v>8</v>
      </c>
      <c r="D6455" s="12" t="s">
        <v>549</v>
      </c>
      <c r="E6455" s="35"/>
      <c r="F6455" s="13">
        <v>168.8</v>
      </c>
      <c r="G6455" s="7" t="s">
        <v>21</v>
      </c>
      <c r="H6455" s="13">
        <v>810799.5</v>
      </c>
      <c r="J6455"/>
      <c r="K6455"/>
      <c r="L6455"/>
      <c r="M6455"/>
    </row>
    <row r="6456" spans="1:13" s="3" customFormat="1" x14ac:dyDescent="0.25">
      <c r="A6456" s="12" t="s">
        <v>908</v>
      </c>
      <c r="B6456" s="12" t="s">
        <v>41</v>
      </c>
      <c r="C6456" s="14">
        <v>8</v>
      </c>
      <c r="D6456" s="12" t="s">
        <v>549</v>
      </c>
      <c r="E6456" s="35"/>
      <c r="F6456" s="13">
        <v>1739.16</v>
      </c>
      <c r="G6456" s="7" t="s">
        <v>21</v>
      </c>
      <c r="H6456" s="13">
        <v>812538.66</v>
      </c>
      <c r="J6456"/>
      <c r="K6456"/>
      <c r="L6456"/>
      <c r="M6456"/>
    </row>
    <row r="6457" spans="1:13" s="3" customFormat="1" x14ac:dyDescent="0.25">
      <c r="A6457" s="12" t="s">
        <v>908</v>
      </c>
      <c r="B6457" s="12" t="s">
        <v>41</v>
      </c>
      <c r="C6457" s="14">
        <v>8</v>
      </c>
      <c r="D6457" s="12" t="s">
        <v>549</v>
      </c>
      <c r="E6457" s="35"/>
      <c r="F6457" s="13">
        <v>254.92</v>
      </c>
      <c r="G6457" s="7" t="s">
        <v>21</v>
      </c>
      <c r="H6457" s="13">
        <v>812793.58</v>
      </c>
      <c r="J6457"/>
      <c r="K6457"/>
      <c r="L6457"/>
      <c r="M6457"/>
    </row>
    <row r="6458" spans="1:13" s="3" customFormat="1" x14ac:dyDescent="0.25">
      <c r="A6458" s="12" t="s">
        <v>908</v>
      </c>
      <c r="B6458" s="12" t="s">
        <v>41</v>
      </c>
      <c r="C6458" s="14">
        <v>8</v>
      </c>
      <c r="D6458" s="12" t="s">
        <v>160</v>
      </c>
      <c r="E6458" s="35"/>
      <c r="F6458" s="13">
        <v>228.04</v>
      </c>
      <c r="G6458" s="7" t="s">
        <v>21</v>
      </c>
      <c r="H6458" s="13">
        <v>813021.62</v>
      </c>
      <c r="J6458"/>
      <c r="K6458"/>
      <c r="L6458"/>
      <c r="M6458"/>
    </row>
    <row r="6459" spans="1:13" s="3" customFormat="1" x14ac:dyDescent="0.25">
      <c r="A6459" s="12" t="s">
        <v>908</v>
      </c>
      <c r="B6459" s="12" t="s">
        <v>41</v>
      </c>
      <c r="C6459" s="14">
        <v>8</v>
      </c>
      <c r="D6459" s="12" t="s">
        <v>160</v>
      </c>
      <c r="E6459" s="35"/>
      <c r="F6459" s="13">
        <v>6260.58</v>
      </c>
      <c r="G6459" s="7" t="s">
        <v>21</v>
      </c>
      <c r="H6459" s="13">
        <v>819282.2</v>
      </c>
      <c r="J6459"/>
      <c r="K6459"/>
      <c r="L6459"/>
      <c r="M6459"/>
    </row>
    <row r="6460" spans="1:13" s="3" customFormat="1" x14ac:dyDescent="0.25">
      <c r="A6460" s="12" t="s">
        <v>908</v>
      </c>
      <c r="B6460" s="12" t="s">
        <v>41</v>
      </c>
      <c r="C6460" s="14">
        <v>8</v>
      </c>
      <c r="D6460" s="12" t="s">
        <v>160</v>
      </c>
      <c r="E6460" s="35"/>
      <c r="F6460" s="13">
        <v>6261.25</v>
      </c>
      <c r="G6460" s="7" t="s">
        <v>21</v>
      </c>
      <c r="H6460" s="13">
        <v>825543.45</v>
      </c>
      <c r="J6460"/>
      <c r="K6460"/>
      <c r="L6460"/>
      <c r="M6460"/>
    </row>
    <row r="6461" spans="1:13" s="3" customFormat="1" x14ac:dyDescent="0.25">
      <c r="A6461" s="12" t="s">
        <v>908</v>
      </c>
      <c r="B6461" s="12" t="s">
        <v>41</v>
      </c>
      <c r="C6461" s="14">
        <v>8</v>
      </c>
      <c r="D6461" s="12" t="s">
        <v>160</v>
      </c>
      <c r="E6461" s="35"/>
      <c r="F6461" s="13">
        <v>215.52</v>
      </c>
      <c r="G6461" s="7" t="s">
        <v>21</v>
      </c>
      <c r="H6461" s="13">
        <v>825758.97</v>
      </c>
      <c r="J6461"/>
      <c r="K6461"/>
      <c r="L6461"/>
      <c r="M6461"/>
    </row>
    <row r="6462" spans="1:13" s="3" customFormat="1" x14ac:dyDescent="0.25">
      <c r="A6462" s="12" t="s">
        <v>908</v>
      </c>
      <c r="B6462" s="12" t="s">
        <v>41</v>
      </c>
      <c r="C6462" s="14">
        <v>8</v>
      </c>
      <c r="D6462" s="12" t="s">
        <v>160</v>
      </c>
      <c r="E6462" s="35"/>
      <c r="F6462" s="13">
        <v>2592.4699999999998</v>
      </c>
      <c r="G6462" s="7" t="s">
        <v>21</v>
      </c>
      <c r="H6462" s="13">
        <v>828351.44</v>
      </c>
      <c r="J6462"/>
      <c r="K6462"/>
      <c r="L6462"/>
      <c r="M6462"/>
    </row>
    <row r="6463" spans="1:13" s="3" customFormat="1" x14ac:dyDescent="0.25">
      <c r="A6463" s="12" t="s">
        <v>908</v>
      </c>
      <c r="B6463" s="12" t="s">
        <v>41</v>
      </c>
      <c r="C6463" s="14">
        <v>8</v>
      </c>
      <c r="D6463" s="12" t="s">
        <v>160</v>
      </c>
      <c r="E6463" s="35"/>
      <c r="F6463" s="13">
        <v>1424.23</v>
      </c>
      <c r="G6463" s="7" t="s">
        <v>21</v>
      </c>
      <c r="H6463" s="13">
        <v>829775.67</v>
      </c>
      <c r="J6463"/>
      <c r="K6463"/>
      <c r="L6463"/>
      <c r="M6463"/>
    </row>
    <row r="6464" spans="1:13" s="3" customFormat="1" x14ac:dyDescent="0.25">
      <c r="A6464" s="12" t="s">
        <v>908</v>
      </c>
      <c r="B6464" s="12" t="s">
        <v>41</v>
      </c>
      <c r="C6464" s="14">
        <v>8</v>
      </c>
      <c r="D6464" s="12" t="s">
        <v>160</v>
      </c>
      <c r="E6464" s="35"/>
      <c r="F6464" s="13">
        <v>1735.97</v>
      </c>
      <c r="G6464" s="7" t="s">
        <v>21</v>
      </c>
      <c r="H6464" s="13">
        <v>831511.64</v>
      </c>
      <c r="J6464"/>
      <c r="K6464"/>
      <c r="L6464"/>
      <c r="M6464"/>
    </row>
    <row r="6465" spans="1:13" s="3" customFormat="1" x14ac:dyDescent="0.25">
      <c r="A6465" s="12" t="s">
        <v>908</v>
      </c>
      <c r="B6465" s="12" t="s">
        <v>41</v>
      </c>
      <c r="C6465" s="14">
        <v>8</v>
      </c>
      <c r="D6465" s="12" t="s">
        <v>160</v>
      </c>
      <c r="E6465" s="35"/>
      <c r="F6465" s="13">
        <v>1429.27</v>
      </c>
      <c r="G6465" s="7" t="s">
        <v>21</v>
      </c>
      <c r="H6465" s="13">
        <v>832940.91</v>
      </c>
      <c r="J6465"/>
      <c r="K6465"/>
      <c r="L6465"/>
      <c r="M6465"/>
    </row>
    <row r="6466" spans="1:13" s="3" customFormat="1" x14ac:dyDescent="0.25">
      <c r="A6466" s="12" t="s">
        <v>908</v>
      </c>
      <c r="B6466" s="12" t="s">
        <v>41</v>
      </c>
      <c r="C6466" s="14">
        <v>8</v>
      </c>
      <c r="D6466" s="12" t="s">
        <v>160</v>
      </c>
      <c r="E6466" s="35"/>
      <c r="F6466" s="13">
        <v>107.74</v>
      </c>
      <c r="G6466" s="7" t="s">
        <v>21</v>
      </c>
      <c r="H6466" s="13">
        <v>833048.65</v>
      </c>
      <c r="J6466"/>
      <c r="K6466"/>
      <c r="L6466"/>
      <c r="M6466"/>
    </row>
    <row r="6467" spans="1:13" s="3" customFormat="1" x14ac:dyDescent="0.25">
      <c r="A6467" s="12" t="s">
        <v>908</v>
      </c>
      <c r="B6467" s="12" t="s">
        <v>41</v>
      </c>
      <c r="C6467" s="14">
        <v>8</v>
      </c>
      <c r="D6467" s="12" t="s">
        <v>160</v>
      </c>
      <c r="E6467" s="35"/>
      <c r="F6467" s="13">
        <v>1020.8</v>
      </c>
      <c r="G6467" s="7" t="s">
        <v>21</v>
      </c>
      <c r="H6467" s="13">
        <v>834069.45</v>
      </c>
      <c r="J6467"/>
      <c r="K6467"/>
      <c r="L6467"/>
      <c r="M6467"/>
    </row>
    <row r="6468" spans="1:13" s="3" customFormat="1" x14ac:dyDescent="0.25">
      <c r="A6468" s="12" t="s">
        <v>908</v>
      </c>
      <c r="B6468" s="12" t="s">
        <v>41</v>
      </c>
      <c r="C6468" s="14">
        <v>8</v>
      </c>
      <c r="D6468" s="12" t="s">
        <v>160</v>
      </c>
      <c r="E6468" s="35"/>
      <c r="F6468" s="13">
        <v>1526.82</v>
      </c>
      <c r="G6468" s="7" t="s">
        <v>21</v>
      </c>
      <c r="H6468" s="13">
        <v>835596.27</v>
      </c>
      <c r="J6468"/>
      <c r="K6468"/>
      <c r="L6468"/>
      <c r="M6468"/>
    </row>
    <row r="6469" spans="1:13" s="3" customFormat="1" x14ac:dyDescent="0.25">
      <c r="A6469" s="12" t="s">
        <v>908</v>
      </c>
      <c r="B6469" s="12" t="s">
        <v>41</v>
      </c>
      <c r="C6469" s="14">
        <v>8</v>
      </c>
      <c r="D6469" s="12" t="s">
        <v>160</v>
      </c>
      <c r="E6469" s="35"/>
      <c r="F6469" s="13">
        <v>2699.95</v>
      </c>
      <c r="G6469" s="7" t="s">
        <v>21</v>
      </c>
      <c r="H6469" s="13">
        <v>838296.22</v>
      </c>
      <c r="J6469"/>
      <c r="K6469"/>
      <c r="L6469"/>
      <c r="M6469"/>
    </row>
    <row r="6470" spans="1:13" s="3" customFormat="1" x14ac:dyDescent="0.25">
      <c r="A6470" s="12" t="s">
        <v>908</v>
      </c>
      <c r="B6470" s="12" t="s">
        <v>41</v>
      </c>
      <c r="C6470" s="14">
        <v>8</v>
      </c>
      <c r="D6470" s="12" t="s">
        <v>549</v>
      </c>
      <c r="E6470" s="35"/>
      <c r="F6470" s="13">
        <v>424.93</v>
      </c>
      <c r="G6470" s="7" t="s">
        <v>21</v>
      </c>
      <c r="H6470" s="13">
        <v>838721.15</v>
      </c>
      <c r="J6470"/>
      <c r="K6470"/>
      <c r="L6470"/>
      <c r="M6470"/>
    </row>
    <row r="6471" spans="1:13" s="3" customFormat="1" x14ac:dyDescent="0.25">
      <c r="A6471" s="12" t="s">
        <v>908</v>
      </c>
      <c r="B6471" s="12" t="s">
        <v>41</v>
      </c>
      <c r="C6471" s="14">
        <v>8</v>
      </c>
      <c r="D6471" s="12" t="s">
        <v>549</v>
      </c>
      <c r="E6471" s="35"/>
      <c r="F6471" s="13">
        <v>224.5</v>
      </c>
      <c r="G6471" s="7" t="s">
        <v>21</v>
      </c>
      <c r="H6471" s="13">
        <v>838945.65</v>
      </c>
      <c r="J6471"/>
      <c r="K6471"/>
      <c r="L6471"/>
      <c r="M6471"/>
    </row>
    <row r="6472" spans="1:13" s="3" customFormat="1" x14ac:dyDescent="0.25">
      <c r="A6472" s="12" t="s">
        <v>908</v>
      </c>
      <c r="B6472" s="12" t="s">
        <v>41</v>
      </c>
      <c r="C6472" s="14">
        <v>8</v>
      </c>
      <c r="D6472" s="12" t="s">
        <v>549</v>
      </c>
      <c r="E6472" s="35"/>
      <c r="F6472" s="13">
        <v>629.04</v>
      </c>
      <c r="G6472" s="7" t="s">
        <v>21</v>
      </c>
      <c r="H6472" s="13">
        <v>839574.69</v>
      </c>
      <c r="J6472"/>
      <c r="K6472"/>
      <c r="L6472"/>
      <c r="M6472"/>
    </row>
    <row r="6473" spans="1:13" s="3" customFormat="1" x14ac:dyDescent="0.25">
      <c r="A6473" s="12" t="s">
        <v>908</v>
      </c>
      <c r="B6473" s="12" t="s">
        <v>41</v>
      </c>
      <c r="C6473" s="14">
        <v>8</v>
      </c>
      <c r="D6473" s="12" t="s">
        <v>549</v>
      </c>
      <c r="E6473" s="35"/>
      <c r="F6473" s="13">
        <v>520.83000000000004</v>
      </c>
      <c r="G6473" s="7" t="s">
        <v>21</v>
      </c>
      <c r="H6473" s="13">
        <v>840095.52</v>
      </c>
      <c r="J6473"/>
      <c r="K6473"/>
      <c r="L6473"/>
      <c r="M6473"/>
    </row>
    <row r="6474" spans="1:13" s="3" customFormat="1" x14ac:dyDescent="0.25">
      <c r="A6474" s="12" t="s">
        <v>908</v>
      </c>
      <c r="B6474" s="12" t="s">
        <v>41</v>
      </c>
      <c r="C6474" s="14">
        <v>8</v>
      </c>
      <c r="D6474" s="12" t="s">
        <v>549</v>
      </c>
      <c r="E6474" s="35"/>
      <c r="F6474" s="13">
        <v>434.63</v>
      </c>
      <c r="G6474" s="7" t="s">
        <v>21</v>
      </c>
      <c r="H6474" s="13">
        <v>840530.15</v>
      </c>
      <c r="J6474"/>
      <c r="K6474"/>
      <c r="L6474"/>
      <c r="M6474"/>
    </row>
    <row r="6475" spans="1:13" s="3" customFormat="1" x14ac:dyDescent="0.25">
      <c r="A6475" s="12" t="s">
        <v>908</v>
      </c>
      <c r="B6475" s="12" t="s">
        <v>41</v>
      </c>
      <c r="C6475" s="14">
        <v>8</v>
      </c>
      <c r="D6475" s="12" t="s">
        <v>549</v>
      </c>
      <c r="E6475" s="35"/>
      <c r="F6475" s="13">
        <v>416.67</v>
      </c>
      <c r="G6475" s="7" t="s">
        <v>21</v>
      </c>
      <c r="H6475" s="13">
        <v>840946.82</v>
      </c>
      <c r="J6475"/>
      <c r="K6475"/>
      <c r="L6475"/>
      <c r="M6475"/>
    </row>
    <row r="6476" spans="1:13" s="3" customFormat="1" x14ac:dyDescent="0.25">
      <c r="A6476" s="12" t="s">
        <v>908</v>
      </c>
      <c r="B6476" s="12" t="s">
        <v>41</v>
      </c>
      <c r="C6476" s="14">
        <v>8</v>
      </c>
      <c r="D6476" s="12" t="s">
        <v>549</v>
      </c>
      <c r="E6476" s="35"/>
      <c r="F6476" s="13">
        <v>804.55</v>
      </c>
      <c r="G6476" s="7" t="s">
        <v>21</v>
      </c>
      <c r="H6476" s="13">
        <v>841751.37</v>
      </c>
      <c r="J6476"/>
      <c r="K6476"/>
      <c r="L6476"/>
      <c r="M6476"/>
    </row>
    <row r="6477" spans="1:13" s="3" customFormat="1" x14ac:dyDescent="0.25">
      <c r="A6477" s="12" t="s">
        <v>908</v>
      </c>
      <c r="B6477" s="12" t="s">
        <v>41</v>
      </c>
      <c r="C6477" s="14">
        <v>8</v>
      </c>
      <c r="D6477" s="12" t="s">
        <v>160</v>
      </c>
      <c r="E6477" s="35"/>
      <c r="F6477" s="13">
        <v>73.64</v>
      </c>
      <c r="G6477" s="7" t="s">
        <v>21</v>
      </c>
      <c r="H6477" s="13">
        <v>841825.01</v>
      </c>
      <c r="J6477"/>
      <c r="K6477"/>
      <c r="L6477"/>
      <c r="M6477"/>
    </row>
    <row r="6478" spans="1:13" s="3" customFormat="1" x14ac:dyDescent="0.25">
      <c r="A6478" s="12" t="s">
        <v>908</v>
      </c>
      <c r="B6478" s="12" t="s">
        <v>41</v>
      </c>
      <c r="C6478" s="14">
        <v>8</v>
      </c>
      <c r="D6478" s="12" t="s">
        <v>160</v>
      </c>
      <c r="E6478" s="35"/>
      <c r="F6478" s="13">
        <v>109.2</v>
      </c>
      <c r="G6478" s="7" t="s">
        <v>21</v>
      </c>
      <c r="H6478" s="13">
        <v>841934.21</v>
      </c>
      <c r="J6478"/>
      <c r="K6478"/>
      <c r="L6478"/>
      <c r="M6478"/>
    </row>
    <row r="6479" spans="1:13" s="3" customFormat="1" x14ac:dyDescent="0.25">
      <c r="A6479" s="12" t="s">
        <v>908</v>
      </c>
      <c r="B6479" s="12" t="s">
        <v>41</v>
      </c>
      <c r="C6479" s="14">
        <v>8</v>
      </c>
      <c r="D6479" s="12" t="s">
        <v>160</v>
      </c>
      <c r="E6479" s="35"/>
      <c r="F6479" s="13">
        <v>379.72</v>
      </c>
      <c r="G6479" s="7" t="s">
        <v>21</v>
      </c>
      <c r="H6479" s="13">
        <v>842313.93</v>
      </c>
      <c r="J6479"/>
      <c r="K6479"/>
      <c r="L6479"/>
      <c r="M6479"/>
    </row>
    <row r="6480" spans="1:13" s="3" customFormat="1" x14ac:dyDescent="0.25">
      <c r="A6480" s="12" t="s">
        <v>908</v>
      </c>
      <c r="B6480" s="12" t="s">
        <v>41</v>
      </c>
      <c r="C6480" s="14">
        <v>8</v>
      </c>
      <c r="D6480" s="12" t="s">
        <v>160</v>
      </c>
      <c r="E6480" s="35"/>
      <c r="F6480" s="13">
        <v>27.03</v>
      </c>
      <c r="G6480" s="7" t="s">
        <v>21</v>
      </c>
      <c r="H6480" s="13">
        <v>842340.96</v>
      </c>
      <c r="J6480"/>
      <c r="K6480"/>
      <c r="L6480"/>
      <c r="M6480"/>
    </row>
    <row r="6481" spans="1:13" s="3" customFormat="1" x14ac:dyDescent="0.25">
      <c r="A6481" s="12" t="s">
        <v>908</v>
      </c>
      <c r="B6481" s="12" t="s">
        <v>41</v>
      </c>
      <c r="C6481" s="14">
        <v>8</v>
      </c>
      <c r="D6481" s="12" t="s">
        <v>160</v>
      </c>
      <c r="E6481" s="35"/>
      <c r="F6481" s="13">
        <v>37.020000000000003</v>
      </c>
      <c r="G6481" s="7" t="s">
        <v>21</v>
      </c>
      <c r="H6481" s="13">
        <v>842377.98</v>
      </c>
      <c r="J6481"/>
      <c r="K6481"/>
      <c r="L6481"/>
      <c r="M6481"/>
    </row>
    <row r="6482" spans="1:13" s="3" customFormat="1" x14ac:dyDescent="0.25">
      <c r="A6482" s="12" t="s">
        <v>908</v>
      </c>
      <c r="B6482" s="12" t="s">
        <v>41</v>
      </c>
      <c r="C6482" s="14">
        <v>8</v>
      </c>
      <c r="D6482" s="12" t="s">
        <v>160</v>
      </c>
      <c r="E6482" s="35"/>
      <c r="F6482" s="13">
        <v>163.79</v>
      </c>
      <c r="G6482" s="7" t="s">
        <v>21</v>
      </c>
      <c r="H6482" s="13">
        <v>842541.77</v>
      </c>
      <c r="J6482"/>
      <c r="K6482"/>
      <c r="L6482"/>
      <c r="M6482"/>
    </row>
    <row r="6483" spans="1:13" s="3" customFormat="1" x14ac:dyDescent="0.25">
      <c r="A6483" s="12" t="s">
        <v>908</v>
      </c>
      <c r="B6483" s="12" t="s">
        <v>41</v>
      </c>
      <c r="C6483" s="14">
        <v>8</v>
      </c>
      <c r="D6483" s="12" t="s">
        <v>160</v>
      </c>
      <c r="E6483" s="35"/>
      <c r="F6483" s="13">
        <v>58.84</v>
      </c>
      <c r="G6483" s="7" t="s">
        <v>21</v>
      </c>
      <c r="H6483" s="13">
        <v>842600.61</v>
      </c>
      <c r="J6483"/>
      <c r="K6483"/>
      <c r="L6483"/>
      <c r="M6483"/>
    </row>
    <row r="6484" spans="1:13" s="3" customFormat="1" x14ac:dyDescent="0.25">
      <c r="A6484" s="12" t="s">
        <v>908</v>
      </c>
      <c r="B6484" s="12" t="s">
        <v>41</v>
      </c>
      <c r="C6484" s="14">
        <v>8</v>
      </c>
      <c r="D6484" s="12" t="s">
        <v>160</v>
      </c>
      <c r="E6484" s="35"/>
      <c r="F6484" s="13">
        <v>266.67</v>
      </c>
      <c r="G6484" s="7" t="s">
        <v>21</v>
      </c>
      <c r="H6484" s="13">
        <v>842867.28</v>
      </c>
      <c r="J6484"/>
      <c r="K6484"/>
      <c r="L6484"/>
      <c r="M6484"/>
    </row>
    <row r="6485" spans="1:13" s="3" customFormat="1" x14ac:dyDescent="0.25">
      <c r="A6485" s="12" t="s">
        <v>908</v>
      </c>
      <c r="B6485" s="12" t="s">
        <v>41</v>
      </c>
      <c r="C6485" s="14">
        <v>8</v>
      </c>
      <c r="D6485" s="12" t="s">
        <v>160</v>
      </c>
      <c r="E6485" s="35"/>
      <c r="F6485" s="38">
        <v>-2479.75</v>
      </c>
      <c r="G6485" s="7" t="s">
        <v>21</v>
      </c>
      <c r="H6485" s="13">
        <v>840387.53</v>
      </c>
      <c r="J6485"/>
      <c r="K6485"/>
      <c r="L6485"/>
      <c r="M6485"/>
    </row>
    <row r="6486" spans="1:13" s="3" customFormat="1" x14ac:dyDescent="0.25">
      <c r="A6486" s="12" t="s">
        <v>908</v>
      </c>
      <c r="B6486" s="12" t="s">
        <v>41</v>
      </c>
      <c r="C6486" s="14">
        <v>8</v>
      </c>
      <c r="D6486" s="12" t="s">
        <v>160</v>
      </c>
      <c r="E6486" s="35"/>
      <c r="F6486" s="13">
        <v>4949.18</v>
      </c>
      <c r="G6486" s="7" t="s">
        <v>21</v>
      </c>
      <c r="H6486" s="13">
        <v>845336.71</v>
      </c>
      <c r="J6486"/>
      <c r="K6486"/>
      <c r="L6486"/>
      <c r="M6486"/>
    </row>
    <row r="6487" spans="1:13" s="3" customFormat="1" x14ac:dyDescent="0.25">
      <c r="A6487" s="12" t="s">
        <v>908</v>
      </c>
      <c r="B6487" s="12" t="s">
        <v>41</v>
      </c>
      <c r="C6487" s="14">
        <v>8</v>
      </c>
      <c r="D6487" s="12" t="s">
        <v>160</v>
      </c>
      <c r="E6487" s="35"/>
      <c r="F6487" s="13">
        <v>3621.57</v>
      </c>
      <c r="G6487" s="7" t="s">
        <v>21</v>
      </c>
      <c r="H6487" s="13">
        <v>848958.28</v>
      </c>
      <c r="J6487"/>
      <c r="K6487"/>
      <c r="L6487"/>
      <c r="M6487"/>
    </row>
    <row r="6488" spans="1:13" s="3" customFormat="1" x14ac:dyDescent="0.25">
      <c r="A6488" s="12" t="s">
        <v>908</v>
      </c>
      <c r="B6488" s="12" t="s">
        <v>41</v>
      </c>
      <c r="C6488" s="14">
        <v>8</v>
      </c>
      <c r="D6488" s="12" t="s">
        <v>160</v>
      </c>
      <c r="E6488" s="35"/>
      <c r="F6488" s="13">
        <v>2894.78</v>
      </c>
      <c r="G6488" s="7" t="s">
        <v>21</v>
      </c>
      <c r="H6488" s="13">
        <v>851853.06</v>
      </c>
      <c r="J6488"/>
      <c r="K6488"/>
      <c r="L6488"/>
      <c r="M6488"/>
    </row>
    <row r="6489" spans="1:13" s="3" customFormat="1" x14ac:dyDescent="0.25">
      <c r="A6489" s="12" t="s">
        <v>908</v>
      </c>
      <c r="B6489" s="12" t="s">
        <v>41</v>
      </c>
      <c r="C6489" s="14">
        <v>8</v>
      </c>
      <c r="D6489" s="12" t="s">
        <v>160</v>
      </c>
      <c r="E6489" s="35"/>
      <c r="F6489" s="13">
        <v>359.46</v>
      </c>
      <c r="G6489" s="7" t="s">
        <v>21</v>
      </c>
      <c r="H6489" s="13">
        <v>852212.52</v>
      </c>
      <c r="J6489"/>
      <c r="K6489"/>
      <c r="L6489"/>
      <c r="M6489"/>
    </row>
    <row r="6490" spans="1:13" s="3" customFormat="1" x14ac:dyDescent="0.25">
      <c r="A6490" s="12" t="s">
        <v>908</v>
      </c>
      <c r="B6490" s="12" t="s">
        <v>41</v>
      </c>
      <c r="C6490" s="14">
        <v>8</v>
      </c>
      <c r="D6490" s="12" t="s">
        <v>160</v>
      </c>
      <c r="E6490" s="35"/>
      <c r="F6490" s="13">
        <v>3249.09</v>
      </c>
      <c r="G6490" s="7" t="s">
        <v>21</v>
      </c>
      <c r="H6490" s="13">
        <v>855461.61</v>
      </c>
      <c r="J6490"/>
      <c r="K6490"/>
      <c r="L6490"/>
      <c r="M6490"/>
    </row>
    <row r="6491" spans="1:13" s="3" customFormat="1" x14ac:dyDescent="0.25">
      <c r="A6491" s="12" t="s">
        <v>908</v>
      </c>
      <c r="B6491" s="12" t="s">
        <v>41</v>
      </c>
      <c r="C6491" s="14">
        <v>8</v>
      </c>
      <c r="D6491" s="12" t="s">
        <v>160</v>
      </c>
      <c r="E6491" s="35"/>
      <c r="F6491" s="13">
        <v>3426.32</v>
      </c>
      <c r="G6491" s="7" t="s">
        <v>21</v>
      </c>
      <c r="H6491" s="13">
        <v>858887.93</v>
      </c>
      <c r="J6491"/>
      <c r="K6491"/>
      <c r="L6491"/>
      <c r="M6491"/>
    </row>
    <row r="6492" spans="1:13" s="3" customFormat="1" x14ac:dyDescent="0.25">
      <c r="A6492" s="12" t="s">
        <v>908</v>
      </c>
      <c r="B6492" s="12" t="s">
        <v>41</v>
      </c>
      <c r="C6492" s="14">
        <v>8</v>
      </c>
      <c r="D6492" s="12" t="s">
        <v>160</v>
      </c>
      <c r="E6492" s="35"/>
      <c r="F6492" s="13">
        <v>156.85</v>
      </c>
      <c r="G6492" s="7" t="s">
        <v>21</v>
      </c>
      <c r="H6492" s="13">
        <v>859044.78</v>
      </c>
      <c r="J6492"/>
      <c r="K6492"/>
      <c r="L6492"/>
      <c r="M6492"/>
    </row>
    <row r="6493" spans="1:13" s="3" customFormat="1" x14ac:dyDescent="0.25">
      <c r="A6493" s="12" t="s">
        <v>908</v>
      </c>
      <c r="B6493" s="12" t="s">
        <v>41</v>
      </c>
      <c r="C6493" s="14">
        <v>8</v>
      </c>
      <c r="D6493" s="12" t="s">
        <v>160</v>
      </c>
      <c r="E6493" s="35"/>
      <c r="F6493" s="13">
        <v>5849.89</v>
      </c>
      <c r="G6493" s="7" t="s">
        <v>21</v>
      </c>
      <c r="H6493" s="13">
        <v>864894.67</v>
      </c>
      <c r="J6493"/>
      <c r="K6493"/>
      <c r="L6493"/>
      <c r="M6493"/>
    </row>
    <row r="6494" spans="1:13" s="3" customFormat="1" x14ac:dyDescent="0.25">
      <c r="A6494" s="12" t="s">
        <v>908</v>
      </c>
      <c r="B6494" s="12" t="s">
        <v>41</v>
      </c>
      <c r="C6494" s="14">
        <v>8</v>
      </c>
      <c r="D6494" s="12" t="s">
        <v>160</v>
      </c>
      <c r="E6494" s="35"/>
      <c r="F6494" s="13">
        <v>511.45</v>
      </c>
      <c r="G6494" s="7" t="s">
        <v>21</v>
      </c>
      <c r="H6494" s="13">
        <v>865406.12</v>
      </c>
      <c r="J6494"/>
      <c r="K6494"/>
      <c r="L6494"/>
      <c r="M6494"/>
    </row>
    <row r="6495" spans="1:13" s="3" customFormat="1" x14ac:dyDescent="0.25">
      <c r="A6495" s="12" t="s">
        <v>908</v>
      </c>
      <c r="B6495" s="12" t="s">
        <v>41</v>
      </c>
      <c r="C6495" s="14">
        <v>8</v>
      </c>
      <c r="D6495" s="12" t="s">
        <v>160</v>
      </c>
      <c r="E6495" s="35"/>
      <c r="F6495" s="13">
        <v>5237.29</v>
      </c>
      <c r="G6495" s="7" t="s">
        <v>21</v>
      </c>
      <c r="H6495" s="13">
        <v>870643.41</v>
      </c>
      <c r="J6495"/>
      <c r="K6495"/>
      <c r="L6495"/>
      <c r="M6495"/>
    </row>
    <row r="6496" spans="1:13" s="3" customFormat="1" x14ac:dyDescent="0.25">
      <c r="A6496" s="12" t="s">
        <v>908</v>
      </c>
      <c r="B6496" s="12" t="s">
        <v>41</v>
      </c>
      <c r="C6496" s="14">
        <v>8</v>
      </c>
      <c r="D6496" s="12" t="s">
        <v>160</v>
      </c>
      <c r="E6496" s="35"/>
      <c r="F6496" s="13">
        <v>12968.73</v>
      </c>
      <c r="G6496" s="7" t="s">
        <v>21</v>
      </c>
      <c r="H6496" s="13">
        <v>883612.14</v>
      </c>
      <c r="J6496"/>
      <c r="K6496"/>
      <c r="L6496"/>
      <c r="M6496"/>
    </row>
    <row r="6497" spans="1:13" s="3" customFormat="1" x14ac:dyDescent="0.25">
      <c r="A6497" s="12" t="s">
        <v>908</v>
      </c>
      <c r="B6497" s="12" t="s">
        <v>41</v>
      </c>
      <c r="C6497" s="14">
        <v>8</v>
      </c>
      <c r="D6497" s="12" t="s">
        <v>160</v>
      </c>
      <c r="E6497" s="35"/>
      <c r="F6497" s="13">
        <v>1461.2</v>
      </c>
      <c r="G6497" s="7" t="s">
        <v>21</v>
      </c>
      <c r="H6497" s="13">
        <v>885073.34</v>
      </c>
      <c r="J6497"/>
      <c r="K6497"/>
      <c r="L6497"/>
      <c r="M6497"/>
    </row>
    <row r="6498" spans="1:13" s="3" customFormat="1" x14ac:dyDescent="0.25">
      <c r="A6498" s="12" t="s">
        <v>908</v>
      </c>
      <c r="B6498" s="12" t="s">
        <v>41</v>
      </c>
      <c r="C6498" s="14">
        <v>8</v>
      </c>
      <c r="D6498" s="12" t="s">
        <v>550</v>
      </c>
      <c r="E6498" s="35"/>
      <c r="F6498" s="13">
        <v>1274.92</v>
      </c>
      <c r="G6498" s="7" t="s">
        <v>21</v>
      </c>
      <c r="H6498" s="13">
        <v>886348.26</v>
      </c>
      <c r="J6498"/>
      <c r="K6498"/>
      <c r="L6498"/>
      <c r="M6498"/>
    </row>
    <row r="6499" spans="1:13" s="3" customFormat="1" x14ac:dyDescent="0.25">
      <c r="A6499" s="12" t="s">
        <v>908</v>
      </c>
      <c r="B6499" s="12" t="s">
        <v>41</v>
      </c>
      <c r="C6499" s="14">
        <v>8</v>
      </c>
      <c r="D6499" s="12" t="s">
        <v>550</v>
      </c>
      <c r="E6499" s="35"/>
      <c r="F6499" s="13">
        <v>1273.56</v>
      </c>
      <c r="G6499" s="7" t="s">
        <v>21</v>
      </c>
      <c r="H6499" s="13">
        <v>887621.82</v>
      </c>
      <c r="J6499"/>
      <c r="K6499"/>
      <c r="L6499"/>
      <c r="M6499"/>
    </row>
    <row r="6500" spans="1:13" s="3" customFormat="1" x14ac:dyDescent="0.25">
      <c r="A6500" s="12" t="s">
        <v>908</v>
      </c>
      <c r="B6500" s="12" t="s">
        <v>41</v>
      </c>
      <c r="C6500" s="14">
        <v>8</v>
      </c>
      <c r="D6500" s="12" t="s">
        <v>160</v>
      </c>
      <c r="E6500" s="35"/>
      <c r="F6500" s="13">
        <v>647.42999999999995</v>
      </c>
      <c r="G6500" s="7" t="s">
        <v>21</v>
      </c>
      <c r="H6500" s="13">
        <v>888269.25</v>
      </c>
      <c r="J6500"/>
      <c r="K6500"/>
      <c r="L6500"/>
      <c r="M6500"/>
    </row>
    <row r="6501" spans="1:13" s="3" customFormat="1" x14ac:dyDescent="0.25">
      <c r="A6501" s="12" t="s">
        <v>908</v>
      </c>
      <c r="B6501" s="12" t="s">
        <v>41</v>
      </c>
      <c r="C6501" s="14">
        <v>8</v>
      </c>
      <c r="D6501" s="12" t="s">
        <v>160</v>
      </c>
      <c r="E6501" s="35"/>
      <c r="F6501" s="13">
        <v>4063.47</v>
      </c>
      <c r="G6501" s="7" t="s">
        <v>21</v>
      </c>
      <c r="H6501" s="13">
        <v>892332.72</v>
      </c>
      <c r="J6501"/>
      <c r="K6501"/>
      <c r="L6501"/>
      <c r="M6501"/>
    </row>
    <row r="6502" spans="1:13" s="3" customFormat="1" x14ac:dyDescent="0.25">
      <c r="A6502" s="12" t="s">
        <v>908</v>
      </c>
      <c r="B6502" s="12" t="s">
        <v>41</v>
      </c>
      <c r="C6502" s="14">
        <v>8</v>
      </c>
      <c r="D6502" s="12" t="s">
        <v>160</v>
      </c>
      <c r="E6502" s="35"/>
      <c r="F6502" s="13">
        <v>5397.6</v>
      </c>
      <c r="G6502" s="7" t="s">
        <v>21</v>
      </c>
      <c r="H6502" s="13">
        <v>897730.32</v>
      </c>
      <c r="J6502"/>
      <c r="K6502"/>
      <c r="L6502"/>
      <c r="M6502"/>
    </row>
    <row r="6503" spans="1:13" s="3" customFormat="1" x14ac:dyDescent="0.25">
      <c r="A6503" s="12" t="s">
        <v>908</v>
      </c>
      <c r="B6503" s="12" t="s">
        <v>41</v>
      </c>
      <c r="C6503" s="14">
        <v>8</v>
      </c>
      <c r="D6503" s="12" t="s">
        <v>160</v>
      </c>
      <c r="E6503" s="35"/>
      <c r="F6503" s="13">
        <v>2776.37</v>
      </c>
      <c r="G6503" s="7" t="s">
        <v>21</v>
      </c>
      <c r="H6503" s="13">
        <v>900506.69</v>
      </c>
      <c r="J6503"/>
      <c r="K6503"/>
      <c r="L6503"/>
      <c r="M6503"/>
    </row>
    <row r="6504" spans="1:13" s="3" customFormat="1" x14ac:dyDescent="0.25">
      <c r="A6504" s="12" t="s">
        <v>908</v>
      </c>
      <c r="B6504" s="12" t="s">
        <v>41</v>
      </c>
      <c r="C6504" s="14">
        <v>8</v>
      </c>
      <c r="D6504" s="12" t="s">
        <v>160</v>
      </c>
      <c r="E6504" s="35"/>
      <c r="F6504" s="13">
        <v>7250.4</v>
      </c>
      <c r="G6504" s="7" t="s">
        <v>21</v>
      </c>
      <c r="H6504" s="13">
        <v>907757.09</v>
      </c>
      <c r="J6504"/>
      <c r="K6504"/>
      <c r="L6504"/>
      <c r="M6504"/>
    </row>
    <row r="6505" spans="1:13" s="3" customFormat="1" x14ac:dyDescent="0.25">
      <c r="A6505" s="12" t="s">
        <v>908</v>
      </c>
      <c r="B6505" s="12" t="s">
        <v>41</v>
      </c>
      <c r="C6505" s="14">
        <v>8</v>
      </c>
      <c r="D6505" s="12" t="s">
        <v>160</v>
      </c>
      <c r="E6505" s="35"/>
      <c r="F6505" s="13">
        <v>10049.719999999999</v>
      </c>
      <c r="G6505" s="7" t="s">
        <v>21</v>
      </c>
      <c r="H6505" s="13">
        <v>917806.81</v>
      </c>
      <c r="J6505"/>
      <c r="K6505"/>
      <c r="L6505"/>
      <c r="M6505"/>
    </row>
    <row r="6506" spans="1:13" s="3" customFormat="1" x14ac:dyDescent="0.25">
      <c r="A6506" s="12" t="s">
        <v>908</v>
      </c>
      <c r="B6506" s="12" t="s">
        <v>41</v>
      </c>
      <c r="C6506" s="14">
        <v>8</v>
      </c>
      <c r="D6506" s="12" t="s">
        <v>160</v>
      </c>
      <c r="E6506" s="35"/>
      <c r="F6506" s="13">
        <v>6055.37</v>
      </c>
      <c r="G6506" s="7" t="s">
        <v>21</v>
      </c>
      <c r="H6506" s="13">
        <v>923862.18</v>
      </c>
      <c r="J6506"/>
      <c r="K6506"/>
      <c r="L6506"/>
      <c r="M6506"/>
    </row>
    <row r="6507" spans="1:13" s="3" customFormat="1" x14ac:dyDescent="0.25">
      <c r="A6507" s="12" t="s">
        <v>908</v>
      </c>
      <c r="B6507" s="12" t="s">
        <v>41</v>
      </c>
      <c r="C6507" s="14">
        <v>8</v>
      </c>
      <c r="D6507" s="12" t="s">
        <v>160</v>
      </c>
      <c r="E6507" s="35"/>
      <c r="F6507" s="13">
        <v>8775.23</v>
      </c>
      <c r="G6507" s="7" t="s">
        <v>21</v>
      </c>
      <c r="H6507" s="13">
        <v>932637.41</v>
      </c>
      <c r="J6507"/>
      <c r="K6507"/>
      <c r="L6507"/>
      <c r="M6507"/>
    </row>
    <row r="6508" spans="1:13" s="3" customFormat="1" x14ac:dyDescent="0.25">
      <c r="A6508" s="12" t="s">
        <v>908</v>
      </c>
      <c r="B6508" s="12" t="s">
        <v>41</v>
      </c>
      <c r="C6508" s="14">
        <v>8</v>
      </c>
      <c r="D6508" s="12" t="s">
        <v>160</v>
      </c>
      <c r="E6508" s="35"/>
      <c r="F6508" s="13">
        <v>584.1</v>
      </c>
      <c r="G6508" s="7" t="s">
        <v>21</v>
      </c>
      <c r="H6508" s="13">
        <v>933221.51</v>
      </c>
      <c r="J6508"/>
      <c r="K6508"/>
      <c r="L6508"/>
      <c r="M6508"/>
    </row>
    <row r="6509" spans="1:13" s="3" customFormat="1" x14ac:dyDescent="0.25">
      <c r="A6509" s="12" t="s">
        <v>908</v>
      </c>
      <c r="B6509" s="12" t="s">
        <v>41</v>
      </c>
      <c r="C6509" s="14">
        <v>8</v>
      </c>
      <c r="D6509" s="12" t="s">
        <v>160</v>
      </c>
      <c r="E6509" s="35"/>
      <c r="F6509" s="13">
        <v>13158.94</v>
      </c>
      <c r="G6509" s="7" t="s">
        <v>21</v>
      </c>
      <c r="H6509" s="13">
        <v>946380.45</v>
      </c>
      <c r="J6509"/>
      <c r="K6509"/>
      <c r="L6509"/>
      <c r="M6509"/>
    </row>
    <row r="6510" spans="1:13" s="3" customFormat="1" x14ac:dyDescent="0.25">
      <c r="A6510" s="12" t="s">
        <v>908</v>
      </c>
      <c r="B6510" s="12" t="s">
        <v>41</v>
      </c>
      <c r="C6510" s="14">
        <v>8</v>
      </c>
      <c r="D6510" s="12" t="s">
        <v>160</v>
      </c>
      <c r="E6510" s="35"/>
      <c r="F6510" s="13">
        <v>721.75</v>
      </c>
      <c r="G6510" s="7" t="s">
        <v>21</v>
      </c>
      <c r="H6510" s="13">
        <v>947102.2</v>
      </c>
      <c r="J6510"/>
      <c r="K6510"/>
      <c r="L6510"/>
      <c r="M6510"/>
    </row>
    <row r="6511" spans="1:13" s="3" customFormat="1" x14ac:dyDescent="0.25">
      <c r="A6511" s="12" t="s">
        <v>908</v>
      </c>
      <c r="B6511" s="12" t="s">
        <v>41</v>
      </c>
      <c r="C6511" s="14">
        <v>8</v>
      </c>
      <c r="D6511" s="12" t="s">
        <v>160</v>
      </c>
      <c r="E6511" s="35"/>
      <c r="F6511" s="13">
        <v>1622.21</v>
      </c>
      <c r="G6511" s="7" t="s">
        <v>21</v>
      </c>
      <c r="H6511" s="13">
        <v>948724.41</v>
      </c>
      <c r="J6511"/>
      <c r="K6511"/>
      <c r="L6511"/>
      <c r="M6511"/>
    </row>
    <row r="6512" spans="1:13" s="3" customFormat="1" x14ac:dyDescent="0.25">
      <c r="A6512" s="12" t="s">
        <v>908</v>
      </c>
      <c r="B6512" s="12" t="s">
        <v>41</v>
      </c>
      <c r="C6512" s="14">
        <v>8</v>
      </c>
      <c r="D6512" s="12" t="s">
        <v>160</v>
      </c>
      <c r="E6512" s="35"/>
      <c r="F6512" s="13">
        <v>3685.1</v>
      </c>
      <c r="G6512" s="7" t="s">
        <v>21</v>
      </c>
      <c r="H6512" s="13">
        <v>952409.51</v>
      </c>
      <c r="J6512"/>
      <c r="K6512"/>
      <c r="L6512"/>
      <c r="M6512"/>
    </row>
    <row r="6513" spans="1:13" s="3" customFormat="1" x14ac:dyDescent="0.25">
      <c r="A6513" s="12" t="s">
        <v>908</v>
      </c>
      <c r="B6513" s="12" t="s">
        <v>41</v>
      </c>
      <c r="C6513" s="14">
        <v>8</v>
      </c>
      <c r="D6513" s="12" t="s">
        <v>160</v>
      </c>
      <c r="E6513" s="35"/>
      <c r="F6513" s="13">
        <v>8912.48</v>
      </c>
      <c r="G6513" s="7" t="s">
        <v>21</v>
      </c>
      <c r="H6513" s="13">
        <v>961321.99</v>
      </c>
      <c r="J6513"/>
      <c r="K6513"/>
      <c r="L6513"/>
      <c r="M6513"/>
    </row>
    <row r="6514" spans="1:13" s="3" customFormat="1" x14ac:dyDescent="0.25">
      <c r="A6514" s="12" t="s">
        <v>908</v>
      </c>
      <c r="B6514" s="12" t="s">
        <v>41</v>
      </c>
      <c r="C6514" s="14">
        <v>8</v>
      </c>
      <c r="D6514" s="12" t="s">
        <v>160</v>
      </c>
      <c r="E6514" s="35"/>
      <c r="F6514" s="13">
        <v>474.71</v>
      </c>
      <c r="G6514" s="7" t="s">
        <v>21</v>
      </c>
      <c r="H6514" s="13">
        <v>961796.7</v>
      </c>
      <c r="J6514"/>
      <c r="K6514"/>
      <c r="L6514"/>
      <c r="M6514"/>
    </row>
    <row r="6515" spans="1:13" s="3" customFormat="1" x14ac:dyDescent="0.25">
      <c r="A6515" s="12" t="s">
        <v>908</v>
      </c>
      <c r="B6515" s="12" t="s">
        <v>41</v>
      </c>
      <c r="C6515" s="14">
        <v>8</v>
      </c>
      <c r="D6515" s="12" t="s">
        <v>160</v>
      </c>
      <c r="E6515" s="35"/>
      <c r="F6515" s="13">
        <v>281.07</v>
      </c>
      <c r="G6515" s="7" t="s">
        <v>21</v>
      </c>
      <c r="H6515" s="13">
        <v>962077.77</v>
      </c>
      <c r="J6515"/>
      <c r="K6515"/>
      <c r="L6515"/>
      <c r="M6515"/>
    </row>
    <row r="6516" spans="1:13" s="3" customFormat="1" x14ac:dyDescent="0.25">
      <c r="A6516" s="12" t="s">
        <v>908</v>
      </c>
      <c r="B6516" s="12" t="s">
        <v>41</v>
      </c>
      <c r="C6516" s="14">
        <v>8</v>
      </c>
      <c r="D6516" s="12" t="s">
        <v>160</v>
      </c>
      <c r="E6516" s="35"/>
      <c r="F6516" s="13">
        <v>255.19</v>
      </c>
      <c r="G6516" s="7" t="s">
        <v>21</v>
      </c>
      <c r="H6516" s="13">
        <v>962332.96</v>
      </c>
      <c r="J6516"/>
      <c r="K6516"/>
      <c r="L6516"/>
      <c r="M6516"/>
    </row>
    <row r="6517" spans="1:13" s="3" customFormat="1" x14ac:dyDescent="0.25">
      <c r="A6517" s="12" t="s">
        <v>908</v>
      </c>
      <c r="B6517" s="12" t="s">
        <v>41</v>
      </c>
      <c r="C6517" s="14">
        <v>8</v>
      </c>
      <c r="D6517" s="12" t="s">
        <v>160</v>
      </c>
      <c r="E6517" s="35"/>
      <c r="F6517" s="13">
        <v>2978.33</v>
      </c>
      <c r="G6517" s="7" t="s">
        <v>21</v>
      </c>
      <c r="H6517" s="13">
        <v>965311.29</v>
      </c>
      <c r="J6517"/>
      <c r="K6517"/>
      <c r="L6517"/>
      <c r="M6517"/>
    </row>
    <row r="6518" spans="1:13" s="3" customFormat="1" x14ac:dyDescent="0.25">
      <c r="A6518" s="12" t="s">
        <v>908</v>
      </c>
      <c r="B6518" s="12" t="s">
        <v>41</v>
      </c>
      <c r="C6518" s="14">
        <v>8</v>
      </c>
      <c r="D6518" s="12" t="s">
        <v>160</v>
      </c>
      <c r="E6518" s="35"/>
      <c r="F6518" s="13">
        <v>560.11</v>
      </c>
      <c r="G6518" s="7" t="s">
        <v>21</v>
      </c>
      <c r="H6518" s="13">
        <v>965871.4</v>
      </c>
      <c r="J6518"/>
      <c r="K6518"/>
      <c r="L6518"/>
      <c r="M6518"/>
    </row>
    <row r="6519" spans="1:13" s="3" customFormat="1" x14ac:dyDescent="0.25">
      <c r="A6519" s="12" t="s">
        <v>908</v>
      </c>
      <c r="B6519" s="12" t="s">
        <v>41</v>
      </c>
      <c r="C6519" s="14">
        <v>8</v>
      </c>
      <c r="D6519" s="12" t="s">
        <v>160</v>
      </c>
      <c r="E6519" s="35"/>
      <c r="F6519" s="13">
        <v>16699.29</v>
      </c>
      <c r="G6519" s="7" t="s">
        <v>21</v>
      </c>
      <c r="H6519" s="13">
        <v>982570.69</v>
      </c>
      <c r="J6519"/>
      <c r="K6519"/>
      <c r="L6519"/>
      <c r="M6519"/>
    </row>
    <row r="6520" spans="1:13" s="3" customFormat="1" x14ac:dyDescent="0.25">
      <c r="A6520" s="12" t="s">
        <v>908</v>
      </c>
      <c r="B6520" s="12" t="s">
        <v>41</v>
      </c>
      <c r="C6520" s="14">
        <v>8</v>
      </c>
      <c r="D6520" s="12" t="s">
        <v>160</v>
      </c>
      <c r="E6520" s="35"/>
      <c r="F6520" s="13">
        <v>833.33</v>
      </c>
      <c r="G6520" s="7" t="s">
        <v>21</v>
      </c>
      <c r="H6520" s="13">
        <v>983404.02</v>
      </c>
      <c r="J6520"/>
      <c r="K6520"/>
      <c r="L6520"/>
      <c r="M6520"/>
    </row>
    <row r="6521" spans="1:13" s="3" customFormat="1" x14ac:dyDescent="0.25">
      <c r="A6521" s="12" t="s">
        <v>908</v>
      </c>
      <c r="B6521" s="12" t="s">
        <v>41</v>
      </c>
      <c r="C6521" s="14">
        <v>8</v>
      </c>
      <c r="D6521" s="12" t="s">
        <v>160</v>
      </c>
      <c r="E6521" s="35"/>
      <c r="F6521" s="13">
        <v>18058.71</v>
      </c>
      <c r="G6521" s="7" t="s">
        <v>21</v>
      </c>
      <c r="H6521" s="13">
        <v>1001462.73</v>
      </c>
      <c r="J6521"/>
      <c r="K6521"/>
      <c r="L6521"/>
      <c r="M6521"/>
    </row>
    <row r="6522" spans="1:13" s="3" customFormat="1" x14ac:dyDescent="0.25">
      <c r="A6522" s="12" t="s">
        <v>908</v>
      </c>
      <c r="B6522" s="12" t="s">
        <v>41</v>
      </c>
      <c r="C6522" s="14">
        <v>8</v>
      </c>
      <c r="D6522" s="12" t="s">
        <v>160</v>
      </c>
      <c r="E6522" s="35"/>
      <c r="F6522" s="13">
        <v>7169.92</v>
      </c>
      <c r="G6522" s="7" t="s">
        <v>21</v>
      </c>
      <c r="H6522" s="13">
        <v>1008632.65</v>
      </c>
      <c r="J6522"/>
      <c r="K6522"/>
      <c r="L6522"/>
      <c r="M6522"/>
    </row>
    <row r="6523" spans="1:13" s="3" customFormat="1" x14ac:dyDescent="0.25">
      <c r="A6523" s="12" t="s">
        <v>908</v>
      </c>
      <c r="B6523" s="12" t="s">
        <v>41</v>
      </c>
      <c r="C6523" s="14">
        <v>8</v>
      </c>
      <c r="D6523" s="12" t="s">
        <v>160</v>
      </c>
      <c r="E6523" s="35"/>
      <c r="F6523" s="13">
        <v>95.98</v>
      </c>
      <c r="G6523" s="7" t="s">
        <v>21</v>
      </c>
      <c r="H6523" s="13">
        <v>1008728.63</v>
      </c>
      <c r="J6523"/>
      <c r="K6523"/>
      <c r="L6523"/>
      <c r="M6523"/>
    </row>
    <row r="6524" spans="1:13" s="3" customFormat="1" x14ac:dyDescent="0.25">
      <c r="A6524" s="12" t="s">
        <v>908</v>
      </c>
      <c r="B6524" s="12" t="s">
        <v>41</v>
      </c>
      <c r="C6524" s="14">
        <v>8</v>
      </c>
      <c r="D6524" s="12" t="s">
        <v>160</v>
      </c>
      <c r="E6524" s="35"/>
      <c r="F6524" s="13">
        <v>2209.0500000000002</v>
      </c>
      <c r="G6524" s="7" t="s">
        <v>21</v>
      </c>
      <c r="H6524" s="13">
        <v>1010937.68</v>
      </c>
      <c r="J6524"/>
      <c r="K6524"/>
      <c r="L6524"/>
      <c r="M6524"/>
    </row>
    <row r="6525" spans="1:13" s="3" customFormat="1" x14ac:dyDescent="0.25">
      <c r="A6525" s="12" t="s">
        <v>908</v>
      </c>
      <c r="B6525" s="12" t="s">
        <v>41</v>
      </c>
      <c r="C6525" s="14">
        <v>8</v>
      </c>
      <c r="D6525" s="12" t="s">
        <v>160</v>
      </c>
      <c r="E6525" s="35"/>
      <c r="F6525" s="13">
        <v>844.09</v>
      </c>
      <c r="G6525" s="7" t="s">
        <v>21</v>
      </c>
      <c r="H6525" s="13">
        <v>1011781.77</v>
      </c>
      <c r="J6525"/>
      <c r="K6525"/>
      <c r="L6525"/>
      <c r="M6525"/>
    </row>
    <row r="6526" spans="1:13" s="3" customFormat="1" x14ac:dyDescent="0.25">
      <c r="A6526" s="12" t="s">
        <v>908</v>
      </c>
      <c r="B6526" s="12" t="s">
        <v>41</v>
      </c>
      <c r="C6526" s="14">
        <v>8</v>
      </c>
      <c r="D6526" s="12" t="s">
        <v>160</v>
      </c>
      <c r="E6526" s="35"/>
      <c r="F6526" s="13">
        <v>1165.71</v>
      </c>
      <c r="G6526" s="7" t="s">
        <v>21</v>
      </c>
      <c r="H6526" s="13">
        <v>1012947.48</v>
      </c>
      <c r="J6526"/>
      <c r="K6526"/>
      <c r="L6526"/>
      <c r="M6526"/>
    </row>
    <row r="6527" spans="1:13" s="3" customFormat="1" x14ac:dyDescent="0.25">
      <c r="A6527" s="12" t="s">
        <v>908</v>
      </c>
      <c r="B6527" s="12" t="s">
        <v>41</v>
      </c>
      <c r="C6527" s="14">
        <v>8</v>
      </c>
      <c r="D6527" s="12" t="s">
        <v>160</v>
      </c>
      <c r="E6527" s="35"/>
      <c r="F6527" s="13">
        <v>826.73</v>
      </c>
      <c r="G6527" s="7" t="s">
        <v>21</v>
      </c>
      <c r="H6527" s="13">
        <v>1013774.21</v>
      </c>
      <c r="J6527"/>
      <c r="K6527"/>
      <c r="L6527"/>
      <c r="M6527"/>
    </row>
    <row r="6528" spans="1:13" s="3" customFormat="1" x14ac:dyDescent="0.25">
      <c r="A6528" s="12" t="s">
        <v>908</v>
      </c>
      <c r="B6528" s="12" t="s">
        <v>41</v>
      </c>
      <c r="C6528" s="14">
        <v>8</v>
      </c>
      <c r="D6528" s="12" t="s">
        <v>160</v>
      </c>
      <c r="E6528" s="35"/>
      <c r="F6528" s="13">
        <v>662.11</v>
      </c>
      <c r="G6528" s="7" t="s">
        <v>21</v>
      </c>
      <c r="H6528" s="13">
        <v>1014436.32</v>
      </c>
      <c r="J6528"/>
      <c r="K6528"/>
      <c r="L6528"/>
      <c r="M6528"/>
    </row>
    <row r="6529" spans="1:13" s="3" customFormat="1" x14ac:dyDescent="0.25">
      <c r="A6529" s="12" t="s">
        <v>908</v>
      </c>
      <c r="B6529" s="12" t="s">
        <v>41</v>
      </c>
      <c r="C6529" s="14">
        <v>8</v>
      </c>
      <c r="D6529" s="12" t="s">
        <v>160</v>
      </c>
      <c r="E6529" s="35"/>
      <c r="F6529" s="13">
        <v>1681.84</v>
      </c>
      <c r="G6529" s="7" t="s">
        <v>21</v>
      </c>
      <c r="H6529" s="13">
        <v>1016118.16</v>
      </c>
      <c r="J6529"/>
      <c r="K6529"/>
      <c r="L6529"/>
      <c r="M6529"/>
    </row>
    <row r="6530" spans="1:13" s="3" customFormat="1" x14ac:dyDescent="0.25">
      <c r="A6530" s="12" t="s">
        <v>902</v>
      </c>
      <c r="B6530" s="12" t="s">
        <v>41</v>
      </c>
      <c r="C6530" s="14">
        <v>36</v>
      </c>
      <c r="D6530" s="12" t="s">
        <v>903</v>
      </c>
      <c r="E6530" s="35"/>
      <c r="F6530" s="7" t="s">
        <v>21</v>
      </c>
      <c r="G6530" s="13">
        <v>79843.320000000007</v>
      </c>
      <c r="H6530" s="13">
        <v>936274.84</v>
      </c>
      <c r="J6530"/>
      <c r="K6530"/>
      <c r="L6530"/>
      <c r="M6530"/>
    </row>
    <row r="6531" spans="1:13" s="3" customFormat="1" x14ac:dyDescent="0.25">
      <c r="A6531"/>
      <c r="B6531"/>
      <c r="C6531"/>
      <c r="D6531"/>
      <c r="E6531"/>
      <c r="J6531"/>
      <c r="K6531"/>
      <c r="L6531"/>
      <c r="M6531"/>
    </row>
    <row r="6532" spans="1:13" s="3" customFormat="1" x14ac:dyDescent="0.25">
      <c r="A6532" s="35"/>
      <c r="B6532" s="35"/>
      <c r="C6532" s="35"/>
      <c r="D6532" s="35"/>
      <c r="E6532" s="34" t="s">
        <v>67</v>
      </c>
      <c r="F6532" s="13">
        <v>208483.19</v>
      </c>
      <c r="G6532" s="13">
        <v>79843.320000000007</v>
      </c>
      <c r="H6532" s="13">
        <v>936274.84</v>
      </c>
      <c r="J6532"/>
      <c r="K6532"/>
      <c r="L6532"/>
      <c r="M6532"/>
    </row>
    <row r="6533" spans="1:13" s="3" customFormat="1" x14ac:dyDescent="0.25">
      <c r="A6533" s="35" t="s">
        <v>21</v>
      </c>
      <c r="B6533"/>
      <c r="C6533"/>
      <c r="D6533"/>
      <c r="E6533"/>
      <c r="J6533"/>
      <c r="K6533"/>
      <c r="L6533"/>
      <c r="M6533"/>
    </row>
    <row r="6534" spans="1:13" s="3" customFormat="1" x14ac:dyDescent="0.25">
      <c r="A6534" s="35"/>
      <c r="B6534" s="35"/>
      <c r="C6534" s="35"/>
      <c r="D6534" s="35"/>
      <c r="E6534" s="9" t="s">
        <v>161</v>
      </c>
      <c r="F6534" s="8">
        <v>208483.19</v>
      </c>
      <c r="G6534" s="8">
        <v>79843.320000000007</v>
      </c>
      <c r="H6534" s="8">
        <v>936274.84</v>
      </c>
      <c r="J6534"/>
      <c r="K6534"/>
      <c r="L6534"/>
      <c r="M6534"/>
    </row>
    <row r="6535" spans="1:13" s="3" customFormat="1" x14ac:dyDescent="0.25">
      <c r="A6535" s="35" t="s">
        <v>21</v>
      </c>
      <c r="B6535"/>
      <c r="C6535"/>
      <c r="D6535"/>
      <c r="E6535"/>
      <c r="J6535"/>
      <c r="K6535"/>
      <c r="L6535"/>
      <c r="M6535"/>
    </row>
    <row r="6536" spans="1:13" s="3" customFormat="1" x14ac:dyDescent="0.25">
      <c r="A6536" s="5" t="s">
        <v>204</v>
      </c>
      <c r="B6536" s="5" t="s">
        <v>205</v>
      </c>
      <c r="C6536" s="35"/>
      <c r="D6536" s="35"/>
      <c r="E6536" s="35"/>
      <c r="F6536" s="7"/>
      <c r="G6536" s="8" t="s">
        <v>20</v>
      </c>
      <c r="H6536" s="8">
        <v>46202</v>
      </c>
      <c r="J6536"/>
      <c r="K6536"/>
      <c r="L6536"/>
      <c r="M6536"/>
    </row>
    <row r="6537" spans="1:13" s="3" customFormat="1" x14ac:dyDescent="0.25">
      <c r="A6537" s="35" t="s">
        <v>21</v>
      </c>
      <c r="B6537"/>
      <c r="C6537"/>
      <c r="D6537"/>
      <c r="E6537"/>
      <c r="J6537"/>
      <c r="K6537"/>
      <c r="L6537"/>
      <c r="M6537"/>
    </row>
    <row r="6538" spans="1:13" s="3" customFormat="1" x14ac:dyDescent="0.25">
      <c r="A6538" s="12" t="s">
        <v>24</v>
      </c>
      <c r="B6538" s="35" t="s">
        <v>21</v>
      </c>
      <c r="C6538" s="35" t="s">
        <v>21</v>
      </c>
      <c r="D6538" s="35" t="s">
        <v>21</v>
      </c>
      <c r="E6538" s="35" t="s">
        <v>21</v>
      </c>
      <c r="F6538" s="7" t="s">
        <v>21</v>
      </c>
      <c r="G6538" s="13" t="s">
        <v>20</v>
      </c>
      <c r="H6538" s="13">
        <v>46202</v>
      </c>
      <c r="J6538"/>
      <c r="K6538"/>
      <c r="L6538"/>
      <c r="M6538"/>
    </row>
    <row r="6539" spans="1:13" s="3" customFormat="1" x14ac:dyDescent="0.25">
      <c r="A6539" s="12" t="s">
        <v>891</v>
      </c>
      <c r="B6539" s="12" t="s">
        <v>26</v>
      </c>
      <c r="C6539" s="14">
        <v>325</v>
      </c>
      <c r="D6539" s="12" t="s">
        <v>892</v>
      </c>
      <c r="E6539" s="35"/>
      <c r="F6539" s="13">
        <v>62504.21</v>
      </c>
      <c r="G6539" s="7" t="s">
        <v>21</v>
      </c>
      <c r="H6539" s="13">
        <v>108706.21</v>
      </c>
      <c r="J6539"/>
      <c r="K6539"/>
      <c r="L6539"/>
      <c r="M6539"/>
    </row>
    <row r="6540" spans="1:13" s="3" customFormat="1" x14ac:dyDescent="0.25">
      <c r="A6540" s="12" t="s">
        <v>896</v>
      </c>
      <c r="B6540" s="12" t="s">
        <v>26</v>
      </c>
      <c r="C6540" s="14">
        <v>374</v>
      </c>
      <c r="D6540" s="12" t="s">
        <v>897</v>
      </c>
      <c r="E6540" s="35"/>
      <c r="F6540" s="13">
        <v>3529</v>
      </c>
      <c r="G6540" s="7" t="s">
        <v>21</v>
      </c>
      <c r="H6540" s="13">
        <v>112235.21</v>
      </c>
      <c r="J6540"/>
      <c r="K6540"/>
      <c r="L6540"/>
      <c r="M6540"/>
    </row>
    <row r="6541" spans="1:13" s="3" customFormat="1" x14ac:dyDescent="0.25">
      <c r="A6541" s="12" t="s">
        <v>898</v>
      </c>
      <c r="B6541" s="12" t="s">
        <v>26</v>
      </c>
      <c r="C6541" s="14">
        <v>405</v>
      </c>
      <c r="D6541" s="12" t="s">
        <v>899</v>
      </c>
      <c r="E6541" s="35"/>
      <c r="F6541" s="13">
        <v>25091.87</v>
      </c>
      <c r="G6541" s="7" t="s">
        <v>21</v>
      </c>
      <c r="H6541" s="13">
        <v>137327.07999999999</v>
      </c>
      <c r="J6541"/>
      <c r="K6541"/>
      <c r="L6541"/>
      <c r="M6541"/>
    </row>
    <row r="6542" spans="1:13" s="3" customFormat="1" x14ac:dyDescent="0.25">
      <c r="A6542" s="12" t="s">
        <v>902</v>
      </c>
      <c r="B6542" s="12" t="s">
        <v>41</v>
      </c>
      <c r="C6542" s="14">
        <v>36</v>
      </c>
      <c r="D6542" s="12" t="s">
        <v>903</v>
      </c>
      <c r="E6542" s="35"/>
      <c r="F6542" s="7" t="s">
        <v>21</v>
      </c>
      <c r="G6542" s="13">
        <v>15646.22</v>
      </c>
      <c r="H6542" s="13">
        <v>121680.86</v>
      </c>
      <c r="J6542"/>
      <c r="K6542"/>
      <c r="L6542"/>
      <c r="M6542"/>
    </row>
    <row r="6543" spans="1:13" s="3" customFormat="1" x14ac:dyDescent="0.25">
      <c r="A6543"/>
      <c r="B6543"/>
      <c r="C6543"/>
      <c r="D6543"/>
      <c r="E6543"/>
      <c r="J6543"/>
      <c r="K6543"/>
      <c r="L6543"/>
      <c r="M6543"/>
    </row>
    <row r="6544" spans="1:13" s="3" customFormat="1" x14ac:dyDescent="0.25">
      <c r="A6544" s="35"/>
      <c r="B6544" s="35"/>
      <c r="C6544" s="35"/>
      <c r="D6544" s="35"/>
      <c r="E6544" s="34" t="s">
        <v>67</v>
      </c>
      <c r="F6544" s="13">
        <v>91125.08</v>
      </c>
      <c r="G6544" s="13">
        <v>15646.22</v>
      </c>
      <c r="H6544" s="13">
        <v>121680.86</v>
      </c>
      <c r="J6544"/>
      <c r="K6544"/>
      <c r="L6544"/>
      <c r="M6544"/>
    </row>
    <row r="6545" spans="1:13" s="3" customFormat="1" x14ac:dyDescent="0.25">
      <c r="A6545" s="35" t="s">
        <v>21</v>
      </c>
      <c r="B6545"/>
      <c r="C6545"/>
      <c r="D6545"/>
      <c r="E6545"/>
      <c r="J6545"/>
      <c r="K6545"/>
      <c r="L6545"/>
      <c r="M6545"/>
    </row>
    <row r="6546" spans="1:13" s="3" customFormat="1" x14ac:dyDescent="0.25">
      <c r="A6546" s="35"/>
      <c r="B6546" s="35"/>
      <c r="C6546" s="35"/>
      <c r="D6546" s="35"/>
      <c r="E6546" s="9" t="s">
        <v>206</v>
      </c>
      <c r="F6546" s="8">
        <v>91125.08</v>
      </c>
      <c r="G6546" s="8">
        <v>15646.22</v>
      </c>
      <c r="H6546" s="8">
        <v>121680.86</v>
      </c>
      <c r="J6546"/>
      <c r="K6546"/>
      <c r="L6546"/>
      <c r="M6546"/>
    </row>
    <row r="6547" spans="1:13" s="3" customFormat="1" x14ac:dyDescent="0.25">
      <c r="A6547" s="35" t="s">
        <v>21</v>
      </c>
      <c r="B6547"/>
      <c r="C6547"/>
      <c r="D6547"/>
      <c r="E6547"/>
      <c r="J6547"/>
      <c r="K6547"/>
      <c r="L6547"/>
      <c r="M6547"/>
    </row>
    <row r="6548" spans="1:13" s="3" customFormat="1" x14ac:dyDescent="0.25">
      <c r="A6548" s="5" t="s">
        <v>263</v>
      </c>
      <c r="B6548" s="5" t="s">
        <v>264</v>
      </c>
      <c r="C6548" s="35"/>
      <c r="D6548" s="35"/>
      <c r="E6548" s="35"/>
      <c r="F6548" s="7"/>
      <c r="G6548" s="8" t="s">
        <v>20</v>
      </c>
      <c r="H6548" s="8">
        <v>6862.24</v>
      </c>
      <c r="J6548"/>
      <c r="K6548"/>
      <c r="L6548"/>
      <c r="M6548"/>
    </row>
    <row r="6549" spans="1:13" s="3" customFormat="1" x14ac:dyDescent="0.25">
      <c r="A6549" s="35" t="s">
        <v>21</v>
      </c>
      <c r="B6549"/>
      <c r="C6549"/>
      <c r="D6549"/>
      <c r="E6549"/>
      <c r="J6549"/>
      <c r="K6549"/>
      <c r="L6549"/>
      <c r="M6549"/>
    </row>
    <row r="6550" spans="1:13" s="3" customFormat="1" x14ac:dyDescent="0.25">
      <c r="A6550" s="12" t="s">
        <v>24</v>
      </c>
      <c r="B6550" s="35" t="s">
        <v>21</v>
      </c>
      <c r="C6550" s="35" t="s">
        <v>21</v>
      </c>
      <c r="D6550" s="35" t="s">
        <v>21</v>
      </c>
      <c r="E6550" s="35" t="s">
        <v>21</v>
      </c>
      <c r="F6550" s="7" t="s">
        <v>21</v>
      </c>
      <c r="G6550" s="13" t="s">
        <v>20</v>
      </c>
      <c r="H6550" s="13">
        <v>6862.24</v>
      </c>
      <c r="J6550"/>
      <c r="K6550"/>
      <c r="L6550"/>
      <c r="M6550"/>
    </row>
    <row r="6551" spans="1:13" s="3" customFormat="1" x14ac:dyDescent="0.25">
      <c r="A6551" s="35" t="s">
        <v>21</v>
      </c>
      <c r="B6551"/>
      <c r="C6551"/>
      <c r="D6551"/>
      <c r="E6551"/>
      <c r="J6551"/>
      <c r="K6551"/>
      <c r="L6551"/>
      <c r="M6551"/>
    </row>
    <row r="6552" spans="1:13" s="3" customFormat="1" x14ac:dyDescent="0.25">
      <c r="A6552" s="35"/>
      <c r="B6552" s="35"/>
      <c r="C6552" s="35"/>
      <c r="D6552" s="35"/>
      <c r="E6552" s="9" t="s">
        <v>267</v>
      </c>
      <c r="F6552" s="8">
        <v>0</v>
      </c>
      <c r="G6552" s="8">
        <v>0</v>
      </c>
      <c r="H6552" s="8">
        <v>6862.24</v>
      </c>
      <c r="J6552"/>
      <c r="K6552"/>
      <c r="L6552"/>
      <c r="M6552"/>
    </row>
    <row r="6553" spans="1:13" s="3" customFormat="1" x14ac:dyDescent="0.25">
      <c r="A6553" s="35" t="s">
        <v>21</v>
      </c>
      <c r="B6553"/>
      <c r="C6553"/>
      <c r="D6553"/>
      <c r="E6553"/>
      <c r="J6553"/>
      <c r="K6553"/>
      <c r="L6553"/>
      <c r="M6553"/>
    </row>
    <row r="6554" spans="1:13" s="3" customFormat="1" x14ac:dyDescent="0.25">
      <c r="A6554" s="5" t="s">
        <v>874</v>
      </c>
      <c r="B6554" s="5" t="s">
        <v>875</v>
      </c>
      <c r="C6554" s="35"/>
      <c r="D6554" s="35"/>
      <c r="E6554" s="35"/>
      <c r="F6554" s="7"/>
      <c r="G6554" s="8" t="s">
        <v>20</v>
      </c>
      <c r="H6554" s="8">
        <v>58232</v>
      </c>
      <c r="J6554"/>
      <c r="K6554"/>
      <c r="L6554"/>
      <c r="M6554"/>
    </row>
    <row r="6555" spans="1:13" s="3" customFormat="1" x14ac:dyDescent="0.25">
      <c r="A6555" s="35" t="s">
        <v>21</v>
      </c>
      <c r="B6555"/>
      <c r="C6555"/>
      <c r="D6555"/>
      <c r="E6555"/>
      <c r="J6555"/>
      <c r="K6555"/>
      <c r="L6555"/>
      <c r="M6555"/>
    </row>
    <row r="6556" spans="1:13" s="3" customFormat="1" x14ac:dyDescent="0.25">
      <c r="A6556" s="12" t="s">
        <v>24</v>
      </c>
      <c r="B6556" s="35" t="s">
        <v>21</v>
      </c>
      <c r="C6556" s="35" t="s">
        <v>21</v>
      </c>
      <c r="D6556" s="35" t="s">
        <v>21</v>
      </c>
      <c r="E6556" s="35" t="s">
        <v>21</v>
      </c>
      <c r="F6556" s="7" t="s">
        <v>21</v>
      </c>
      <c r="G6556" s="13" t="s">
        <v>20</v>
      </c>
      <c r="H6556" s="13">
        <v>58232</v>
      </c>
      <c r="J6556"/>
      <c r="K6556"/>
      <c r="L6556"/>
      <c r="M6556"/>
    </row>
    <row r="6557" spans="1:13" s="3" customFormat="1" x14ac:dyDescent="0.25">
      <c r="A6557" s="12" t="s">
        <v>943</v>
      </c>
      <c r="B6557" s="12" t="s">
        <v>26</v>
      </c>
      <c r="C6557" s="14">
        <v>7006</v>
      </c>
      <c r="D6557" s="12" t="s">
        <v>952</v>
      </c>
      <c r="E6557" s="35"/>
      <c r="F6557" s="13">
        <v>15000</v>
      </c>
      <c r="G6557" s="7" t="s">
        <v>21</v>
      </c>
      <c r="H6557" s="13">
        <v>73232</v>
      </c>
      <c r="J6557"/>
      <c r="K6557"/>
      <c r="L6557"/>
      <c r="M6557"/>
    </row>
    <row r="6558" spans="1:13" s="3" customFormat="1" x14ac:dyDescent="0.25">
      <c r="A6558" s="12" t="s">
        <v>953</v>
      </c>
      <c r="B6558" s="12" t="s">
        <v>26</v>
      </c>
      <c r="C6558" s="14">
        <v>7007</v>
      </c>
      <c r="D6558" s="12" t="s">
        <v>954</v>
      </c>
      <c r="E6558" s="35"/>
      <c r="F6558" s="13">
        <v>11979</v>
      </c>
      <c r="G6558" s="7" t="s">
        <v>21</v>
      </c>
      <c r="H6558" s="13">
        <v>85211</v>
      </c>
      <c r="J6558"/>
      <c r="K6558"/>
      <c r="L6558"/>
      <c r="M6558"/>
    </row>
    <row r="6559" spans="1:13" s="3" customFormat="1" x14ac:dyDescent="0.25">
      <c r="A6559" s="12" t="s">
        <v>955</v>
      </c>
      <c r="B6559" s="12" t="s">
        <v>26</v>
      </c>
      <c r="C6559" s="14">
        <v>7019</v>
      </c>
      <c r="D6559" s="12" t="s">
        <v>877</v>
      </c>
      <c r="E6559" s="12" t="s">
        <v>956</v>
      </c>
      <c r="F6559" s="13">
        <v>605</v>
      </c>
      <c r="G6559" s="7" t="s">
        <v>21</v>
      </c>
      <c r="H6559" s="13">
        <v>85816</v>
      </c>
      <c r="J6559"/>
      <c r="K6559"/>
      <c r="L6559"/>
      <c r="M6559"/>
    </row>
    <row r="6560" spans="1:13" s="3" customFormat="1" x14ac:dyDescent="0.25">
      <c r="A6560"/>
      <c r="B6560"/>
      <c r="C6560"/>
      <c r="D6560"/>
      <c r="E6560"/>
      <c r="J6560"/>
      <c r="K6560"/>
      <c r="L6560"/>
      <c r="M6560"/>
    </row>
    <row r="6561" spans="1:13" s="3" customFormat="1" x14ac:dyDescent="0.25">
      <c r="A6561" s="35"/>
      <c r="B6561" s="35"/>
      <c r="C6561" s="35"/>
      <c r="D6561" s="35"/>
      <c r="E6561" s="34" t="s">
        <v>67</v>
      </c>
      <c r="F6561" s="13">
        <v>27584</v>
      </c>
      <c r="G6561" s="13">
        <v>0</v>
      </c>
      <c r="H6561" s="13">
        <v>85816</v>
      </c>
      <c r="J6561"/>
      <c r="K6561"/>
      <c r="L6561"/>
      <c r="M6561"/>
    </row>
    <row r="6562" spans="1:13" s="3" customFormat="1" x14ac:dyDescent="0.25">
      <c r="A6562" s="35" t="s">
        <v>21</v>
      </c>
      <c r="B6562"/>
      <c r="C6562"/>
      <c r="D6562"/>
      <c r="E6562"/>
      <c r="J6562"/>
      <c r="K6562"/>
      <c r="L6562"/>
      <c r="M6562"/>
    </row>
    <row r="6563" spans="1:13" s="3" customFormat="1" x14ac:dyDescent="0.25">
      <c r="A6563" s="35"/>
      <c r="B6563" s="35"/>
      <c r="C6563" s="35"/>
      <c r="D6563" s="35"/>
      <c r="E6563" s="9" t="s">
        <v>884</v>
      </c>
      <c r="F6563" s="8">
        <v>27584</v>
      </c>
      <c r="G6563" s="8">
        <v>0</v>
      </c>
      <c r="H6563" s="8">
        <v>85816</v>
      </c>
      <c r="J6563"/>
      <c r="K6563"/>
      <c r="L6563"/>
      <c r="M6563"/>
    </row>
    <row r="6564" spans="1:13" s="3" customFormat="1" x14ac:dyDescent="0.25">
      <c r="A6564" s="35" t="s">
        <v>21</v>
      </c>
      <c r="B6564"/>
      <c r="C6564"/>
      <c r="D6564"/>
      <c r="E6564"/>
      <c r="J6564"/>
      <c r="K6564"/>
      <c r="L6564"/>
      <c r="M6564"/>
    </row>
    <row r="6565" spans="1:13" s="3" customFormat="1" x14ac:dyDescent="0.25">
      <c r="A6565" s="5" t="s">
        <v>554</v>
      </c>
      <c r="B6565" s="5" t="s">
        <v>555</v>
      </c>
      <c r="C6565" s="35"/>
      <c r="D6565" s="35"/>
      <c r="E6565" s="35"/>
      <c r="F6565" s="7"/>
      <c r="G6565" s="8" t="s">
        <v>20</v>
      </c>
      <c r="H6565" s="8">
        <v>14775.99</v>
      </c>
      <c r="J6565"/>
      <c r="K6565"/>
      <c r="L6565"/>
      <c r="M6565"/>
    </row>
    <row r="6566" spans="1:13" s="3" customFormat="1" x14ac:dyDescent="0.25">
      <c r="A6566" s="35" t="s">
        <v>21</v>
      </c>
      <c r="B6566"/>
      <c r="C6566"/>
      <c r="D6566"/>
      <c r="E6566"/>
      <c r="J6566"/>
      <c r="K6566"/>
      <c r="L6566"/>
      <c r="M6566"/>
    </row>
    <row r="6567" spans="1:13" s="3" customFormat="1" x14ac:dyDescent="0.25">
      <c r="A6567" s="12" t="s">
        <v>24</v>
      </c>
      <c r="B6567" s="35" t="s">
        <v>21</v>
      </c>
      <c r="C6567" s="35" t="s">
        <v>21</v>
      </c>
      <c r="D6567" s="35" t="s">
        <v>21</v>
      </c>
      <c r="E6567" s="35" t="s">
        <v>21</v>
      </c>
      <c r="F6567" s="7" t="s">
        <v>21</v>
      </c>
      <c r="G6567" s="13" t="s">
        <v>20</v>
      </c>
      <c r="H6567" s="13">
        <v>14775.99</v>
      </c>
      <c r="J6567"/>
      <c r="K6567"/>
      <c r="L6567"/>
      <c r="M6567"/>
    </row>
    <row r="6568" spans="1:13" s="3" customFormat="1" x14ac:dyDescent="0.25">
      <c r="A6568" s="35" t="s">
        <v>21</v>
      </c>
      <c r="B6568"/>
      <c r="C6568"/>
      <c r="D6568"/>
      <c r="E6568"/>
      <c r="J6568"/>
      <c r="K6568"/>
      <c r="L6568"/>
      <c r="M6568"/>
    </row>
    <row r="6569" spans="1:13" s="3" customFormat="1" x14ac:dyDescent="0.25">
      <c r="A6569" s="35"/>
      <c r="B6569" s="35"/>
      <c r="C6569" s="35"/>
      <c r="D6569" s="35"/>
      <c r="E6569" s="9" t="s">
        <v>556</v>
      </c>
      <c r="F6569" s="8">
        <v>0</v>
      </c>
      <c r="G6569" s="8">
        <v>0</v>
      </c>
      <c r="H6569" s="8">
        <v>14775.99</v>
      </c>
      <c r="J6569"/>
      <c r="K6569"/>
      <c r="L6569"/>
      <c r="M6569"/>
    </row>
    <row r="6570" spans="1:13" s="3" customFormat="1" x14ac:dyDescent="0.25">
      <c r="A6570" s="35" t="s">
        <v>21</v>
      </c>
      <c r="B6570"/>
      <c r="C6570"/>
      <c r="D6570"/>
      <c r="E6570"/>
      <c r="J6570"/>
      <c r="K6570"/>
      <c r="L6570"/>
      <c r="M6570"/>
    </row>
    <row r="6571" spans="1:13" s="3" customFormat="1" x14ac:dyDescent="0.25">
      <c r="A6571" s="5" t="s">
        <v>629</v>
      </c>
      <c r="B6571" s="5" t="s">
        <v>630</v>
      </c>
      <c r="C6571" s="35"/>
      <c r="D6571" s="35"/>
      <c r="E6571" s="35"/>
      <c r="F6571" s="7"/>
      <c r="G6571" s="8" t="s">
        <v>20</v>
      </c>
      <c r="H6571" s="8">
        <v>166063.29999999999</v>
      </c>
      <c r="J6571"/>
      <c r="K6571"/>
      <c r="L6571"/>
      <c r="M6571"/>
    </row>
    <row r="6572" spans="1:13" s="3" customFormat="1" x14ac:dyDescent="0.25">
      <c r="A6572" s="35" t="s">
        <v>21</v>
      </c>
      <c r="B6572"/>
      <c r="C6572"/>
      <c r="D6572"/>
      <c r="E6572"/>
      <c r="J6572"/>
      <c r="K6572"/>
      <c r="L6572"/>
      <c r="M6572"/>
    </row>
    <row r="6573" spans="1:13" s="3" customFormat="1" x14ac:dyDescent="0.25">
      <c r="A6573" s="12" t="s">
        <v>24</v>
      </c>
      <c r="B6573" s="35" t="s">
        <v>21</v>
      </c>
      <c r="C6573" s="35" t="s">
        <v>21</v>
      </c>
      <c r="D6573" s="35" t="s">
        <v>21</v>
      </c>
      <c r="E6573" s="35" t="s">
        <v>21</v>
      </c>
      <c r="F6573" s="7" t="s">
        <v>21</v>
      </c>
      <c r="G6573" s="13" t="s">
        <v>20</v>
      </c>
      <c r="H6573" s="13">
        <v>166063.29999999999</v>
      </c>
      <c r="J6573"/>
      <c r="K6573"/>
      <c r="L6573"/>
      <c r="M6573"/>
    </row>
    <row r="6574" spans="1:13" s="3" customFormat="1" x14ac:dyDescent="0.25">
      <c r="A6574" s="12" t="s">
        <v>893</v>
      </c>
      <c r="B6574" s="12" t="s">
        <v>26</v>
      </c>
      <c r="C6574" s="14">
        <v>366</v>
      </c>
      <c r="D6574" s="12" t="s">
        <v>895</v>
      </c>
      <c r="E6574" s="35"/>
      <c r="F6574" s="13">
        <v>7135.17</v>
      </c>
      <c r="G6574" s="7" t="s">
        <v>21</v>
      </c>
      <c r="H6574" s="13">
        <v>173198.47</v>
      </c>
      <c r="J6574"/>
      <c r="K6574"/>
      <c r="L6574"/>
      <c r="M6574"/>
    </row>
    <row r="6575" spans="1:13" s="3" customFormat="1" x14ac:dyDescent="0.25">
      <c r="A6575" s="12" t="s">
        <v>900</v>
      </c>
      <c r="B6575" s="12" t="s">
        <v>26</v>
      </c>
      <c r="C6575" s="14">
        <v>407</v>
      </c>
      <c r="D6575" s="12" t="s">
        <v>901</v>
      </c>
      <c r="E6575" s="35"/>
      <c r="F6575" s="13">
        <v>7134.55</v>
      </c>
      <c r="G6575" s="7" t="s">
        <v>21</v>
      </c>
      <c r="H6575" s="13">
        <v>180333.02</v>
      </c>
      <c r="J6575"/>
      <c r="K6575"/>
      <c r="L6575"/>
      <c r="M6575"/>
    </row>
    <row r="6576" spans="1:13" s="3" customFormat="1" x14ac:dyDescent="0.25">
      <c r="A6576"/>
      <c r="B6576"/>
      <c r="C6576"/>
      <c r="D6576"/>
      <c r="E6576"/>
      <c r="J6576"/>
      <c r="K6576"/>
      <c r="L6576"/>
      <c r="M6576"/>
    </row>
    <row r="6577" spans="1:13" s="3" customFormat="1" x14ac:dyDescent="0.25">
      <c r="A6577" s="35"/>
      <c r="B6577" s="35"/>
      <c r="C6577" s="35"/>
      <c r="D6577" s="35"/>
      <c r="E6577" s="34" t="s">
        <v>67</v>
      </c>
      <c r="F6577" s="13">
        <v>14269.72</v>
      </c>
      <c r="G6577" s="13">
        <v>0</v>
      </c>
      <c r="H6577" s="13">
        <v>180333.02</v>
      </c>
      <c r="J6577"/>
      <c r="K6577"/>
      <c r="L6577"/>
      <c r="M6577"/>
    </row>
    <row r="6578" spans="1:13" s="3" customFormat="1" x14ac:dyDescent="0.25">
      <c r="A6578" s="35" t="s">
        <v>21</v>
      </c>
      <c r="B6578"/>
      <c r="C6578"/>
      <c r="D6578"/>
      <c r="E6578"/>
      <c r="J6578"/>
      <c r="K6578"/>
      <c r="L6578"/>
      <c r="M6578"/>
    </row>
    <row r="6579" spans="1:13" s="3" customFormat="1" x14ac:dyDescent="0.25">
      <c r="A6579" s="35"/>
      <c r="B6579" s="35"/>
      <c r="C6579" s="35"/>
      <c r="D6579" s="35"/>
      <c r="E6579" s="9" t="s">
        <v>631</v>
      </c>
      <c r="F6579" s="8">
        <v>14269.72</v>
      </c>
      <c r="G6579" s="8">
        <v>0</v>
      </c>
      <c r="H6579" s="8">
        <v>180333.02</v>
      </c>
      <c r="J6579"/>
      <c r="K6579"/>
      <c r="L6579"/>
      <c r="M6579"/>
    </row>
    <row r="6580" spans="1:13" s="3" customFormat="1" x14ac:dyDescent="0.25">
      <c r="A6580" s="35" t="s">
        <v>21</v>
      </c>
      <c r="B6580"/>
      <c r="C6580"/>
      <c r="D6580"/>
      <c r="E6580"/>
      <c r="J6580"/>
      <c r="K6580"/>
      <c r="L6580"/>
      <c r="M6580"/>
    </row>
    <row r="6581" spans="1:13" s="3" customFormat="1" x14ac:dyDescent="0.25">
      <c r="A6581" s="5" t="s">
        <v>632</v>
      </c>
      <c r="B6581" s="5" t="s">
        <v>633</v>
      </c>
      <c r="C6581" s="35"/>
      <c r="D6581" s="35"/>
      <c r="E6581" s="35"/>
      <c r="F6581" s="7"/>
      <c r="G6581" s="8" t="s">
        <v>20</v>
      </c>
      <c r="H6581" s="8">
        <v>99398.05</v>
      </c>
      <c r="J6581"/>
      <c r="K6581"/>
      <c r="L6581"/>
      <c r="M6581"/>
    </row>
    <row r="6582" spans="1:13" s="3" customFormat="1" x14ac:dyDescent="0.25">
      <c r="A6582" s="35" t="s">
        <v>21</v>
      </c>
      <c r="B6582"/>
      <c r="C6582"/>
      <c r="D6582"/>
      <c r="E6582"/>
      <c r="J6582"/>
      <c r="K6582"/>
      <c r="L6582"/>
      <c r="M6582"/>
    </row>
    <row r="6583" spans="1:13" s="3" customFormat="1" x14ac:dyDescent="0.25">
      <c r="A6583" s="12" t="s">
        <v>24</v>
      </c>
      <c r="B6583" s="35" t="s">
        <v>21</v>
      </c>
      <c r="C6583" s="35" t="s">
        <v>21</v>
      </c>
      <c r="D6583" s="35" t="s">
        <v>21</v>
      </c>
      <c r="E6583" s="35" t="s">
        <v>21</v>
      </c>
      <c r="F6583" s="7" t="s">
        <v>21</v>
      </c>
      <c r="G6583" s="13" t="s">
        <v>20</v>
      </c>
      <c r="H6583" s="13">
        <v>99398.05</v>
      </c>
      <c r="J6583"/>
      <c r="K6583"/>
      <c r="L6583"/>
      <c r="M6583"/>
    </row>
    <row r="6584" spans="1:13" s="3" customFormat="1" x14ac:dyDescent="0.25">
      <c r="A6584" s="12" t="s">
        <v>893</v>
      </c>
      <c r="B6584" s="12" t="s">
        <v>26</v>
      </c>
      <c r="C6584" s="14">
        <v>366</v>
      </c>
      <c r="D6584" s="12" t="s">
        <v>895</v>
      </c>
      <c r="E6584" s="35"/>
      <c r="F6584" s="13">
        <v>6417.09</v>
      </c>
      <c r="G6584" s="7" t="s">
        <v>21</v>
      </c>
      <c r="H6584" s="13">
        <v>105815.14</v>
      </c>
      <c r="J6584"/>
      <c r="K6584"/>
      <c r="L6584"/>
      <c r="M6584"/>
    </row>
    <row r="6585" spans="1:13" s="3" customFormat="1" x14ac:dyDescent="0.25">
      <c r="A6585" s="12" t="s">
        <v>900</v>
      </c>
      <c r="B6585" s="12" t="s">
        <v>26</v>
      </c>
      <c r="C6585" s="14">
        <v>407</v>
      </c>
      <c r="D6585" s="12" t="s">
        <v>901</v>
      </c>
      <c r="E6585" s="35"/>
      <c r="F6585" s="13">
        <v>6417.09</v>
      </c>
      <c r="G6585" s="7" t="s">
        <v>21</v>
      </c>
      <c r="H6585" s="13">
        <v>112232.23</v>
      </c>
      <c r="J6585"/>
      <c r="K6585"/>
      <c r="L6585"/>
      <c r="M6585"/>
    </row>
    <row r="6586" spans="1:13" s="3" customFormat="1" x14ac:dyDescent="0.25">
      <c r="A6586"/>
      <c r="B6586"/>
      <c r="C6586"/>
      <c r="D6586"/>
      <c r="E6586"/>
      <c r="J6586"/>
      <c r="K6586"/>
      <c r="L6586"/>
      <c r="M6586"/>
    </row>
    <row r="6587" spans="1:13" s="3" customFormat="1" x14ac:dyDescent="0.25">
      <c r="A6587" s="35"/>
      <c r="B6587" s="35"/>
      <c r="C6587" s="35"/>
      <c r="D6587" s="35"/>
      <c r="E6587" s="34" t="s">
        <v>67</v>
      </c>
      <c r="F6587" s="13">
        <v>12834.18</v>
      </c>
      <c r="G6587" s="13">
        <v>0</v>
      </c>
      <c r="H6587" s="13">
        <v>112232.23</v>
      </c>
      <c r="J6587"/>
      <c r="K6587"/>
      <c r="L6587"/>
      <c r="M6587"/>
    </row>
    <row r="6588" spans="1:13" s="3" customFormat="1" x14ac:dyDescent="0.25">
      <c r="A6588" s="35" t="s">
        <v>21</v>
      </c>
      <c r="B6588"/>
      <c r="C6588"/>
      <c r="D6588"/>
      <c r="E6588"/>
      <c r="J6588"/>
      <c r="K6588"/>
      <c r="L6588"/>
      <c r="M6588"/>
    </row>
    <row r="6589" spans="1:13" s="3" customFormat="1" x14ac:dyDescent="0.25">
      <c r="A6589" s="35"/>
      <c r="B6589" s="35"/>
      <c r="C6589" s="35"/>
      <c r="D6589" s="35"/>
      <c r="E6589" s="9" t="s">
        <v>634</v>
      </c>
      <c r="F6589" s="8">
        <v>12834.18</v>
      </c>
      <c r="G6589" s="8">
        <v>0</v>
      </c>
      <c r="H6589" s="8">
        <v>112232.23</v>
      </c>
      <c r="J6589"/>
      <c r="K6589"/>
      <c r="L6589"/>
      <c r="M6589"/>
    </row>
    <row r="6590" spans="1:13" s="3" customFormat="1" x14ac:dyDescent="0.25">
      <c r="A6590" s="35" t="s">
        <v>21</v>
      </c>
      <c r="B6590"/>
      <c r="C6590"/>
      <c r="D6590"/>
      <c r="E6590"/>
      <c r="J6590"/>
      <c r="K6590"/>
      <c r="L6590"/>
      <c r="M6590"/>
    </row>
    <row r="6591" spans="1:13" s="3" customFormat="1" x14ac:dyDescent="0.25">
      <c r="A6591" s="5" t="s">
        <v>885</v>
      </c>
      <c r="B6591" s="5" t="s">
        <v>886</v>
      </c>
      <c r="C6591" s="35"/>
      <c r="D6591" s="35"/>
      <c r="E6591" s="35"/>
      <c r="F6591" s="7"/>
      <c r="G6591" s="8" t="s">
        <v>20</v>
      </c>
      <c r="H6591" s="8">
        <v>172.8</v>
      </c>
      <c r="J6591"/>
      <c r="K6591"/>
      <c r="L6591"/>
      <c r="M6591"/>
    </row>
    <row r="6592" spans="1:13" s="3" customFormat="1" x14ac:dyDescent="0.25">
      <c r="A6592" s="35" t="s">
        <v>21</v>
      </c>
      <c r="B6592"/>
      <c r="C6592"/>
      <c r="D6592"/>
      <c r="E6592"/>
      <c r="J6592"/>
      <c r="K6592"/>
      <c r="L6592"/>
      <c r="M6592"/>
    </row>
    <row r="6593" spans="1:13" s="3" customFormat="1" x14ac:dyDescent="0.25">
      <c r="A6593" s="12" t="s">
        <v>24</v>
      </c>
      <c r="B6593" s="35" t="s">
        <v>21</v>
      </c>
      <c r="C6593" s="35" t="s">
        <v>21</v>
      </c>
      <c r="D6593" s="35" t="s">
        <v>21</v>
      </c>
      <c r="E6593" s="35" t="s">
        <v>21</v>
      </c>
      <c r="F6593" s="7" t="s">
        <v>21</v>
      </c>
      <c r="G6593" s="13" t="s">
        <v>20</v>
      </c>
      <c r="H6593" s="13">
        <v>172.8</v>
      </c>
      <c r="J6593"/>
      <c r="K6593"/>
      <c r="L6593"/>
      <c r="M6593"/>
    </row>
    <row r="6594" spans="1:13" s="3" customFormat="1" x14ac:dyDescent="0.25">
      <c r="A6594" s="12" t="s">
        <v>921</v>
      </c>
      <c r="B6594" s="12" t="s">
        <v>26</v>
      </c>
      <c r="C6594" s="14">
        <v>6997</v>
      </c>
      <c r="D6594" s="12" t="s">
        <v>957</v>
      </c>
      <c r="E6594" s="12" t="s">
        <v>958</v>
      </c>
      <c r="F6594" s="13">
        <v>68.75</v>
      </c>
      <c r="G6594" s="7" t="s">
        <v>21</v>
      </c>
      <c r="H6594" s="13">
        <v>241.55</v>
      </c>
      <c r="J6594"/>
      <c r="K6594"/>
      <c r="L6594"/>
      <c r="M6594"/>
    </row>
    <row r="6595" spans="1:13" s="3" customFormat="1" x14ac:dyDescent="0.25">
      <c r="A6595" s="12" t="s">
        <v>921</v>
      </c>
      <c r="B6595" s="12" t="s">
        <v>26</v>
      </c>
      <c r="C6595" s="14">
        <v>6997</v>
      </c>
      <c r="D6595" s="12" t="s">
        <v>599</v>
      </c>
      <c r="E6595" s="12" t="s">
        <v>959</v>
      </c>
      <c r="F6595" s="13">
        <v>34.479999999999997</v>
      </c>
      <c r="G6595" s="7" t="s">
        <v>21</v>
      </c>
      <c r="H6595" s="13">
        <v>276.02999999999997</v>
      </c>
      <c r="J6595"/>
      <c r="K6595"/>
      <c r="L6595"/>
      <c r="M6595"/>
    </row>
    <row r="6596" spans="1:13" s="3" customFormat="1" x14ac:dyDescent="0.25">
      <c r="A6596" s="12" t="s">
        <v>921</v>
      </c>
      <c r="B6596" s="12" t="s">
        <v>26</v>
      </c>
      <c r="C6596" s="14">
        <v>6997</v>
      </c>
      <c r="D6596" s="12" t="s">
        <v>599</v>
      </c>
      <c r="E6596" s="12" t="s">
        <v>960</v>
      </c>
      <c r="F6596" s="13">
        <v>51.72</v>
      </c>
      <c r="G6596" s="7" t="s">
        <v>21</v>
      </c>
      <c r="H6596" s="13">
        <v>327.75</v>
      </c>
      <c r="J6596"/>
      <c r="K6596"/>
      <c r="L6596"/>
      <c r="M6596"/>
    </row>
    <row r="6597" spans="1:13" s="3" customFormat="1" x14ac:dyDescent="0.25">
      <c r="A6597" s="12" t="s">
        <v>921</v>
      </c>
      <c r="B6597" s="12" t="s">
        <v>26</v>
      </c>
      <c r="C6597" s="14">
        <v>6997</v>
      </c>
      <c r="D6597" s="12" t="s">
        <v>599</v>
      </c>
      <c r="E6597" s="12" t="s">
        <v>961</v>
      </c>
      <c r="F6597" s="13">
        <v>51.72</v>
      </c>
      <c r="G6597" s="7" t="s">
        <v>21</v>
      </c>
      <c r="H6597" s="13">
        <v>379.47</v>
      </c>
      <c r="J6597"/>
      <c r="K6597"/>
      <c r="L6597"/>
      <c r="M6597"/>
    </row>
    <row r="6598" spans="1:13" s="3" customFormat="1" x14ac:dyDescent="0.25">
      <c r="A6598"/>
      <c r="B6598"/>
      <c r="C6598"/>
      <c r="D6598"/>
      <c r="E6598"/>
      <c r="J6598"/>
      <c r="K6598"/>
      <c r="L6598"/>
      <c r="M6598"/>
    </row>
    <row r="6599" spans="1:13" s="3" customFormat="1" x14ac:dyDescent="0.25">
      <c r="A6599" s="35"/>
      <c r="B6599" s="35"/>
      <c r="C6599" s="35"/>
      <c r="D6599" s="35"/>
      <c r="E6599" s="34" t="s">
        <v>67</v>
      </c>
      <c r="F6599" s="13">
        <v>206.67</v>
      </c>
      <c r="G6599" s="13">
        <v>0</v>
      </c>
      <c r="H6599" s="13">
        <v>379.47</v>
      </c>
      <c r="J6599"/>
      <c r="K6599"/>
      <c r="L6599"/>
      <c r="M6599"/>
    </row>
    <row r="6600" spans="1:13" s="3" customFormat="1" x14ac:dyDescent="0.25">
      <c r="A6600" s="35" t="s">
        <v>21</v>
      </c>
      <c r="B6600"/>
      <c r="C6600"/>
      <c r="D6600"/>
      <c r="E6600"/>
      <c r="J6600"/>
      <c r="K6600"/>
      <c r="L6600"/>
      <c r="M6600"/>
    </row>
    <row r="6601" spans="1:13" s="3" customFormat="1" x14ac:dyDescent="0.25">
      <c r="A6601" s="35"/>
      <c r="B6601" s="35"/>
      <c r="C6601" s="35"/>
      <c r="D6601" s="35"/>
      <c r="E6601" s="9" t="s">
        <v>889</v>
      </c>
      <c r="F6601" s="8">
        <v>206.67</v>
      </c>
      <c r="G6601" s="8">
        <v>0</v>
      </c>
      <c r="H6601" s="8">
        <v>379.47</v>
      </c>
      <c r="J6601"/>
      <c r="K6601"/>
      <c r="L6601"/>
      <c r="M6601"/>
    </row>
    <row r="6602" spans="1:13" s="3" customFormat="1" x14ac:dyDescent="0.25">
      <c r="A6602" s="35" t="s">
        <v>21</v>
      </c>
      <c r="B6602"/>
      <c r="C6602"/>
      <c r="D6602"/>
      <c r="E6602"/>
      <c r="J6602"/>
      <c r="K6602"/>
      <c r="L6602"/>
      <c r="M6602"/>
    </row>
    <row r="6603" spans="1:13" s="3" customFormat="1" x14ac:dyDescent="0.25">
      <c r="A6603" s="5" t="s">
        <v>962</v>
      </c>
      <c r="B6603" s="5" t="s">
        <v>963</v>
      </c>
      <c r="C6603" s="35"/>
      <c r="D6603" s="35"/>
      <c r="E6603" s="35"/>
      <c r="F6603" s="7"/>
      <c r="G6603" s="8" t="s">
        <v>20</v>
      </c>
      <c r="H6603" s="8">
        <v>0</v>
      </c>
      <c r="J6603"/>
      <c r="K6603"/>
      <c r="L6603"/>
      <c r="M6603"/>
    </row>
    <row r="6604" spans="1:13" s="3" customFormat="1" x14ac:dyDescent="0.25">
      <c r="A6604" s="35" t="s">
        <v>21</v>
      </c>
      <c r="B6604"/>
      <c r="C6604"/>
      <c r="D6604"/>
      <c r="E6604"/>
      <c r="J6604"/>
      <c r="K6604"/>
      <c r="L6604"/>
      <c r="M6604"/>
    </row>
    <row r="6605" spans="1:13" s="3" customFormat="1" x14ac:dyDescent="0.25">
      <c r="A6605" s="12" t="s">
        <v>24</v>
      </c>
      <c r="B6605" s="35" t="s">
        <v>21</v>
      </c>
      <c r="C6605" s="35" t="s">
        <v>21</v>
      </c>
      <c r="D6605" s="35" t="s">
        <v>21</v>
      </c>
      <c r="E6605" s="35" t="s">
        <v>21</v>
      </c>
      <c r="F6605" s="7" t="s">
        <v>21</v>
      </c>
      <c r="G6605" s="13" t="s">
        <v>20</v>
      </c>
      <c r="H6605" s="13">
        <v>0</v>
      </c>
      <c r="J6605"/>
      <c r="K6605"/>
      <c r="L6605"/>
      <c r="M6605"/>
    </row>
    <row r="6606" spans="1:13" s="3" customFormat="1" x14ac:dyDescent="0.25">
      <c r="A6606" s="12" t="s">
        <v>921</v>
      </c>
      <c r="B6606" s="12" t="s">
        <v>26</v>
      </c>
      <c r="C6606" s="14">
        <v>324</v>
      </c>
      <c r="D6606" s="12" t="s">
        <v>964</v>
      </c>
      <c r="E6606" s="12" t="s">
        <v>965</v>
      </c>
      <c r="F6606" s="13">
        <v>60658.52</v>
      </c>
      <c r="G6606" s="7" t="s">
        <v>21</v>
      </c>
      <c r="H6606" s="13">
        <v>60658.52</v>
      </c>
      <c r="J6606"/>
      <c r="K6606"/>
      <c r="L6606"/>
      <c r="M6606"/>
    </row>
    <row r="6607" spans="1:13" s="3" customFormat="1" x14ac:dyDescent="0.25">
      <c r="A6607"/>
      <c r="B6607"/>
      <c r="C6607"/>
      <c r="D6607"/>
      <c r="E6607"/>
      <c r="J6607"/>
      <c r="K6607"/>
      <c r="L6607"/>
      <c r="M6607"/>
    </row>
    <row r="6608" spans="1:13" s="3" customFormat="1" x14ac:dyDescent="0.25">
      <c r="A6608" s="35"/>
      <c r="B6608" s="35"/>
      <c r="C6608" s="35"/>
      <c r="D6608" s="35"/>
      <c r="E6608" s="34" t="s">
        <v>67</v>
      </c>
      <c r="F6608" s="13">
        <v>60658.52</v>
      </c>
      <c r="G6608" s="13">
        <v>0</v>
      </c>
      <c r="H6608" s="13">
        <v>60658.52</v>
      </c>
      <c r="J6608"/>
      <c r="K6608"/>
      <c r="L6608"/>
      <c r="M6608"/>
    </row>
    <row r="6609" spans="1:13" s="3" customFormat="1" x14ac:dyDescent="0.25">
      <c r="A6609" s="35" t="s">
        <v>21</v>
      </c>
      <c r="B6609"/>
      <c r="C6609"/>
      <c r="D6609"/>
      <c r="E6609"/>
      <c r="J6609"/>
      <c r="K6609"/>
      <c r="L6609"/>
      <c r="M6609"/>
    </row>
    <row r="6610" spans="1:13" s="3" customFormat="1" x14ac:dyDescent="0.25">
      <c r="A6610" s="35"/>
      <c r="B6610" s="35"/>
      <c r="C6610" s="35"/>
      <c r="D6610" s="35"/>
      <c r="E6610" s="9" t="s">
        <v>966</v>
      </c>
      <c r="F6610" s="8">
        <v>60658.52</v>
      </c>
      <c r="G6610" s="8">
        <v>0</v>
      </c>
      <c r="H6610" s="8">
        <v>60658.52</v>
      </c>
      <c r="J6610"/>
      <c r="K6610"/>
      <c r="L6610"/>
      <c r="M6610"/>
    </row>
    <row r="6611" spans="1:13" s="3" customFormat="1" x14ac:dyDescent="0.25">
      <c r="A6611" s="35" t="s">
        <v>21</v>
      </c>
      <c r="B6611"/>
      <c r="C6611"/>
      <c r="D6611"/>
      <c r="E6611"/>
      <c r="J6611"/>
      <c r="K6611"/>
      <c r="L6611"/>
      <c r="M6611"/>
    </row>
    <row r="6612" spans="1:13" s="3" customFormat="1" x14ac:dyDescent="0.25">
      <c r="A6612"/>
      <c r="B6612"/>
      <c r="C6612"/>
      <c r="D6612"/>
      <c r="E6612"/>
      <c r="J6612"/>
      <c r="K6612"/>
      <c r="L6612"/>
      <c r="M6612"/>
    </row>
    <row r="6613" spans="1:13" s="3" customFormat="1" x14ac:dyDescent="0.25">
      <c r="A6613" s="35"/>
      <c r="B6613" s="35"/>
      <c r="C6613" s="35"/>
      <c r="D6613" s="35"/>
      <c r="E6613" s="9" t="s">
        <v>162</v>
      </c>
      <c r="F6613" s="8">
        <v>1726333.23</v>
      </c>
      <c r="G6613" s="8">
        <v>758371.75</v>
      </c>
      <c r="H6613" s="8">
        <v>8291207.8200000003</v>
      </c>
      <c r="J6613"/>
      <c r="K6613"/>
      <c r="L6613"/>
      <c r="M6613"/>
    </row>
    <row r="6616" spans="1:13" s="3" customFormat="1" x14ac:dyDescent="0.25">
      <c r="A6616" s="27" t="s">
        <v>967</v>
      </c>
      <c r="B6616" s="27"/>
      <c r="C6616" s="27"/>
      <c r="D6616" s="27"/>
      <c r="E6616" s="27"/>
      <c r="G6616"/>
      <c r="H6616"/>
      <c r="J6616"/>
      <c r="K6616"/>
      <c r="L6616"/>
      <c r="M6616"/>
    </row>
    <row r="6617" spans="1:13" s="3" customFormat="1" x14ac:dyDescent="0.25">
      <c r="A6617" s="2" t="s">
        <v>6</v>
      </c>
      <c r="B6617"/>
      <c r="C6617"/>
      <c r="D6617"/>
      <c r="E6617"/>
      <c r="G6617"/>
      <c r="H6617"/>
      <c r="J6617"/>
      <c r="K6617"/>
      <c r="L6617"/>
      <c r="M6617"/>
    </row>
    <row r="6618" spans="1:13" s="3" customFormat="1" x14ac:dyDescent="0.25">
      <c r="A6618"/>
      <c r="B6618"/>
      <c r="C6618"/>
      <c r="D6618"/>
      <c r="E6618"/>
      <c r="G6618"/>
      <c r="H6618"/>
      <c r="J6618"/>
      <c r="K6618"/>
      <c r="L6618"/>
      <c r="M6618"/>
    </row>
    <row r="6619" spans="1:13" s="3" customFormat="1" x14ac:dyDescent="0.25">
      <c r="A6619" s="5" t="s">
        <v>7</v>
      </c>
      <c r="B6619" s="5" t="s">
        <v>8</v>
      </c>
      <c r="C6619" s="35"/>
      <c r="D6619" s="35"/>
      <c r="E6619" s="35"/>
      <c r="F6619" s="7"/>
      <c r="G6619" s="51"/>
      <c r="H6619" s="52" t="s">
        <v>9</v>
      </c>
      <c r="J6619"/>
      <c r="K6619"/>
      <c r="L6619"/>
      <c r="M6619"/>
    </row>
    <row r="6620" spans="1:13" s="3" customFormat="1" x14ac:dyDescent="0.25">
      <c r="A6620" s="5" t="s">
        <v>10</v>
      </c>
      <c r="B6620" s="5" t="s">
        <v>11</v>
      </c>
      <c r="C6620" s="9" t="s">
        <v>12</v>
      </c>
      <c r="D6620" s="10" t="s">
        <v>13</v>
      </c>
      <c r="E6620" s="5" t="s">
        <v>14</v>
      </c>
      <c r="F6620" s="8" t="s">
        <v>15</v>
      </c>
      <c r="G6620" s="52" t="s">
        <v>16</v>
      </c>
      <c r="H6620" s="52" t="s">
        <v>17</v>
      </c>
      <c r="J6620"/>
      <c r="K6620"/>
      <c r="L6620"/>
      <c r="M6620"/>
    </row>
    <row r="6621" spans="1:13" s="3" customFormat="1" x14ac:dyDescent="0.25">
      <c r="A6621"/>
      <c r="B6621"/>
      <c r="C6621"/>
      <c r="D6621"/>
      <c r="E6621"/>
      <c r="G6621"/>
      <c r="H6621"/>
      <c r="J6621"/>
      <c r="K6621"/>
      <c r="L6621"/>
      <c r="M6621"/>
    </row>
    <row r="6622" spans="1:13" s="3" customFormat="1" x14ac:dyDescent="0.25">
      <c r="A6622" s="5" t="s">
        <v>18</v>
      </c>
      <c r="B6622" s="5" t="s">
        <v>19</v>
      </c>
      <c r="C6622" s="35"/>
      <c r="D6622" s="35"/>
      <c r="E6622" s="35"/>
      <c r="F6622" s="7"/>
      <c r="G6622" s="52" t="s">
        <v>20</v>
      </c>
      <c r="H6622" s="52">
        <v>8291251.46</v>
      </c>
      <c r="J6622"/>
      <c r="K6622"/>
      <c r="L6622"/>
      <c r="M6622"/>
    </row>
    <row r="6623" spans="1:13" s="3" customFormat="1" x14ac:dyDescent="0.25">
      <c r="A6623" s="35" t="s">
        <v>21</v>
      </c>
      <c r="B6623"/>
      <c r="C6623"/>
      <c r="D6623"/>
      <c r="E6623"/>
      <c r="G6623"/>
      <c r="H6623"/>
      <c r="J6623"/>
      <c r="K6623"/>
      <c r="L6623"/>
      <c r="M6623"/>
    </row>
    <row r="6624" spans="1:13" s="3" customFormat="1" x14ac:dyDescent="0.25">
      <c r="A6624" s="5" t="s">
        <v>22</v>
      </c>
      <c r="B6624" s="5" t="s">
        <v>23</v>
      </c>
      <c r="C6624" s="35"/>
      <c r="D6624" s="35"/>
      <c r="E6624" s="35"/>
      <c r="F6624" s="7"/>
      <c r="G6624" s="52" t="s">
        <v>20</v>
      </c>
      <c r="H6624" s="52">
        <v>2327801.29</v>
      </c>
      <c r="J6624"/>
      <c r="K6624"/>
      <c r="L6624"/>
      <c r="M6624"/>
    </row>
    <row r="6625" spans="1:13" s="3" customFormat="1" x14ac:dyDescent="0.25">
      <c r="A6625" s="35" t="s">
        <v>21</v>
      </c>
      <c r="B6625"/>
      <c r="C6625"/>
      <c r="D6625"/>
      <c r="E6625"/>
      <c r="G6625"/>
      <c r="H6625"/>
      <c r="J6625"/>
      <c r="K6625"/>
      <c r="L6625"/>
      <c r="M6625"/>
    </row>
    <row r="6626" spans="1:13" s="3" customFormat="1" x14ac:dyDescent="0.25">
      <c r="A6626" s="12" t="s">
        <v>24</v>
      </c>
      <c r="B6626" s="35" t="s">
        <v>21</v>
      </c>
      <c r="C6626" s="35" t="s">
        <v>21</v>
      </c>
      <c r="D6626" s="35" t="s">
        <v>21</v>
      </c>
      <c r="E6626" s="35" t="s">
        <v>21</v>
      </c>
      <c r="F6626" s="7" t="s">
        <v>21</v>
      </c>
      <c r="G6626" s="53" t="s">
        <v>20</v>
      </c>
      <c r="H6626" s="53">
        <v>2327801.29</v>
      </c>
      <c r="J6626"/>
      <c r="K6626"/>
      <c r="L6626"/>
      <c r="M6626"/>
    </row>
    <row r="6627" spans="1:13" s="3" customFormat="1" x14ac:dyDescent="0.25">
      <c r="A6627" s="12" t="s">
        <v>968</v>
      </c>
      <c r="B6627" s="12" t="s">
        <v>26</v>
      </c>
      <c r="C6627" s="14">
        <v>320</v>
      </c>
      <c r="D6627" s="12" t="s">
        <v>969</v>
      </c>
      <c r="E6627" s="35"/>
      <c r="F6627" s="13">
        <v>79690.66</v>
      </c>
      <c r="G6627" s="51" t="s">
        <v>21</v>
      </c>
      <c r="H6627" s="53">
        <v>2407491.9500000002</v>
      </c>
      <c r="J6627"/>
      <c r="K6627"/>
      <c r="L6627"/>
      <c r="M6627"/>
    </row>
    <row r="6628" spans="1:13" s="3" customFormat="1" x14ac:dyDescent="0.25">
      <c r="A6628" s="12" t="s">
        <v>970</v>
      </c>
      <c r="B6628" s="12" t="s">
        <v>26</v>
      </c>
      <c r="C6628" s="14">
        <v>339</v>
      </c>
      <c r="D6628" s="12" t="s">
        <v>971</v>
      </c>
      <c r="E6628" s="35"/>
      <c r="F6628" s="13">
        <v>84467.36</v>
      </c>
      <c r="G6628" s="51" t="s">
        <v>21</v>
      </c>
      <c r="H6628" s="53">
        <v>2491959.31</v>
      </c>
      <c r="J6628"/>
      <c r="K6628"/>
      <c r="L6628"/>
      <c r="M6628"/>
    </row>
    <row r="6629" spans="1:13" s="3" customFormat="1" x14ac:dyDescent="0.25">
      <c r="A6629" s="12" t="s">
        <v>970</v>
      </c>
      <c r="B6629" s="12" t="s">
        <v>26</v>
      </c>
      <c r="C6629" s="14">
        <v>341</v>
      </c>
      <c r="D6629" s="12" t="s">
        <v>972</v>
      </c>
      <c r="E6629" s="35"/>
      <c r="F6629" s="13">
        <v>55304.1</v>
      </c>
      <c r="G6629" s="51" t="s">
        <v>21</v>
      </c>
      <c r="H6629" s="53">
        <v>2547263.41</v>
      </c>
      <c r="J6629"/>
      <c r="K6629"/>
      <c r="L6629"/>
      <c r="M6629"/>
    </row>
    <row r="6630" spans="1:13" s="3" customFormat="1" x14ac:dyDescent="0.25">
      <c r="A6630" s="12" t="s">
        <v>973</v>
      </c>
      <c r="B6630" s="12" t="s">
        <v>26</v>
      </c>
      <c r="C6630" s="14">
        <v>350</v>
      </c>
      <c r="D6630" s="12" t="s">
        <v>974</v>
      </c>
      <c r="E6630" s="35"/>
      <c r="F6630" s="13">
        <v>79720.259999999995</v>
      </c>
      <c r="G6630" s="51" t="s">
        <v>21</v>
      </c>
      <c r="H6630" s="53">
        <v>2626983.67</v>
      </c>
      <c r="J6630"/>
      <c r="K6630"/>
      <c r="L6630"/>
      <c r="M6630"/>
    </row>
    <row r="6631" spans="1:13" s="3" customFormat="1" x14ac:dyDescent="0.25">
      <c r="A6631" s="12" t="s">
        <v>975</v>
      </c>
      <c r="B6631" s="12" t="s">
        <v>26</v>
      </c>
      <c r="C6631" s="14">
        <v>399</v>
      </c>
      <c r="D6631" s="12" t="s">
        <v>976</v>
      </c>
      <c r="E6631" s="35"/>
      <c r="F6631" s="13">
        <v>78102.009999999995</v>
      </c>
      <c r="G6631" s="51" t="s">
        <v>21</v>
      </c>
      <c r="H6631" s="53">
        <v>2705085.68</v>
      </c>
      <c r="J6631"/>
      <c r="K6631"/>
      <c r="L6631"/>
      <c r="M6631"/>
    </row>
    <row r="6632" spans="1:13" s="3" customFormat="1" x14ac:dyDescent="0.25">
      <c r="A6632" s="12" t="s">
        <v>977</v>
      </c>
      <c r="B6632" s="12" t="s">
        <v>26</v>
      </c>
      <c r="C6632" s="14">
        <v>403</v>
      </c>
      <c r="D6632" s="12" t="s">
        <v>978</v>
      </c>
      <c r="E6632" s="35"/>
      <c r="F6632" s="13">
        <v>55304.1</v>
      </c>
      <c r="G6632" s="51" t="s">
        <v>21</v>
      </c>
      <c r="H6632" s="53">
        <v>2760389.78</v>
      </c>
      <c r="J6632"/>
      <c r="K6632"/>
      <c r="L6632"/>
      <c r="M6632"/>
    </row>
    <row r="6633" spans="1:13" s="3" customFormat="1" x14ac:dyDescent="0.25">
      <c r="A6633"/>
      <c r="B6633"/>
      <c r="C6633"/>
      <c r="D6633"/>
      <c r="E6633"/>
      <c r="G6633"/>
      <c r="H6633"/>
      <c r="J6633"/>
      <c r="K6633"/>
      <c r="L6633"/>
      <c r="M6633"/>
    </row>
    <row r="6634" spans="1:13" s="3" customFormat="1" x14ac:dyDescent="0.25">
      <c r="A6634" s="35"/>
      <c r="B6634" s="35"/>
      <c r="C6634" s="35"/>
      <c r="D6634" s="35"/>
      <c r="E6634" s="34" t="s">
        <v>67</v>
      </c>
      <c r="F6634" s="13">
        <v>432588.49</v>
      </c>
      <c r="G6634" s="53">
        <v>0</v>
      </c>
      <c r="H6634" s="53">
        <v>2760389.78</v>
      </c>
      <c r="J6634"/>
      <c r="K6634"/>
      <c r="L6634"/>
      <c r="M6634"/>
    </row>
    <row r="6635" spans="1:13" s="3" customFormat="1" x14ac:dyDescent="0.25">
      <c r="A6635" s="35" t="s">
        <v>21</v>
      </c>
      <c r="B6635"/>
      <c r="C6635"/>
      <c r="D6635"/>
      <c r="E6635"/>
      <c r="G6635"/>
      <c r="H6635"/>
      <c r="J6635"/>
      <c r="K6635"/>
      <c r="L6635"/>
      <c r="M6635"/>
    </row>
    <row r="6636" spans="1:13" s="3" customFormat="1" x14ac:dyDescent="0.25">
      <c r="A6636" s="35"/>
      <c r="B6636" s="35"/>
      <c r="C6636" s="35"/>
      <c r="D6636" s="35"/>
      <c r="E6636" s="9" t="s">
        <v>68</v>
      </c>
      <c r="F6636" s="8">
        <v>432588.49</v>
      </c>
      <c r="G6636" s="52">
        <v>0</v>
      </c>
      <c r="H6636" s="52">
        <v>2760389.78</v>
      </c>
      <c r="J6636"/>
      <c r="K6636"/>
      <c r="L6636"/>
      <c r="M6636"/>
    </row>
    <row r="6637" spans="1:13" s="3" customFormat="1" x14ac:dyDescent="0.25">
      <c r="A6637" s="35" t="s">
        <v>21</v>
      </c>
      <c r="B6637"/>
      <c r="C6637"/>
      <c r="D6637"/>
      <c r="E6637"/>
      <c r="G6637"/>
      <c r="H6637"/>
      <c r="J6637"/>
      <c r="K6637"/>
      <c r="L6637"/>
      <c r="M6637"/>
    </row>
    <row r="6638" spans="1:13" s="3" customFormat="1" x14ac:dyDescent="0.25">
      <c r="A6638" s="5" t="s">
        <v>69</v>
      </c>
      <c r="B6638" s="5" t="s">
        <v>70</v>
      </c>
      <c r="C6638" s="35"/>
      <c r="D6638" s="35"/>
      <c r="E6638" s="35"/>
      <c r="F6638" s="7"/>
      <c r="G6638" s="52" t="s">
        <v>20</v>
      </c>
      <c r="H6638" s="52">
        <v>391002.5</v>
      </c>
      <c r="J6638"/>
      <c r="K6638"/>
      <c r="L6638"/>
      <c r="M6638"/>
    </row>
    <row r="6639" spans="1:13" s="3" customFormat="1" x14ac:dyDescent="0.25">
      <c r="A6639" s="35" t="s">
        <v>21</v>
      </c>
      <c r="B6639"/>
      <c r="C6639"/>
      <c r="D6639"/>
      <c r="E6639"/>
      <c r="G6639"/>
      <c r="H6639"/>
      <c r="J6639"/>
      <c r="K6639"/>
      <c r="L6639"/>
      <c r="M6639"/>
    </row>
    <row r="6640" spans="1:13" s="3" customFormat="1" x14ac:dyDescent="0.25">
      <c r="A6640" s="12" t="s">
        <v>24</v>
      </c>
      <c r="B6640" s="35" t="s">
        <v>21</v>
      </c>
      <c r="C6640" s="35" t="s">
        <v>21</v>
      </c>
      <c r="D6640" s="35" t="s">
        <v>21</v>
      </c>
      <c r="E6640" s="35" t="s">
        <v>21</v>
      </c>
      <c r="F6640" s="7" t="s">
        <v>21</v>
      </c>
      <c r="G6640" s="53" t="s">
        <v>20</v>
      </c>
      <c r="H6640" s="53">
        <v>391002.5</v>
      </c>
      <c r="J6640"/>
      <c r="K6640"/>
      <c r="L6640"/>
      <c r="M6640"/>
    </row>
    <row r="6641" spans="1:13" s="3" customFormat="1" x14ac:dyDescent="0.25">
      <c r="A6641" s="12" t="s">
        <v>968</v>
      </c>
      <c r="B6641" s="12" t="s">
        <v>26</v>
      </c>
      <c r="C6641" s="14">
        <v>320</v>
      </c>
      <c r="D6641" s="12" t="s">
        <v>969</v>
      </c>
      <c r="E6641" s="35"/>
      <c r="F6641" s="13">
        <v>13280.81</v>
      </c>
      <c r="G6641" s="51" t="s">
        <v>21</v>
      </c>
      <c r="H6641" s="53">
        <v>404283.31</v>
      </c>
      <c r="J6641"/>
      <c r="K6641"/>
      <c r="L6641"/>
      <c r="M6641"/>
    </row>
    <row r="6642" spans="1:13" s="3" customFormat="1" x14ac:dyDescent="0.25">
      <c r="A6642" s="12" t="s">
        <v>970</v>
      </c>
      <c r="B6642" s="12" t="s">
        <v>26</v>
      </c>
      <c r="C6642" s="14">
        <v>339</v>
      </c>
      <c r="D6642" s="12" t="s">
        <v>971</v>
      </c>
      <c r="E6642" s="35"/>
      <c r="F6642" s="13">
        <v>14078.46</v>
      </c>
      <c r="G6642" s="51" t="s">
        <v>21</v>
      </c>
      <c r="H6642" s="53">
        <v>418361.77</v>
      </c>
      <c r="J6642"/>
      <c r="K6642"/>
      <c r="L6642"/>
      <c r="M6642"/>
    </row>
    <row r="6643" spans="1:13" s="3" customFormat="1" x14ac:dyDescent="0.25">
      <c r="A6643" s="12" t="s">
        <v>973</v>
      </c>
      <c r="B6643" s="12" t="s">
        <v>26</v>
      </c>
      <c r="C6643" s="14">
        <v>350</v>
      </c>
      <c r="D6643" s="12" t="s">
        <v>974</v>
      </c>
      <c r="E6643" s="35"/>
      <c r="F6643" s="13">
        <v>13285.61</v>
      </c>
      <c r="G6643" s="51" t="s">
        <v>21</v>
      </c>
      <c r="H6643" s="53">
        <v>431647.38</v>
      </c>
      <c r="J6643"/>
      <c r="K6643"/>
      <c r="L6643"/>
      <c r="M6643"/>
    </row>
    <row r="6644" spans="1:13" s="3" customFormat="1" x14ac:dyDescent="0.25">
      <c r="A6644" s="12" t="s">
        <v>975</v>
      </c>
      <c r="B6644" s="12" t="s">
        <v>26</v>
      </c>
      <c r="C6644" s="14">
        <v>399</v>
      </c>
      <c r="D6644" s="12" t="s">
        <v>976</v>
      </c>
      <c r="E6644" s="35"/>
      <c r="F6644" s="13">
        <v>12891.17</v>
      </c>
      <c r="G6644" s="51" t="s">
        <v>21</v>
      </c>
      <c r="H6644" s="53">
        <v>444538.55</v>
      </c>
      <c r="J6644"/>
      <c r="K6644"/>
      <c r="L6644"/>
      <c r="M6644"/>
    </row>
    <row r="6645" spans="1:13" s="3" customFormat="1" x14ac:dyDescent="0.25">
      <c r="A6645"/>
      <c r="B6645"/>
      <c r="C6645"/>
      <c r="D6645"/>
      <c r="E6645"/>
      <c r="G6645"/>
      <c r="H6645"/>
      <c r="J6645"/>
      <c r="K6645"/>
      <c r="L6645"/>
      <c r="M6645"/>
    </row>
    <row r="6646" spans="1:13" s="3" customFormat="1" x14ac:dyDescent="0.25">
      <c r="A6646" s="35"/>
      <c r="B6646" s="35"/>
      <c r="C6646" s="35"/>
      <c r="D6646" s="35"/>
      <c r="E6646" s="34" t="s">
        <v>67</v>
      </c>
      <c r="F6646" s="13">
        <v>53536.05</v>
      </c>
      <c r="G6646" s="53">
        <v>0</v>
      </c>
      <c r="H6646" s="53">
        <v>444538.55</v>
      </c>
      <c r="J6646"/>
      <c r="K6646"/>
      <c r="L6646"/>
      <c r="M6646"/>
    </row>
    <row r="6647" spans="1:13" s="3" customFormat="1" x14ac:dyDescent="0.25">
      <c r="A6647" s="35" t="s">
        <v>21</v>
      </c>
      <c r="B6647"/>
      <c r="C6647"/>
      <c r="D6647"/>
      <c r="E6647"/>
      <c r="G6647"/>
      <c r="H6647"/>
      <c r="J6647"/>
      <c r="K6647"/>
      <c r="L6647"/>
      <c r="M6647"/>
    </row>
    <row r="6648" spans="1:13" s="3" customFormat="1" x14ac:dyDescent="0.25">
      <c r="A6648" s="35"/>
      <c r="B6648" s="35"/>
      <c r="C6648" s="35"/>
      <c r="D6648" s="35"/>
      <c r="E6648" s="9" t="s">
        <v>71</v>
      </c>
      <c r="F6648" s="8">
        <v>53536.05</v>
      </c>
      <c r="G6648" s="52">
        <v>0</v>
      </c>
      <c r="H6648" s="52">
        <v>444538.55</v>
      </c>
      <c r="J6648"/>
      <c r="K6648"/>
      <c r="L6648"/>
      <c r="M6648"/>
    </row>
    <row r="6649" spans="1:13" s="3" customFormat="1" x14ac:dyDescent="0.25">
      <c r="A6649" s="35" t="s">
        <v>21</v>
      </c>
      <c r="B6649"/>
      <c r="C6649"/>
      <c r="D6649"/>
      <c r="E6649"/>
      <c r="G6649"/>
      <c r="H6649"/>
      <c r="J6649"/>
      <c r="K6649"/>
      <c r="L6649"/>
      <c r="M6649"/>
    </row>
    <row r="6650" spans="1:13" s="3" customFormat="1" x14ac:dyDescent="0.25">
      <c r="A6650" s="5" t="s">
        <v>72</v>
      </c>
      <c r="B6650" s="5" t="s">
        <v>73</v>
      </c>
      <c r="C6650" s="35"/>
      <c r="D6650" s="35"/>
      <c r="E6650" s="35"/>
      <c r="F6650" s="7"/>
      <c r="G6650" s="52" t="s">
        <v>20</v>
      </c>
      <c r="H6650" s="52">
        <v>101374.76</v>
      </c>
      <c r="J6650"/>
      <c r="K6650"/>
      <c r="L6650"/>
      <c r="M6650"/>
    </row>
    <row r="6651" spans="1:13" s="3" customFormat="1" x14ac:dyDescent="0.25">
      <c r="A6651" s="35" t="s">
        <v>21</v>
      </c>
      <c r="B6651"/>
      <c r="C6651"/>
      <c r="D6651"/>
      <c r="E6651"/>
      <c r="G6651"/>
      <c r="H6651"/>
      <c r="J6651"/>
      <c r="K6651"/>
      <c r="L6651"/>
      <c r="M6651"/>
    </row>
    <row r="6652" spans="1:13" s="3" customFormat="1" x14ac:dyDescent="0.25">
      <c r="A6652" s="12" t="s">
        <v>24</v>
      </c>
      <c r="B6652" s="35" t="s">
        <v>21</v>
      </c>
      <c r="C6652" s="35" t="s">
        <v>21</v>
      </c>
      <c r="D6652" s="35" t="s">
        <v>21</v>
      </c>
      <c r="E6652" s="35" t="s">
        <v>21</v>
      </c>
      <c r="F6652" s="7" t="s">
        <v>21</v>
      </c>
      <c r="G6652" s="53" t="s">
        <v>20</v>
      </c>
      <c r="H6652" s="53">
        <v>101374.76</v>
      </c>
      <c r="J6652"/>
      <c r="K6652"/>
      <c r="L6652"/>
      <c r="M6652"/>
    </row>
    <row r="6653" spans="1:13" s="3" customFormat="1" x14ac:dyDescent="0.25">
      <c r="A6653" s="12" t="s">
        <v>968</v>
      </c>
      <c r="B6653" s="12" t="s">
        <v>26</v>
      </c>
      <c r="C6653" s="14">
        <v>320</v>
      </c>
      <c r="D6653" s="12" t="s">
        <v>969</v>
      </c>
      <c r="E6653" s="35"/>
      <c r="F6653" s="13">
        <v>5591.94</v>
      </c>
      <c r="G6653" s="51" t="s">
        <v>21</v>
      </c>
      <c r="H6653" s="53">
        <v>106966.7</v>
      </c>
      <c r="J6653"/>
      <c r="K6653"/>
      <c r="L6653"/>
      <c r="M6653"/>
    </row>
    <row r="6654" spans="1:13" s="3" customFormat="1" x14ac:dyDescent="0.25">
      <c r="A6654" s="12" t="s">
        <v>970</v>
      </c>
      <c r="B6654" s="12" t="s">
        <v>26</v>
      </c>
      <c r="C6654" s="14">
        <v>339</v>
      </c>
      <c r="D6654" s="12" t="s">
        <v>971</v>
      </c>
      <c r="E6654" s="35"/>
      <c r="F6654" s="13">
        <v>6001.38</v>
      </c>
      <c r="G6654" s="51" t="s">
        <v>21</v>
      </c>
      <c r="H6654" s="53">
        <v>112968.08</v>
      </c>
      <c r="J6654"/>
      <c r="K6654"/>
      <c r="L6654"/>
      <c r="M6654"/>
    </row>
    <row r="6655" spans="1:13" s="3" customFormat="1" x14ac:dyDescent="0.25">
      <c r="A6655" s="12" t="s">
        <v>970</v>
      </c>
      <c r="B6655" s="12" t="s">
        <v>26</v>
      </c>
      <c r="C6655" s="14">
        <v>341</v>
      </c>
      <c r="D6655" s="12" t="s">
        <v>972</v>
      </c>
      <c r="E6655" s="35"/>
      <c r="F6655" s="13">
        <v>1407.56</v>
      </c>
      <c r="G6655" s="51" t="s">
        <v>21</v>
      </c>
      <c r="H6655" s="53">
        <v>114375.64</v>
      </c>
      <c r="J6655"/>
      <c r="K6655"/>
      <c r="L6655"/>
      <c r="M6655"/>
    </row>
    <row r="6656" spans="1:13" s="3" customFormat="1" x14ac:dyDescent="0.25">
      <c r="A6656" s="12" t="s">
        <v>973</v>
      </c>
      <c r="B6656" s="12" t="s">
        <v>26</v>
      </c>
      <c r="C6656" s="14">
        <v>350</v>
      </c>
      <c r="D6656" s="12" t="s">
        <v>974</v>
      </c>
      <c r="E6656" s="35"/>
      <c r="F6656" s="13">
        <v>5782.07</v>
      </c>
      <c r="G6656" s="51" t="s">
        <v>21</v>
      </c>
      <c r="H6656" s="53">
        <v>120157.71</v>
      </c>
      <c r="J6656"/>
      <c r="K6656"/>
      <c r="L6656"/>
      <c r="M6656"/>
    </row>
    <row r="6657" spans="1:13" s="3" customFormat="1" x14ac:dyDescent="0.25">
      <c r="A6657" s="12" t="s">
        <v>975</v>
      </c>
      <c r="B6657" s="12" t="s">
        <v>26</v>
      </c>
      <c r="C6657" s="14">
        <v>399</v>
      </c>
      <c r="D6657" s="12" t="s">
        <v>976</v>
      </c>
      <c r="E6657" s="35"/>
      <c r="F6657" s="13">
        <v>5117.26</v>
      </c>
      <c r="G6657" s="51" t="s">
        <v>21</v>
      </c>
      <c r="H6657" s="53">
        <v>125274.97</v>
      </c>
      <c r="J6657"/>
      <c r="K6657"/>
      <c r="L6657"/>
      <c r="M6657"/>
    </row>
    <row r="6658" spans="1:13" s="3" customFormat="1" x14ac:dyDescent="0.25">
      <c r="A6658" s="12" t="s">
        <v>977</v>
      </c>
      <c r="B6658" s="12" t="s">
        <v>26</v>
      </c>
      <c r="C6658" s="14">
        <v>403</v>
      </c>
      <c r="D6658" s="12" t="s">
        <v>978</v>
      </c>
      <c r="E6658" s="35"/>
      <c r="F6658" s="13">
        <v>244.7</v>
      </c>
      <c r="G6658" s="51" t="s">
        <v>21</v>
      </c>
      <c r="H6658" s="53">
        <v>125519.67</v>
      </c>
      <c r="J6658"/>
      <c r="K6658"/>
      <c r="L6658"/>
      <c r="M6658"/>
    </row>
    <row r="6659" spans="1:13" s="3" customFormat="1" x14ac:dyDescent="0.25">
      <c r="A6659"/>
      <c r="B6659"/>
      <c r="C6659"/>
      <c r="D6659"/>
      <c r="E6659"/>
      <c r="G6659"/>
      <c r="H6659"/>
      <c r="J6659"/>
      <c r="K6659"/>
      <c r="L6659"/>
      <c r="M6659"/>
    </row>
    <row r="6660" spans="1:13" s="3" customFormat="1" x14ac:dyDescent="0.25">
      <c r="A6660" s="35"/>
      <c r="B6660" s="35"/>
      <c r="C6660" s="35"/>
      <c r="D6660" s="35"/>
      <c r="E6660" s="34" t="s">
        <v>67</v>
      </c>
      <c r="F6660" s="13">
        <v>24144.91</v>
      </c>
      <c r="G6660" s="53">
        <v>0</v>
      </c>
      <c r="H6660" s="53">
        <v>125519.67</v>
      </c>
      <c r="J6660"/>
      <c r="K6660"/>
      <c r="L6660"/>
      <c r="M6660"/>
    </row>
    <row r="6661" spans="1:13" s="3" customFormat="1" x14ac:dyDescent="0.25">
      <c r="A6661" s="35" t="s">
        <v>21</v>
      </c>
      <c r="B6661"/>
      <c r="C6661"/>
      <c r="D6661"/>
      <c r="E6661"/>
      <c r="G6661"/>
      <c r="H6661"/>
      <c r="J6661"/>
      <c r="K6661"/>
      <c r="L6661"/>
      <c r="M6661"/>
    </row>
    <row r="6662" spans="1:13" s="3" customFormat="1" x14ac:dyDescent="0.25">
      <c r="A6662" s="35"/>
      <c r="B6662" s="35"/>
      <c r="C6662" s="35"/>
      <c r="D6662" s="35"/>
      <c r="E6662" s="9" t="s">
        <v>74</v>
      </c>
      <c r="F6662" s="8">
        <v>24144.91</v>
      </c>
      <c r="G6662" s="52">
        <v>0</v>
      </c>
      <c r="H6662" s="52">
        <v>125519.67</v>
      </c>
      <c r="J6662"/>
      <c r="K6662"/>
      <c r="L6662"/>
      <c r="M6662"/>
    </row>
    <row r="6663" spans="1:13" s="3" customFormat="1" x14ac:dyDescent="0.25">
      <c r="A6663" s="35" t="s">
        <v>21</v>
      </c>
      <c r="B6663"/>
      <c r="C6663"/>
      <c r="D6663"/>
      <c r="E6663"/>
      <c r="G6663"/>
      <c r="H6663"/>
      <c r="J6663"/>
      <c r="K6663"/>
      <c r="L6663"/>
      <c r="M6663"/>
    </row>
    <row r="6664" spans="1:13" s="3" customFormat="1" x14ac:dyDescent="0.25">
      <c r="A6664" s="5" t="s">
        <v>75</v>
      </c>
      <c r="B6664" s="5" t="s">
        <v>76</v>
      </c>
      <c r="C6664" s="35"/>
      <c r="D6664" s="35"/>
      <c r="E6664" s="35"/>
      <c r="F6664" s="7"/>
      <c r="G6664" s="52" t="s">
        <v>20</v>
      </c>
      <c r="H6664" s="52">
        <v>25792.26</v>
      </c>
      <c r="J6664"/>
      <c r="K6664"/>
      <c r="L6664"/>
      <c r="M6664"/>
    </row>
    <row r="6665" spans="1:13" s="3" customFormat="1" x14ac:dyDescent="0.25">
      <c r="A6665" s="35" t="s">
        <v>21</v>
      </c>
      <c r="B6665"/>
      <c r="C6665"/>
      <c r="D6665"/>
      <c r="E6665"/>
      <c r="G6665"/>
      <c r="H6665"/>
      <c r="J6665"/>
      <c r="K6665"/>
      <c r="L6665"/>
      <c r="M6665"/>
    </row>
    <row r="6666" spans="1:13" s="3" customFormat="1" x14ac:dyDescent="0.25">
      <c r="A6666" s="12" t="s">
        <v>24</v>
      </c>
      <c r="B6666" s="35" t="s">
        <v>21</v>
      </c>
      <c r="C6666" s="35" t="s">
        <v>21</v>
      </c>
      <c r="D6666" s="35" t="s">
        <v>21</v>
      </c>
      <c r="E6666" s="35" t="s">
        <v>21</v>
      </c>
      <c r="F6666" s="7" t="s">
        <v>21</v>
      </c>
      <c r="G6666" s="53" t="s">
        <v>20</v>
      </c>
      <c r="H6666" s="53">
        <v>25792.26</v>
      </c>
      <c r="J6666"/>
      <c r="K6666"/>
      <c r="L6666"/>
      <c r="M6666"/>
    </row>
    <row r="6667" spans="1:13" s="3" customFormat="1" x14ac:dyDescent="0.25">
      <c r="A6667" s="12" t="s">
        <v>968</v>
      </c>
      <c r="B6667" s="12" t="s">
        <v>26</v>
      </c>
      <c r="C6667" s="14">
        <v>320</v>
      </c>
      <c r="D6667" s="12" t="s">
        <v>969</v>
      </c>
      <c r="E6667" s="35"/>
      <c r="F6667" s="13">
        <v>2362.5500000000002</v>
      </c>
      <c r="G6667" s="51" t="s">
        <v>21</v>
      </c>
      <c r="H6667" s="53">
        <v>28154.81</v>
      </c>
      <c r="J6667"/>
      <c r="K6667"/>
      <c r="L6667"/>
      <c r="M6667"/>
    </row>
    <row r="6668" spans="1:13" s="3" customFormat="1" x14ac:dyDescent="0.25">
      <c r="A6668" s="12" t="s">
        <v>970</v>
      </c>
      <c r="B6668" s="12" t="s">
        <v>26</v>
      </c>
      <c r="C6668" s="14">
        <v>339</v>
      </c>
      <c r="D6668" s="12" t="s">
        <v>971</v>
      </c>
      <c r="E6668" s="35"/>
      <c r="F6668" s="13">
        <v>2430.67</v>
      </c>
      <c r="G6668" s="51" t="s">
        <v>21</v>
      </c>
      <c r="H6668" s="53">
        <v>30585.48</v>
      </c>
      <c r="J6668"/>
      <c r="K6668"/>
      <c r="L6668"/>
      <c r="M6668"/>
    </row>
    <row r="6669" spans="1:13" s="3" customFormat="1" x14ac:dyDescent="0.25">
      <c r="A6669" s="12" t="s">
        <v>973</v>
      </c>
      <c r="B6669" s="12" t="s">
        <v>26</v>
      </c>
      <c r="C6669" s="14">
        <v>350</v>
      </c>
      <c r="D6669" s="12" t="s">
        <v>974</v>
      </c>
      <c r="E6669" s="35"/>
      <c r="F6669" s="13">
        <v>2118.73</v>
      </c>
      <c r="G6669" s="51" t="s">
        <v>21</v>
      </c>
      <c r="H6669" s="53">
        <v>32704.21</v>
      </c>
      <c r="J6669"/>
      <c r="K6669"/>
      <c r="L6669"/>
      <c r="M6669"/>
    </row>
    <row r="6670" spans="1:13" s="3" customFormat="1" x14ac:dyDescent="0.25">
      <c r="A6670" s="12" t="s">
        <v>975</v>
      </c>
      <c r="B6670" s="12" t="s">
        <v>26</v>
      </c>
      <c r="C6670" s="14">
        <v>399</v>
      </c>
      <c r="D6670" s="12" t="s">
        <v>976</v>
      </c>
      <c r="E6670" s="35"/>
      <c r="F6670" s="13">
        <v>2093.25</v>
      </c>
      <c r="G6670" s="51" t="s">
        <v>21</v>
      </c>
      <c r="H6670" s="53">
        <v>34797.46</v>
      </c>
      <c r="J6670"/>
      <c r="K6670"/>
      <c r="L6670"/>
      <c r="M6670"/>
    </row>
    <row r="6671" spans="1:13" s="3" customFormat="1" x14ac:dyDescent="0.25">
      <c r="A6671"/>
      <c r="B6671"/>
      <c r="C6671"/>
      <c r="D6671"/>
      <c r="E6671"/>
      <c r="G6671"/>
      <c r="H6671"/>
      <c r="J6671"/>
      <c r="K6671"/>
      <c r="L6671"/>
      <c r="M6671"/>
    </row>
    <row r="6672" spans="1:13" s="3" customFormat="1" x14ac:dyDescent="0.25">
      <c r="A6672" s="35"/>
      <c r="B6672" s="35"/>
      <c r="C6672" s="35"/>
      <c r="D6672" s="35"/>
      <c r="E6672" s="34" t="s">
        <v>67</v>
      </c>
      <c r="F6672" s="13">
        <v>9005.2000000000007</v>
      </c>
      <c r="G6672" s="53">
        <v>0</v>
      </c>
      <c r="H6672" s="53">
        <v>34797.46</v>
      </c>
      <c r="J6672"/>
      <c r="K6672"/>
      <c r="L6672"/>
      <c r="M6672"/>
    </row>
    <row r="6673" spans="1:13" s="3" customFormat="1" x14ac:dyDescent="0.25">
      <c r="A6673" s="35" t="s">
        <v>21</v>
      </c>
      <c r="B6673"/>
      <c r="C6673"/>
      <c r="D6673"/>
      <c r="E6673"/>
      <c r="G6673"/>
      <c r="H6673"/>
      <c r="J6673"/>
      <c r="K6673"/>
      <c r="L6673"/>
      <c r="M6673"/>
    </row>
    <row r="6674" spans="1:13" s="3" customFormat="1" x14ac:dyDescent="0.25">
      <c r="A6674" s="35"/>
      <c r="B6674" s="35"/>
      <c r="C6674" s="35"/>
      <c r="D6674" s="35"/>
      <c r="E6674" s="9" t="s">
        <v>77</v>
      </c>
      <c r="F6674" s="8">
        <v>9005.2000000000007</v>
      </c>
      <c r="G6674" s="52">
        <v>0</v>
      </c>
      <c r="H6674" s="52">
        <v>34797.46</v>
      </c>
      <c r="J6674"/>
      <c r="K6674"/>
      <c r="L6674"/>
      <c r="M6674"/>
    </row>
    <row r="6675" spans="1:13" s="3" customFormat="1" x14ac:dyDescent="0.25">
      <c r="A6675" s="35" t="s">
        <v>21</v>
      </c>
      <c r="B6675"/>
      <c r="C6675"/>
      <c r="D6675"/>
      <c r="E6675"/>
      <c r="G6675"/>
      <c r="H6675"/>
      <c r="J6675"/>
      <c r="K6675"/>
      <c r="L6675"/>
      <c r="M6675"/>
    </row>
    <row r="6676" spans="1:13" s="3" customFormat="1" x14ac:dyDescent="0.25">
      <c r="A6676" s="5" t="s">
        <v>78</v>
      </c>
      <c r="B6676" s="5" t="s">
        <v>79</v>
      </c>
      <c r="C6676" s="35"/>
      <c r="D6676" s="35"/>
      <c r="E6676" s="35"/>
      <c r="F6676" s="7"/>
      <c r="G6676" s="52" t="s">
        <v>20</v>
      </c>
      <c r="H6676" s="52">
        <v>162345.18</v>
      </c>
      <c r="J6676"/>
      <c r="K6676"/>
      <c r="L6676"/>
      <c r="M6676"/>
    </row>
    <row r="6677" spans="1:13" s="3" customFormat="1" x14ac:dyDescent="0.25">
      <c r="A6677" s="35" t="s">
        <v>21</v>
      </c>
      <c r="B6677"/>
      <c r="C6677"/>
      <c r="D6677"/>
      <c r="E6677"/>
      <c r="G6677"/>
      <c r="H6677"/>
      <c r="J6677"/>
      <c r="K6677"/>
      <c r="L6677"/>
      <c r="M6677"/>
    </row>
    <row r="6678" spans="1:13" s="3" customFormat="1" x14ac:dyDescent="0.25">
      <c r="A6678" s="12" t="s">
        <v>24</v>
      </c>
      <c r="B6678" s="35" t="s">
        <v>21</v>
      </c>
      <c r="C6678" s="35" t="s">
        <v>21</v>
      </c>
      <c r="D6678" s="35" t="s">
        <v>21</v>
      </c>
      <c r="E6678" s="35" t="s">
        <v>21</v>
      </c>
      <c r="F6678" s="7" t="s">
        <v>21</v>
      </c>
      <c r="G6678" s="53" t="s">
        <v>20</v>
      </c>
      <c r="H6678" s="53">
        <v>162345.18</v>
      </c>
      <c r="J6678"/>
      <c r="K6678"/>
      <c r="L6678"/>
      <c r="M6678"/>
    </row>
    <row r="6679" spans="1:13" s="3" customFormat="1" x14ac:dyDescent="0.25">
      <c r="A6679" s="12" t="s">
        <v>968</v>
      </c>
      <c r="B6679" s="12" t="s">
        <v>26</v>
      </c>
      <c r="C6679" s="14">
        <v>320</v>
      </c>
      <c r="D6679" s="12" t="s">
        <v>969</v>
      </c>
      <c r="E6679" s="35"/>
      <c r="F6679" s="13">
        <v>3164.16</v>
      </c>
      <c r="G6679" s="51" t="s">
        <v>21</v>
      </c>
      <c r="H6679" s="53">
        <v>165509.34</v>
      </c>
      <c r="J6679"/>
      <c r="K6679"/>
      <c r="L6679"/>
      <c r="M6679"/>
    </row>
    <row r="6680" spans="1:13" s="3" customFormat="1" x14ac:dyDescent="0.25">
      <c r="A6680" s="12" t="s">
        <v>970</v>
      </c>
      <c r="B6680" s="12" t="s">
        <v>26</v>
      </c>
      <c r="C6680" s="14">
        <v>339</v>
      </c>
      <c r="D6680" s="12" t="s">
        <v>971</v>
      </c>
      <c r="E6680" s="35"/>
      <c r="F6680" s="13">
        <v>4506.42</v>
      </c>
      <c r="G6680" s="51" t="s">
        <v>21</v>
      </c>
      <c r="H6680" s="53">
        <v>170015.76</v>
      </c>
      <c r="J6680"/>
      <c r="K6680"/>
      <c r="L6680"/>
      <c r="M6680"/>
    </row>
    <row r="6681" spans="1:13" s="3" customFormat="1" x14ac:dyDescent="0.25">
      <c r="A6681" s="12" t="s">
        <v>973</v>
      </c>
      <c r="B6681" s="12" t="s">
        <v>26</v>
      </c>
      <c r="C6681" s="14">
        <v>350</v>
      </c>
      <c r="D6681" s="12" t="s">
        <v>974</v>
      </c>
      <c r="E6681" s="35"/>
      <c r="F6681" s="13">
        <v>14987.9</v>
      </c>
      <c r="G6681" s="51" t="s">
        <v>21</v>
      </c>
      <c r="H6681" s="53">
        <v>185003.66</v>
      </c>
      <c r="J6681"/>
      <c r="K6681"/>
      <c r="L6681"/>
      <c r="M6681"/>
    </row>
    <row r="6682" spans="1:13" s="3" customFormat="1" x14ac:dyDescent="0.25">
      <c r="A6682" s="12" t="s">
        <v>975</v>
      </c>
      <c r="B6682" s="12" t="s">
        <v>26</v>
      </c>
      <c r="C6682" s="14">
        <v>399</v>
      </c>
      <c r="D6682" s="12" t="s">
        <v>976</v>
      </c>
      <c r="E6682" s="35"/>
      <c r="F6682" s="13">
        <v>3703.42</v>
      </c>
      <c r="G6682" s="51" t="s">
        <v>21</v>
      </c>
      <c r="H6682" s="53">
        <v>188707.08</v>
      </c>
      <c r="J6682"/>
      <c r="K6682"/>
      <c r="L6682"/>
      <c r="M6682"/>
    </row>
    <row r="6683" spans="1:13" s="3" customFormat="1" x14ac:dyDescent="0.25">
      <c r="A6683"/>
      <c r="B6683"/>
      <c r="C6683"/>
      <c r="D6683"/>
      <c r="E6683"/>
      <c r="G6683"/>
      <c r="H6683"/>
      <c r="J6683"/>
      <c r="K6683"/>
      <c r="L6683"/>
      <c r="M6683"/>
    </row>
    <row r="6684" spans="1:13" s="3" customFormat="1" x14ac:dyDescent="0.25">
      <c r="A6684" s="35"/>
      <c r="B6684" s="35"/>
      <c r="C6684" s="35"/>
      <c r="D6684" s="35"/>
      <c r="E6684" s="34" t="s">
        <v>67</v>
      </c>
      <c r="F6684" s="13">
        <v>26361.9</v>
      </c>
      <c r="G6684" s="53">
        <v>0</v>
      </c>
      <c r="H6684" s="53">
        <v>188707.08</v>
      </c>
      <c r="J6684"/>
      <c r="K6684"/>
      <c r="L6684"/>
      <c r="M6684"/>
    </row>
    <row r="6685" spans="1:13" s="3" customFormat="1" x14ac:dyDescent="0.25">
      <c r="A6685" s="35" t="s">
        <v>21</v>
      </c>
      <c r="B6685"/>
      <c r="C6685"/>
      <c r="D6685"/>
      <c r="E6685"/>
      <c r="G6685"/>
      <c r="H6685"/>
      <c r="J6685"/>
      <c r="K6685"/>
      <c r="L6685"/>
      <c r="M6685"/>
    </row>
    <row r="6686" spans="1:13" s="3" customFormat="1" x14ac:dyDescent="0.25">
      <c r="A6686" s="35"/>
      <c r="B6686" s="35"/>
      <c r="C6686" s="35"/>
      <c r="D6686" s="35"/>
      <c r="E6686" s="9" t="s">
        <v>80</v>
      </c>
      <c r="F6686" s="8">
        <v>26361.9</v>
      </c>
      <c r="G6686" s="52">
        <v>0</v>
      </c>
      <c r="H6686" s="52">
        <v>188707.08</v>
      </c>
      <c r="J6686"/>
      <c r="K6686"/>
      <c r="L6686"/>
      <c r="M6686"/>
    </row>
    <row r="6687" spans="1:13" s="3" customFormat="1" x14ac:dyDescent="0.25">
      <c r="A6687" s="35" t="s">
        <v>21</v>
      </c>
      <c r="B6687"/>
      <c r="C6687"/>
      <c r="D6687"/>
      <c r="E6687"/>
      <c r="G6687"/>
      <c r="H6687"/>
      <c r="J6687"/>
      <c r="K6687"/>
      <c r="L6687"/>
      <c r="M6687"/>
    </row>
    <row r="6688" spans="1:13" s="3" customFormat="1" x14ac:dyDescent="0.25">
      <c r="A6688" s="5" t="s">
        <v>81</v>
      </c>
      <c r="B6688" s="5" t="s">
        <v>82</v>
      </c>
      <c r="C6688" s="35"/>
      <c r="D6688" s="35"/>
      <c r="E6688" s="35"/>
      <c r="F6688" s="7"/>
      <c r="G6688" s="52" t="s">
        <v>20</v>
      </c>
      <c r="H6688" s="52">
        <v>164360.23000000001</v>
      </c>
      <c r="J6688"/>
      <c r="K6688"/>
      <c r="L6688"/>
      <c r="M6688"/>
    </row>
    <row r="6689" spans="1:13" s="3" customFormat="1" x14ac:dyDescent="0.25">
      <c r="A6689" s="35" t="s">
        <v>21</v>
      </c>
      <c r="B6689"/>
      <c r="C6689"/>
      <c r="D6689"/>
      <c r="E6689"/>
      <c r="G6689"/>
      <c r="H6689"/>
      <c r="J6689"/>
      <c r="K6689"/>
      <c r="L6689"/>
      <c r="M6689"/>
    </row>
    <row r="6690" spans="1:13" s="3" customFormat="1" x14ac:dyDescent="0.25">
      <c r="A6690" s="12" t="s">
        <v>24</v>
      </c>
      <c r="B6690" s="35" t="s">
        <v>21</v>
      </c>
      <c r="C6690" s="35" t="s">
        <v>21</v>
      </c>
      <c r="D6690" s="35" t="s">
        <v>21</v>
      </c>
      <c r="E6690" s="35" t="s">
        <v>21</v>
      </c>
      <c r="F6690" s="7" t="s">
        <v>21</v>
      </c>
      <c r="G6690" s="53" t="s">
        <v>20</v>
      </c>
      <c r="H6690" s="53">
        <v>164360.23000000001</v>
      </c>
      <c r="J6690"/>
      <c r="K6690"/>
      <c r="L6690"/>
      <c r="M6690"/>
    </row>
    <row r="6691" spans="1:13" s="3" customFormat="1" x14ac:dyDescent="0.25">
      <c r="A6691" s="12" t="s">
        <v>968</v>
      </c>
      <c r="B6691" s="12" t="s">
        <v>26</v>
      </c>
      <c r="C6691" s="14">
        <v>320</v>
      </c>
      <c r="D6691" s="12" t="s">
        <v>969</v>
      </c>
      <c r="E6691" s="35"/>
      <c r="F6691" s="13">
        <v>9018.19</v>
      </c>
      <c r="G6691" s="51" t="s">
        <v>21</v>
      </c>
      <c r="H6691" s="53">
        <v>173378.42</v>
      </c>
      <c r="J6691"/>
      <c r="K6691"/>
      <c r="L6691"/>
      <c r="M6691"/>
    </row>
    <row r="6692" spans="1:13" s="3" customFormat="1" x14ac:dyDescent="0.25">
      <c r="A6692" s="12" t="s">
        <v>970</v>
      </c>
      <c r="B6692" s="12" t="s">
        <v>26</v>
      </c>
      <c r="C6692" s="14">
        <v>339</v>
      </c>
      <c r="D6692" s="12" t="s">
        <v>971</v>
      </c>
      <c r="E6692" s="35"/>
      <c r="F6692" s="13">
        <v>10341.74</v>
      </c>
      <c r="G6692" s="51" t="s">
        <v>21</v>
      </c>
      <c r="H6692" s="53">
        <v>183720.16</v>
      </c>
      <c r="J6692"/>
      <c r="K6692"/>
      <c r="L6692"/>
      <c r="M6692"/>
    </row>
    <row r="6693" spans="1:13" s="3" customFormat="1" x14ac:dyDescent="0.25">
      <c r="A6693" s="12" t="s">
        <v>973</v>
      </c>
      <c r="B6693" s="12" t="s">
        <v>26</v>
      </c>
      <c r="C6693" s="14">
        <v>350</v>
      </c>
      <c r="D6693" s="12" t="s">
        <v>974</v>
      </c>
      <c r="E6693" s="35"/>
      <c r="F6693" s="13">
        <v>4385.8900000000003</v>
      </c>
      <c r="G6693" s="51" t="s">
        <v>21</v>
      </c>
      <c r="H6693" s="53">
        <v>188106.05</v>
      </c>
      <c r="J6693"/>
      <c r="K6693"/>
      <c r="L6693"/>
      <c r="M6693"/>
    </row>
    <row r="6694" spans="1:13" s="3" customFormat="1" x14ac:dyDescent="0.25">
      <c r="A6694" s="12" t="s">
        <v>975</v>
      </c>
      <c r="B6694" s="12" t="s">
        <v>26</v>
      </c>
      <c r="C6694" s="14">
        <v>399</v>
      </c>
      <c r="D6694" s="12" t="s">
        <v>976</v>
      </c>
      <c r="E6694" s="35"/>
      <c r="F6694" s="13">
        <v>12854.42</v>
      </c>
      <c r="G6694" s="51" t="s">
        <v>21</v>
      </c>
      <c r="H6694" s="53">
        <v>200960.47</v>
      </c>
      <c r="J6694"/>
      <c r="K6694"/>
      <c r="L6694"/>
      <c r="M6694"/>
    </row>
    <row r="6695" spans="1:13" s="3" customFormat="1" x14ac:dyDescent="0.25">
      <c r="A6695"/>
      <c r="B6695"/>
      <c r="C6695"/>
      <c r="D6695"/>
      <c r="E6695"/>
      <c r="G6695"/>
      <c r="H6695"/>
      <c r="J6695"/>
      <c r="K6695"/>
      <c r="L6695"/>
      <c r="M6695"/>
    </row>
    <row r="6696" spans="1:13" s="3" customFormat="1" x14ac:dyDescent="0.25">
      <c r="A6696" s="35"/>
      <c r="B6696" s="35"/>
      <c r="C6696" s="35"/>
      <c r="D6696" s="35"/>
      <c r="E6696" s="34" t="s">
        <v>67</v>
      </c>
      <c r="F6696" s="13">
        <v>36600.239999999998</v>
      </c>
      <c r="G6696" s="53">
        <v>0</v>
      </c>
      <c r="H6696" s="53">
        <v>200960.47</v>
      </c>
      <c r="J6696"/>
      <c r="K6696"/>
      <c r="L6696"/>
      <c r="M6696"/>
    </row>
    <row r="6697" spans="1:13" s="3" customFormat="1" x14ac:dyDescent="0.25">
      <c r="A6697" s="35" t="s">
        <v>21</v>
      </c>
      <c r="B6697"/>
      <c r="C6697"/>
      <c r="D6697"/>
      <c r="E6697"/>
      <c r="G6697"/>
      <c r="H6697"/>
      <c r="J6697"/>
      <c r="K6697"/>
      <c r="L6697"/>
      <c r="M6697"/>
    </row>
    <row r="6698" spans="1:13" s="3" customFormat="1" x14ac:dyDescent="0.25">
      <c r="A6698" s="35"/>
      <c r="B6698" s="35"/>
      <c r="C6698" s="35"/>
      <c r="D6698" s="35"/>
      <c r="E6698" s="9" t="s">
        <v>83</v>
      </c>
      <c r="F6698" s="8">
        <v>36600.239999999998</v>
      </c>
      <c r="G6698" s="52">
        <v>0</v>
      </c>
      <c r="H6698" s="52">
        <v>200960.47</v>
      </c>
      <c r="J6698"/>
      <c r="K6698"/>
      <c r="L6698"/>
      <c r="M6698"/>
    </row>
    <row r="6699" spans="1:13" s="3" customFormat="1" x14ac:dyDescent="0.25">
      <c r="A6699" s="35" t="s">
        <v>21</v>
      </c>
      <c r="B6699"/>
      <c r="C6699"/>
      <c r="D6699"/>
      <c r="E6699"/>
      <c r="G6699"/>
      <c r="H6699"/>
      <c r="J6699"/>
      <c r="K6699"/>
      <c r="L6699"/>
      <c r="M6699"/>
    </row>
    <row r="6700" spans="1:13" s="3" customFormat="1" x14ac:dyDescent="0.25">
      <c r="A6700" s="5" t="s">
        <v>84</v>
      </c>
      <c r="B6700" s="5" t="s">
        <v>85</v>
      </c>
      <c r="C6700" s="35"/>
      <c r="D6700" s="35"/>
      <c r="E6700" s="35"/>
      <c r="F6700" s="7"/>
      <c r="G6700" s="52" t="s">
        <v>20</v>
      </c>
      <c r="H6700" s="52">
        <v>143982.72</v>
      </c>
      <c r="J6700"/>
      <c r="K6700"/>
      <c r="L6700"/>
      <c r="M6700"/>
    </row>
    <row r="6701" spans="1:13" s="3" customFormat="1" x14ac:dyDescent="0.25">
      <c r="A6701" s="35" t="s">
        <v>21</v>
      </c>
      <c r="B6701"/>
      <c r="C6701"/>
      <c r="D6701"/>
      <c r="E6701"/>
      <c r="G6701"/>
      <c r="H6701"/>
      <c r="J6701"/>
      <c r="K6701"/>
      <c r="L6701"/>
      <c r="M6701"/>
    </row>
    <row r="6702" spans="1:13" s="3" customFormat="1" x14ac:dyDescent="0.25">
      <c r="A6702" s="12" t="s">
        <v>24</v>
      </c>
      <c r="B6702" s="35" t="s">
        <v>21</v>
      </c>
      <c r="C6702" s="35" t="s">
        <v>21</v>
      </c>
      <c r="D6702" s="35" t="s">
        <v>21</v>
      </c>
      <c r="E6702" s="35" t="s">
        <v>21</v>
      </c>
      <c r="F6702" s="7" t="s">
        <v>21</v>
      </c>
      <c r="G6702" s="53" t="s">
        <v>20</v>
      </c>
      <c r="H6702" s="53">
        <v>143982.72</v>
      </c>
      <c r="J6702"/>
      <c r="K6702"/>
      <c r="L6702"/>
      <c r="M6702"/>
    </row>
    <row r="6703" spans="1:13" s="3" customFormat="1" x14ac:dyDescent="0.25">
      <c r="A6703" s="12" t="s">
        <v>968</v>
      </c>
      <c r="B6703" s="12" t="s">
        <v>26</v>
      </c>
      <c r="C6703" s="14">
        <v>320</v>
      </c>
      <c r="D6703" s="12" t="s">
        <v>969</v>
      </c>
      <c r="E6703" s="35"/>
      <c r="F6703" s="13">
        <v>4637.5600000000004</v>
      </c>
      <c r="G6703" s="51" t="s">
        <v>21</v>
      </c>
      <c r="H6703" s="53">
        <v>148620.28</v>
      </c>
      <c r="J6703"/>
      <c r="K6703"/>
      <c r="L6703"/>
      <c r="M6703"/>
    </row>
    <row r="6704" spans="1:13" s="3" customFormat="1" x14ac:dyDescent="0.25">
      <c r="A6704" s="12" t="s">
        <v>970</v>
      </c>
      <c r="B6704" s="12" t="s">
        <v>26</v>
      </c>
      <c r="C6704" s="14">
        <v>339</v>
      </c>
      <c r="D6704" s="12" t="s">
        <v>971</v>
      </c>
      <c r="E6704" s="35"/>
      <c r="F6704" s="13">
        <v>7146.65</v>
      </c>
      <c r="G6704" s="51" t="s">
        <v>21</v>
      </c>
      <c r="H6704" s="53">
        <v>155766.93</v>
      </c>
      <c r="J6704"/>
      <c r="K6704"/>
      <c r="L6704"/>
      <c r="M6704"/>
    </row>
    <row r="6705" spans="1:13" s="3" customFormat="1" x14ac:dyDescent="0.25">
      <c r="A6705" s="12" t="s">
        <v>973</v>
      </c>
      <c r="B6705" s="12" t="s">
        <v>26</v>
      </c>
      <c r="C6705" s="14">
        <v>350</v>
      </c>
      <c r="D6705" s="12" t="s">
        <v>974</v>
      </c>
      <c r="E6705" s="35"/>
      <c r="F6705" s="13">
        <v>8538.86</v>
      </c>
      <c r="G6705" s="51" t="s">
        <v>21</v>
      </c>
      <c r="H6705" s="53">
        <v>164305.79</v>
      </c>
      <c r="J6705"/>
      <c r="K6705"/>
      <c r="L6705"/>
      <c r="M6705"/>
    </row>
    <row r="6706" spans="1:13" s="3" customFormat="1" x14ac:dyDescent="0.25">
      <c r="A6706" s="12" t="s">
        <v>975</v>
      </c>
      <c r="B6706" s="12" t="s">
        <v>26</v>
      </c>
      <c r="C6706" s="14">
        <v>399</v>
      </c>
      <c r="D6706" s="12" t="s">
        <v>976</v>
      </c>
      <c r="E6706" s="35"/>
      <c r="F6706" s="13">
        <v>5242.3599999999997</v>
      </c>
      <c r="G6706" s="51" t="s">
        <v>21</v>
      </c>
      <c r="H6706" s="53">
        <v>169548.15</v>
      </c>
      <c r="J6706"/>
      <c r="K6706"/>
      <c r="L6706"/>
      <c r="M6706"/>
    </row>
    <row r="6707" spans="1:13" s="3" customFormat="1" x14ac:dyDescent="0.25">
      <c r="A6707" s="12" t="s">
        <v>977</v>
      </c>
      <c r="B6707" s="12" t="s">
        <v>26</v>
      </c>
      <c r="C6707" s="14">
        <v>403</v>
      </c>
      <c r="D6707" s="12" t="s">
        <v>978</v>
      </c>
      <c r="E6707" s="35"/>
      <c r="F6707" s="13">
        <v>9175.77</v>
      </c>
      <c r="G6707" s="51" t="s">
        <v>21</v>
      </c>
      <c r="H6707" s="53">
        <v>178723.92</v>
      </c>
      <c r="J6707"/>
      <c r="K6707"/>
      <c r="L6707"/>
      <c r="M6707"/>
    </row>
    <row r="6708" spans="1:13" s="3" customFormat="1" x14ac:dyDescent="0.25">
      <c r="A6708"/>
      <c r="B6708"/>
      <c r="C6708"/>
      <c r="D6708"/>
      <c r="E6708"/>
      <c r="G6708"/>
      <c r="H6708"/>
      <c r="J6708"/>
      <c r="K6708"/>
      <c r="L6708"/>
      <c r="M6708"/>
    </row>
    <row r="6709" spans="1:13" s="3" customFormat="1" x14ac:dyDescent="0.25">
      <c r="A6709" s="35"/>
      <c r="B6709" s="35"/>
      <c r="C6709" s="35"/>
      <c r="D6709" s="35"/>
      <c r="E6709" s="34" t="s">
        <v>67</v>
      </c>
      <c r="F6709" s="13">
        <v>34741.199999999997</v>
      </c>
      <c r="G6709" s="53">
        <v>0</v>
      </c>
      <c r="H6709" s="53">
        <v>178723.92</v>
      </c>
      <c r="J6709"/>
      <c r="K6709"/>
      <c r="L6709"/>
      <c r="M6709"/>
    </row>
    <row r="6710" spans="1:13" s="3" customFormat="1" x14ac:dyDescent="0.25">
      <c r="A6710" s="35" t="s">
        <v>21</v>
      </c>
      <c r="B6710"/>
      <c r="C6710"/>
      <c r="D6710"/>
      <c r="E6710"/>
      <c r="G6710"/>
      <c r="H6710"/>
      <c r="J6710"/>
      <c r="K6710"/>
      <c r="L6710"/>
      <c r="M6710"/>
    </row>
    <row r="6711" spans="1:13" s="3" customFormat="1" x14ac:dyDescent="0.25">
      <c r="A6711" s="35"/>
      <c r="B6711" s="35"/>
      <c r="C6711" s="35"/>
      <c r="D6711" s="35"/>
      <c r="E6711" s="9" t="s">
        <v>86</v>
      </c>
      <c r="F6711" s="8">
        <v>34741.199999999997</v>
      </c>
      <c r="G6711" s="52">
        <v>0</v>
      </c>
      <c r="H6711" s="52">
        <v>178723.92</v>
      </c>
      <c r="J6711"/>
      <c r="K6711"/>
      <c r="L6711"/>
      <c r="M6711"/>
    </row>
    <row r="6712" spans="1:13" s="3" customFormat="1" x14ac:dyDescent="0.25">
      <c r="A6712" s="35" t="s">
        <v>21</v>
      </c>
      <c r="B6712"/>
      <c r="C6712"/>
      <c r="D6712"/>
      <c r="E6712"/>
      <c r="G6712"/>
      <c r="H6712"/>
      <c r="J6712"/>
      <c r="K6712"/>
      <c r="L6712"/>
      <c r="M6712"/>
    </row>
    <row r="6713" spans="1:13" s="3" customFormat="1" x14ac:dyDescent="0.25">
      <c r="A6713" s="5" t="s">
        <v>87</v>
      </c>
      <c r="B6713" s="5" t="s">
        <v>88</v>
      </c>
      <c r="C6713" s="35"/>
      <c r="D6713" s="35"/>
      <c r="E6713" s="35"/>
      <c r="F6713" s="7"/>
      <c r="G6713" s="52" t="s">
        <v>20</v>
      </c>
      <c r="H6713" s="52">
        <v>9599.75</v>
      </c>
      <c r="J6713"/>
      <c r="K6713"/>
      <c r="L6713"/>
      <c r="M6713"/>
    </row>
    <row r="6714" spans="1:13" s="3" customFormat="1" x14ac:dyDescent="0.25">
      <c r="A6714" s="35" t="s">
        <v>21</v>
      </c>
      <c r="B6714"/>
      <c r="C6714"/>
      <c r="D6714"/>
      <c r="E6714"/>
      <c r="G6714"/>
      <c r="H6714"/>
      <c r="J6714"/>
      <c r="K6714"/>
      <c r="L6714"/>
      <c r="M6714"/>
    </row>
    <row r="6715" spans="1:13" s="3" customFormat="1" x14ac:dyDescent="0.25">
      <c r="A6715" s="12" t="s">
        <v>24</v>
      </c>
      <c r="B6715" s="35" t="s">
        <v>21</v>
      </c>
      <c r="C6715" s="35" t="s">
        <v>21</v>
      </c>
      <c r="D6715" s="35" t="s">
        <v>21</v>
      </c>
      <c r="E6715" s="35" t="s">
        <v>21</v>
      </c>
      <c r="F6715" s="7" t="s">
        <v>21</v>
      </c>
      <c r="G6715" s="53" t="s">
        <v>20</v>
      </c>
      <c r="H6715" s="53">
        <v>9599.75</v>
      </c>
      <c r="J6715"/>
      <c r="K6715"/>
      <c r="L6715"/>
      <c r="M6715"/>
    </row>
    <row r="6716" spans="1:13" s="3" customFormat="1" x14ac:dyDescent="0.25">
      <c r="A6716" s="12" t="s">
        <v>970</v>
      </c>
      <c r="B6716" s="12" t="s">
        <v>26</v>
      </c>
      <c r="C6716" s="14">
        <v>341</v>
      </c>
      <c r="D6716" s="12" t="s">
        <v>972</v>
      </c>
      <c r="E6716" s="35"/>
      <c r="F6716" s="13">
        <v>800</v>
      </c>
      <c r="G6716" s="51" t="s">
        <v>21</v>
      </c>
      <c r="H6716" s="53">
        <v>10399.75</v>
      </c>
      <c r="J6716"/>
      <c r="K6716"/>
      <c r="L6716"/>
      <c r="M6716"/>
    </row>
    <row r="6717" spans="1:13" s="3" customFormat="1" x14ac:dyDescent="0.25">
      <c r="A6717" s="12" t="s">
        <v>977</v>
      </c>
      <c r="B6717" s="12" t="s">
        <v>26</v>
      </c>
      <c r="C6717" s="14">
        <v>403</v>
      </c>
      <c r="D6717" s="12" t="s">
        <v>978</v>
      </c>
      <c r="E6717" s="35"/>
      <c r="F6717" s="13">
        <v>800</v>
      </c>
      <c r="G6717" s="51" t="s">
        <v>21</v>
      </c>
      <c r="H6717" s="53">
        <v>11199.75</v>
      </c>
      <c r="J6717"/>
      <c r="K6717"/>
      <c r="L6717"/>
      <c r="M6717"/>
    </row>
    <row r="6718" spans="1:13" s="3" customFormat="1" x14ac:dyDescent="0.25">
      <c r="A6718"/>
      <c r="B6718"/>
      <c r="C6718"/>
      <c r="D6718"/>
      <c r="E6718"/>
      <c r="G6718"/>
      <c r="H6718"/>
      <c r="J6718"/>
      <c r="K6718"/>
      <c r="L6718"/>
      <c r="M6718"/>
    </row>
    <row r="6719" spans="1:13" s="3" customFormat="1" x14ac:dyDescent="0.25">
      <c r="A6719" s="35"/>
      <c r="B6719" s="35"/>
      <c r="C6719" s="35"/>
      <c r="D6719" s="35"/>
      <c r="E6719" s="34" t="s">
        <v>67</v>
      </c>
      <c r="F6719" s="13">
        <v>1600</v>
      </c>
      <c r="G6719" s="53">
        <v>0</v>
      </c>
      <c r="H6719" s="53">
        <v>11199.75</v>
      </c>
      <c r="J6719"/>
      <c r="K6719"/>
      <c r="L6719"/>
      <c r="M6719"/>
    </row>
    <row r="6720" spans="1:13" s="3" customFormat="1" x14ac:dyDescent="0.25">
      <c r="A6720" s="35" t="s">
        <v>21</v>
      </c>
      <c r="B6720"/>
      <c r="C6720"/>
      <c r="D6720"/>
      <c r="E6720"/>
      <c r="G6720"/>
      <c r="H6720"/>
      <c r="J6720"/>
      <c r="K6720"/>
      <c r="L6720"/>
      <c r="M6720"/>
    </row>
    <row r="6721" spans="1:13" s="3" customFormat="1" x14ac:dyDescent="0.25">
      <c r="A6721" s="35"/>
      <c r="B6721" s="35"/>
      <c r="C6721" s="35"/>
      <c r="D6721" s="35"/>
      <c r="E6721" s="9" t="s">
        <v>89</v>
      </c>
      <c r="F6721" s="8">
        <v>1600</v>
      </c>
      <c r="G6721" s="52">
        <v>0</v>
      </c>
      <c r="H6721" s="52">
        <v>11199.75</v>
      </c>
      <c r="J6721"/>
      <c r="K6721"/>
      <c r="L6721"/>
      <c r="M6721"/>
    </row>
    <row r="6722" spans="1:13" s="3" customFormat="1" x14ac:dyDescent="0.25">
      <c r="A6722" s="35" t="s">
        <v>21</v>
      </c>
      <c r="B6722"/>
      <c r="C6722"/>
      <c r="D6722"/>
      <c r="E6722"/>
      <c r="G6722"/>
      <c r="H6722"/>
      <c r="J6722"/>
      <c r="K6722"/>
      <c r="L6722"/>
      <c r="M6722"/>
    </row>
    <row r="6723" spans="1:13" s="3" customFormat="1" x14ac:dyDescent="0.25">
      <c r="A6723" s="5" t="s">
        <v>90</v>
      </c>
      <c r="B6723" s="5" t="s">
        <v>91</v>
      </c>
      <c r="C6723" s="35"/>
      <c r="D6723" s="35"/>
      <c r="E6723" s="35"/>
      <c r="F6723" s="7"/>
      <c r="G6723" s="52" t="s">
        <v>20</v>
      </c>
      <c r="H6723" s="52">
        <v>516066.08</v>
      </c>
      <c r="J6723"/>
      <c r="K6723"/>
      <c r="L6723"/>
      <c r="M6723"/>
    </row>
    <row r="6724" spans="1:13" s="3" customFormat="1" x14ac:dyDescent="0.25">
      <c r="A6724" s="35" t="s">
        <v>21</v>
      </c>
      <c r="B6724"/>
      <c r="C6724"/>
      <c r="D6724"/>
      <c r="E6724"/>
      <c r="G6724"/>
      <c r="H6724"/>
      <c r="J6724"/>
      <c r="K6724"/>
      <c r="L6724"/>
      <c r="M6724"/>
    </row>
    <row r="6725" spans="1:13" s="3" customFormat="1" x14ac:dyDescent="0.25">
      <c r="A6725" s="12" t="s">
        <v>24</v>
      </c>
      <c r="B6725" s="35" t="s">
        <v>21</v>
      </c>
      <c r="C6725" s="35" t="s">
        <v>21</v>
      </c>
      <c r="D6725" s="35" t="s">
        <v>21</v>
      </c>
      <c r="E6725" s="35" t="s">
        <v>21</v>
      </c>
      <c r="F6725" s="7" t="s">
        <v>21</v>
      </c>
      <c r="G6725" s="53" t="s">
        <v>20</v>
      </c>
      <c r="H6725" s="53">
        <v>516066.08</v>
      </c>
      <c r="J6725"/>
      <c r="K6725"/>
      <c r="L6725"/>
      <c r="M6725"/>
    </row>
    <row r="6726" spans="1:13" s="3" customFormat="1" x14ac:dyDescent="0.25">
      <c r="A6726" s="12" t="s">
        <v>977</v>
      </c>
      <c r="B6726" s="12" t="s">
        <v>41</v>
      </c>
      <c r="C6726" s="14">
        <v>26</v>
      </c>
      <c r="D6726" s="12" t="s">
        <v>979</v>
      </c>
      <c r="E6726" s="35"/>
      <c r="F6726" s="13">
        <v>81016.33</v>
      </c>
      <c r="G6726" s="51" t="s">
        <v>21</v>
      </c>
      <c r="H6726" s="53">
        <v>597082.41</v>
      </c>
      <c r="J6726"/>
      <c r="K6726"/>
      <c r="L6726"/>
      <c r="M6726"/>
    </row>
    <row r="6727" spans="1:13" s="3" customFormat="1" x14ac:dyDescent="0.25">
      <c r="A6727" s="12" t="s">
        <v>977</v>
      </c>
      <c r="B6727" s="12" t="s">
        <v>41</v>
      </c>
      <c r="C6727" s="14">
        <v>28</v>
      </c>
      <c r="D6727" s="12" t="s">
        <v>980</v>
      </c>
      <c r="E6727" s="35"/>
      <c r="F6727" s="13">
        <v>17183.66</v>
      </c>
      <c r="G6727" s="51" t="s">
        <v>21</v>
      </c>
      <c r="H6727" s="53">
        <v>614266.06999999995</v>
      </c>
      <c r="J6727"/>
      <c r="K6727"/>
      <c r="L6727"/>
      <c r="M6727"/>
    </row>
    <row r="6728" spans="1:13" s="3" customFormat="1" x14ac:dyDescent="0.25">
      <c r="A6728"/>
      <c r="B6728"/>
      <c r="C6728"/>
      <c r="D6728"/>
      <c r="E6728"/>
      <c r="G6728"/>
      <c r="H6728"/>
      <c r="J6728"/>
      <c r="K6728"/>
      <c r="L6728"/>
      <c r="M6728"/>
    </row>
    <row r="6729" spans="1:13" s="3" customFormat="1" x14ac:dyDescent="0.25">
      <c r="A6729" s="35"/>
      <c r="B6729" s="35"/>
      <c r="C6729" s="35"/>
      <c r="D6729" s="35"/>
      <c r="E6729" s="34" t="s">
        <v>67</v>
      </c>
      <c r="F6729" s="13">
        <v>98199.99</v>
      </c>
      <c r="G6729" s="53">
        <v>0</v>
      </c>
      <c r="H6729" s="53">
        <v>614266.06999999995</v>
      </c>
      <c r="J6729"/>
      <c r="K6729"/>
      <c r="L6729"/>
      <c r="M6729"/>
    </row>
    <row r="6730" spans="1:13" s="3" customFormat="1" x14ac:dyDescent="0.25">
      <c r="A6730" s="35" t="s">
        <v>21</v>
      </c>
      <c r="B6730"/>
      <c r="C6730"/>
      <c r="D6730"/>
      <c r="E6730"/>
      <c r="G6730"/>
      <c r="H6730"/>
      <c r="J6730"/>
      <c r="K6730"/>
      <c r="L6730"/>
      <c r="M6730"/>
    </row>
    <row r="6731" spans="1:13" s="3" customFormat="1" x14ac:dyDescent="0.25">
      <c r="A6731" s="35"/>
      <c r="B6731" s="35"/>
      <c r="C6731" s="35"/>
      <c r="D6731" s="35"/>
      <c r="E6731" s="9" t="s">
        <v>98</v>
      </c>
      <c r="F6731" s="8">
        <v>98199.99</v>
      </c>
      <c r="G6731" s="52">
        <v>0</v>
      </c>
      <c r="H6731" s="52">
        <v>614266.06999999995</v>
      </c>
      <c r="J6731"/>
      <c r="K6731"/>
      <c r="L6731"/>
      <c r="M6731"/>
    </row>
    <row r="6732" spans="1:13" s="3" customFormat="1" x14ac:dyDescent="0.25">
      <c r="A6732" s="35" t="s">
        <v>21</v>
      </c>
      <c r="B6732"/>
      <c r="C6732"/>
      <c r="D6732"/>
      <c r="E6732"/>
      <c r="G6732"/>
      <c r="H6732"/>
      <c r="J6732"/>
      <c r="K6732"/>
      <c r="L6732"/>
      <c r="M6732"/>
    </row>
    <row r="6733" spans="1:13" s="3" customFormat="1" x14ac:dyDescent="0.25">
      <c r="A6733" s="5" t="s">
        <v>99</v>
      </c>
      <c r="B6733" s="5" t="s">
        <v>100</v>
      </c>
      <c r="C6733" s="35"/>
      <c r="D6733" s="35"/>
      <c r="E6733" s="35"/>
      <c r="F6733" s="7"/>
      <c r="G6733" s="52" t="s">
        <v>20</v>
      </c>
      <c r="H6733" s="52">
        <v>26630.1</v>
      </c>
      <c r="J6733"/>
      <c r="K6733"/>
      <c r="L6733"/>
      <c r="M6733"/>
    </row>
    <row r="6734" spans="1:13" s="3" customFormat="1" x14ac:dyDescent="0.25">
      <c r="A6734" s="35" t="s">
        <v>21</v>
      </c>
      <c r="B6734"/>
      <c r="C6734"/>
      <c r="D6734"/>
      <c r="E6734"/>
      <c r="G6734"/>
      <c r="H6734"/>
      <c r="J6734"/>
      <c r="K6734"/>
      <c r="L6734"/>
      <c r="M6734"/>
    </row>
    <row r="6735" spans="1:13" s="3" customFormat="1" x14ac:dyDescent="0.25">
      <c r="A6735" s="12" t="s">
        <v>24</v>
      </c>
      <c r="B6735" s="35" t="s">
        <v>21</v>
      </c>
      <c r="C6735" s="35" t="s">
        <v>21</v>
      </c>
      <c r="D6735" s="35" t="s">
        <v>21</v>
      </c>
      <c r="E6735" s="35" t="s">
        <v>21</v>
      </c>
      <c r="F6735" s="7" t="s">
        <v>21</v>
      </c>
      <c r="G6735" s="53" t="s">
        <v>20</v>
      </c>
      <c r="H6735" s="53">
        <v>26630.1</v>
      </c>
      <c r="J6735"/>
      <c r="K6735"/>
      <c r="L6735"/>
      <c r="M6735"/>
    </row>
    <row r="6736" spans="1:13" s="3" customFormat="1" x14ac:dyDescent="0.25">
      <c r="A6736" s="12" t="s">
        <v>977</v>
      </c>
      <c r="B6736" s="12" t="s">
        <v>41</v>
      </c>
      <c r="C6736" s="14">
        <v>26</v>
      </c>
      <c r="D6736" s="12" t="s">
        <v>979</v>
      </c>
      <c r="E6736" s="35"/>
      <c r="F6736" s="13">
        <v>11126.49</v>
      </c>
      <c r="G6736" s="51" t="s">
        <v>21</v>
      </c>
      <c r="H6736" s="53">
        <v>37756.589999999997</v>
      </c>
      <c r="J6736"/>
      <c r="K6736"/>
      <c r="L6736"/>
      <c r="M6736"/>
    </row>
    <row r="6737" spans="1:13" s="3" customFormat="1" x14ac:dyDescent="0.25">
      <c r="A6737" s="12" t="s">
        <v>977</v>
      </c>
      <c r="B6737" s="12" t="s">
        <v>41</v>
      </c>
      <c r="C6737" s="14">
        <v>28</v>
      </c>
      <c r="D6737" s="12" t="s">
        <v>980</v>
      </c>
      <c r="E6737" s="35"/>
      <c r="F6737" s="13">
        <v>3130.73</v>
      </c>
      <c r="G6737" s="51" t="s">
        <v>21</v>
      </c>
      <c r="H6737" s="53">
        <v>40887.32</v>
      </c>
      <c r="J6737"/>
      <c r="K6737"/>
      <c r="L6737"/>
      <c r="M6737"/>
    </row>
    <row r="6738" spans="1:13" s="3" customFormat="1" x14ac:dyDescent="0.25">
      <c r="A6738"/>
      <c r="B6738"/>
      <c r="C6738"/>
      <c r="D6738"/>
      <c r="E6738"/>
      <c r="G6738"/>
      <c r="H6738"/>
      <c r="J6738"/>
      <c r="K6738"/>
      <c r="L6738"/>
      <c r="M6738"/>
    </row>
    <row r="6739" spans="1:13" s="3" customFormat="1" x14ac:dyDescent="0.25">
      <c r="A6739" s="35"/>
      <c r="B6739" s="35"/>
      <c r="C6739" s="35"/>
      <c r="D6739" s="35"/>
      <c r="E6739" s="34" t="s">
        <v>67</v>
      </c>
      <c r="F6739" s="13">
        <v>14257.22</v>
      </c>
      <c r="G6739" s="53">
        <v>0</v>
      </c>
      <c r="H6739" s="53">
        <v>40887.32</v>
      </c>
      <c r="J6739"/>
      <c r="K6739"/>
      <c r="L6739"/>
      <c r="M6739"/>
    </row>
    <row r="6740" spans="1:13" s="3" customFormat="1" x14ac:dyDescent="0.25">
      <c r="A6740" s="35" t="s">
        <v>21</v>
      </c>
      <c r="B6740"/>
      <c r="C6740"/>
      <c r="D6740"/>
      <c r="E6740"/>
      <c r="G6740"/>
      <c r="H6740"/>
      <c r="J6740"/>
      <c r="K6740"/>
      <c r="L6740"/>
      <c r="M6740"/>
    </row>
    <row r="6741" spans="1:13" s="3" customFormat="1" x14ac:dyDescent="0.25">
      <c r="A6741" s="35"/>
      <c r="B6741" s="35"/>
      <c r="C6741" s="35"/>
      <c r="D6741" s="35"/>
      <c r="E6741" s="9" t="s">
        <v>101</v>
      </c>
      <c r="F6741" s="8">
        <v>14257.22</v>
      </c>
      <c r="G6741" s="52">
        <v>0</v>
      </c>
      <c r="H6741" s="52">
        <v>40887.32</v>
      </c>
      <c r="J6741"/>
      <c r="K6741"/>
      <c r="L6741"/>
      <c r="M6741"/>
    </row>
    <row r="6742" spans="1:13" s="3" customFormat="1" x14ac:dyDescent="0.25">
      <c r="A6742" s="35" t="s">
        <v>21</v>
      </c>
      <c r="B6742"/>
      <c r="C6742"/>
      <c r="D6742"/>
      <c r="E6742"/>
      <c r="G6742"/>
      <c r="H6742"/>
      <c r="J6742"/>
      <c r="K6742"/>
      <c r="L6742"/>
      <c r="M6742"/>
    </row>
    <row r="6743" spans="1:13" s="3" customFormat="1" x14ac:dyDescent="0.25">
      <c r="A6743" s="5" t="s">
        <v>102</v>
      </c>
      <c r="B6743" s="5" t="s">
        <v>103</v>
      </c>
      <c r="C6743" s="35"/>
      <c r="D6743" s="35"/>
      <c r="E6743" s="35"/>
      <c r="F6743" s="7"/>
      <c r="G6743" s="52" t="s">
        <v>20</v>
      </c>
      <c r="H6743" s="52">
        <v>244075.74</v>
      </c>
      <c r="J6743"/>
      <c r="K6743"/>
      <c r="L6743"/>
      <c r="M6743"/>
    </row>
    <row r="6744" spans="1:13" s="3" customFormat="1" x14ac:dyDescent="0.25">
      <c r="A6744" s="35" t="s">
        <v>21</v>
      </c>
      <c r="B6744"/>
      <c r="C6744"/>
      <c r="D6744"/>
      <c r="E6744"/>
      <c r="G6744"/>
      <c r="H6744"/>
      <c r="J6744"/>
      <c r="K6744"/>
      <c r="L6744"/>
      <c r="M6744"/>
    </row>
    <row r="6745" spans="1:13" s="3" customFormat="1" x14ac:dyDescent="0.25">
      <c r="A6745" s="12" t="s">
        <v>24</v>
      </c>
      <c r="B6745" s="35" t="s">
        <v>21</v>
      </c>
      <c r="C6745" s="35" t="s">
        <v>21</v>
      </c>
      <c r="D6745" s="35" t="s">
        <v>21</v>
      </c>
      <c r="E6745" s="35" t="s">
        <v>21</v>
      </c>
      <c r="F6745" s="7" t="s">
        <v>21</v>
      </c>
      <c r="G6745" s="53" t="s">
        <v>20</v>
      </c>
      <c r="H6745" s="53">
        <v>244075.74</v>
      </c>
      <c r="J6745"/>
      <c r="K6745"/>
      <c r="L6745"/>
      <c r="M6745"/>
    </row>
    <row r="6746" spans="1:13" s="3" customFormat="1" x14ac:dyDescent="0.25">
      <c r="A6746" s="12" t="s">
        <v>977</v>
      </c>
      <c r="B6746" s="12" t="s">
        <v>41</v>
      </c>
      <c r="C6746" s="14">
        <v>26</v>
      </c>
      <c r="D6746" s="12" t="s">
        <v>979</v>
      </c>
      <c r="E6746" s="35"/>
      <c r="F6746" s="13">
        <v>27816.39</v>
      </c>
      <c r="G6746" s="51" t="s">
        <v>21</v>
      </c>
      <c r="H6746" s="53">
        <v>271892.13</v>
      </c>
      <c r="J6746"/>
      <c r="K6746"/>
      <c r="L6746"/>
      <c r="M6746"/>
    </row>
    <row r="6747" spans="1:13" s="3" customFormat="1" x14ac:dyDescent="0.25">
      <c r="A6747" s="12" t="s">
        <v>977</v>
      </c>
      <c r="B6747" s="12" t="s">
        <v>41</v>
      </c>
      <c r="C6747" s="14">
        <v>28</v>
      </c>
      <c r="D6747" s="12" t="s">
        <v>980</v>
      </c>
      <c r="E6747" s="35"/>
      <c r="F6747" s="13">
        <v>7826.86</v>
      </c>
      <c r="G6747" s="51" t="s">
        <v>21</v>
      </c>
      <c r="H6747" s="53">
        <v>279718.99</v>
      </c>
      <c r="J6747"/>
      <c r="K6747"/>
      <c r="L6747"/>
      <c r="M6747"/>
    </row>
    <row r="6748" spans="1:13" s="3" customFormat="1" x14ac:dyDescent="0.25">
      <c r="A6748"/>
      <c r="B6748"/>
      <c r="C6748"/>
      <c r="D6748"/>
      <c r="E6748"/>
      <c r="G6748"/>
      <c r="H6748"/>
      <c r="J6748"/>
      <c r="K6748"/>
      <c r="L6748"/>
      <c r="M6748"/>
    </row>
    <row r="6749" spans="1:13" s="3" customFormat="1" x14ac:dyDescent="0.25">
      <c r="A6749" s="35"/>
      <c r="B6749" s="35"/>
      <c r="C6749" s="35"/>
      <c r="D6749" s="35"/>
      <c r="E6749" s="34" t="s">
        <v>67</v>
      </c>
      <c r="F6749" s="13">
        <v>35643.25</v>
      </c>
      <c r="G6749" s="53">
        <v>0</v>
      </c>
      <c r="H6749" s="53">
        <v>279718.99</v>
      </c>
      <c r="J6749"/>
      <c r="K6749"/>
      <c r="L6749"/>
      <c r="M6749"/>
    </row>
    <row r="6750" spans="1:13" s="3" customFormat="1" x14ac:dyDescent="0.25">
      <c r="A6750" s="35" t="s">
        <v>21</v>
      </c>
      <c r="B6750"/>
      <c r="C6750"/>
      <c r="D6750"/>
      <c r="E6750"/>
      <c r="G6750"/>
      <c r="H6750"/>
      <c r="J6750"/>
      <c r="K6750"/>
      <c r="L6750"/>
      <c r="M6750"/>
    </row>
    <row r="6751" spans="1:13" s="3" customFormat="1" x14ac:dyDescent="0.25">
      <c r="A6751" s="35"/>
      <c r="B6751" s="35"/>
      <c r="C6751" s="35"/>
      <c r="D6751" s="35"/>
      <c r="E6751" s="9" t="s">
        <v>104</v>
      </c>
      <c r="F6751" s="8">
        <v>35643.25</v>
      </c>
      <c r="G6751" s="52">
        <v>0</v>
      </c>
      <c r="H6751" s="52">
        <v>279718.99</v>
      </c>
      <c r="J6751"/>
      <c r="K6751"/>
      <c r="L6751"/>
      <c r="M6751"/>
    </row>
    <row r="6752" spans="1:13" s="3" customFormat="1" x14ac:dyDescent="0.25">
      <c r="A6752" s="35" t="s">
        <v>21</v>
      </c>
      <c r="B6752"/>
      <c r="C6752"/>
      <c r="D6752"/>
      <c r="E6752"/>
      <c r="G6752"/>
      <c r="H6752"/>
      <c r="J6752"/>
      <c r="K6752"/>
      <c r="L6752"/>
      <c r="M6752"/>
    </row>
    <row r="6753" spans="1:13" s="3" customFormat="1" x14ac:dyDescent="0.25">
      <c r="A6753" s="5" t="s">
        <v>105</v>
      </c>
      <c r="B6753" s="5" t="s">
        <v>106</v>
      </c>
      <c r="C6753" s="35"/>
      <c r="D6753" s="35"/>
      <c r="E6753" s="35"/>
      <c r="F6753" s="7"/>
      <c r="G6753" s="52" t="s">
        <v>20</v>
      </c>
      <c r="H6753" s="52">
        <v>179367.78</v>
      </c>
      <c r="J6753"/>
      <c r="K6753"/>
      <c r="L6753"/>
      <c r="M6753"/>
    </row>
    <row r="6754" spans="1:13" s="3" customFormat="1" x14ac:dyDescent="0.25">
      <c r="A6754" s="35" t="s">
        <v>21</v>
      </c>
      <c r="B6754"/>
      <c r="C6754"/>
      <c r="D6754"/>
      <c r="E6754"/>
      <c r="G6754"/>
      <c r="H6754"/>
      <c r="J6754"/>
      <c r="K6754"/>
      <c r="L6754"/>
      <c r="M6754"/>
    </row>
    <row r="6755" spans="1:13" s="3" customFormat="1" x14ac:dyDescent="0.25">
      <c r="A6755" s="12" t="s">
        <v>24</v>
      </c>
      <c r="B6755" s="35" t="s">
        <v>21</v>
      </c>
      <c r="C6755" s="35" t="s">
        <v>21</v>
      </c>
      <c r="D6755" s="35" t="s">
        <v>21</v>
      </c>
      <c r="E6755" s="35" t="s">
        <v>21</v>
      </c>
      <c r="F6755" s="7" t="s">
        <v>21</v>
      </c>
      <c r="G6755" s="53" t="s">
        <v>20</v>
      </c>
      <c r="H6755" s="53">
        <v>179367.78</v>
      </c>
      <c r="J6755"/>
      <c r="K6755"/>
      <c r="L6755"/>
      <c r="M6755"/>
    </row>
    <row r="6756" spans="1:13" s="3" customFormat="1" x14ac:dyDescent="0.25">
      <c r="A6756" s="12" t="s">
        <v>977</v>
      </c>
      <c r="B6756" s="12" t="s">
        <v>41</v>
      </c>
      <c r="C6756" s="14">
        <v>26</v>
      </c>
      <c r="D6756" s="12" t="s">
        <v>979</v>
      </c>
      <c r="E6756" s="35"/>
      <c r="F6756" s="13">
        <v>29138.33</v>
      </c>
      <c r="G6756" s="51" t="s">
        <v>21</v>
      </c>
      <c r="H6756" s="53">
        <v>208506.11</v>
      </c>
      <c r="J6756"/>
      <c r="K6756"/>
      <c r="L6756"/>
      <c r="M6756"/>
    </row>
    <row r="6757" spans="1:13" s="3" customFormat="1" x14ac:dyDescent="0.25">
      <c r="A6757" s="12" t="s">
        <v>977</v>
      </c>
      <c r="B6757" s="12" t="s">
        <v>41</v>
      </c>
      <c r="C6757" s="14">
        <v>28</v>
      </c>
      <c r="D6757" s="12" t="s">
        <v>980</v>
      </c>
      <c r="E6757" s="35"/>
      <c r="F6757" s="13">
        <v>8286.33</v>
      </c>
      <c r="G6757" s="51" t="s">
        <v>21</v>
      </c>
      <c r="H6757" s="53">
        <v>216792.44</v>
      </c>
      <c r="J6757"/>
      <c r="K6757"/>
      <c r="L6757"/>
      <c r="M6757"/>
    </row>
    <row r="6758" spans="1:13" s="3" customFormat="1" x14ac:dyDescent="0.25">
      <c r="A6758"/>
      <c r="B6758"/>
      <c r="C6758"/>
      <c r="D6758"/>
      <c r="E6758"/>
      <c r="G6758"/>
      <c r="H6758"/>
      <c r="J6758"/>
      <c r="K6758"/>
      <c r="L6758"/>
      <c r="M6758"/>
    </row>
    <row r="6759" spans="1:13" s="3" customFormat="1" x14ac:dyDescent="0.25">
      <c r="A6759" s="35"/>
      <c r="B6759" s="35"/>
      <c r="C6759" s="35"/>
      <c r="D6759" s="35"/>
      <c r="E6759" s="34" t="s">
        <v>67</v>
      </c>
      <c r="F6759" s="13">
        <v>37424.660000000003</v>
      </c>
      <c r="G6759" s="53">
        <v>0</v>
      </c>
      <c r="H6759" s="53">
        <v>216792.44</v>
      </c>
      <c r="J6759"/>
      <c r="K6759"/>
      <c r="L6759"/>
      <c r="M6759"/>
    </row>
    <row r="6760" spans="1:13" s="3" customFormat="1" x14ac:dyDescent="0.25">
      <c r="A6760" s="35" t="s">
        <v>21</v>
      </c>
      <c r="B6760"/>
      <c r="C6760"/>
      <c r="D6760"/>
      <c r="E6760"/>
      <c r="G6760"/>
      <c r="H6760"/>
      <c r="J6760"/>
      <c r="K6760"/>
      <c r="L6760"/>
      <c r="M6760"/>
    </row>
    <row r="6761" spans="1:13" s="3" customFormat="1" x14ac:dyDescent="0.25">
      <c r="A6761" s="35"/>
      <c r="B6761" s="35"/>
      <c r="C6761" s="35"/>
      <c r="D6761" s="35"/>
      <c r="E6761" s="9" t="s">
        <v>107</v>
      </c>
      <c r="F6761" s="8">
        <v>37424.660000000003</v>
      </c>
      <c r="G6761" s="52">
        <v>0</v>
      </c>
      <c r="H6761" s="52">
        <v>216792.44</v>
      </c>
      <c r="J6761"/>
      <c r="K6761"/>
      <c r="L6761"/>
      <c r="M6761"/>
    </row>
    <row r="6762" spans="1:13" s="3" customFormat="1" x14ac:dyDescent="0.25">
      <c r="A6762" s="35" t="s">
        <v>21</v>
      </c>
      <c r="B6762"/>
      <c r="C6762"/>
      <c r="D6762"/>
      <c r="E6762"/>
      <c r="G6762"/>
      <c r="H6762"/>
      <c r="J6762"/>
      <c r="K6762"/>
      <c r="L6762"/>
      <c r="M6762"/>
    </row>
    <row r="6763" spans="1:13" s="3" customFormat="1" x14ac:dyDescent="0.25">
      <c r="A6763" s="5" t="s">
        <v>108</v>
      </c>
      <c r="B6763" s="5" t="s">
        <v>109</v>
      </c>
      <c r="C6763" s="35"/>
      <c r="D6763" s="35"/>
      <c r="E6763" s="35"/>
      <c r="F6763" s="7"/>
      <c r="G6763" s="52" t="s">
        <v>20</v>
      </c>
      <c r="H6763" s="52">
        <v>174264.83</v>
      </c>
      <c r="J6763"/>
      <c r="K6763"/>
      <c r="L6763"/>
      <c r="M6763"/>
    </row>
    <row r="6764" spans="1:13" s="3" customFormat="1" x14ac:dyDescent="0.25">
      <c r="A6764" s="35" t="s">
        <v>21</v>
      </c>
      <c r="B6764"/>
      <c r="C6764"/>
      <c r="D6764"/>
      <c r="E6764"/>
      <c r="G6764"/>
      <c r="H6764"/>
      <c r="J6764"/>
      <c r="K6764"/>
      <c r="L6764"/>
      <c r="M6764"/>
    </row>
    <row r="6765" spans="1:13" s="3" customFormat="1" x14ac:dyDescent="0.25">
      <c r="A6765" s="12" t="s">
        <v>24</v>
      </c>
      <c r="B6765" s="35" t="s">
        <v>21</v>
      </c>
      <c r="C6765" s="35" t="s">
        <v>21</v>
      </c>
      <c r="D6765" s="35" t="s">
        <v>21</v>
      </c>
      <c r="E6765" s="35" t="s">
        <v>21</v>
      </c>
      <c r="F6765" s="7" t="s">
        <v>21</v>
      </c>
      <c r="G6765" s="53" t="s">
        <v>20</v>
      </c>
      <c r="H6765" s="53">
        <v>174264.83</v>
      </c>
      <c r="J6765"/>
      <c r="K6765"/>
      <c r="L6765"/>
      <c r="M6765"/>
    </row>
    <row r="6766" spans="1:13" s="3" customFormat="1" x14ac:dyDescent="0.25">
      <c r="A6766" s="12" t="s">
        <v>977</v>
      </c>
      <c r="B6766" s="12" t="s">
        <v>41</v>
      </c>
      <c r="C6766" s="14">
        <v>26</v>
      </c>
      <c r="D6766" s="12" t="s">
        <v>979</v>
      </c>
      <c r="E6766" s="35"/>
      <c r="F6766" s="13">
        <v>16125.67</v>
      </c>
      <c r="G6766" s="51" t="s">
        <v>21</v>
      </c>
      <c r="H6766" s="53">
        <v>190390.5</v>
      </c>
      <c r="J6766"/>
      <c r="K6766"/>
      <c r="L6766"/>
      <c r="M6766"/>
    </row>
    <row r="6767" spans="1:13" s="3" customFormat="1" x14ac:dyDescent="0.25">
      <c r="A6767" s="12" t="s">
        <v>977</v>
      </c>
      <c r="B6767" s="12" t="s">
        <v>41</v>
      </c>
      <c r="C6767" s="14">
        <v>28</v>
      </c>
      <c r="D6767" s="12" t="s">
        <v>980</v>
      </c>
      <c r="E6767" s="35"/>
      <c r="F6767" s="13">
        <v>8243.5400000000009</v>
      </c>
      <c r="G6767" s="51" t="s">
        <v>21</v>
      </c>
      <c r="H6767" s="53">
        <v>198634.04</v>
      </c>
      <c r="J6767"/>
      <c r="K6767"/>
      <c r="L6767"/>
      <c r="M6767"/>
    </row>
    <row r="6768" spans="1:13" s="3" customFormat="1" x14ac:dyDescent="0.25">
      <c r="A6768"/>
      <c r="B6768"/>
      <c r="C6768"/>
      <c r="D6768"/>
      <c r="E6768"/>
      <c r="G6768"/>
      <c r="H6768"/>
      <c r="J6768"/>
      <c r="K6768"/>
      <c r="L6768"/>
      <c r="M6768"/>
    </row>
    <row r="6769" spans="1:13" s="3" customFormat="1" x14ac:dyDescent="0.25">
      <c r="A6769" s="35"/>
      <c r="B6769" s="35"/>
      <c r="C6769" s="35"/>
      <c r="D6769" s="35"/>
      <c r="E6769" s="34" t="s">
        <v>67</v>
      </c>
      <c r="F6769" s="13">
        <v>24369.21</v>
      </c>
      <c r="G6769" s="53">
        <v>0</v>
      </c>
      <c r="H6769" s="53">
        <v>198634.04</v>
      </c>
      <c r="J6769"/>
      <c r="K6769"/>
      <c r="L6769"/>
      <c r="M6769"/>
    </row>
    <row r="6770" spans="1:13" s="3" customFormat="1" x14ac:dyDescent="0.25">
      <c r="A6770" s="35" t="s">
        <v>21</v>
      </c>
      <c r="B6770"/>
      <c r="C6770"/>
      <c r="D6770"/>
      <c r="E6770"/>
      <c r="G6770"/>
      <c r="H6770"/>
      <c r="J6770"/>
      <c r="K6770"/>
      <c r="L6770"/>
      <c r="M6770"/>
    </row>
    <row r="6771" spans="1:13" s="3" customFormat="1" x14ac:dyDescent="0.25">
      <c r="A6771" s="35"/>
      <c r="B6771" s="35"/>
      <c r="C6771" s="35"/>
      <c r="D6771" s="35"/>
      <c r="E6771" s="9" t="s">
        <v>110</v>
      </c>
      <c r="F6771" s="8">
        <v>24369.21</v>
      </c>
      <c r="G6771" s="52">
        <v>0</v>
      </c>
      <c r="H6771" s="52">
        <v>198634.04</v>
      </c>
      <c r="J6771"/>
      <c r="K6771"/>
      <c r="L6771"/>
      <c r="M6771"/>
    </row>
    <row r="6772" spans="1:13" s="3" customFormat="1" x14ac:dyDescent="0.25">
      <c r="A6772" s="35" t="s">
        <v>21</v>
      </c>
      <c r="B6772"/>
      <c r="C6772"/>
      <c r="D6772"/>
      <c r="E6772"/>
      <c r="G6772"/>
      <c r="H6772"/>
      <c r="J6772"/>
      <c r="K6772"/>
      <c r="L6772"/>
      <c r="M6772"/>
    </row>
    <row r="6773" spans="1:13" s="3" customFormat="1" x14ac:dyDescent="0.25">
      <c r="A6773" s="5" t="s">
        <v>111</v>
      </c>
      <c r="B6773" s="5" t="s">
        <v>112</v>
      </c>
      <c r="C6773" s="35"/>
      <c r="D6773" s="35"/>
      <c r="E6773" s="35"/>
      <c r="F6773" s="7"/>
      <c r="G6773" s="52" t="s">
        <v>20</v>
      </c>
      <c r="H6773" s="52">
        <v>344844.38</v>
      </c>
      <c r="J6773"/>
      <c r="K6773"/>
      <c r="L6773"/>
      <c r="M6773"/>
    </row>
    <row r="6774" spans="1:13" s="3" customFormat="1" x14ac:dyDescent="0.25">
      <c r="A6774" s="35" t="s">
        <v>21</v>
      </c>
      <c r="B6774"/>
      <c r="C6774"/>
      <c r="D6774"/>
      <c r="E6774"/>
      <c r="G6774"/>
      <c r="H6774"/>
      <c r="J6774"/>
      <c r="K6774"/>
      <c r="L6774"/>
      <c r="M6774"/>
    </row>
    <row r="6775" spans="1:13" s="3" customFormat="1" x14ac:dyDescent="0.25">
      <c r="A6775" s="12" t="s">
        <v>24</v>
      </c>
      <c r="B6775" s="35" t="s">
        <v>21</v>
      </c>
      <c r="C6775" s="35" t="s">
        <v>21</v>
      </c>
      <c r="D6775" s="35" t="s">
        <v>21</v>
      </c>
      <c r="E6775" s="35" t="s">
        <v>21</v>
      </c>
      <c r="F6775" s="7" t="s">
        <v>21</v>
      </c>
      <c r="G6775" s="53" t="s">
        <v>20</v>
      </c>
      <c r="H6775" s="53">
        <v>344844.38</v>
      </c>
      <c r="J6775"/>
      <c r="K6775"/>
      <c r="L6775"/>
      <c r="M6775"/>
    </row>
    <row r="6776" spans="1:13" s="3" customFormat="1" x14ac:dyDescent="0.25">
      <c r="A6776" s="12" t="s">
        <v>977</v>
      </c>
      <c r="B6776" s="12" t="s">
        <v>41</v>
      </c>
      <c r="C6776" s="14">
        <v>27</v>
      </c>
      <c r="D6776" s="12" t="s">
        <v>981</v>
      </c>
      <c r="E6776" s="35"/>
      <c r="F6776" s="13">
        <v>18176.04</v>
      </c>
      <c r="G6776" s="51" t="s">
        <v>21</v>
      </c>
      <c r="H6776" s="53">
        <v>363020.42</v>
      </c>
      <c r="J6776"/>
      <c r="K6776"/>
      <c r="L6776"/>
      <c r="M6776"/>
    </row>
    <row r="6777" spans="1:13" s="3" customFormat="1" x14ac:dyDescent="0.25">
      <c r="A6777" s="12" t="s">
        <v>977</v>
      </c>
      <c r="B6777" s="12" t="s">
        <v>41</v>
      </c>
      <c r="C6777" s="14">
        <v>29</v>
      </c>
      <c r="D6777" s="12" t="s">
        <v>113</v>
      </c>
      <c r="E6777" s="35"/>
      <c r="F6777" s="13">
        <v>4608.6899999999996</v>
      </c>
      <c r="G6777" s="51" t="s">
        <v>21</v>
      </c>
      <c r="H6777" s="53">
        <v>367629.11</v>
      </c>
      <c r="J6777"/>
      <c r="K6777"/>
      <c r="L6777"/>
      <c r="M6777"/>
    </row>
    <row r="6778" spans="1:13" s="3" customFormat="1" x14ac:dyDescent="0.25">
      <c r="A6778"/>
      <c r="B6778"/>
      <c r="C6778"/>
      <c r="D6778"/>
      <c r="E6778"/>
      <c r="G6778"/>
      <c r="H6778"/>
      <c r="J6778"/>
      <c r="K6778"/>
      <c r="L6778"/>
      <c r="M6778"/>
    </row>
    <row r="6779" spans="1:13" s="3" customFormat="1" x14ac:dyDescent="0.25">
      <c r="A6779" s="35"/>
      <c r="B6779" s="35"/>
      <c r="C6779" s="35"/>
      <c r="D6779" s="35"/>
      <c r="E6779" s="34" t="s">
        <v>67</v>
      </c>
      <c r="F6779" s="13">
        <v>22784.73</v>
      </c>
      <c r="G6779" s="53">
        <v>0</v>
      </c>
      <c r="H6779" s="53">
        <v>367629.11</v>
      </c>
      <c r="J6779"/>
      <c r="K6779"/>
      <c r="L6779"/>
      <c r="M6779"/>
    </row>
    <row r="6780" spans="1:13" s="3" customFormat="1" x14ac:dyDescent="0.25">
      <c r="A6780" s="35" t="s">
        <v>21</v>
      </c>
      <c r="B6780"/>
      <c r="C6780"/>
      <c r="D6780"/>
      <c r="E6780"/>
      <c r="G6780"/>
      <c r="H6780"/>
      <c r="J6780"/>
      <c r="K6780"/>
      <c r="L6780"/>
      <c r="M6780"/>
    </row>
    <row r="6781" spans="1:13" s="3" customFormat="1" x14ac:dyDescent="0.25">
      <c r="A6781" s="35"/>
      <c r="B6781" s="35"/>
      <c r="C6781" s="35"/>
      <c r="D6781" s="35"/>
      <c r="E6781" s="9" t="s">
        <v>114</v>
      </c>
      <c r="F6781" s="8">
        <v>22784.73</v>
      </c>
      <c r="G6781" s="52">
        <v>0</v>
      </c>
      <c r="H6781" s="52">
        <v>367629.11</v>
      </c>
      <c r="J6781"/>
      <c r="K6781"/>
      <c r="L6781"/>
      <c r="M6781"/>
    </row>
    <row r="6782" spans="1:13" s="3" customFormat="1" x14ac:dyDescent="0.25">
      <c r="A6782" s="35" t="s">
        <v>21</v>
      </c>
      <c r="B6782"/>
      <c r="C6782"/>
      <c r="D6782"/>
      <c r="E6782"/>
      <c r="G6782"/>
      <c r="H6782"/>
      <c r="J6782"/>
      <c r="K6782"/>
      <c r="L6782"/>
      <c r="M6782"/>
    </row>
    <row r="6783" spans="1:13" s="3" customFormat="1" x14ac:dyDescent="0.25">
      <c r="A6783" s="5" t="s">
        <v>115</v>
      </c>
      <c r="B6783" s="5" t="s">
        <v>116</v>
      </c>
      <c r="C6783" s="35"/>
      <c r="D6783" s="35"/>
      <c r="E6783" s="35"/>
      <c r="F6783" s="7"/>
      <c r="G6783" s="52" t="s">
        <v>20</v>
      </c>
      <c r="H6783" s="52">
        <v>280331.93</v>
      </c>
      <c r="J6783"/>
      <c r="K6783"/>
      <c r="L6783"/>
      <c r="M6783"/>
    </row>
    <row r="6784" spans="1:13" s="3" customFormat="1" x14ac:dyDescent="0.25">
      <c r="A6784" s="35" t="s">
        <v>21</v>
      </c>
      <c r="B6784"/>
      <c r="C6784"/>
      <c r="D6784"/>
      <c r="E6784"/>
      <c r="G6784"/>
      <c r="H6784"/>
      <c r="J6784"/>
      <c r="K6784"/>
      <c r="L6784"/>
      <c r="M6784"/>
    </row>
    <row r="6785" spans="1:13" s="3" customFormat="1" x14ac:dyDescent="0.25">
      <c r="A6785" s="12" t="s">
        <v>24</v>
      </c>
      <c r="B6785" s="35" t="s">
        <v>21</v>
      </c>
      <c r="C6785" s="35" t="s">
        <v>21</v>
      </c>
      <c r="D6785" s="35" t="s">
        <v>21</v>
      </c>
      <c r="E6785" s="35" t="s">
        <v>21</v>
      </c>
      <c r="F6785" s="7" t="s">
        <v>21</v>
      </c>
      <c r="G6785" s="53" t="s">
        <v>20</v>
      </c>
      <c r="H6785" s="53">
        <v>280331.93</v>
      </c>
      <c r="J6785"/>
      <c r="K6785"/>
      <c r="L6785"/>
      <c r="M6785"/>
    </row>
    <row r="6786" spans="1:13" s="3" customFormat="1" x14ac:dyDescent="0.25">
      <c r="A6786" s="12" t="s">
        <v>977</v>
      </c>
      <c r="B6786" s="12" t="s">
        <v>41</v>
      </c>
      <c r="C6786" s="14">
        <v>27</v>
      </c>
      <c r="D6786" s="12" t="s">
        <v>981</v>
      </c>
      <c r="E6786" s="35"/>
      <c r="F6786" s="13">
        <v>15004.94</v>
      </c>
      <c r="G6786" s="51" t="s">
        <v>21</v>
      </c>
      <c r="H6786" s="53">
        <v>295336.87</v>
      </c>
      <c r="J6786"/>
      <c r="K6786"/>
      <c r="L6786"/>
      <c r="M6786"/>
    </row>
    <row r="6787" spans="1:13" s="3" customFormat="1" x14ac:dyDescent="0.25">
      <c r="A6787" s="12" t="s">
        <v>977</v>
      </c>
      <c r="B6787" s="12" t="s">
        <v>41</v>
      </c>
      <c r="C6787" s="14">
        <v>29</v>
      </c>
      <c r="D6787" s="12" t="s">
        <v>113</v>
      </c>
      <c r="E6787" s="35"/>
      <c r="F6787" s="13">
        <v>4608.72</v>
      </c>
      <c r="G6787" s="51" t="s">
        <v>21</v>
      </c>
      <c r="H6787" s="53">
        <v>299945.59000000003</v>
      </c>
      <c r="J6787"/>
      <c r="K6787"/>
      <c r="L6787"/>
      <c r="M6787"/>
    </row>
    <row r="6788" spans="1:13" s="3" customFormat="1" x14ac:dyDescent="0.25">
      <c r="A6788"/>
      <c r="B6788"/>
      <c r="C6788"/>
      <c r="D6788"/>
      <c r="E6788"/>
      <c r="G6788"/>
      <c r="H6788"/>
      <c r="J6788"/>
      <c r="K6788"/>
      <c r="L6788"/>
      <c r="M6788"/>
    </row>
    <row r="6789" spans="1:13" s="3" customFormat="1" x14ac:dyDescent="0.25">
      <c r="A6789" s="35"/>
      <c r="B6789" s="35"/>
      <c r="C6789" s="35"/>
      <c r="D6789" s="35"/>
      <c r="E6789" s="34" t="s">
        <v>67</v>
      </c>
      <c r="F6789" s="13">
        <v>19613.66</v>
      </c>
      <c r="G6789" s="53">
        <v>0</v>
      </c>
      <c r="H6789" s="53">
        <v>299945.59000000003</v>
      </c>
      <c r="J6789"/>
      <c r="K6789"/>
      <c r="L6789"/>
      <c r="M6789"/>
    </row>
    <row r="6790" spans="1:13" s="3" customFormat="1" x14ac:dyDescent="0.25">
      <c r="A6790" s="35" t="s">
        <v>21</v>
      </c>
      <c r="B6790"/>
      <c r="C6790"/>
      <c r="D6790"/>
      <c r="E6790"/>
      <c r="G6790"/>
      <c r="H6790"/>
      <c r="J6790"/>
      <c r="K6790"/>
      <c r="L6790"/>
      <c r="M6790"/>
    </row>
    <row r="6791" spans="1:13" s="3" customFormat="1" x14ac:dyDescent="0.25">
      <c r="A6791" s="35"/>
      <c r="B6791" s="35"/>
      <c r="C6791" s="35"/>
      <c r="D6791" s="35"/>
      <c r="E6791" s="9" t="s">
        <v>117</v>
      </c>
      <c r="F6791" s="8">
        <v>19613.66</v>
      </c>
      <c r="G6791" s="52">
        <v>0</v>
      </c>
      <c r="H6791" s="52">
        <v>299945.59000000003</v>
      </c>
      <c r="J6791"/>
      <c r="K6791"/>
      <c r="L6791"/>
      <c r="M6791"/>
    </row>
    <row r="6792" spans="1:13" s="3" customFormat="1" x14ac:dyDescent="0.25">
      <c r="A6792" s="35" t="s">
        <v>21</v>
      </c>
      <c r="B6792"/>
      <c r="C6792"/>
      <c r="D6792"/>
      <c r="E6792"/>
      <c r="G6792"/>
      <c r="H6792"/>
      <c r="J6792"/>
      <c r="K6792"/>
      <c r="L6792"/>
      <c r="M6792"/>
    </row>
    <row r="6793" spans="1:13" s="3" customFormat="1" x14ac:dyDescent="0.25">
      <c r="A6793" s="5" t="s">
        <v>118</v>
      </c>
      <c r="B6793" s="5" t="s">
        <v>119</v>
      </c>
      <c r="C6793" s="35"/>
      <c r="D6793" s="35"/>
      <c r="E6793" s="35"/>
      <c r="F6793" s="7"/>
      <c r="G6793" s="52" t="s">
        <v>20</v>
      </c>
      <c r="H6793" s="52">
        <v>17415.57</v>
      </c>
      <c r="J6793"/>
      <c r="K6793"/>
      <c r="L6793"/>
      <c r="M6793"/>
    </row>
    <row r="6794" spans="1:13" s="3" customFormat="1" x14ac:dyDescent="0.25">
      <c r="A6794" s="35" t="s">
        <v>21</v>
      </c>
      <c r="B6794"/>
      <c r="C6794"/>
      <c r="D6794"/>
      <c r="E6794"/>
      <c r="G6794"/>
      <c r="H6794"/>
      <c r="J6794"/>
      <c r="K6794"/>
      <c r="L6794"/>
      <c r="M6794"/>
    </row>
    <row r="6795" spans="1:13" s="3" customFormat="1" x14ac:dyDescent="0.25">
      <c r="A6795" s="12" t="s">
        <v>24</v>
      </c>
      <c r="B6795" s="35" t="s">
        <v>21</v>
      </c>
      <c r="C6795" s="35" t="s">
        <v>21</v>
      </c>
      <c r="D6795" s="35" t="s">
        <v>21</v>
      </c>
      <c r="E6795" s="35" t="s">
        <v>21</v>
      </c>
      <c r="F6795" s="7" t="s">
        <v>21</v>
      </c>
      <c r="G6795" s="53" t="s">
        <v>20</v>
      </c>
      <c r="H6795" s="53">
        <v>17415.57</v>
      </c>
      <c r="J6795"/>
      <c r="K6795"/>
      <c r="L6795"/>
      <c r="M6795"/>
    </row>
    <row r="6796" spans="1:13" s="3" customFormat="1" x14ac:dyDescent="0.25">
      <c r="A6796" s="12" t="s">
        <v>982</v>
      </c>
      <c r="B6796" s="12" t="s">
        <v>26</v>
      </c>
      <c r="C6796" s="14">
        <v>389</v>
      </c>
      <c r="D6796" s="12" t="s">
        <v>983</v>
      </c>
      <c r="E6796" s="12" t="s">
        <v>984</v>
      </c>
      <c r="F6796" s="13">
        <v>6327.6</v>
      </c>
      <c r="G6796" s="51" t="s">
        <v>21</v>
      </c>
      <c r="H6796" s="53">
        <v>23743.17</v>
      </c>
      <c r="J6796"/>
      <c r="K6796"/>
      <c r="L6796"/>
      <c r="M6796"/>
    </row>
    <row r="6797" spans="1:13" s="3" customFormat="1" x14ac:dyDescent="0.25">
      <c r="A6797" s="12" t="s">
        <v>982</v>
      </c>
      <c r="B6797" s="12" t="s">
        <v>26</v>
      </c>
      <c r="C6797" s="14">
        <v>391</v>
      </c>
      <c r="D6797" s="12" t="s">
        <v>436</v>
      </c>
      <c r="E6797" s="12" t="s">
        <v>985</v>
      </c>
      <c r="F6797" s="13">
        <v>1280</v>
      </c>
      <c r="G6797" s="51" t="s">
        <v>21</v>
      </c>
      <c r="H6797" s="53">
        <v>25023.17</v>
      </c>
      <c r="J6797"/>
      <c r="K6797"/>
      <c r="L6797"/>
      <c r="M6797"/>
    </row>
    <row r="6798" spans="1:13" s="3" customFormat="1" x14ac:dyDescent="0.25">
      <c r="A6798" s="12" t="s">
        <v>982</v>
      </c>
      <c r="B6798" s="12" t="s">
        <v>26</v>
      </c>
      <c r="C6798" s="14">
        <v>6807</v>
      </c>
      <c r="D6798" s="12" t="s">
        <v>986</v>
      </c>
      <c r="E6798" s="12" t="s">
        <v>987</v>
      </c>
      <c r="F6798" s="13">
        <v>1033.6199999999999</v>
      </c>
      <c r="G6798" s="51" t="s">
        <v>21</v>
      </c>
      <c r="H6798" s="53">
        <v>26056.79</v>
      </c>
      <c r="J6798"/>
      <c r="K6798"/>
      <c r="L6798"/>
      <c r="M6798"/>
    </row>
    <row r="6799" spans="1:13" s="3" customFormat="1" x14ac:dyDescent="0.25">
      <c r="A6799" s="12" t="s">
        <v>977</v>
      </c>
      <c r="B6799" s="12" t="s">
        <v>41</v>
      </c>
      <c r="C6799" s="14">
        <v>23</v>
      </c>
      <c r="D6799" s="12" t="s">
        <v>678</v>
      </c>
      <c r="E6799" s="12" t="s">
        <v>988</v>
      </c>
      <c r="F6799" s="13">
        <v>276</v>
      </c>
      <c r="G6799" s="51" t="s">
        <v>21</v>
      </c>
      <c r="H6799" s="53">
        <v>26332.79</v>
      </c>
      <c r="J6799"/>
      <c r="K6799"/>
      <c r="L6799"/>
      <c r="M6799"/>
    </row>
    <row r="6800" spans="1:13" s="3" customFormat="1" x14ac:dyDescent="0.25">
      <c r="A6800"/>
      <c r="B6800"/>
      <c r="C6800"/>
      <c r="D6800"/>
      <c r="E6800"/>
      <c r="G6800"/>
      <c r="H6800"/>
      <c r="J6800"/>
      <c r="K6800"/>
      <c r="L6800"/>
      <c r="M6800"/>
    </row>
    <row r="6801" spans="1:13" s="3" customFormat="1" x14ac:dyDescent="0.25">
      <c r="A6801" s="35"/>
      <c r="B6801" s="35"/>
      <c r="C6801" s="35"/>
      <c r="D6801" s="35"/>
      <c r="E6801" s="34" t="s">
        <v>67</v>
      </c>
      <c r="F6801" s="13">
        <v>8917.2199999999993</v>
      </c>
      <c r="G6801" s="53">
        <v>0</v>
      </c>
      <c r="H6801" s="53">
        <v>26332.79</v>
      </c>
      <c r="J6801"/>
      <c r="K6801"/>
      <c r="L6801"/>
      <c r="M6801"/>
    </row>
    <row r="6802" spans="1:13" s="3" customFormat="1" x14ac:dyDescent="0.25">
      <c r="A6802" s="35" t="s">
        <v>21</v>
      </c>
      <c r="B6802"/>
      <c r="C6802"/>
      <c r="D6802"/>
      <c r="E6802"/>
      <c r="G6802"/>
      <c r="H6802"/>
      <c r="J6802"/>
      <c r="K6802"/>
      <c r="L6802"/>
      <c r="M6802"/>
    </row>
    <row r="6803" spans="1:13" s="3" customFormat="1" x14ac:dyDescent="0.25">
      <c r="A6803" s="35"/>
      <c r="B6803" s="35"/>
      <c r="C6803" s="35"/>
      <c r="D6803" s="35"/>
      <c r="E6803" s="9" t="s">
        <v>129</v>
      </c>
      <c r="F6803" s="8">
        <v>8917.2199999999993</v>
      </c>
      <c r="G6803" s="52">
        <v>0</v>
      </c>
      <c r="H6803" s="52">
        <v>26332.79</v>
      </c>
      <c r="J6803"/>
      <c r="K6803"/>
      <c r="L6803"/>
      <c r="M6803"/>
    </row>
    <row r="6804" spans="1:13" s="3" customFormat="1" x14ac:dyDescent="0.25">
      <c r="A6804" s="35" t="s">
        <v>21</v>
      </c>
      <c r="B6804"/>
      <c r="C6804"/>
      <c r="D6804"/>
      <c r="E6804"/>
      <c r="G6804"/>
      <c r="H6804"/>
      <c r="J6804"/>
      <c r="K6804"/>
      <c r="L6804"/>
      <c r="M6804"/>
    </row>
    <row r="6805" spans="1:13" s="3" customFormat="1" x14ac:dyDescent="0.25">
      <c r="A6805" s="5" t="s">
        <v>349</v>
      </c>
      <c r="B6805" s="5" t="s">
        <v>350</v>
      </c>
      <c r="C6805" s="35"/>
      <c r="D6805" s="35"/>
      <c r="E6805" s="35"/>
      <c r="F6805" s="7"/>
      <c r="G6805" s="52" t="s">
        <v>20</v>
      </c>
      <c r="H6805" s="52">
        <v>0</v>
      </c>
      <c r="J6805"/>
      <c r="K6805"/>
      <c r="L6805"/>
      <c r="M6805"/>
    </row>
    <row r="6806" spans="1:13" s="3" customFormat="1" x14ac:dyDescent="0.25">
      <c r="A6806" s="35" t="s">
        <v>21</v>
      </c>
      <c r="B6806"/>
      <c r="C6806"/>
      <c r="D6806"/>
      <c r="E6806"/>
      <c r="G6806"/>
      <c r="H6806"/>
      <c r="J6806"/>
      <c r="K6806"/>
      <c r="L6806"/>
      <c r="M6806"/>
    </row>
    <row r="6807" spans="1:13" s="3" customFormat="1" x14ac:dyDescent="0.25">
      <c r="A6807" s="12" t="s">
        <v>24</v>
      </c>
      <c r="B6807" s="35" t="s">
        <v>21</v>
      </c>
      <c r="C6807" s="35" t="s">
        <v>21</v>
      </c>
      <c r="D6807" s="35" t="s">
        <v>21</v>
      </c>
      <c r="E6807" s="35" t="s">
        <v>21</v>
      </c>
      <c r="F6807" s="7" t="s">
        <v>21</v>
      </c>
      <c r="G6807" s="53" t="s">
        <v>20</v>
      </c>
      <c r="H6807" s="53">
        <v>0</v>
      </c>
      <c r="J6807"/>
      <c r="K6807"/>
      <c r="L6807"/>
      <c r="M6807"/>
    </row>
    <row r="6808" spans="1:13" s="3" customFormat="1" x14ac:dyDescent="0.25">
      <c r="A6808" s="12" t="s">
        <v>989</v>
      </c>
      <c r="B6808" s="12" t="s">
        <v>41</v>
      </c>
      <c r="C6808" s="14">
        <v>11</v>
      </c>
      <c r="D6808" s="12" t="s">
        <v>133</v>
      </c>
      <c r="E6808" s="12" t="s">
        <v>990</v>
      </c>
      <c r="F6808" s="13">
        <v>719.77</v>
      </c>
      <c r="G6808" s="51" t="s">
        <v>21</v>
      </c>
      <c r="H6808" s="53">
        <v>719.77</v>
      </c>
      <c r="J6808"/>
      <c r="K6808"/>
      <c r="L6808"/>
      <c r="M6808"/>
    </row>
    <row r="6809" spans="1:13" s="3" customFormat="1" x14ac:dyDescent="0.25">
      <c r="A6809"/>
      <c r="B6809"/>
      <c r="C6809"/>
      <c r="D6809"/>
      <c r="E6809"/>
      <c r="G6809"/>
      <c r="H6809"/>
      <c r="J6809"/>
      <c r="K6809"/>
      <c r="L6809"/>
      <c r="M6809"/>
    </row>
    <row r="6810" spans="1:13" s="3" customFormat="1" x14ac:dyDescent="0.25">
      <c r="A6810" s="35"/>
      <c r="B6810" s="35"/>
      <c r="C6810" s="35"/>
      <c r="D6810" s="35"/>
      <c r="E6810" s="34" t="s">
        <v>67</v>
      </c>
      <c r="F6810" s="13">
        <v>719.77</v>
      </c>
      <c r="G6810" s="53">
        <v>0</v>
      </c>
      <c r="H6810" s="53">
        <v>719.77</v>
      </c>
      <c r="J6810"/>
      <c r="K6810"/>
      <c r="L6810"/>
      <c r="M6810"/>
    </row>
    <row r="6811" spans="1:13" s="3" customFormat="1" x14ac:dyDescent="0.25">
      <c r="A6811" s="35" t="s">
        <v>21</v>
      </c>
      <c r="B6811"/>
      <c r="C6811"/>
      <c r="D6811"/>
      <c r="E6811"/>
      <c r="G6811"/>
      <c r="H6811"/>
      <c r="J6811"/>
      <c r="K6811"/>
      <c r="L6811"/>
      <c r="M6811"/>
    </row>
    <row r="6812" spans="1:13" s="3" customFormat="1" x14ac:dyDescent="0.25">
      <c r="A6812" s="35"/>
      <c r="B6812" s="35"/>
      <c r="C6812" s="35"/>
      <c r="D6812" s="35"/>
      <c r="E6812" s="9" t="s">
        <v>356</v>
      </c>
      <c r="F6812" s="8">
        <v>719.77</v>
      </c>
      <c r="G6812" s="52">
        <v>0</v>
      </c>
      <c r="H6812" s="52">
        <v>719.77</v>
      </c>
      <c r="J6812"/>
      <c r="K6812"/>
      <c r="L6812"/>
      <c r="M6812"/>
    </row>
    <row r="6813" spans="1:13" s="3" customFormat="1" x14ac:dyDescent="0.25">
      <c r="A6813" s="35" t="s">
        <v>21</v>
      </c>
      <c r="B6813"/>
      <c r="C6813"/>
      <c r="D6813"/>
      <c r="E6813"/>
      <c r="G6813"/>
      <c r="H6813"/>
      <c r="J6813"/>
      <c r="K6813"/>
      <c r="L6813"/>
      <c r="M6813"/>
    </row>
    <row r="6814" spans="1:13" s="3" customFormat="1" x14ac:dyDescent="0.25">
      <c r="A6814" s="5" t="s">
        <v>357</v>
      </c>
      <c r="B6814" s="5" t="s">
        <v>358</v>
      </c>
      <c r="C6814" s="35"/>
      <c r="D6814" s="35"/>
      <c r="E6814" s="35"/>
      <c r="F6814" s="7"/>
      <c r="G6814" s="52" t="s">
        <v>20</v>
      </c>
      <c r="H6814" s="52">
        <v>147352.04999999999</v>
      </c>
      <c r="J6814"/>
      <c r="K6814"/>
      <c r="L6814"/>
      <c r="M6814"/>
    </row>
    <row r="6815" spans="1:13" s="3" customFormat="1" x14ac:dyDescent="0.25">
      <c r="A6815" s="35" t="s">
        <v>21</v>
      </c>
      <c r="B6815"/>
      <c r="C6815"/>
      <c r="D6815"/>
      <c r="E6815"/>
      <c r="G6815"/>
      <c r="H6815"/>
      <c r="J6815"/>
      <c r="K6815"/>
      <c r="L6815"/>
      <c r="M6815"/>
    </row>
    <row r="6816" spans="1:13" s="3" customFormat="1" x14ac:dyDescent="0.25">
      <c r="A6816" s="12" t="s">
        <v>24</v>
      </c>
      <c r="B6816" s="35" t="s">
        <v>21</v>
      </c>
      <c r="C6816" s="35" t="s">
        <v>21</v>
      </c>
      <c r="D6816" s="35" t="s">
        <v>21</v>
      </c>
      <c r="E6816" s="35" t="s">
        <v>21</v>
      </c>
      <c r="F6816" s="7" t="s">
        <v>21</v>
      </c>
      <c r="G6816" s="53" t="s">
        <v>20</v>
      </c>
      <c r="H6816" s="53">
        <v>147352.04999999999</v>
      </c>
      <c r="J6816"/>
      <c r="K6816"/>
      <c r="L6816"/>
      <c r="M6816"/>
    </row>
    <row r="6817" spans="1:13" s="3" customFormat="1" x14ac:dyDescent="0.25">
      <c r="A6817" s="12" t="s">
        <v>991</v>
      </c>
      <c r="B6817" s="12" t="s">
        <v>26</v>
      </c>
      <c r="C6817" s="14">
        <v>335</v>
      </c>
      <c r="D6817" s="12" t="s">
        <v>359</v>
      </c>
      <c r="E6817" s="12" t="s">
        <v>992</v>
      </c>
      <c r="F6817" s="13">
        <v>956.42</v>
      </c>
      <c r="G6817" s="51" t="s">
        <v>21</v>
      </c>
      <c r="H6817" s="53">
        <v>148308.47</v>
      </c>
      <c r="J6817"/>
      <c r="K6817"/>
      <c r="L6817"/>
      <c r="M6817"/>
    </row>
    <row r="6818" spans="1:13" s="3" customFormat="1" x14ac:dyDescent="0.25">
      <c r="A6818" s="12" t="s">
        <v>989</v>
      </c>
      <c r="B6818" s="12" t="s">
        <v>41</v>
      </c>
      <c r="C6818" s="14">
        <v>11</v>
      </c>
      <c r="D6818" s="12" t="s">
        <v>133</v>
      </c>
      <c r="E6818" s="12" t="s">
        <v>990</v>
      </c>
      <c r="F6818" s="13">
        <v>2690.56</v>
      </c>
      <c r="G6818" s="51" t="s">
        <v>21</v>
      </c>
      <c r="H6818" s="53">
        <v>150999.03</v>
      </c>
      <c r="J6818"/>
      <c r="K6818"/>
      <c r="L6818"/>
      <c r="M6818"/>
    </row>
    <row r="6819" spans="1:13" s="3" customFormat="1" x14ac:dyDescent="0.25">
      <c r="A6819" s="12" t="s">
        <v>989</v>
      </c>
      <c r="B6819" s="12" t="s">
        <v>41</v>
      </c>
      <c r="C6819" s="14">
        <v>11</v>
      </c>
      <c r="D6819" s="12" t="s">
        <v>133</v>
      </c>
      <c r="E6819" s="12" t="s">
        <v>990</v>
      </c>
      <c r="F6819" s="13">
        <v>3928.31</v>
      </c>
      <c r="G6819" s="51" t="s">
        <v>21</v>
      </c>
      <c r="H6819" s="53">
        <v>154927.34</v>
      </c>
      <c r="J6819"/>
      <c r="K6819"/>
      <c r="L6819"/>
      <c r="M6819"/>
    </row>
    <row r="6820" spans="1:13" s="3" customFormat="1" x14ac:dyDescent="0.25">
      <c r="A6820" s="12" t="s">
        <v>989</v>
      </c>
      <c r="B6820" s="12" t="s">
        <v>41</v>
      </c>
      <c r="C6820" s="14">
        <v>11</v>
      </c>
      <c r="D6820" s="12" t="s">
        <v>133</v>
      </c>
      <c r="E6820" s="12" t="s">
        <v>990</v>
      </c>
      <c r="F6820" s="13">
        <v>187.27</v>
      </c>
      <c r="G6820" s="51" t="s">
        <v>21</v>
      </c>
      <c r="H6820" s="53">
        <v>155114.60999999999</v>
      </c>
      <c r="J6820"/>
      <c r="K6820"/>
      <c r="L6820"/>
      <c r="M6820"/>
    </row>
    <row r="6821" spans="1:13" s="3" customFormat="1" x14ac:dyDescent="0.25">
      <c r="A6821" s="12" t="s">
        <v>989</v>
      </c>
      <c r="B6821" s="12" t="s">
        <v>41</v>
      </c>
      <c r="C6821" s="14">
        <v>11</v>
      </c>
      <c r="D6821" s="12" t="s">
        <v>133</v>
      </c>
      <c r="E6821" s="12" t="s">
        <v>990</v>
      </c>
      <c r="F6821" s="13">
        <v>1310.86</v>
      </c>
      <c r="G6821" s="51" t="s">
        <v>21</v>
      </c>
      <c r="H6821" s="53">
        <v>156425.47</v>
      </c>
      <c r="J6821"/>
      <c r="K6821"/>
      <c r="L6821"/>
      <c r="M6821"/>
    </row>
    <row r="6822" spans="1:13" s="3" customFormat="1" x14ac:dyDescent="0.25">
      <c r="A6822" s="12" t="s">
        <v>989</v>
      </c>
      <c r="B6822" s="12" t="s">
        <v>41</v>
      </c>
      <c r="C6822" s="14">
        <v>11</v>
      </c>
      <c r="D6822" s="12" t="s">
        <v>133</v>
      </c>
      <c r="E6822" s="12" t="s">
        <v>990</v>
      </c>
      <c r="F6822" s="13">
        <v>861.42</v>
      </c>
      <c r="G6822" s="51" t="s">
        <v>21</v>
      </c>
      <c r="H6822" s="53">
        <v>157286.89000000001</v>
      </c>
      <c r="J6822"/>
      <c r="K6822"/>
      <c r="L6822"/>
      <c r="M6822"/>
    </row>
    <row r="6823" spans="1:13" s="3" customFormat="1" x14ac:dyDescent="0.25">
      <c r="A6823" s="12" t="s">
        <v>989</v>
      </c>
      <c r="B6823" s="12" t="s">
        <v>41</v>
      </c>
      <c r="C6823" s="14">
        <v>11</v>
      </c>
      <c r="D6823" s="12" t="s">
        <v>133</v>
      </c>
      <c r="E6823" s="12" t="s">
        <v>990</v>
      </c>
      <c r="F6823" s="13">
        <v>745.84</v>
      </c>
      <c r="G6823" s="51" t="s">
        <v>21</v>
      </c>
      <c r="H6823" s="53">
        <v>158032.73000000001</v>
      </c>
      <c r="J6823"/>
      <c r="K6823"/>
      <c r="L6823"/>
      <c r="M6823"/>
    </row>
    <row r="6824" spans="1:13" s="3" customFormat="1" x14ac:dyDescent="0.25">
      <c r="A6824" s="12" t="s">
        <v>982</v>
      </c>
      <c r="B6824" s="12" t="s">
        <v>26</v>
      </c>
      <c r="C6824" s="14">
        <v>388</v>
      </c>
      <c r="D6824" s="12" t="s">
        <v>359</v>
      </c>
      <c r="E6824" s="12" t="s">
        <v>993</v>
      </c>
      <c r="F6824" s="13">
        <v>4452.8100000000004</v>
      </c>
      <c r="G6824" s="51" t="s">
        <v>21</v>
      </c>
      <c r="H6824" s="53">
        <v>162485.54</v>
      </c>
      <c r="J6824"/>
      <c r="K6824"/>
      <c r="L6824"/>
      <c r="M6824"/>
    </row>
    <row r="6825" spans="1:13" s="3" customFormat="1" x14ac:dyDescent="0.25">
      <c r="A6825" s="12" t="s">
        <v>977</v>
      </c>
      <c r="B6825" s="12" t="s">
        <v>41</v>
      </c>
      <c r="C6825" s="14">
        <v>22</v>
      </c>
      <c r="D6825" s="12" t="s">
        <v>994</v>
      </c>
      <c r="E6825" s="12" t="s">
        <v>995</v>
      </c>
      <c r="F6825" s="13">
        <v>2530.3200000000002</v>
      </c>
      <c r="G6825" s="51" t="s">
        <v>21</v>
      </c>
      <c r="H6825" s="53">
        <v>165015.85999999999</v>
      </c>
      <c r="J6825"/>
      <c r="K6825"/>
      <c r="L6825"/>
      <c r="M6825"/>
    </row>
    <row r="6826" spans="1:13" s="3" customFormat="1" x14ac:dyDescent="0.25">
      <c r="A6826" s="12" t="s">
        <v>977</v>
      </c>
      <c r="B6826" s="12" t="s">
        <v>41</v>
      </c>
      <c r="C6826" s="14">
        <v>22</v>
      </c>
      <c r="D6826" s="12" t="s">
        <v>994</v>
      </c>
      <c r="E6826" s="12" t="s">
        <v>995</v>
      </c>
      <c r="F6826" s="13">
        <v>4975.05</v>
      </c>
      <c r="G6826" s="51" t="s">
        <v>21</v>
      </c>
      <c r="H6826" s="53">
        <v>169990.91</v>
      </c>
      <c r="J6826"/>
      <c r="K6826"/>
      <c r="L6826"/>
      <c r="M6826"/>
    </row>
    <row r="6827" spans="1:13" s="3" customFormat="1" x14ac:dyDescent="0.25">
      <c r="A6827" s="12" t="s">
        <v>977</v>
      </c>
      <c r="B6827" s="12" t="s">
        <v>41</v>
      </c>
      <c r="C6827" s="14">
        <v>22</v>
      </c>
      <c r="D6827" s="12" t="s">
        <v>994</v>
      </c>
      <c r="E6827" s="12" t="s">
        <v>995</v>
      </c>
      <c r="F6827" s="13">
        <v>786.51</v>
      </c>
      <c r="G6827" s="51" t="s">
        <v>21</v>
      </c>
      <c r="H6827" s="53">
        <v>170777.42</v>
      </c>
      <c r="J6827"/>
      <c r="K6827"/>
      <c r="L6827"/>
      <c r="M6827"/>
    </row>
    <row r="6828" spans="1:13" s="3" customFormat="1" x14ac:dyDescent="0.25">
      <c r="A6828" s="12" t="s">
        <v>977</v>
      </c>
      <c r="B6828" s="12" t="s">
        <v>41</v>
      </c>
      <c r="C6828" s="14">
        <v>22</v>
      </c>
      <c r="D6828" s="12" t="s">
        <v>994</v>
      </c>
      <c r="E6828" s="12" t="s">
        <v>995</v>
      </c>
      <c r="F6828" s="13">
        <v>224.72</v>
      </c>
      <c r="G6828" s="51" t="s">
        <v>21</v>
      </c>
      <c r="H6828" s="53">
        <v>171002.14</v>
      </c>
      <c r="J6828"/>
      <c r="K6828"/>
      <c r="L6828"/>
      <c r="M6828"/>
    </row>
    <row r="6829" spans="1:13" s="3" customFormat="1" x14ac:dyDescent="0.25">
      <c r="A6829" s="12" t="s">
        <v>977</v>
      </c>
      <c r="B6829" s="12" t="s">
        <v>41</v>
      </c>
      <c r="C6829" s="14">
        <v>22</v>
      </c>
      <c r="D6829" s="12" t="s">
        <v>994</v>
      </c>
      <c r="E6829" s="12" t="s">
        <v>995</v>
      </c>
      <c r="F6829" s="13">
        <v>449.43</v>
      </c>
      <c r="G6829" s="51" t="s">
        <v>21</v>
      </c>
      <c r="H6829" s="53">
        <v>171451.57</v>
      </c>
      <c r="J6829"/>
      <c r="K6829"/>
      <c r="L6829"/>
      <c r="M6829"/>
    </row>
    <row r="6830" spans="1:13" s="3" customFormat="1" x14ac:dyDescent="0.25">
      <c r="A6830" s="12" t="s">
        <v>977</v>
      </c>
      <c r="B6830" s="12" t="s">
        <v>41</v>
      </c>
      <c r="C6830" s="14">
        <v>22</v>
      </c>
      <c r="D6830" s="12" t="s">
        <v>133</v>
      </c>
      <c r="E6830" s="12" t="s">
        <v>995</v>
      </c>
      <c r="F6830" s="13">
        <v>631.09</v>
      </c>
      <c r="G6830" s="51" t="s">
        <v>21</v>
      </c>
      <c r="H6830" s="53">
        <v>172082.66</v>
      </c>
      <c r="J6830"/>
      <c r="K6830"/>
      <c r="L6830"/>
      <c r="M6830"/>
    </row>
    <row r="6831" spans="1:13" s="3" customFormat="1" x14ac:dyDescent="0.25">
      <c r="A6831" s="12" t="s">
        <v>977</v>
      </c>
      <c r="B6831" s="12" t="s">
        <v>41</v>
      </c>
      <c r="C6831" s="14">
        <v>22</v>
      </c>
      <c r="D6831" s="12" t="s">
        <v>994</v>
      </c>
      <c r="E6831" s="12" t="s">
        <v>996</v>
      </c>
      <c r="F6831" s="13">
        <v>2714.33</v>
      </c>
      <c r="G6831" s="51" t="s">
        <v>21</v>
      </c>
      <c r="H6831" s="53">
        <v>174796.99</v>
      </c>
      <c r="J6831"/>
      <c r="K6831"/>
      <c r="L6831"/>
      <c r="M6831"/>
    </row>
    <row r="6832" spans="1:13" s="3" customFormat="1" x14ac:dyDescent="0.25">
      <c r="A6832" s="12" t="s">
        <v>977</v>
      </c>
      <c r="B6832" s="12" t="s">
        <v>41</v>
      </c>
      <c r="C6832" s="14">
        <v>22</v>
      </c>
      <c r="D6832" s="12" t="s">
        <v>994</v>
      </c>
      <c r="E6832" s="12" t="s">
        <v>996</v>
      </c>
      <c r="F6832" s="13">
        <v>2674.13</v>
      </c>
      <c r="G6832" s="51" t="s">
        <v>21</v>
      </c>
      <c r="H6832" s="53">
        <v>177471.12</v>
      </c>
      <c r="J6832"/>
      <c r="K6832"/>
      <c r="L6832"/>
      <c r="M6832"/>
    </row>
    <row r="6833" spans="1:13" s="3" customFormat="1" x14ac:dyDescent="0.25">
      <c r="A6833" s="12" t="s">
        <v>977</v>
      </c>
      <c r="B6833" s="12" t="s">
        <v>41</v>
      </c>
      <c r="C6833" s="14">
        <v>22</v>
      </c>
      <c r="D6833" s="12" t="s">
        <v>994</v>
      </c>
      <c r="E6833" s="12" t="s">
        <v>996</v>
      </c>
      <c r="F6833" s="13">
        <v>337.08</v>
      </c>
      <c r="G6833" s="51" t="s">
        <v>21</v>
      </c>
      <c r="H6833" s="53">
        <v>177808.2</v>
      </c>
      <c r="J6833"/>
      <c r="K6833"/>
      <c r="L6833"/>
      <c r="M6833"/>
    </row>
    <row r="6834" spans="1:13" s="3" customFormat="1" x14ac:dyDescent="0.25">
      <c r="A6834" s="12" t="s">
        <v>977</v>
      </c>
      <c r="B6834" s="12" t="s">
        <v>41</v>
      </c>
      <c r="C6834" s="14">
        <v>22</v>
      </c>
      <c r="D6834" s="12" t="s">
        <v>994</v>
      </c>
      <c r="E6834" s="12" t="s">
        <v>996</v>
      </c>
      <c r="F6834" s="13">
        <v>224.72</v>
      </c>
      <c r="G6834" s="51" t="s">
        <v>21</v>
      </c>
      <c r="H6834" s="53">
        <v>178032.92</v>
      </c>
      <c r="J6834"/>
      <c r="K6834"/>
      <c r="L6834"/>
      <c r="M6834"/>
    </row>
    <row r="6835" spans="1:13" s="3" customFormat="1" x14ac:dyDescent="0.25">
      <c r="A6835" s="12" t="s">
        <v>977</v>
      </c>
      <c r="B6835" s="12" t="s">
        <v>41</v>
      </c>
      <c r="C6835" s="14">
        <v>22</v>
      </c>
      <c r="D6835" s="12" t="s">
        <v>133</v>
      </c>
      <c r="E6835" s="12" t="s">
        <v>996</v>
      </c>
      <c r="F6835" s="13">
        <v>702.68</v>
      </c>
      <c r="G6835" s="51" t="s">
        <v>21</v>
      </c>
      <c r="H6835" s="53">
        <v>178735.6</v>
      </c>
      <c r="J6835"/>
      <c r="K6835"/>
      <c r="L6835"/>
      <c r="M6835"/>
    </row>
    <row r="6836" spans="1:13" s="3" customFormat="1" x14ac:dyDescent="0.25">
      <c r="A6836" s="12" t="s">
        <v>977</v>
      </c>
      <c r="B6836" s="12" t="s">
        <v>41</v>
      </c>
      <c r="C6836" s="14">
        <v>22</v>
      </c>
      <c r="D6836" s="12" t="s">
        <v>994</v>
      </c>
      <c r="E6836" s="12" t="s">
        <v>996</v>
      </c>
      <c r="F6836" s="13">
        <v>1563.58</v>
      </c>
      <c r="G6836" s="51" t="s">
        <v>21</v>
      </c>
      <c r="H6836" s="53">
        <v>180299.18</v>
      </c>
      <c r="J6836"/>
      <c r="K6836"/>
      <c r="L6836"/>
      <c r="M6836"/>
    </row>
    <row r="6837" spans="1:13" s="3" customFormat="1" x14ac:dyDescent="0.25">
      <c r="A6837" s="12" t="s">
        <v>977</v>
      </c>
      <c r="B6837" s="12" t="s">
        <v>41</v>
      </c>
      <c r="C6837" s="14">
        <v>25</v>
      </c>
      <c r="D6837" s="12" t="s">
        <v>580</v>
      </c>
      <c r="E6837" s="12" t="s">
        <v>997</v>
      </c>
      <c r="F6837" s="13">
        <v>1592.22</v>
      </c>
      <c r="G6837" s="51" t="s">
        <v>21</v>
      </c>
      <c r="H6837" s="53">
        <v>181891.4</v>
      </c>
      <c r="J6837"/>
      <c r="K6837"/>
      <c r="L6837"/>
      <c r="M6837"/>
    </row>
    <row r="6838" spans="1:13" s="3" customFormat="1" x14ac:dyDescent="0.25">
      <c r="A6838" s="12" t="s">
        <v>977</v>
      </c>
      <c r="B6838" s="12" t="s">
        <v>41</v>
      </c>
      <c r="C6838" s="14">
        <v>25</v>
      </c>
      <c r="D6838" s="12" t="s">
        <v>580</v>
      </c>
      <c r="E6838" s="12" t="s">
        <v>997</v>
      </c>
      <c r="F6838" s="13">
        <v>1438.93</v>
      </c>
      <c r="G6838" s="51" t="s">
        <v>21</v>
      </c>
      <c r="H6838" s="53">
        <v>183330.33</v>
      </c>
      <c r="J6838"/>
      <c r="K6838"/>
      <c r="L6838"/>
      <c r="M6838"/>
    </row>
    <row r="6839" spans="1:13" s="3" customFormat="1" x14ac:dyDescent="0.25">
      <c r="A6839" s="12" t="s">
        <v>977</v>
      </c>
      <c r="B6839" s="12" t="s">
        <v>41</v>
      </c>
      <c r="C6839" s="14">
        <v>25</v>
      </c>
      <c r="D6839" s="12" t="s">
        <v>580</v>
      </c>
      <c r="E6839" s="12" t="s">
        <v>997</v>
      </c>
      <c r="F6839" s="13">
        <v>3412.47</v>
      </c>
      <c r="G6839" s="51" t="s">
        <v>21</v>
      </c>
      <c r="H6839" s="53">
        <v>186742.8</v>
      </c>
      <c r="J6839"/>
      <c r="K6839"/>
      <c r="L6839"/>
      <c r="M6839"/>
    </row>
    <row r="6840" spans="1:13" s="3" customFormat="1" x14ac:dyDescent="0.25">
      <c r="A6840" s="12" t="s">
        <v>977</v>
      </c>
      <c r="B6840" s="12" t="s">
        <v>41</v>
      </c>
      <c r="C6840" s="14">
        <v>25</v>
      </c>
      <c r="D6840" s="12" t="s">
        <v>580</v>
      </c>
      <c r="E6840" s="12" t="s">
        <v>997</v>
      </c>
      <c r="F6840" s="13">
        <v>224.72</v>
      </c>
      <c r="G6840" s="51" t="s">
        <v>21</v>
      </c>
      <c r="H6840" s="53">
        <v>186967.52</v>
      </c>
      <c r="J6840"/>
      <c r="K6840"/>
      <c r="L6840"/>
      <c r="M6840"/>
    </row>
    <row r="6841" spans="1:13" s="3" customFormat="1" x14ac:dyDescent="0.25">
      <c r="A6841" s="12" t="s">
        <v>977</v>
      </c>
      <c r="B6841" s="12" t="s">
        <v>41</v>
      </c>
      <c r="C6841" s="14">
        <v>25</v>
      </c>
      <c r="D6841" s="12" t="s">
        <v>580</v>
      </c>
      <c r="E6841" s="12" t="s">
        <v>997</v>
      </c>
      <c r="F6841" s="13">
        <v>1011.23</v>
      </c>
      <c r="G6841" s="51" t="s">
        <v>21</v>
      </c>
      <c r="H6841" s="53">
        <v>187978.75</v>
      </c>
      <c r="J6841"/>
      <c r="K6841"/>
      <c r="L6841"/>
      <c r="M6841"/>
    </row>
    <row r="6842" spans="1:13" s="3" customFormat="1" x14ac:dyDescent="0.25">
      <c r="A6842" s="12" t="s">
        <v>977</v>
      </c>
      <c r="B6842" s="12" t="s">
        <v>41</v>
      </c>
      <c r="C6842" s="14">
        <v>25</v>
      </c>
      <c r="D6842" s="12" t="s">
        <v>133</v>
      </c>
      <c r="E6842" s="12" t="s">
        <v>997</v>
      </c>
      <c r="F6842" s="13">
        <v>654.91999999999996</v>
      </c>
      <c r="G6842" s="51" t="s">
        <v>21</v>
      </c>
      <c r="H6842" s="53">
        <v>188633.67</v>
      </c>
      <c r="J6842"/>
      <c r="K6842"/>
      <c r="L6842"/>
      <c r="M6842"/>
    </row>
    <row r="6843" spans="1:13" s="3" customFormat="1" x14ac:dyDescent="0.25">
      <c r="A6843" s="12" t="s">
        <v>977</v>
      </c>
      <c r="B6843" s="12" t="s">
        <v>41</v>
      </c>
      <c r="C6843" s="14">
        <v>25</v>
      </c>
      <c r="D6843" s="12" t="s">
        <v>359</v>
      </c>
      <c r="E6843" s="12" t="s">
        <v>998</v>
      </c>
      <c r="F6843" s="13">
        <v>1335.94</v>
      </c>
      <c r="G6843" s="51" t="s">
        <v>21</v>
      </c>
      <c r="H6843" s="53">
        <v>189969.61</v>
      </c>
      <c r="J6843"/>
      <c r="K6843"/>
      <c r="L6843"/>
      <c r="M6843"/>
    </row>
    <row r="6844" spans="1:13" s="3" customFormat="1" x14ac:dyDescent="0.25">
      <c r="A6844" s="12" t="s">
        <v>977</v>
      </c>
      <c r="B6844" s="12" t="s">
        <v>41</v>
      </c>
      <c r="C6844" s="14">
        <v>25</v>
      </c>
      <c r="D6844" s="12" t="s">
        <v>359</v>
      </c>
      <c r="E6844" s="12" t="s">
        <v>998</v>
      </c>
      <c r="F6844" s="13">
        <v>33.26</v>
      </c>
      <c r="G6844" s="51" t="s">
        <v>21</v>
      </c>
      <c r="H6844" s="53">
        <v>190002.87</v>
      </c>
      <c r="J6844"/>
      <c r="K6844"/>
      <c r="L6844"/>
      <c r="M6844"/>
    </row>
    <row r="6845" spans="1:13" s="3" customFormat="1" x14ac:dyDescent="0.25">
      <c r="A6845"/>
      <c r="B6845"/>
      <c r="C6845"/>
      <c r="D6845"/>
      <c r="E6845"/>
      <c r="G6845"/>
      <c r="H6845"/>
      <c r="J6845"/>
      <c r="K6845"/>
      <c r="L6845"/>
      <c r="M6845"/>
    </row>
    <row r="6846" spans="1:13" s="3" customFormat="1" x14ac:dyDescent="0.25">
      <c r="A6846" s="35"/>
      <c r="B6846" s="35"/>
      <c r="C6846" s="35"/>
      <c r="D6846" s="35"/>
      <c r="E6846" s="34" t="s">
        <v>67</v>
      </c>
      <c r="F6846" s="13">
        <v>42650.82</v>
      </c>
      <c r="G6846" s="53">
        <v>0</v>
      </c>
      <c r="H6846" s="53">
        <v>190002.87</v>
      </c>
      <c r="J6846"/>
      <c r="K6846"/>
      <c r="L6846"/>
      <c r="M6846"/>
    </row>
    <row r="6847" spans="1:13" s="3" customFormat="1" x14ac:dyDescent="0.25">
      <c r="A6847" s="35" t="s">
        <v>21</v>
      </c>
      <c r="B6847"/>
      <c r="C6847"/>
      <c r="D6847"/>
      <c r="E6847"/>
      <c r="G6847"/>
      <c r="H6847"/>
      <c r="J6847"/>
      <c r="K6847"/>
      <c r="L6847"/>
      <c r="M6847"/>
    </row>
    <row r="6848" spans="1:13" s="3" customFormat="1" x14ac:dyDescent="0.25">
      <c r="A6848" s="35"/>
      <c r="B6848" s="35"/>
      <c r="C6848" s="35"/>
      <c r="D6848" s="35"/>
      <c r="E6848" s="9" t="s">
        <v>361</v>
      </c>
      <c r="F6848" s="8">
        <v>42650.82</v>
      </c>
      <c r="G6848" s="52">
        <v>0</v>
      </c>
      <c r="H6848" s="52">
        <v>190002.87</v>
      </c>
      <c r="J6848"/>
      <c r="K6848"/>
      <c r="L6848"/>
      <c r="M6848"/>
    </row>
    <row r="6849" spans="1:13" s="3" customFormat="1" x14ac:dyDescent="0.25">
      <c r="A6849" s="35" t="s">
        <v>21</v>
      </c>
      <c r="B6849"/>
      <c r="C6849"/>
      <c r="D6849"/>
      <c r="E6849"/>
      <c r="G6849"/>
      <c r="H6849"/>
      <c r="J6849"/>
      <c r="K6849"/>
      <c r="L6849"/>
      <c r="M6849"/>
    </row>
    <row r="6850" spans="1:13" s="3" customFormat="1" x14ac:dyDescent="0.25">
      <c r="A6850" s="5" t="s">
        <v>362</v>
      </c>
      <c r="B6850" s="5" t="s">
        <v>363</v>
      </c>
      <c r="C6850" s="35"/>
      <c r="D6850" s="35"/>
      <c r="E6850" s="35"/>
      <c r="F6850" s="7"/>
      <c r="G6850" s="52" t="s">
        <v>20</v>
      </c>
      <c r="H6850" s="52">
        <v>0</v>
      </c>
      <c r="J6850"/>
      <c r="K6850"/>
      <c r="L6850"/>
      <c r="M6850"/>
    </row>
    <row r="6851" spans="1:13" s="3" customFormat="1" x14ac:dyDescent="0.25">
      <c r="A6851" s="35" t="s">
        <v>21</v>
      </c>
      <c r="B6851"/>
      <c r="C6851"/>
      <c r="D6851"/>
      <c r="E6851"/>
      <c r="G6851"/>
      <c r="H6851"/>
      <c r="J6851"/>
      <c r="K6851"/>
      <c r="L6851"/>
      <c r="M6851"/>
    </row>
    <row r="6852" spans="1:13" s="3" customFormat="1" x14ac:dyDescent="0.25">
      <c r="A6852" s="12" t="s">
        <v>24</v>
      </c>
      <c r="B6852" s="35" t="s">
        <v>21</v>
      </c>
      <c r="C6852" s="35" t="s">
        <v>21</v>
      </c>
      <c r="D6852" s="35" t="s">
        <v>21</v>
      </c>
      <c r="E6852" s="35" t="s">
        <v>21</v>
      </c>
      <c r="F6852" s="7" t="s">
        <v>21</v>
      </c>
      <c r="G6852" s="53" t="s">
        <v>20</v>
      </c>
      <c r="H6852" s="53">
        <v>0</v>
      </c>
      <c r="J6852"/>
      <c r="K6852"/>
      <c r="L6852"/>
      <c r="M6852"/>
    </row>
    <row r="6853" spans="1:13" s="3" customFormat="1" x14ac:dyDescent="0.25">
      <c r="A6853" s="12" t="s">
        <v>989</v>
      </c>
      <c r="B6853" s="12" t="s">
        <v>41</v>
      </c>
      <c r="C6853" s="14">
        <v>11</v>
      </c>
      <c r="D6853" s="12" t="s">
        <v>133</v>
      </c>
      <c r="E6853" s="12" t="s">
        <v>990</v>
      </c>
      <c r="F6853" s="13">
        <v>1476.4</v>
      </c>
      <c r="G6853" s="51" t="s">
        <v>21</v>
      </c>
      <c r="H6853" s="53">
        <v>1476.4</v>
      </c>
      <c r="J6853"/>
      <c r="K6853"/>
      <c r="L6853"/>
      <c r="M6853"/>
    </row>
    <row r="6854" spans="1:13" s="3" customFormat="1" x14ac:dyDescent="0.25">
      <c r="A6854" s="12" t="s">
        <v>977</v>
      </c>
      <c r="B6854" s="12" t="s">
        <v>41</v>
      </c>
      <c r="C6854" s="14">
        <v>25</v>
      </c>
      <c r="D6854" s="12" t="s">
        <v>580</v>
      </c>
      <c r="E6854" s="12" t="s">
        <v>997</v>
      </c>
      <c r="F6854" s="13">
        <v>1446.19</v>
      </c>
      <c r="G6854" s="51" t="s">
        <v>21</v>
      </c>
      <c r="H6854" s="53">
        <v>2922.59</v>
      </c>
      <c r="J6854"/>
      <c r="K6854"/>
      <c r="L6854"/>
      <c r="M6854"/>
    </row>
    <row r="6855" spans="1:13" s="3" customFormat="1" x14ac:dyDescent="0.25">
      <c r="A6855"/>
      <c r="B6855"/>
      <c r="C6855"/>
      <c r="D6855"/>
      <c r="E6855"/>
      <c r="G6855"/>
      <c r="H6855"/>
      <c r="J6855"/>
      <c r="K6855"/>
      <c r="L6855"/>
      <c r="M6855"/>
    </row>
    <row r="6856" spans="1:13" s="3" customFormat="1" x14ac:dyDescent="0.25">
      <c r="A6856" s="35"/>
      <c r="B6856" s="35"/>
      <c r="C6856" s="35"/>
      <c r="D6856" s="35"/>
      <c r="E6856" s="34" t="s">
        <v>67</v>
      </c>
      <c r="F6856" s="13">
        <v>2922.59</v>
      </c>
      <c r="G6856" s="53">
        <v>0</v>
      </c>
      <c r="H6856" s="53">
        <v>2922.59</v>
      </c>
      <c r="J6856"/>
      <c r="K6856"/>
      <c r="L6856"/>
      <c r="M6856"/>
    </row>
    <row r="6857" spans="1:13" s="3" customFormat="1" x14ac:dyDescent="0.25">
      <c r="A6857" s="35" t="s">
        <v>21</v>
      </c>
      <c r="B6857"/>
      <c r="C6857"/>
      <c r="D6857"/>
      <c r="E6857"/>
      <c r="G6857"/>
      <c r="H6857"/>
      <c r="J6857"/>
      <c r="K6857"/>
      <c r="L6857"/>
      <c r="M6857"/>
    </row>
    <row r="6858" spans="1:13" s="3" customFormat="1" x14ac:dyDescent="0.25">
      <c r="A6858" s="35"/>
      <c r="B6858" s="35"/>
      <c r="C6858" s="35"/>
      <c r="D6858" s="35"/>
      <c r="E6858" s="9" t="s">
        <v>364</v>
      </c>
      <c r="F6858" s="8">
        <v>2922.59</v>
      </c>
      <c r="G6858" s="52">
        <v>0</v>
      </c>
      <c r="H6858" s="52">
        <v>2922.59</v>
      </c>
      <c r="J6858"/>
      <c r="K6858"/>
      <c r="L6858"/>
      <c r="M6858"/>
    </row>
    <row r="6859" spans="1:13" s="3" customFormat="1" x14ac:dyDescent="0.25">
      <c r="A6859" s="35" t="s">
        <v>21</v>
      </c>
      <c r="B6859"/>
      <c r="C6859"/>
      <c r="D6859"/>
      <c r="E6859"/>
      <c r="G6859"/>
      <c r="H6859"/>
      <c r="J6859"/>
      <c r="K6859"/>
      <c r="L6859"/>
      <c r="M6859"/>
    </row>
    <row r="6860" spans="1:13" s="3" customFormat="1" x14ac:dyDescent="0.25">
      <c r="A6860" s="5" t="s">
        <v>670</v>
      </c>
      <c r="B6860" s="5" t="s">
        <v>526</v>
      </c>
      <c r="C6860" s="35"/>
      <c r="D6860" s="35"/>
      <c r="E6860" s="35"/>
      <c r="F6860" s="7"/>
      <c r="G6860" s="52" t="s">
        <v>20</v>
      </c>
      <c r="H6860" s="52">
        <v>925.01</v>
      </c>
      <c r="J6860"/>
      <c r="K6860"/>
      <c r="L6860"/>
      <c r="M6860"/>
    </row>
    <row r="6861" spans="1:13" s="3" customFormat="1" x14ac:dyDescent="0.25">
      <c r="A6861" s="35" t="s">
        <v>21</v>
      </c>
      <c r="B6861"/>
      <c r="C6861"/>
      <c r="D6861"/>
      <c r="E6861"/>
      <c r="G6861"/>
      <c r="H6861"/>
      <c r="J6861"/>
      <c r="K6861"/>
      <c r="L6861"/>
      <c r="M6861"/>
    </row>
    <row r="6862" spans="1:13" s="3" customFormat="1" x14ac:dyDescent="0.25">
      <c r="A6862" s="12" t="s">
        <v>24</v>
      </c>
      <c r="B6862" s="35" t="s">
        <v>21</v>
      </c>
      <c r="C6862" s="35" t="s">
        <v>21</v>
      </c>
      <c r="D6862" s="35" t="s">
        <v>21</v>
      </c>
      <c r="E6862" s="35" t="s">
        <v>21</v>
      </c>
      <c r="F6862" s="7" t="s">
        <v>21</v>
      </c>
      <c r="G6862" s="53" t="s">
        <v>20</v>
      </c>
      <c r="H6862" s="53">
        <v>925.01</v>
      </c>
      <c r="J6862"/>
      <c r="K6862"/>
      <c r="L6862"/>
      <c r="M6862"/>
    </row>
    <row r="6863" spans="1:13" s="3" customFormat="1" x14ac:dyDescent="0.25">
      <c r="A6863" s="35" t="s">
        <v>21</v>
      </c>
      <c r="B6863"/>
      <c r="C6863"/>
      <c r="D6863"/>
      <c r="E6863"/>
      <c r="G6863"/>
      <c r="H6863"/>
      <c r="J6863"/>
      <c r="K6863"/>
      <c r="L6863"/>
      <c r="M6863"/>
    </row>
    <row r="6864" spans="1:13" s="3" customFormat="1" x14ac:dyDescent="0.25">
      <c r="A6864" s="35"/>
      <c r="B6864" s="35"/>
      <c r="C6864" s="35"/>
      <c r="D6864" s="35"/>
      <c r="E6864" s="9" t="s">
        <v>529</v>
      </c>
      <c r="F6864" s="8">
        <v>0</v>
      </c>
      <c r="G6864" s="52">
        <v>0</v>
      </c>
      <c r="H6864" s="52">
        <v>925.01</v>
      </c>
      <c r="J6864"/>
      <c r="K6864"/>
      <c r="L6864"/>
      <c r="M6864"/>
    </row>
    <row r="6865" spans="1:13" s="3" customFormat="1" x14ac:dyDescent="0.25">
      <c r="A6865" s="35" t="s">
        <v>21</v>
      </c>
      <c r="B6865"/>
      <c r="C6865"/>
      <c r="D6865"/>
      <c r="E6865"/>
      <c r="G6865"/>
      <c r="H6865"/>
      <c r="J6865"/>
      <c r="K6865"/>
      <c r="L6865"/>
      <c r="M6865"/>
    </row>
    <row r="6866" spans="1:13" s="3" customFormat="1" x14ac:dyDescent="0.25">
      <c r="A6866" s="5" t="s">
        <v>365</v>
      </c>
      <c r="B6866" s="5" t="s">
        <v>366</v>
      </c>
      <c r="C6866" s="35"/>
      <c r="D6866" s="35"/>
      <c r="E6866" s="35"/>
      <c r="F6866" s="7"/>
      <c r="G6866" s="52" t="s">
        <v>20</v>
      </c>
      <c r="H6866" s="52">
        <v>31283.29</v>
      </c>
      <c r="J6866"/>
      <c r="K6866"/>
      <c r="L6866"/>
      <c r="M6866"/>
    </row>
    <row r="6867" spans="1:13" s="3" customFormat="1" x14ac:dyDescent="0.25">
      <c r="A6867" s="35" t="s">
        <v>21</v>
      </c>
      <c r="B6867"/>
      <c r="C6867"/>
      <c r="D6867"/>
      <c r="E6867"/>
      <c r="G6867"/>
      <c r="H6867"/>
      <c r="J6867"/>
      <c r="K6867"/>
      <c r="L6867"/>
      <c r="M6867"/>
    </row>
    <row r="6868" spans="1:13" s="3" customFormat="1" x14ac:dyDescent="0.25">
      <c r="A6868" s="12" t="s">
        <v>24</v>
      </c>
      <c r="B6868" s="35" t="s">
        <v>21</v>
      </c>
      <c r="C6868" s="35" t="s">
        <v>21</v>
      </c>
      <c r="D6868" s="35" t="s">
        <v>21</v>
      </c>
      <c r="E6868" s="35" t="s">
        <v>21</v>
      </c>
      <c r="F6868" s="7" t="s">
        <v>21</v>
      </c>
      <c r="G6868" s="53" t="s">
        <v>20</v>
      </c>
      <c r="H6868" s="53">
        <v>31283.29</v>
      </c>
      <c r="J6868"/>
      <c r="K6868"/>
      <c r="L6868"/>
      <c r="M6868"/>
    </row>
    <row r="6869" spans="1:13" s="3" customFormat="1" x14ac:dyDescent="0.25">
      <c r="A6869" s="12" t="s">
        <v>989</v>
      </c>
      <c r="B6869" s="12" t="s">
        <v>41</v>
      </c>
      <c r="C6869" s="14">
        <v>11</v>
      </c>
      <c r="D6869" s="12" t="s">
        <v>133</v>
      </c>
      <c r="E6869" s="12" t="s">
        <v>990</v>
      </c>
      <c r="F6869" s="13">
        <v>1384.21</v>
      </c>
      <c r="G6869" s="51" t="s">
        <v>21</v>
      </c>
      <c r="H6869" s="53">
        <v>32667.5</v>
      </c>
      <c r="J6869"/>
      <c r="K6869"/>
      <c r="L6869"/>
      <c r="M6869"/>
    </row>
    <row r="6870" spans="1:13" s="3" customFormat="1" x14ac:dyDescent="0.25">
      <c r="A6870" s="12" t="s">
        <v>977</v>
      </c>
      <c r="B6870" s="12" t="s">
        <v>41</v>
      </c>
      <c r="C6870" s="14">
        <v>22</v>
      </c>
      <c r="D6870" s="12" t="s">
        <v>994</v>
      </c>
      <c r="E6870" s="12" t="s">
        <v>995</v>
      </c>
      <c r="F6870" s="13">
        <v>2646.37</v>
      </c>
      <c r="G6870" s="51" t="s">
        <v>21</v>
      </c>
      <c r="H6870" s="53">
        <v>35313.870000000003</v>
      </c>
      <c r="J6870"/>
      <c r="K6870"/>
      <c r="L6870"/>
      <c r="M6870"/>
    </row>
    <row r="6871" spans="1:13" s="3" customFormat="1" x14ac:dyDescent="0.25">
      <c r="A6871" s="12" t="s">
        <v>977</v>
      </c>
      <c r="B6871" s="12" t="s">
        <v>41</v>
      </c>
      <c r="C6871" s="14">
        <v>22</v>
      </c>
      <c r="D6871" s="12" t="s">
        <v>994</v>
      </c>
      <c r="E6871" s="12" t="s">
        <v>996</v>
      </c>
      <c r="F6871" s="13">
        <v>1359.16</v>
      </c>
      <c r="G6871" s="51" t="s">
        <v>21</v>
      </c>
      <c r="H6871" s="53">
        <v>36673.03</v>
      </c>
      <c r="J6871"/>
      <c r="K6871"/>
      <c r="L6871"/>
      <c r="M6871"/>
    </row>
    <row r="6872" spans="1:13" s="3" customFormat="1" x14ac:dyDescent="0.25">
      <c r="A6872" s="12" t="s">
        <v>977</v>
      </c>
      <c r="B6872" s="12" t="s">
        <v>41</v>
      </c>
      <c r="C6872" s="14">
        <v>25</v>
      </c>
      <c r="D6872" s="12" t="s">
        <v>580</v>
      </c>
      <c r="E6872" s="12" t="s">
        <v>997</v>
      </c>
      <c r="F6872" s="13">
        <v>1329.36</v>
      </c>
      <c r="G6872" s="51" t="s">
        <v>21</v>
      </c>
      <c r="H6872" s="53">
        <v>38002.39</v>
      </c>
      <c r="J6872"/>
      <c r="K6872"/>
      <c r="L6872"/>
      <c r="M6872"/>
    </row>
    <row r="6873" spans="1:13" s="3" customFormat="1" x14ac:dyDescent="0.25">
      <c r="A6873"/>
      <c r="B6873"/>
      <c r="C6873"/>
      <c r="D6873"/>
      <c r="E6873"/>
      <c r="G6873"/>
      <c r="H6873"/>
      <c r="J6873"/>
      <c r="K6873"/>
      <c r="L6873"/>
      <c r="M6873"/>
    </row>
    <row r="6874" spans="1:13" s="3" customFormat="1" x14ac:dyDescent="0.25">
      <c r="A6874" s="35"/>
      <c r="B6874" s="35"/>
      <c r="C6874" s="35"/>
      <c r="D6874" s="35"/>
      <c r="E6874" s="34" t="s">
        <v>67</v>
      </c>
      <c r="F6874" s="13">
        <v>6719.1</v>
      </c>
      <c r="G6874" s="53">
        <v>0</v>
      </c>
      <c r="H6874" s="53">
        <v>38002.39</v>
      </c>
      <c r="J6874"/>
      <c r="K6874"/>
      <c r="L6874"/>
      <c r="M6874"/>
    </row>
    <row r="6875" spans="1:13" s="3" customFormat="1" x14ac:dyDescent="0.25">
      <c r="A6875" s="35" t="s">
        <v>21</v>
      </c>
      <c r="B6875"/>
      <c r="C6875"/>
      <c r="D6875"/>
      <c r="E6875"/>
      <c r="G6875"/>
      <c r="H6875"/>
      <c r="J6875"/>
      <c r="K6875"/>
      <c r="L6875"/>
      <c r="M6875"/>
    </row>
    <row r="6876" spans="1:13" s="3" customFormat="1" x14ac:dyDescent="0.25">
      <c r="A6876" s="35"/>
      <c r="B6876" s="35"/>
      <c r="C6876" s="35"/>
      <c r="D6876" s="35"/>
      <c r="E6876" s="9" t="s">
        <v>367</v>
      </c>
      <c r="F6876" s="8">
        <v>6719.1</v>
      </c>
      <c r="G6876" s="52">
        <v>0</v>
      </c>
      <c r="H6876" s="52">
        <v>38002.39</v>
      </c>
      <c r="J6876"/>
      <c r="K6876"/>
      <c r="L6876"/>
      <c r="M6876"/>
    </row>
    <row r="6877" spans="1:13" s="3" customFormat="1" x14ac:dyDescent="0.25">
      <c r="A6877" s="35" t="s">
        <v>21</v>
      </c>
      <c r="B6877"/>
      <c r="C6877"/>
      <c r="D6877"/>
      <c r="E6877"/>
      <c r="G6877"/>
      <c r="H6877"/>
      <c r="J6877"/>
      <c r="K6877"/>
      <c r="L6877"/>
      <c r="M6877"/>
    </row>
    <row r="6878" spans="1:13" s="3" customFormat="1" x14ac:dyDescent="0.25">
      <c r="A6878" s="5" t="s">
        <v>368</v>
      </c>
      <c r="B6878" s="5" t="s">
        <v>369</v>
      </c>
      <c r="C6878" s="35"/>
      <c r="D6878" s="35"/>
      <c r="E6878" s="35"/>
      <c r="F6878" s="7"/>
      <c r="G6878" s="52" t="s">
        <v>20</v>
      </c>
      <c r="H6878" s="52">
        <v>3096.16</v>
      </c>
      <c r="J6878"/>
      <c r="K6878"/>
      <c r="L6878"/>
      <c r="M6878"/>
    </row>
    <row r="6879" spans="1:13" s="3" customFormat="1" x14ac:dyDescent="0.25">
      <c r="A6879" s="35" t="s">
        <v>21</v>
      </c>
      <c r="B6879"/>
      <c r="C6879"/>
      <c r="D6879"/>
      <c r="E6879"/>
      <c r="G6879"/>
      <c r="H6879"/>
      <c r="J6879"/>
      <c r="K6879"/>
      <c r="L6879"/>
      <c r="M6879"/>
    </row>
    <row r="6880" spans="1:13" s="3" customFormat="1" x14ac:dyDescent="0.25">
      <c r="A6880" s="12" t="s">
        <v>24</v>
      </c>
      <c r="B6880" s="35" t="s">
        <v>21</v>
      </c>
      <c r="C6880" s="35" t="s">
        <v>21</v>
      </c>
      <c r="D6880" s="35" t="s">
        <v>21</v>
      </c>
      <c r="E6880" s="35" t="s">
        <v>21</v>
      </c>
      <c r="F6880" s="7" t="s">
        <v>21</v>
      </c>
      <c r="G6880" s="53" t="s">
        <v>20</v>
      </c>
      <c r="H6880" s="53">
        <v>3096.16</v>
      </c>
      <c r="J6880"/>
      <c r="K6880"/>
      <c r="L6880"/>
      <c r="M6880"/>
    </row>
    <row r="6881" spans="1:13" s="3" customFormat="1" x14ac:dyDescent="0.25">
      <c r="A6881" s="12" t="s">
        <v>977</v>
      </c>
      <c r="B6881" s="12" t="s">
        <v>41</v>
      </c>
      <c r="C6881" s="14">
        <v>22</v>
      </c>
      <c r="D6881" s="12" t="s">
        <v>994</v>
      </c>
      <c r="E6881" s="12" t="s">
        <v>995</v>
      </c>
      <c r="F6881" s="13">
        <v>669.99</v>
      </c>
      <c r="G6881" s="51" t="s">
        <v>21</v>
      </c>
      <c r="H6881" s="53">
        <v>3766.15</v>
      </c>
      <c r="J6881"/>
      <c r="K6881"/>
      <c r="L6881"/>
      <c r="M6881"/>
    </row>
    <row r="6882" spans="1:13" s="3" customFormat="1" x14ac:dyDescent="0.25">
      <c r="A6882"/>
      <c r="B6882"/>
      <c r="C6882"/>
      <c r="D6882"/>
      <c r="E6882"/>
      <c r="G6882"/>
      <c r="H6882"/>
      <c r="J6882"/>
      <c r="K6882"/>
      <c r="L6882"/>
      <c r="M6882"/>
    </row>
    <row r="6883" spans="1:13" s="3" customFormat="1" x14ac:dyDescent="0.25">
      <c r="A6883" s="35"/>
      <c r="B6883" s="35"/>
      <c r="C6883" s="35"/>
      <c r="D6883" s="35"/>
      <c r="E6883" s="34" t="s">
        <v>67</v>
      </c>
      <c r="F6883" s="13">
        <v>669.99</v>
      </c>
      <c r="G6883" s="53">
        <v>0</v>
      </c>
      <c r="H6883" s="53">
        <v>3766.15</v>
      </c>
      <c r="J6883"/>
      <c r="K6883"/>
      <c r="L6883"/>
      <c r="M6883"/>
    </row>
    <row r="6884" spans="1:13" s="3" customFormat="1" x14ac:dyDescent="0.25">
      <c r="A6884" s="35" t="s">
        <v>21</v>
      </c>
      <c r="B6884"/>
      <c r="C6884"/>
      <c r="D6884"/>
      <c r="E6884"/>
      <c r="G6884"/>
      <c r="H6884"/>
      <c r="J6884"/>
      <c r="K6884"/>
      <c r="L6884"/>
      <c r="M6884"/>
    </row>
    <row r="6885" spans="1:13" s="3" customFormat="1" x14ac:dyDescent="0.25">
      <c r="A6885" s="35"/>
      <c r="B6885" s="35"/>
      <c r="C6885" s="35"/>
      <c r="D6885" s="35"/>
      <c r="E6885" s="9" t="s">
        <v>370</v>
      </c>
      <c r="F6885" s="8">
        <v>669.99</v>
      </c>
      <c r="G6885" s="52">
        <v>0</v>
      </c>
      <c r="H6885" s="52">
        <v>3766.15</v>
      </c>
      <c r="J6885"/>
      <c r="K6885"/>
      <c r="L6885"/>
      <c r="M6885"/>
    </row>
    <row r="6886" spans="1:13" s="3" customFormat="1" x14ac:dyDescent="0.25">
      <c r="A6886" s="35" t="s">
        <v>21</v>
      </c>
      <c r="B6886"/>
      <c r="C6886"/>
      <c r="D6886"/>
      <c r="E6886"/>
      <c r="G6886"/>
      <c r="H6886"/>
      <c r="J6886"/>
      <c r="K6886"/>
      <c r="L6886"/>
      <c r="M6886"/>
    </row>
    <row r="6887" spans="1:13" s="3" customFormat="1" x14ac:dyDescent="0.25">
      <c r="A6887" s="5" t="s">
        <v>374</v>
      </c>
      <c r="B6887" s="5" t="s">
        <v>375</v>
      </c>
      <c r="C6887" s="35"/>
      <c r="D6887" s="35"/>
      <c r="E6887" s="35"/>
      <c r="F6887" s="7"/>
      <c r="G6887" s="52" t="s">
        <v>20</v>
      </c>
      <c r="H6887" s="52">
        <v>40633.01</v>
      </c>
      <c r="J6887"/>
      <c r="K6887"/>
      <c r="L6887"/>
      <c r="M6887"/>
    </row>
    <row r="6888" spans="1:13" s="3" customFormat="1" x14ac:dyDescent="0.25">
      <c r="A6888" s="35" t="s">
        <v>21</v>
      </c>
      <c r="B6888"/>
      <c r="C6888"/>
      <c r="D6888"/>
      <c r="E6888"/>
      <c r="G6888"/>
      <c r="H6888"/>
      <c r="J6888"/>
      <c r="K6888"/>
      <c r="L6888"/>
      <c r="M6888"/>
    </row>
    <row r="6889" spans="1:13" s="3" customFormat="1" x14ac:dyDescent="0.25">
      <c r="A6889" s="12" t="s">
        <v>24</v>
      </c>
      <c r="B6889" s="35" t="s">
        <v>21</v>
      </c>
      <c r="C6889" s="35" t="s">
        <v>21</v>
      </c>
      <c r="D6889" s="35" t="s">
        <v>21</v>
      </c>
      <c r="E6889" s="35" t="s">
        <v>21</v>
      </c>
      <c r="F6889" s="7" t="s">
        <v>21</v>
      </c>
      <c r="G6889" s="53" t="s">
        <v>20</v>
      </c>
      <c r="H6889" s="53">
        <v>40633.01</v>
      </c>
      <c r="J6889"/>
      <c r="K6889"/>
      <c r="L6889"/>
      <c r="M6889"/>
    </row>
    <row r="6890" spans="1:13" s="3" customFormat="1" x14ac:dyDescent="0.25">
      <c r="A6890" s="12" t="s">
        <v>989</v>
      </c>
      <c r="B6890" s="12" t="s">
        <v>41</v>
      </c>
      <c r="C6890" s="14">
        <v>11</v>
      </c>
      <c r="D6890" s="12" t="s">
        <v>133</v>
      </c>
      <c r="E6890" s="12" t="s">
        <v>990</v>
      </c>
      <c r="F6890" s="13">
        <v>609.66</v>
      </c>
      <c r="G6890" s="51" t="s">
        <v>21</v>
      </c>
      <c r="H6890" s="53">
        <v>41242.67</v>
      </c>
      <c r="J6890"/>
      <c r="K6890"/>
      <c r="L6890"/>
      <c r="M6890"/>
    </row>
    <row r="6891" spans="1:13" s="3" customFormat="1" x14ac:dyDescent="0.25">
      <c r="A6891" s="12" t="s">
        <v>977</v>
      </c>
      <c r="B6891" s="12" t="s">
        <v>41</v>
      </c>
      <c r="C6891" s="14">
        <v>22</v>
      </c>
      <c r="D6891" s="12" t="s">
        <v>994</v>
      </c>
      <c r="E6891" s="12" t="s">
        <v>995</v>
      </c>
      <c r="F6891" s="13">
        <v>912.35</v>
      </c>
      <c r="G6891" s="51" t="s">
        <v>21</v>
      </c>
      <c r="H6891" s="53">
        <v>42155.02</v>
      </c>
      <c r="J6891"/>
      <c r="K6891"/>
      <c r="L6891"/>
      <c r="M6891"/>
    </row>
    <row r="6892" spans="1:13" s="3" customFormat="1" x14ac:dyDescent="0.25">
      <c r="A6892" s="12" t="s">
        <v>977</v>
      </c>
      <c r="B6892" s="12" t="s">
        <v>41</v>
      </c>
      <c r="C6892" s="14">
        <v>22</v>
      </c>
      <c r="D6892" s="12" t="s">
        <v>994</v>
      </c>
      <c r="E6892" s="12" t="s">
        <v>996</v>
      </c>
      <c r="F6892" s="13">
        <v>2100.17</v>
      </c>
      <c r="G6892" s="51" t="s">
        <v>21</v>
      </c>
      <c r="H6892" s="53">
        <v>44255.19</v>
      </c>
      <c r="J6892"/>
      <c r="K6892"/>
      <c r="L6892"/>
      <c r="M6892"/>
    </row>
    <row r="6893" spans="1:13" s="3" customFormat="1" x14ac:dyDescent="0.25">
      <c r="A6893" s="12" t="s">
        <v>977</v>
      </c>
      <c r="B6893" s="12" t="s">
        <v>41</v>
      </c>
      <c r="C6893" s="14">
        <v>25</v>
      </c>
      <c r="D6893" s="12" t="s">
        <v>580</v>
      </c>
      <c r="E6893" s="12" t="s">
        <v>997</v>
      </c>
      <c r="F6893" s="13">
        <v>3614.8</v>
      </c>
      <c r="G6893" s="51" t="s">
        <v>21</v>
      </c>
      <c r="H6893" s="53">
        <v>47869.99</v>
      </c>
      <c r="J6893"/>
      <c r="K6893"/>
      <c r="L6893"/>
      <c r="M6893"/>
    </row>
    <row r="6894" spans="1:13" s="3" customFormat="1" x14ac:dyDescent="0.25">
      <c r="A6894"/>
      <c r="B6894"/>
      <c r="C6894"/>
      <c r="D6894"/>
      <c r="E6894"/>
      <c r="G6894"/>
      <c r="H6894"/>
      <c r="J6894"/>
      <c r="K6894"/>
      <c r="L6894"/>
      <c r="M6894"/>
    </row>
    <row r="6895" spans="1:13" s="3" customFormat="1" x14ac:dyDescent="0.25">
      <c r="A6895" s="35"/>
      <c r="B6895" s="35"/>
      <c r="C6895" s="35"/>
      <c r="D6895" s="35"/>
      <c r="E6895" s="34" t="s">
        <v>67</v>
      </c>
      <c r="F6895" s="13">
        <v>7236.98</v>
      </c>
      <c r="G6895" s="53">
        <v>0</v>
      </c>
      <c r="H6895" s="53">
        <v>47869.99</v>
      </c>
      <c r="J6895"/>
      <c r="K6895"/>
      <c r="L6895"/>
      <c r="M6895"/>
    </row>
    <row r="6896" spans="1:13" s="3" customFormat="1" x14ac:dyDescent="0.25">
      <c r="A6896" s="35" t="s">
        <v>21</v>
      </c>
      <c r="B6896"/>
      <c r="C6896"/>
      <c r="D6896"/>
      <c r="E6896"/>
      <c r="G6896"/>
      <c r="H6896"/>
      <c r="J6896"/>
      <c r="K6896"/>
      <c r="L6896"/>
      <c r="M6896"/>
    </row>
    <row r="6897" spans="1:13" s="3" customFormat="1" x14ac:dyDescent="0.25">
      <c r="A6897" s="35"/>
      <c r="B6897" s="35"/>
      <c r="C6897" s="35"/>
      <c r="D6897" s="35"/>
      <c r="E6897" s="9" t="s">
        <v>376</v>
      </c>
      <c r="F6897" s="8">
        <v>7236.98</v>
      </c>
      <c r="G6897" s="52">
        <v>0</v>
      </c>
      <c r="H6897" s="52">
        <v>47869.99</v>
      </c>
      <c r="J6897"/>
      <c r="K6897"/>
      <c r="L6897"/>
      <c r="M6897"/>
    </row>
    <row r="6898" spans="1:13" s="3" customFormat="1" x14ac:dyDescent="0.25">
      <c r="A6898" s="35" t="s">
        <v>21</v>
      </c>
      <c r="B6898"/>
      <c r="C6898"/>
      <c r="D6898"/>
      <c r="E6898"/>
      <c r="G6898"/>
      <c r="H6898"/>
      <c r="J6898"/>
      <c r="K6898"/>
      <c r="L6898"/>
      <c r="M6898"/>
    </row>
    <row r="6899" spans="1:13" s="3" customFormat="1" x14ac:dyDescent="0.25">
      <c r="A6899" s="5" t="s">
        <v>377</v>
      </c>
      <c r="B6899" s="5" t="s">
        <v>378</v>
      </c>
      <c r="C6899" s="35"/>
      <c r="D6899" s="35"/>
      <c r="E6899" s="35"/>
      <c r="F6899" s="7"/>
      <c r="G6899" s="52" t="s">
        <v>20</v>
      </c>
      <c r="H6899" s="52">
        <v>7369.32</v>
      </c>
      <c r="J6899"/>
      <c r="K6899"/>
      <c r="L6899"/>
      <c r="M6899"/>
    </row>
    <row r="6900" spans="1:13" s="3" customFormat="1" x14ac:dyDescent="0.25">
      <c r="A6900" s="35" t="s">
        <v>21</v>
      </c>
      <c r="B6900"/>
      <c r="C6900"/>
      <c r="D6900"/>
      <c r="E6900"/>
      <c r="G6900"/>
      <c r="H6900"/>
      <c r="J6900"/>
      <c r="K6900"/>
      <c r="L6900"/>
      <c r="M6900"/>
    </row>
    <row r="6901" spans="1:13" s="3" customFormat="1" x14ac:dyDescent="0.25">
      <c r="A6901" s="12" t="s">
        <v>24</v>
      </c>
      <c r="B6901" s="35" t="s">
        <v>21</v>
      </c>
      <c r="C6901" s="35" t="s">
        <v>21</v>
      </c>
      <c r="D6901" s="35" t="s">
        <v>21</v>
      </c>
      <c r="E6901" s="35" t="s">
        <v>21</v>
      </c>
      <c r="F6901" s="7" t="s">
        <v>21</v>
      </c>
      <c r="G6901" s="53" t="s">
        <v>20</v>
      </c>
      <c r="H6901" s="53">
        <v>7369.32</v>
      </c>
      <c r="J6901"/>
      <c r="K6901"/>
      <c r="L6901"/>
      <c r="M6901"/>
    </row>
    <row r="6902" spans="1:13" s="3" customFormat="1" x14ac:dyDescent="0.25">
      <c r="A6902" s="12" t="s">
        <v>989</v>
      </c>
      <c r="B6902" s="12" t="s">
        <v>41</v>
      </c>
      <c r="C6902" s="14">
        <v>11</v>
      </c>
      <c r="D6902" s="12" t="s">
        <v>133</v>
      </c>
      <c r="E6902" s="12" t="s">
        <v>990</v>
      </c>
      <c r="F6902" s="13">
        <v>949.89</v>
      </c>
      <c r="G6902" s="51" t="s">
        <v>21</v>
      </c>
      <c r="H6902" s="53">
        <v>8319.2099999999991</v>
      </c>
      <c r="J6902"/>
      <c r="K6902"/>
      <c r="L6902"/>
      <c r="M6902"/>
    </row>
    <row r="6903" spans="1:13" s="3" customFormat="1" x14ac:dyDescent="0.25">
      <c r="A6903" s="12" t="s">
        <v>977</v>
      </c>
      <c r="B6903" s="12" t="s">
        <v>41</v>
      </c>
      <c r="C6903" s="14">
        <v>22</v>
      </c>
      <c r="D6903" s="12" t="s">
        <v>994</v>
      </c>
      <c r="E6903" s="12" t="s">
        <v>995</v>
      </c>
      <c r="F6903" s="13">
        <v>946.43</v>
      </c>
      <c r="G6903" s="51" t="s">
        <v>21</v>
      </c>
      <c r="H6903" s="53">
        <v>9265.64</v>
      </c>
      <c r="J6903"/>
      <c r="K6903"/>
      <c r="L6903"/>
      <c r="M6903"/>
    </row>
    <row r="6904" spans="1:13" s="3" customFormat="1" x14ac:dyDescent="0.25">
      <c r="A6904" s="12" t="s">
        <v>977</v>
      </c>
      <c r="B6904" s="12" t="s">
        <v>41</v>
      </c>
      <c r="C6904" s="14">
        <v>22</v>
      </c>
      <c r="D6904" s="12" t="s">
        <v>994</v>
      </c>
      <c r="E6904" s="12" t="s">
        <v>996</v>
      </c>
      <c r="F6904" s="13">
        <v>968.02</v>
      </c>
      <c r="G6904" s="51" t="s">
        <v>21</v>
      </c>
      <c r="H6904" s="53">
        <v>10233.66</v>
      </c>
      <c r="J6904"/>
      <c r="K6904"/>
      <c r="L6904"/>
      <c r="M6904"/>
    </row>
    <row r="6905" spans="1:13" s="3" customFormat="1" x14ac:dyDescent="0.25">
      <c r="A6905" s="12" t="s">
        <v>977</v>
      </c>
      <c r="B6905" s="12" t="s">
        <v>41</v>
      </c>
      <c r="C6905" s="14">
        <v>25</v>
      </c>
      <c r="D6905" s="12" t="s">
        <v>580</v>
      </c>
      <c r="E6905" s="12" t="s">
        <v>997</v>
      </c>
      <c r="F6905" s="13">
        <v>962.68</v>
      </c>
      <c r="G6905" s="51" t="s">
        <v>21</v>
      </c>
      <c r="H6905" s="53">
        <v>11196.34</v>
      </c>
      <c r="J6905"/>
      <c r="K6905"/>
      <c r="L6905"/>
      <c r="M6905"/>
    </row>
    <row r="6906" spans="1:13" s="3" customFormat="1" x14ac:dyDescent="0.25">
      <c r="A6906"/>
      <c r="B6906"/>
      <c r="C6906"/>
      <c r="D6906"/>
      <c r="E6906"/>
      <c r="G6906"/>
      <c r="H6906"/>
      <c r="J6906"/>
      <c r="K6906"/>
      <c r="L6906"/>
      <c r="M6906"/>
    </row>
    <row r="6907" spans="1:13" s="3" customFormat="1" x14ac:dyDescent="0.25">
      <c r="A6907" s="35"/>
      <c r="B6907" s="35"/>
      <c r="C6907" s="35"/>
      <c r="D6907" s="35"/>
      <c r="E6907" s="34" t="s">
        <v>67</v>
      </c>
      <c r="F6907" s="13">
        <v>3827.02</v>
      </c>
      <c r="G6907" s="53">
        <v>0</v>
      </c>
      <c r="H6907" s="53">
        <v>11196.34</v>
      </c>
      <c r="J6907"/>
      <c r="K6907"/>
      <c r="L6907"/>
      <c r="M6907"/>
    </row>
    <row r="6908" spans="1:13" s="3" customFormat="1" x14ac:dyDescent="0.25">
      <c r="A6908" s="35" t="s">
        <v>21</v>
      </c>
      <c r="B6908"/>
      <c r="C6908"/>
      <c r="D6908"/>
      <c r="E6908"/>
      <c r="G6908"/>
      <c r="H6908"/>
      <c r="J6908"/>
      <c r="K6908"/>
      <c r="L6908"/>
      <c r="M6908"/>
    </row>
    <row r="6909" spans="1:13" s="3" customFormat="1" x14ac:dyDescent="0.25">
      <c r="A6909" s="35"/>
      <c r="B6909" s="35"/>
      <c r="C6909" s="35"/>
      <c r="D6909" s="35"/>
      <c r="E6909" s="9" t="s">
        <v>379</v>
      </c>
      <c r="F6909" s="8">
        <v>3827.02</v>
      </c>
      <c r="G6909" s="52">
        <v>0</v>
      </c>
      <c r="H6909" s="52">
        <v>11196.34</v>
      </c>
      <c r="J6909"/>
      <c r="K6909"/>
      <c r="L6909"/>
      <c r="M6909"/>
    </row>
    <row r="6910" spans="1:13" s="3" customFormat="1" x14ac:dyDescent="0.25">
      <c r="A6910" s="35" t="s">
        <v>21</v>
      </c>
      <c r="B6910"/>
      <c r="C6910"/>
      <c r="D6910"/>
      <c r="E6910"/>
      <c r="G6910"/>
      <c r="H6910"/>
      <c r="J6910"/>
      <c r="K6910"/>
      <c r="L6910"/>
      <c r="M6910"/>
    </row>
    <row r="6911" spans="1:13" s="3" customFormat="1" x14ac:dyDescent="0.25">
      <c r="A6911" s="5" t="s">
        <v>380</v>
      </c>
      <c r="B6911" s="5" t="s">
        <v>381</v>
      </c>
      <c r="C6911" s="35"/>
      <c r="D6911" s="35"/>
      <c r="E6911" s="35"/>
      <c r="F6911" s="7"/>
      <c r="G6911" s="52" t="s">
        <v>20</v>
      </c>
      <c r="H6911" s="52">
        <v>31980.59</v>
      </c>
      <c r="J6911"/>
      <c r="K6911"/>
      <c r="L6911"/>
      <c r="M6911"/>
    </row>
    <row r="6912" spans="1:13" s="3" customFormat="1" x14ac:dyDescent="0.25">
      <c r="A6912" s="35" t="s">
        <v>21</v>
      </c>
      <c r="B6912"/>
      <c r="C6912"/>
      <c r="D6912"/>
      <c r="E6912"/>
      <c r="G6912"/>
      <c r="H6912"/>
      <c r="J6912"/>
      <c r="K6912"/>
      <c r="L6912"/>
      <c r="M6912"/>
    </row>
    <row r="6913" spans="1:13" s="3" customFormat="1" x14ac:dyDescent="0.25">
      <c r="A6913" s="12" t="s">
        <v>24</v>
      </c>
      <c r="B6913" s="35" t="s">
        <v>21</v>
      </c>
      <c r="C6913" s="35" t="s">
        <v>21</v>
      </c>
      <c r="D6913" s="35" t="s">
        <v>21</v>
      </c>
      <c r="E6913" s="35" t="s">
        <v>21</v>
      </c>
      <c r="F6913" s="7" t="s">
        <v>21</v>
      </c>
      <c r="G6913" s="53" t="s">
        <v>20</v>
      </c>
      <c r="H6913" s="53">
        <v>31980.59</v>
      </c>
      <c r="J6913"/>
      <c r="K6913"/>
      <c r="L6913"/>
      <c r="M6913"/>
    </row>
    <row r="6914" spans="1:13" s="3" customFormat="1" x14ac:dyDescent="0.25">
      <c r="A6914" s="12" t="s">
        <v>989</v>
      </c>
      <c r="B6914" s="12" t="s">
        <v>41</v>
      </c>
      <c r="C6914" s="14">
        <v>11</v>
      </c>
      <c r="D6914" s="12" t="s">
        <v>133</v>
      </c>
      <c r="E6914" s="12" t="s">
        <v>990</v>
      </c>
      <c r="F6914" s="13">
        <v>2163.9499999999998</v>
      </c>
      <c r="G6914" s="51" t="s">
        <v>21</v>
      </c>
      <c r="H6914" s="53">
        <v>34144.54</v>
      </c>
      <c r="J6914"/>
      <c r="K6914"/>
      <c r="L6914"/>
      <c r="M6914"/>
    </row>
    <row r="6915" spans="1:13" s="3" customFormat="1" x14ac:dyDescent="0.25">
      <c r="A6915" s="12" t="s">
        <v>977</v>
      </c>
      <c r="B6915" s="12" t="s">
        <v>41</v>
      </c>
      <c r="C6915" s="14">
        <v>22</v>
      </c>
      <c r="D6915" s="12" t="s">
        <v>994</v>
      </c>
      <c r="E6915" s="12" t="s">
        <v>995</v>
      </c>
      <c r="F6915" s="13">
        <v>2237.7199999999998</v>
      </c>
      <c r="G6915" s="51" t="s">
        <v>21</v>
      </c>
      <c r="H6915" s="53">
        <v>36382.26</v>
      </c>
      <c r="J6915"/>
      <c r="K6915"/>
      <c r="L6915"/>
      <c r="M6915"/>
    </row>
    <row r="6916" spans="1:13" s="3" customFormat="1" x14ac:dyDescent="0.25">
      <c r="A6916" s="12" t="s">
        <v>977</v>
      </c>
      <c r="B6916" s="12" t="s">
        <v>41</v>
      </c>
      <c r="C6916" s="14">
        <v>22</v>
      </c>
      <c r="D6916" s="12" t="s">
        <v>994</v>
      </c>
      <c r="E6916" s="12" t="s">
        <v>996</v>
      </c>
      <c r="F6916" s="13">
        <v>1211.0899999999999</v>
      </c>
      <c r="G6916" s="51" t="s">
        <v>21</v>
      </c>
      <c r="H6916" s="53">
        <v>37593.35</v>
      </c>
      <c r="J6916"/>
      <c r="K6916"/>
      <c r="L6916"/>
      <c r="M6916"/>
    </row>
    <row r="6917" spans="1:13" s="3" customFormat="1" x14ac:dyDescent="0.25">
      <c r="A6917" s="12" t="s">
        <v>977</v>
      </c>
      <c r="B6917" s="12" t="s">
        <v>41</v>
      </c>
      <c r="C6917" s="14">
        <v>25</v>
      </c>
      <c r="D6917" s="12" t="s">
        <v>580</v>
      </c>
      <c r="E6917" s="12" t="s">
        <v>997</v>
      </c>
      <c r="F6917" s="13">
        <v>2218.0700000000002</v>
      </c>
      <c r="G6917" s="51" t="s">
        <v>21</v>
      </c>
      <c r="H6917" s="53">
        <v>39811.42</v>
      </c>
      <c r="J6917"/>
      <c r="K6917"/>
      <c r="L6917"/>
      <c r="M6917"/>
    </row>
    <row r="6918" spans="1:13" s="3" customFormat="1" x14ac:dyDescent="0.25">
      <c r="A6918"/>
      <c r="B6918"/>
      <c r="C6918"/>
      <c r="D6918"/>
      <c r="E6918"/>
      <c r="G6918"/>
      <c r="H6918"/>
      <c r="J6918"/>
      <c r="K6918"/>
      <c r="L6918"/>
      <c r="M6918"/>
    </row>
    <row r="6919" spans="1:13" s="3" customFormat="1" x14ac:dyDescent="0.25">
      <c r="A6919" s="35"/>
      <c r="B6919" s="35"/>
      <c r="C6919" s="35"/>
      <c r="D6919" s="35"/>
      <c r="E6919" s="34" t="s">
        <v>67</v>
      </c>
      <c r="F6919" s="13">
        <v>7830.83</v>
      </c>
      <c r="G6919" s="53">
        <v>0</v>
      </c>
      <c r="H6919" s="53">
        <v>39811.42</v>
      </c>
      <c r="J6919"/>
      <c r="K6919"/>
      <c r="L6919"/>
      <c r="M6919"/>
    </row>
    <row r="6920" spans="1:13" s="3" customFormat="1" x14ac:dyDescent="0.25">
      <c r="A6920" s="35" t="s">
        <v>21</v>
      </c>
      <c r="B6920"/>
      <c r="C6920"/>
      <c r="D6920"/>
      <c r="E6920"/>
      <c r="G6920"/>
      <c r="H6920"/>
      <c r="J6920"/>
      <c r="K6920"/>
      <c r="L6920"/>
      <c r="M6920"/>
    </row>
    <row r="6921" spans="1:13" s="3" customFormat="1" x14ac:dyDescent="0.25">
      <c r="A6921" s="35"/>
      <c r="B6921" s="35"/>
      <c r="C6921" s="35"/>
      <c r="D6921" s="35"/>
      <c r="E6921" s="9" t="s">
        <v>382</v>
      </c>
      <c r="F6921" s="8">
        <v>7830.83</v>
      </c>
      <c r="G6921" s="52">
        <v>0</v>
      </c>
      <c r="H6921" s="52">
        <v>39811.42</v>
      </c>
      <c r="J6921"/>
      <c r="K6921"/>
      <c r="L6921"/>
      <c r="M6921"/>
    </row>
    <row r="6922" spans="1:13" s="3" customFormat="1" x14ac:dyDescent="0.25">
      <c r="A6922" s="35" t="s">
        <v>21</v>
      </c>
      <c r="B6922"/>
      <c r="C6922"/>
      <c r="D6922"/>
      <c r="E6922"/>
      <c r="G6922"/>
      <c r="H6922"/>
      <c r="J6922"/>
      <c r="K6922"/>
      <c r="L6922"/>
      <c r="M6922"/>
    </row>
    <row r="6923" spans="1:13" s="3" customFormat="1" x14ac:dyDescent="0.25">
      <c r="A6923" s="5" t="s">
        <v>383</v>
      </c>
      <c r="B6923" s="5" t="s">
        <v>384</v>
      </c>
      <c r="C6923" s="35"/>
      <c r="D6923" s="35"/>
      <c r="E6923" s="35"/>
      <c r="F6923" s="7"/>
      <c r="G6923" s="52" t="s">
        <v>20</v>
      </c>
      <c r="H6923" s="52">
        <v>22778.47</v>
      </c>
      <c r="J6923"/>
      <c r="K6923"/>
      <c r="L6923"/>
      <c r="M6923"/>
    </row>
    <row r="6924" spans="1:13" s="3" customFormat="1" x14ac:dyDescent="0.25">
      <c r="A6924" s="35" t="s">
        <v>21</v>
      </c>
      <c r="B6924"/>
      <c r="C6924"/>
      <c r="D6924"/>
      <c r="E6924"/>
      <c r="G6924"/>
      <c r="H6924"/>
      <c r="J6924"/>
      <c r="K6924"/>
      <c r="L6924"/>
      <c r="M6924"/>
    </row>
    <row r="6925" spans="1:13" s="3" customFormat="1" x14ac:dyDescent="0.25">
      <c r="A6925" s="12" t="s">
        <v>24</v>
      </c>
      <c r="B6925" s="35" t="s">
        <v>21</v>
      </c>
      <c r="C6925" s="35" t="s">
        <v>21</v>
      </c>
      <c r="D6925" s="35" t="s">
        <v>21</v>
      </c>
      <c r="E6925" s="35" t="s">
        <v>21</v>
      </c>
      <c r="F6925" s="7" t="s">
        <v>21</v>
      </c>
      <c r="G6925" s="53" t="s">
        <v>20</v>
      </c>
      <c r="H6925" s="53">
        <v>22778.47</v>
      </c>
      <c r="J6925"/>
      <c r="K6925"/>
      <c r="L6925"/>
      <c r="M6925"/>
    </row>
    <row r="6926" spans="1:13" s="3" customFormat="1" x14ac:dyDescent="0.25">
      <c r="A6926" s="12" t="s">
        <v>989</v>
      </c>
      <c r="B6926" s="12" t="s">
        <v>41</v>
      </c>
      <c r="C6926" s="14">
        <v>11</v>
      </c>
      <c r="D6926" s="12" t="s">
        <v>133</v>
      </c>
      <c r="E6926" s="12" t="s">
        <v>990</v>
      </c>
      <c r="F6926" s="13">
        <v>1092.04</v>
      </c>
      <c r="G6926" s="51" t="s">
        <v>21</v>
      </c>
      <c r="H6926" s="53">
        <v>23870.51</v>
      </c>
      <c r="J6926"/>
      <c r="K6926"/>
      <c r="L6926"/>
      <c r="M6926"/>
    </row>
    <row r="6927" spans="1:13" s="3" customFormat="1" x14ac:dyDescent="0.25">
      <c r="A6927" s="12" t="s">
        <v>977</v>
      </c>
      <c r="B6927" s="12" t="s">
        <v>41</v>
      </c>
      <c r="C6927" s="14">
        <v>22</v>
      </c>
      <c r="D6927" s="12" t="s">
        <v>994</v>
      </c>
      <c r="E6927" s="12" t="s">
        <v>995</v>
      </c>
      <c r="F6927" s="13">
        <v>1038.1300000000001</v>
      </c>
      <c r="G6927" s="51" t="s">
        <v>21</v>
      </c>
      <c r="H6927" s="53">
        <v>24908.639999999999</v>
      </c>
      <c r="J6927"/>
      <c r="K6927"/>
      <c r="L6927"/>
      <c r="M6927"/>
    </row>
    <row r="6928" spans="1:13" s="3" customFormat="1" x14ac:dyDescent="0.25">
      <c r="A6928" s="12" t="s">
        <v>977</v>
      </c>
      <c r="B6928" s="12" t="s">
        <v>41</v>
      </c>
      <c r="C6928" s="14">
        <v>22</v>
      </c>
      <c r="D6928" s="12" t="s">
        <v>994</v>
      </c>
      <c r="E6928" s="12" t="s">
        <v>996</v>
      </c>
      <c r="F6928" s="13">
        <v>2078.8200000000002</v>
      </c>
      <c r="G6928" s="51" t="s">
        <v>21</v>
      </c>
      <c r="H6928" s="53">
        <v>26987.46</v>
      </c>
      <c r="J6928"/>
      <c r="K6928"/>
      <c r="L6928"/>
      <c r="M6928"/>
    </row>
    <row r="6929" spans="1:13" s="3" customFormat="1" x14ac:dyDescent="0.25">
      <c r="A6929" s="12" t="s">
        <v>977</v>
      </c>
      <c r="B6929" s="12" t="s">
        <v>41</v>
      </c>
      <c r="C6929" s="14">
        <v>25</v>
      </c>
      <c r="D6929" s="12" t="s">
        <v>580</v>
      </c>
      <c r="E6929" s="12" t="s">
        <v>997</v>
      </c>
      <c r="F6929" s="13">
        <v>2174.08</v>
      </c>
      <c r="G6929" s="51" t="s">
        <v>21</v>
      </c>
      <c r="H6929" s="53">
        <v>29161.54</v>
      </c>
      <c r="J6929"/>
      <c r="K6929"/>
      <c r="L6929"/>
      <c r="M6929"/>
    </row>
    <row r="6930" spans="1:13" s="3" customFormat="1" x14ac:dyDescent="0.25">
      <c r="A6930"/>
      <c r="B6930"/>
      <c r="C6930"/>
      <c r="D6930"/>
      <c r="E6930"/>
      <c r="G6930"/>
      <c r="H6930"/>
      <c r="J6930"/>
      <c r="K6930"/>
      <c r="L6930"/>
      <c r="M6930"/>
    </row>
    <row r="6931" spans="1:13" s="3" customFormat="1" x14ac:dyDescent="0.25">
      <c r="A6931" s="35"/>
      <c r="B6931" s="35"/>
      <c r="C6931" s="35"/>
      <c r="D6931" s="35"/>
      <c r="E6931" s="34" t="s">
        <v>67</v>
      </c>
      <c r="F6931" s="13">
        <v>6383.07</v>
      </c>
      <c r="G6931" s="53">
        <v>0</v>
      </c>
      <c r="H6931" s="53">
        <v>29161.54</v>
      </c>
      <c r="J6931"/>
      <c r="K6931"/>
      <c r="L6931"/>
      <c r="M6931"/>
    </row>
    <row r="6932" spans="1:13" s="3" customFormat="1" x14ac:dyDescent="0.25">
      <c r="A6932" s="35" t="s">
        <v>21</v>
      </c>
      <c r="B6932"/>
      <c r="C6932"/>
      <c r="D6932"/>
      <c r="E6932"/>
      <c r="G6932"/>
      <c r="H6932"/>
      <c r="J6932"/>
      <c r="K6932"/>
      <c r="L6932"/>
      <c r="M6932"/>
    </row>
    <row r="6933" spans="1:13" s="3" customFormat="1" x14ac:dyDescent="0.25">
      <c r="A6933" s="35"/>
      <c r="B6933" s="35"/>
      <c r="C6933" s="35"/>
      <c r="D6933" s="35"/>
      <c r="E6933" s="9" t="s">
        <v>385</v>
      </c>
      <c r="F6933" s="8">
        <v>6383.07</v>
      </c>
      <c r="G6933" s="52">
        <v>0</v>
      </c>
      <c r="H6933" s="52">
        <v>29161.54</v>
      </c>
      <c r="J6933"/>
      <c r="K6933"/>
      <c r="L6933"/>
      <c r="M6933"/>
    </row>
    <row r="6934" spans="1:13" s="3" customFormat="1" x14ac:dyDescent="0.25">
      <c r="A6934" s="35" t="s">
        <v>21</v>
      </c>
      <c r="B6934"/>
      <c r="C6934"/>
      <c r="D6934"/>
      <c r="E6934"/>
      <c r="G6934"/>
      <c r="H6934"/>
      <c r="J6934"/>
      <c r="K6934"/>
      <c r="L6934"/>
      <c r="M6934"/>
    </row>
    <row r="6935" spans="1:13" s="3" customFormat="1" x14ac:dyDescent="0.25">
      <c r="A6935" s="5" t="s">
        <v>386</v>
      </c>
      <c r="B6935" s="5" t="s">
        <v>387</v>
      </c>
      <c r="C6935" s="35"/>
      <c r="D6935" s="35"/>
      <c r="E6935" s="35"/>
      <c r="F6935" s="7"/>
      <c r="G6935" s="52" t="s">
        <v>20</v>
      </c>
      <c r="H6935" s="52">
        <v>26943.35</v>
      </c>
      <c r="J6935"/>
      <c r="K6935"/>
      <c r="L6935"/>
      <c r="M6935"/>
    </row>
    <row r="6936" spans="1:13" s="3" customFormat="1" x14ac:dyDescent="0.25">
      <c r="A6936" s="35" t="s">
        <v>21</v>
      </c>
      <c r="B6936"/>
      <c r="C6936"/>
      <c r="D6936"/>
      <c r="E6936"/>
      <c r="G6936"/>
      <c r="H6936"/>
      <c r="J6936"/>
      <c r="K6936"/>
      <c r="L6936"/>
      <c r="M6936"/>
    </row>
    <row r="6937" spans="1:13" s="3" customFormat="1" x14ac:dyDescent="0.25">
      <c r="A6937" s="12" t="s">
        <v>24</v>
      </c>
      <c r="B6937" s="35" t="s">
        <v>21</v>
      </c>
      <c r="C6937" s="35" t="s">
        <v>21</v>
      </c>
      <c r="D6937" s="35" t="s">
        <v>21</v>
      </c>
      <c r="E6937" s="35" t="s">
        <v>21</v>
      </c>
      <c r="F6937" s="7" t="s">
        <v>21</v>
      </c>
      <c r="G6937" s="53" t="s">
        <v>20</v>
      </c>
      <c r="H6937" s="53">
        <v>26943.35</v>
      </c>
      <c r="J6937"/>
      <c r="K6937"/>
      <c r="L6937"/>
      <c r="M6937"/>
    </row>
    <row r="6938" spans="1:13" s="3" customFormat="1" x14ac:dyDescent="0.25">
      <c r="A6938" s="12" t="s">
        <v>989</v>
      </c>
      <c r="B6938" s="12" t="s">
        <v>41</v>
      </c>
      <c r="C6938" s="14">
        <v>11</v>
      </c>
      <c r="D6938" s="12" t="s">
        <v>133</v>
      </c>
      <c r="E6938" s="12" t="s">
        <v>990</v>
      </c>
      <c r="F6938" s="13">
        <v>859.38</v>
      </c>
      <c r="G6938" s="51" t="s">
        <v>21</v>
      </c>
      <c r="H6938" s="53">
        <v>27802.73</v>
      </c>
      <c r="J6938"/>
      <c r="K6938"/>
      <c r="L6938"/>
      <c r="M6938"/>
    </row>
    <row r="6939" spans="1:13" s="3" customFormat="1" x14ac:dyDescent="0.25">
      <c r="A6939" s="12" t="s">
        <v>977</v>
      </c>
      <c r="B6939" s="12" t="s">
        <v>41</v>
      </c>
      <c r="C6939" s="14">
        <v>22</v>
      </c>
      <c r="D6939" s="12" t="s">
        <v>994</v>
      </c>
      <c r="E6939" s="12" t="s">
        <v>995</v>
      </c>
      <c r="F6939" s="13">
        <v>696.78</v>
      </c>
      <c r="G6939" s="51" t="s">
        <v>21</v>
      </c>
      <c r="H6939" s="53">
        <v>28499.51</v>
      </c>
      <c r="J6939"/>
      <c r="K6939"/>
      <c r="L6939"/>
      <c r="M6939"/>
    </row>
    <row r="6940" spans="1:13" s="3" customFormat="1" x14ac:dyDescent="0.25">
      <c r="A6940" s="12" t="s">
        <v>977</v>
      </c>
      <c r="B6940" s="12" t="s">
        <v>41</v>
      </c>
      <c r="C6940" s="14">
        <v>22</v>
      </c>
      <c r="D6940" s="12" t="s">
        <v>994</v>
      </c>
      <c r="E6940" s="12" t="s">
        <v>996</v>
      </c>
      <c r="F6940" s="13">
        <v>1513.65</v>
      </c>
      <c r="G6940" s="51" t="s">
        <v>21</v>
      </c>
      <c r="H6940" s="53">
        <v>30013.16</v>
      </c>
      <c r="J6940"/>
      <c r="K6940"/>
      <c r="L6940"/>
      <c r="M6940"/>
    </row>
    <row r="6941" spans="1:13" s="3" customFormat="1" x14ac:dyDescent="0.25">
      <c r="A6941" s="12" t="s">
        <v>977</v>
      </c>
      <c r="B6941" s="12" t="s">
        <v>41</v>
      </c>
      <c r="C6941" s="14">
        <v>25</v>
      </c>
      <c r="D6941" s="12" t="s">
        <v>580</v>
      </c>
      <c r="E6941" s="12" t="s">
        <v>997</v>
      </c>
      <c r="F6941" s="13">
        <v>1646.64</v>
      </c>
      <c r="G6941" s="51" t="s">
        <v>21</v>
      </c>
      <c r="H6941" s="53">
        <v>31659.8</v>
      </c>
      <c r="J6941"/>
      <c r="K6941"/>
      <c r="L6941"/>
      <c r="M6941"/>
    </row>
    <row r="6942" spans="1:13" s="3" customFormat="1" x14ac:dyDescent="0.25">
      <c r="A6942"/>
      <c r="B6942"/>
      <c r="C6942"/>
      <c r="D6942"/>
      <c r="E6942"/>
      <c r="G6942"/>
      <c r="H6942"/>
      <c r="J6942"/>
      <c r="K6942"/>
      <c r="L6942"/>
      <c r="M6942"/>
    </row>
    <row r="6943" spans="1:13" s="3" customFormat="1" x14ac:dyDescent="0.25">
      <c r="A6943" s="35"/>
      <c r="B6943" s="35"/>
      <c r="C6943" s="35"/>
      <c r="D6943" s="35"/>
      <c r="E6943" s="34" t="s">
        <v>67</v>
      </c>
      <c r="F6943" s="13">
        <v>4716.45</v>
      </c>
      <c r="G6943" s="53">
        <v>0</v>
      </c>
      <c r="H6943" s="53">
        <v>31659.8</v>
      </c>
      <c r="J6943"/>
      <c r="K6943"/>
      <c r="L6943"/>
      <c r="M6943"/>
    </row>
    <row r="6944" spans="1:13" s="3" customFormat="1" x14ac:dyDescent="0.25">
      <c r="A6944" s="35" t="s">
        <v>21</v>
      </c>
      <c r="B6944"/>
      <c r="C6944"/>
      <c r="D6944"/>
      <c r="E6944"/>
      <c r="G6944"/>
      <c r="H6944"/>
      <c r="J6944"/>
      <c r="K6944"/>
      <c r="L6944"/>
      <c r="M6944"/>
    </row>
    <row r="6945" spans="1:13" s="3" customFormat="1" x14ac:dyDescent="0.25">
      <c r="A6945" s="35"/>
      <c r="B6945" s="35"/>
      <c r="C6945" s="35"/>
      <c r="D6945" s="35"/>
      <c r="E6945" s="9" t="s">
        <v>388</v>
      </c>
      <c r="F6945" s="8">
        <v>4716.45</v>
      </c>
      <c r="G6945" s="52">
        <v>0</v>
      </c>
      <c r="H6945" s="52">
        <v>31659.8</v>
      </c>
      <c r="J6945"/>
      <c r="K6945"/>
      <c r="L6945"/>
      <c r="M6945"/>
    </row>
    <row r="6946" spans="1:13" s="3" customFormat="1" x14ac:dyDescent="0.25">
      <c r="A6946" s="35" t="s">
        <v>21</v>
      </c>
      <c r="B6946"/>
      <c r="C6946"/>
      <c r="D6946"/>
      <c r="E6946"/>
      <c r="G6946"/>
      <c r="H6946"/>
      <c r="J6946"/>
      <c r="K6946"/>
      <c r="L6946"/>
      <c r="M6946"/>
    </row>
    <row r="6947" spans="1:13" s="3" customFormat="1" x14ac:dyDescent="0.25">
      <c r="A6947" s="5" t="s">
        <v>389</v>
      </c>
      <c r="B6947" s="5" t="s">
        <v>390</v>
      </c>
      <c r="C6947" s="35"/>
      <c r="D6947" s="35"/>
      <c r="E6947" s="35"/>
      <c r="F6947" s="7"/>
      <c r="G6947" s="52" t="s">
        <v>20</v>
      </c>
      <c r="H6947" s="52">
        <v>32944</v>
      </c>
      <c r="J6947"/>
      <c r="K6947"/>
      <c r="L6947"/>
      <c r="M6947"/>
    </row>
    <row r="6948" spans="1:13" s="3" customFormat="1" x14ac:dyDescent="0.25">
      <c r="A6948" s="35" t="s">
        <v>21</v>
      </c>
      <c r="B6948"/>
      <c r="C6948"/>
      <c r="D6948"/>
      <c r="E6948"/>
      <c r="G6948"/>
      <c r="H6948"/>
      <c r="J6948"/>
      <c r="K6948"/>
      <c r="L6948"/>
      <c r="M6948"/>
    </row>
    <row r="6949" spans="1:13" s="3" customFormat="1" x14ac:dyDescent="0.25">
      <c r="A6949" s="12" t="s">
        <v>24</v>
      </c>
      <c r="B6949" s="35" t="s">
        <v>21</v>
      </c>
      <c r="C6949" s="35" t="s">
        <v>21</v>
      </c>
      <c r="D6949" s="35" t="s">
        <v>21</v>
      </c>
      <c r="E6949" s="35" t="s">
        <v>21</v>
      </c>
      <c r="F6949" s="7" t="s">
        <v>21</v>
      </c>
      <c r="G6949" s="53" t="s">
        <v>20</v>
      </c>
      <c r="H6949" s="53">
        <v>32944</v>
      </c>
      <c r="J6949"/>
      <c r="K6949"/>
      <c r="L6949"/>
      <c r="M6949"/>
    </row>
    <row r="6950" spans="1:13" s="3" customFormat="1" x14ac:dyDescent="0.25">
      <c r="A6950" s="12" t="s">
        <v>989</v>
      </c>
      <c r="B6950" s="12" t="s">
        <v>41</v>
      </c>
      <c r="C6950" s="14">
        <v>11</v>
      </c>
      <c r="D6950" s="12" t="s">
        <v>133</v>
      </c>
      <c r="E6950" s="12" t="s">
        <v>990</v>
      </c>
      <c r="F6950" s="13">
        <v>2835.48</v>
      </c>
      <c r="G6950" s="51" t="s">
        <v>21</v>
      </c>
      <c r="H6950" s="53">
        <v>35779.480000000003</v>
      </c>
      <c r="J6950"/>
      <c r="K6950"/>
      <c r="L6950"/>
      <c r="M6950"/>
    </row>
    <row r="6951" spans="1:13" s="3" customFormat="1" x14ac:dyDescent="0.25">
      <c r="A6951" s="12" t="s">
        <v>977</v>
      </c>
      <c r="B6951" s="12" t="s">
        <v>41</v>
      </c>
      <c r="C6951" s="14">
        <v>22</v>
      </c>
      <c r="D6951" s="12" t="s">
        <v>994</v>
      </c>
      <c r="E6951" s="12" t="s">
        <v>995</v>
      </c>
      <c r="F6951" s="13">
        <v>1652.7</v>
      </c>
      <c r="G6951" s="51" t="s">
        <v>21</v>
      </c>
      <c r="H6951" s="53">
        <v>37432.18</v>
      </c>
      <c r="J6951"/>
      <c r="K6951"/>
      <c r="L6951"/>
      <c r="M6951"/>
    </row>
    <row r="6952" spans="1:13" s="3" customFormat="1" x14ac:dyDescent="0.25">
      <c r="A6952" s="12" t="s">
        <v>977</v>
      </c>
      <c r="B6952" s="12" t="s">
        <v>41</v>
      </c>
      <c r="C6952" s="14">
        <v>22</v>
      </c>
      <c r="D6952" s="12" t="s">
        <v>994</v>
      </c>
      <c r="E6952" s="12" t="s">
        <v>996</v>
      </c>
      <c r="F6952" s="13">
        <v>1061.99</v>
      </c>
      <c r="G6952" s="51" t="s">
        <v>21</v>
      </c>
      <c r="H6952" s="53">
        <v>38494.17</v>
      </c>
      <c r="J6952"/>
      <c r="K6952"/>
      <c r="L6952"/>
      <c r="M6952"/>
    </row>
    <row r="6953" spans="1:13" s="3" customFormat="1" x14ac:dyDescent="0.25">
      <c r="A6953" s="12" t="s">
        <v>977</v>
      </c>
      <c r="B6953" s="12" t="s">
        <v>41</v>
      </c>
      <c r="C6953" s="14">
        <v>25</v>
      </c>
      <c r="D6953" s="12" t="s">
        <v>580</v>
      </c>
      <c r="E6953" s="12" t="s">
        <v>997</v>
      </c>
      <c r="F6953" s="13">
        <v>1125.3599999999999</v>
      </c>
      <c r="G6953" s="51" t="s">
        <v>21</v>
      </c>
      <c r="H6953" s="53">
        <v>39619.53</v>
      </c>
      <c r="J6953"/>
      <c r="K6953"/>
      <c r="L6953"/>
      <c r="M6953"/>
    </row>
    <row r="6954" spans="1:13" s="3" customFormat="1" x14ac:dyDescent="0.25">
      <c r="A6954"/>
      <c r="B6954"/>
      <c r="C6954"/>
      <c r="D6954"/>
      <c r="E6954"/>
      <c r="G6954"/>
      <c r="H6954"/>
      <c r="J6954"/>
      <c r="K6954"/>
      <c r="L6954"/>
      <c r="M6954"/>
    </row>
    <row r="6955" spans="1:13" s="3" customFormat="1" x14ac:dyDescent="0.25">
      <c r="A6955" s="35"/>
      <c r="B6955" s="35"/>
      <c r="C6955" s="35"/>
      <c r="D6955" s="35"/>
      <c r="E6955" s="34" t="s">
        <v>67</v>
      </c>
      <c r="F6955" s="13">
        <v>6675.53</v>
      </c>
      <c r="G6955" s="53">
        <v>0</v>
      </c>
      <c r="H6955" s="53">
        <v>39619.53</v>
      </c>
      <c r="J6955"/>
      <c r="K6955"/>
      <c r="L6955"/>
      <c r="M6955"/>
    </row>
    <row r="6956" spans="1:13" s="3" customFormat="1" x14ac:dyDescent="0.25">
      <c r="A6956" s="35" t="s">
        <v>21</v>
      </c>
      <c r="B6956"/>
      <c r="C6956"/>
      <c r="D6956"/>
      <c r="E6956"/>
      <c r="G6956"/>
      <c r="H6956"/>
      <c r="J6956"/>
      <c r="K6956"/>
      <c r="L6956"/>
      <c r="M6956"/>
    </row>
    <row r="6957" spans="1:13" s="3" customFormat="1" x14ac:dyDescent="0.25">
      <c r="A6957" s="35"/>
      <c r="B6957" s="35"/>
      <c r="C6957" s="35"/>
      <c r="D6957" s="35"/>
      <c r="E6957" s="9" t="s">
        <v>391</v>
      </c>
      <c r="F6957" s="8">
        <v>6675.53</v>
      </c>
      <c r="G6957" s="52">
        <v>0</v>
      </c>
      <c r="H6957" s="52">
        <v>39619.53</v>
      </c>
      <c r="J6957"/>
      <c r="K6957"/>
      <c r="L6957"/>
      <c r="M6957"/>
    </row>
    <row r="6958" spans="1:13" s="3" customFormat="1" x14ac:dyDescent="0.25">
      <c r="A6958" s="35" t="s">
        <v>21</v>
      </c>
      <c r="B6958"/>
      <c r="C6958"/>
      <c r="D6958"/>
      <c r="E6958"/>
      <c r="G6958"/>
      <c r="H6958"/>
      <c r="J6958"/>
      <c r="K6958"/>
      <c r="L6958"/>
      <c r="M6958"/>
    </row>
    <row r="6959" spans="1:13" s="3" customFormat="1" x14ac:dyDescent="0.25">
      <c r="A6959" s="5" t="s">
        <v>392</v>
      </c>
      <c r="B6959" s="5" t="s">
        <v>393</v>
      </c>
      <c r="C6959" s="35"/>
      <c r="D6959" s="35"/>
      <c r="E6959" s="35"/>
      <c r="F6959" s="7"/>
      <c r="G6959" s="52" t="s">
        <v>20</v>
      </c>
      <c r="H6959" s="52">
        <v>62318.14</v>
      </c>
      <c r="J6959"/>
      <c r="K6959"/>
      <c r="L6959"/>
      <c r="M6959"/>
    </row>
    <row r="6960" spans="1:13" s="3" customFormat="1" x14ac:dyDescent="0.25">
      <c r="A6960" s="35" t="s">
        <v>21</v>
      </c>
      <c r="B6960"/>
      <c r="C6960"/>
      <c r="D6960"/>
      <c r="E6960"/>
      <c r="G6960"/>
      <c r="H6960"/>
      <c r="J6960"/>
      <c r="K6960"/>
      <c r="L6960"/>
      <c r="M6960"/>
    </row>
    <row r="6961" spans="1:13" s="3" customFormat="1" x14ac:dyDescent="0.25">
      <c r="A6961" s="12" t="s">
        <v>24</v>
      </c>
      <c r="B6961" s="35" t="s">
        <v>21</v>
      </c>
      <c r="C6961" s="35" t="s">
        <v>21</v>
      </c>
      <c r="D6961" s="35" t="s">
        <v>21</v>
      </c>
      <c r="E6961" s="35" t="s">
        <v>21</v>
      </c>
      <c r="F6961" s="7" t="s">
        <v>21</v>
      </c>
      <c r="G6961" s="53" t="s">
        <v>20</v>
      </c>
      <c r="H6961" s="53">
        <v>62318.14</v>
      </c>
      <c r="J6961"/>
      <c r="K6961"/>
      <c r="L6961"/>
      <c r="M6961"/>
    </row>
    <row r="6962" spans="1:13" s="3" customFormat="1" x14ac:dyDescent="0.25">
      <c r="A6962" s="12" t="s">
        <v>991</v>
      </c>
      <c r="B6962" s="12" t="s">
        <v>26</v>
      </c>
      <c r="C6962" s="14">
        <v>328</v>
      </c>
      <c r="D6962" s="12" t="s">
        <v>193</v>
      </c>
      <c r="E6962" s="12" t="s">
        <v>999</v>
      </c>
      <c r="F6962" s="13">
        <v>1037.22</v>
      </c>
      <c r="G6962" s="51" t="s">
        <v>21</v>
      </c>
      <c r="H6962" s="53">
        <v>63355.360000000001</v>
      </c>
      <c r="J6962"/>
      <c r="K6962"/>
      <c r="L6962"/>
      <c r="M6962"/>
    </row>
    <row r="6963" spans="1:13" s="3" customFormat="1" x14ac:dyDescent="0.25">
      <c r="A6963" s="12" t="s">
        <v>989</v>
      </c>
      <c r="B6963" s="12" t="s">
        <v>41</v>
      </c>
      <c r="C6963" s="14">
        <v>11</v>
      </c>
      <c r="D6963" s="12" t="s">
        <v>133</v>
      </c>
      <c r="E6963" s="12" t="s">
        <v>990</v>
      </c>
      <c r="F6963" s="13">
        <v>2764.02</v>
      </c>
      <c r="G6963" s="51" t="s">
        <v>21</v>
      </c>
      <c r="H6963" s="53">
        <v>66119.38</v>
      </c>
      <c r="J6963"/>
      <c r="K6963"/>
      <c r="L6963"/>
      <c r="M6963"/>
    </row>
    <row r="6964" spans="1:13" s="3" customFormat="1" x14ac:dyDescent="0.25">
      <c r="A6964" s="12" t="s">
        <v>977</v>
      </c>
      <c r="B6964" s="12" t="s">
        <v>41</v>
      </c>
      <c r="C6964" s="14">
        <v>22</v>
      </c>
      <c r="D6964" s="12" t="s">
        <v>994</v>
      </c>
      <c r="E6964" s="12" t="s">
        <v>995</v>
      </c>
      <c r="F6964" s="13">
        <v>1124.53</v>
      </c>
      <c r="G6964" s="51" t="s">
        <v>21</v>
      </c>
      <c r="H6964" s="53">
        <v>67243.91</v>
      </c>
      <c r="J6964"/>
      <c r="K6964"/>
      <c r="L6964"/>
      <c r="M6964"/>
    </row>
    <row r="6965" spans="1:13" s="3" customFormat="1" x14ac:dyDescent="0.25">
      <c r="A6965" s="12" t="s">
        <v>977</v>
      </c>
      <c r="B6965" s="12" t="s">
        <v>41</v>
      </c>
      <c r="C6965" s="14">
        <v>22</v>
      </c>
      <c r="D6965" s="12" t="s">
        <v>994</v>
      </c>
      <c r="E6965" s="12" t="s">
        <v>996</v>
      </c>
      <c r="F6965" s="13">
        <v>3758.67</v>
      </c>
      <c r="G6965" s="51" t="s">
        <v>21</v>
      </c>
      <c r="H6965" s="53">
        <v>71002.58</v>
      </c>
      <c r="J6965"/>
      <c r="K6965"/>
      <c r="L6965"/>
      <c r="M6965"/>
    </row>
    <row r="6966" spans="1:13" s="3" customFormat="1" x14ac:dyDescent="0.25">
      <c r="A6966" s="12" t="s">
        <v>977</v>
      </c>
      <c r="B6966" s="12" t="s">
        <v>41</v>
      </c>
      <c r="C6966" s="14">
        <v>25</v>
      </c>
      <c r="D6966" s="12" t="s">
        <v>580</v>
      </c>
      <c r="E6966" s="12" t="s">
        <v>997</v>
      </c>
      <c r="F6966" s="13">
        <v>2335.84</v>
      </c>
      <c r="G6966" s="51" t="s">
        <v>21</v>
      </c>
      <c r="H6966" s="53">
        <v>73338.42</v>
      </c>
      <c r="J6966"/>
      <c r="K6966"/>
      <c r="L6966"/>
      <c r="M6966"/>
    </row>
    <row r="6967" spans="1:13" s="3" customFormat="1" x14ac:dyDescent="0.25">
      <c r="A6967"/>
      <c r="B6967"/>
      <c r="C6967"/>
      <c r="D6967"/>
      <c r="E6967"/>
      <c r="G6967"/>
      <c r="H6967"/>
      <c r="J6967"/>
      <c r="K6967"/>
      <c r="L6967"/>
      <c r="M6967"/>
    </row>
    <row r="6968" spans="1:13" s="3" customFormat="1" x14ac:dyDescent="0.25">
      <c r="A6968" s="35"/>
      <c r="B6968" s="35"/>
      <c r="C6968" s="35"/>
      <c r="D6968" s="35"/>
      <c r="E6968" s="34" t="s">
        <v>67</v>
      </c>
      <c r="F6968" s="13">
        <v>11020.28</v>
      </c>
      <c r="G6968" s="53">
        <v>0</v>
      </c>
      <c r="H6968" s="53">
        <v>73338.42</v>
      </c>
      <c r="J6968"/>
      <c r="K6968"/>
      <c r="L6968"/>
      <c r="M6968"/>
    </row>
    <row r="6969" spans="1:13" s="3" customFormat="1" x14ac:dyDescent="0.25">
      <c r="A6969" s="35" t="s">
        <v>21</v>
      </c>
      <c r="B6969"/>
      <c r="C6969"/>
      <c r="D6969"/>
      <c r="E6969"/>
      <c r="G6969"/>
      <c r="H6969"/>
      <c r="J6969"/>
      <c r="K6969"/>
      <c r="L6969"/>
      <c r="M6969"/>
    </row>
    <row r="6970" spans="1:13" s="3" customFormat="1" x14ac:dyDescent="0.25">
      <c r="A6970" s="35"/>
      <c r="B6970" s="35"/>
      <c r="C6970" s="35"/>
      <c r="D6970" s="35"/>
      <c r="E6970" s="9" t="s">
        <v>398</v>
      </c>
      <c r="F6970" s="8">
        <v>11020.28</v>
      </c>
      <c r="G6970" s="52">
        <v>0</v>
      </c>
      <c r="H6970" s="52">
        <v>73338.42</v>
      </c>
      <c r="J6970"/>
      <c r="K6970"/>
      <c r="L6970"/>
      <c r="M6970"/>
    </row>
    <row r="6971" spans="1:13" s="3" customFormat="1" x14ac:dyDescent="0.25">
      <c r="A6971" s="35" t="s">
        <v>21</v>
      </c>
      <c r="B6971"/>
      <c r="C6971"/>
      <c r="D6971"/>
      <c r="E6971"/>
      <c r="G6971"/>
      <c r="H6971"/>
      <c r="J6971"/>
      <c r="K6971"/>
      <c r="L6971"/>
      <c r="M6971"/>
    </row>
    <row r="6972" spans="1:13" s="3" customFormat="1" x14ac:dyDescent="0.25">
      <c r="A6972" s="5" t="s">
        <v>399</v>
      </c>
      <c r="B6972" s="5" t="s">
        <v>400</v>
      </c>
      <c r="C6972" s="35"/>
      <c r="D6972" s="35"/>
      <c r="E6972" s="35"/>
      <c r="F6972" s="7"/>
      <c r="G6972" s="52" t="s">
        <v>20</v>
      </c>
      <c r="H6972" s="52">
        <v>35880.1</v>
      </c>
      <c r="J6972"/>
      <c r="K6972"/>
      <c r="L6972"/>
      <c r="M6972"/>
    </row>
    <row r="6973" spans="1:13" s="3" customFormat="1" x14ac:dyDescent="0.25">
      <c r="A6973" s="35" t="s">
        <v>21</v>
      </c>
      <c r="B6973"/>
      <c r="C6973"/>
      <c r="D6973"/>
      <c r="E6973"/>
      <c r="G6973"/>
      <c r="H6973"/>
      <c r="J6973"/>
      <c r="K6973"/>
      <c r="L6973"/>
      <c r="M6973"/>
    </row>
    <row r="6974" spans="1:13" s="3" customFormat="1" x14ac:dyDescent="0.25">
      <c r="A6974" s="12" t="s">
        <v>24</v>
      </c>
      <c r="B6974" s="35" t="s">
        <v>21</v>
      </c>
      <c r="C6974" s="35" t="s">
        <v>21</v>
      </c>
      <c r="D6974" s="35" t="s">
        <v>21</v>
      </c>
      <c r="E6974" s="35" t="s">
        <v>21</v>
      </c>
      <c r="F6974" s="7" t="s">
        <v>21</v>
      </c>
      <c r="G6974" s="53" t="s">
        <v>20</v>
      </c>
      <c r="H6974" s="53">
        <v>35880.1</v>
      </c>
      <c r="J6974"/>
      <c r="K6974"/>
      <c r="L6974"/>
      <c r="M6974"/>
    </row>
    <row r="6975" spans="1:13" s="3" customFormat="1" x14ac:dyDescent="0.25">
      <c r="A6975" s="12" t="s">
        <v>989</v>
      </c>
      <c r="B6975" s="12" t="s">
        <v>41</v>
      </c>
      <c r="C6975" s="14">
        <v>11</v>
      </c>
      <c r="D6975" s="12" t="s">
        <v>133</v>
      </c>
      <c r="E6975" s="12" t="s">
        <v>990</v>
      </c>
      <c r="F6975" s="13">
        <v>2358.9699999999998</v>
      </c>
      <c r="G6975" s="51" t="s">
        <v>21</v>
      </c>
      <c r="H6975" s="53">
        <v>38239.07</v>
      </c>
      <c r="J6975"/>
      <c r="K6975"/>
      <c r="L6975"/>
      <c r="M6975"/>
    </row>
    <row r="6976" spans="1:13" s="3" customFormat="1" x14ac:dyDescent="0.25">
      <c r="A6976" s="12" t="s">
        <v>977</v>
      </c>
      <c r="B6976" s="12" t="s">
        <v>41</v>
      </c>
      <c r="C6976" s="14">
        <v>22</v>
      </c>
      <c r="D6976" s="12" t="s">
        <v>994</v>
      </c>
      <c r="E6976" s="12" t="s">
        <v>995</v>
      </c>
      <c r="F6976" s="13">
        <v>1245.83</v>
      </c>
      <c r="G6976" s="51" t="s">
        <v>21</v>
      </c>
      <c r="H6976" s="53">
        <v>39484.9</v>
      </c>
      <c r="J6976"/>
      <c r="K6976"/>
      <c r="L6976"/>
      <c r="M6976"/>
    </row>
    <row r="6977" spans="1:13" s="3" customFormat="1" x14ac:dyDescent="0.25">
      <c r="A6977" s="12" t="s">
        <v>977</v>
      </c>
      <c r="B6977" s="12" t="s">
        <v>41</v>
      </c>
      <c r="C6977" s="14">
        <v>22</v>
      </c>
      <c r="D6977" s="12" t="s">
        <v>994</v>
      </c>
      <c r="E6977" s="12" t="s">
        <v>996</v>
      </c>
      <c r="F6977" s="13">
        <v>1060.33</v>
      </c>
      <c r="G6977" s="51" t="s">
        <v>21</v>
      </c>
      <c r="H6977" s="53">
        <v>40545.230000000003</v>
      </c>
      <c r="J6977"/>
      <c r="K6977"/>
      <c r="L6977"/>
      <c r="M6977"/>
    </row>
    <row r="6978" spans="1:13" s="3" customFormat="1" x14ac:dyDescent="0.25">
      <c r="A6978"/>
      <c r="B6978"/>
      <c r="C6978"/>
      <c r="D6978"/>
      <c r="E6978"/>
      <c r="G6978"/>
      <c r="H6978"/>
      <c r="J6978"/>
      <c r="K6978"/>
      <c r="L6978"/>
      <c r="M6978"/>
    </row>
    <row r="6979" spans="1:13" s="3" customFormat="1" x14ac:dyDescent="0.25">
      <c r="A6979" s="35"/>
      <c r="B6979" s="35"/>
      <c r="C6979" s="35"/>
      <c r="D6979" s="35"/>
      <c r="E6979" s="34" t="s">
        <v>67</v>
      </c>
      <c r="F6979" s="13">
        <v>4665.13</v>
      </c>
      <c r="G6979" s="53">
        <v>0</v>
      </c>
      <c r="H6979" s="53">
        <v>40545.230000000003</v>
      </c>
      <c r="J6979"/>
      <c r="K6979"/>
      <c r="L6979"/>
      <c r="M6979"/>
    </row>
    <row r="6980" spans="1:13" s="3" customFormat="1" x14ac:dyDescent="0.25">
      <c r="A6980" s="35" t="s">
        <v>21</v>
      </c>
      <c r="B6980"/>
      <c r="C6980"/>
      <c r="D6980"/>
      <c r="E6980"/>
      <c r="G6980"/>
      <c r="H6980"/>
      <c r="J6980"/>
      <c r="K6980"/>
      <c r="L6980"/>
      <c r="M6980"/>
    </row>
    <row r="6981" spans="1:13" s="3" customFormat="1" x14ac:dyDescent="0.25">
      <c r="A6981" s="35"/>
      <c r="B6981" s="35"/>
      <c r="C6981" s="35"/>
      <c r="D6981" s="35"/>
      <c r="E6981" s="9" t="s">
        <v>401</v>
      </c>
      <c r="F6981" s="8">
        <v>4665.13</v>
      </c>
      <c r="G6981" s="52">
        <v>0</v>
      </c>
      <c r="H6981" s="52">
        <v>40545.230000000003</v>
      </c>
      <c r="J6981"/>
      <c r="K6981"/>
      <c r="L6981"/>
      <c r="M6981"/>
    </row>
    <row r="6982" spans="1:13" s="3" customFormat="1" x14ac:dyDescent="0.25">
      <c r="A6982" s="35" t="s">
        <v>21</v>
      </c>
      <c r="B6982"/>
      <c r="C6982"/>
      <c r="D6982"/>
      <c r="E6982"/>
      <c r="G6982"/>
      <c r="H6982"/>
      <c r="J6982"/>
      <c r="K6982"/>
      <c r="L6982"/>
      <c r="M6982"/>
    </row>
    <row r="6983" spans="1:13" s="3" customFormat="1" x14ac:dyDescent="0.25">
      <c r="A6983" s="5" t="s">
        <v>402</v>
      </c>
      <c r="B6983" s="5" t="s">
        <v>403</v>
      </c>
      <c r="C6983" s="35"/>
      <c r="D6983" s="35"/>
      <c r="E6983" s="35"/>
      <c r="F6983" s="7"/>
      <c r="G6983" s="52" t="s">
        <v>20</v>
      </c>
      <c r="H6983" s="52">
        <v>47807.11</v>
      </c>
      <c r="J6983"/>
      <c r="K6983"/>
      <c r="L6983"/>
      <c r="M6983"/>
    </row>
    <row r="6984" spans="1:13" s="3" customFormat="1" x14ac:dyDescent="0.25">
      <c r="A6984" s="35" t="s">
        <v>21</v>
      </c>
      <c r="B6984"/>
      <c r="C6984"/>
      <c r="D6984"/>
      <c r="E6984"/>
      <c r="G6984"/>
      <c r="H6984"/>
      <c r="J6984"/>
      <c r="K6984"/>
      <c r="L6984"/>
      <c r="M6984"/>
    </row>
    <row r="6985" spans="1:13" s="3" customFormat="1" x14ac:dyDescent="0.25">
      <c r="A6985" s="12" t="s">
        <v>24</v>
      </c>
      <c r="B6985" s="35" t="s">
        <v>21</v>
      </c>
      <c r="C6985" s="35" t="s">
        <v>21</v>
      </c>
      <c r="D6985" s="35" t="s">
        <v>21</v>
      </c>
      <c r="E6985" s="35" t="s">
        <v>21</v>
      </c>
      <c r="F6985" s="7" t="s">
        <v>21</v>
      </c>
      <c r="G6985" s="53" t="s">
        <v>20</v>
      </c>
      <c r="H6985" s="53">
        <v>47807.11</v>
      </c>
      <c r="J6985"/>
      <c r="K6985"/>
      <c r="L6985"/>
      <c r="M6985"/>
    </row>
    <row r="6986" spans="1:13" s="3" customFormat="1" x14ac:dyDescent="0.25">
      <c r="A6986" s="35" t="s">
        <v>21</v>
      </c>
      <c r="B6986"/>
      <c r="C6986"/>
      <c r="D6986"/>
      <c r="E6986"/>
      <c r="G6986"/>
      <c r="H6986"/>
      <c r="J6986"/>
      <c r="K6986"/>
      <c r="L6986"/>
      <c r="M6986"/>
    </row>
    <row r="6987" spans="1:13" s="3" customFormat="1" x14ac:dyDescent="0.25">
      <c r="A6987" s="35"/>
      <c r="B6987" s="35"/>
      <c r="C6987" s="35"/>
      <c r="D6987" s="35"/>
      <c r="E6987" s="9" t="s">
        <v>404</v>
      </c>
      <c r="F6987" s="8">
        <v>0</v>
      </c>
      <c r="G6987" s="52">
        <v>0</v>
      </c>
      <c r="H6987" s="52">
        <v>47807.11</v>
      </c>
      <c r="J6987"/>
      <c r="K6987"/>
      <c r="L6987"/>
      <c r="M6987"/>
    </row>
    <row r="6988" spans="1:13" s="3" customFormat="1" x14ac:dyDescent="0.25">
      <c r="A6988" s="35" t="s">
        <v>21</v>
      </c>
      <c r="B6988"/>
      <c r="C6988"/>
      <c r="D6988"/>
      <c r="E6988"/>
      <c r="G6988"/>
      <c r="H6988"/>
      <c r="J6988"/>
      <c r="K6988"/>
      <c r="L6988"/>
      <c r="M6988"/>
    </row>
    <row r="6989" spans="1:13" s="3" customFormat="1" x14ac:dyDescent="0.25">
      <c r="A6989" s="5" t="s">
        <v>405</v>
      </c>
      <c r="B6989" s="5" t="s">
        <v>406</v>
      </c>
      <c r="C6989" s="35"/>
      <c r="D6989" s="35"/>
      <c r="E6989" s="35"/>
      <c r="F6989" s="7"/>
      <c r="G6989" s="52" t="s">
        <v>20</v>
      </c>
      <c r="H6989" s="52">
        <v>36907.99</v>
      </c>
      <c r="J6989"/>
      <c r="K6989"/>
      <c r="L6989"/>
      <c r="M6989"/>
    </row>
    <row r="6990" spans="1:13" s="3" customFormat="1" x14ac:dyDescent="0.25">
      <c r="A6990" s="35" t="s">
        <v>21</v>
      </c>
      <c r="B6990"/>
      <c r="C6990"/>
      <c r="D6990"/>
      <c r="E6990"/>
      <c r="G6990"/>
      <c r="H6990"/>
      <c r="J6990"/>
      <c r="K6990"/>
      <c r="L6990"/>
      <c r="M6990"/>
    </row>
    <row r="6991" spans="1:13" s="3" customFormat="1" x14ac:dyDescent="0.25">
      <c r="A6991" s="12" t="s">
        <v>24</v>
      </c>
      <c r="B6991" s="35" t="s">
        <v>21</v>
      </c>
      <c r="C6991" s="35" t="s">
        <v>21</v>
      </c>
      <c r="D6991" s="35" t="s">
        <v>21</v>
      </c>
      <c r="E6991" s="35" t="s">
        <v>21</v>
      </c>
      <c r="F6991" s="7" t="s">
        <v>21</v>
      </c>
      <c r="G6991" s="53" t="s">
        <v>20</v>
      </c>
      <c r="H6991" s="53">
        <v>36907.99</v>
      </c>
      <c r="J6991"/>
      <c r="K6991"/>
      <c r="L6991"/>
      <c r="M6991"/>
    </row>
    <row r="6992" spans="1:13" s="3" customFormat="1" x14ac:dyDescent="0.25">
      <c r="A6992" s="12" t="s">
        <v>989</v>
      </c>
      <c r="B6992" s="12" t="s">
        <v>41</v>
      </c>
      <c r="C6992" s="14">
        <v>11</v>
      </c>
      <c r="D6992" s="12" t="s">
        <v>133</v>
      </c>
      <c r="E6992" s="12" t="s">
        <v>990</v>
      </c>
      <c r="F6992" s="13">
        <v>1594.39</v>
      </c>
      <c r="G6992" s="51" t="s">
        <v>21</v>
      </c>
      <c r="H6992" s="53">
        <v>38502.379999999997</v>
      </c>
      <c r="J6992"/>
      <c r="K6992"/>
      <c r="L6992"/>
      <c r="M6992"/>
    </row>
    <row r="6993" spans="1:13" s="3" customFormat="1" x14ac:dyDescent="0.25">
      <c r="A6993" s="12" t="s">
        <v>977</v>
      </c>
      <c r="B6993" s="12" t="s">
        <v>41</v>
      </c>
      <c r="C6993" s="14">
        <v>22</v>
      </c>
      <c r="D6993" s="12" t="s">
        <v>994</v>
      </c>
      <c r="E6993" s="12" t="s">
        <v>995</v>
      </c>
      <c r="F6993" s="13">
        <v>1339.58</v>
      </c>
      <c r="G6993" s="51" t="s">
        <v>21</v>
      </c>
      <c r="H6993" s="53">
        <v>39841.96</v>
      </c>
      <c r="J6993"/>
      <c r="K6993"/>
      <c r="L6993"/>
      <c r="M6993"/>
    </row>
    <row r="6994" spans="1:13" s="3" customFormat="1" x14ac:dyDescent="0.25">
      <c r="A6994" s="12" t="s">
        <v>977</v>
      </c>
      <c r="B6994" s="12" t="s">
        <v>41</v>
      </c>
      <c r="C6994" s="14">
        <v>22</v>
      </c>
      <c r="D6994" s="12" t="s">
        <v>994</v>
      </c>
      <c r="E6994" s="12" t="s">
        <v>996</v>
      </c>
      <c r="F6994" s="13">
        <v>1728.88</v>
      </c>
      <c r="G6994" s="51" t="s">
        <v>21</v>
      </c>
      <c r="H6994" s="53">
        <v>41570.839999999997</v>
      </c>
      <c r="J6994"/>
      <c r="K6994"/>
      <c r="L6994"/>
      <c r="M6994"/>
    </row>
    <row r="6995" spans="1:13" s="3" customFormat="1" x14ac:dyDescent="0.25">
      <c r="A6995" s="12" t="s">
        <v>977</v>
      </c>
      <c r="B6995" s="12" t="s">
        <v>41</v>
      </c>
      <c r="C6995" s="14">
        <v>25</v>
      </c>
      <c r="D6995" s="12" t="s">
        <v>580</v>
      </c>
      <c r="E6995" s="12" t="s">
        <v>997</v>
      </c>
      <c r="F6995" s="13">
        <v>1678.66</v>
      </c>
      <c r="G6995" s="51" t="s">
        <v>21</v>
      </c>
      <c r="H6995" s="53">
        <v>43249.5</v>
      </c>
      <c r="J6995"/>
      <c r="K6995"/>
      <c r="L6995"/>
      <c r="M6995"/>
    </row>
    <row r="6996" spans="1:13" s="3" customFormat="1" x14ac:dyDescent="0.25">
      <c r="A6996"/>
      <c r="B6996"/>
      <c r="C6996"/>
      <c r="D6996"/>
      <c r="E6996"/>
      <c r="G6996"/>
      <c r="H6996"/>
      <c r="J6996"/>
      <c r="K6996"/>
      <c r="L6996"/>
      <c r="M6996"/>
    </row>
    <row r="6997" spans="1:13" s="3" customFormat="1" x14ac:dyDescent="0.25">
      <c r="A6997" s="35"/>
      <c r="B6997" s="35"/>
      <c r="C6997" s="35"/>
      <c r="D6997" s="35"/>
      <c r="E6997" s="34" t="s">
        <v>67</v>
      </c>
      <c r="F6997" s="13">
        <v>6341.51</v>
      </c>
      <c r="G6997" s="53">
        <v>0</v>
      </c>
      <c r="H6997" s="53">
        <v>43249.5</v>
      </c>
      <c r="J6997"/>
      <c r="K6997"/>
      <c r="L6997"/>
      <c r="M6997"/>
    </row>
    <row r="6998" spans="1:13" s="3" customFormat="1" x14ac:dyDescent="0.25">
      <c r="A6998" s="35" t="s">
        <v>21</v>
      </c>
      <c r="B6998"/>
      <c r="C6998"/>
      <c r="D6998"/>
      <c r="E6998"/>
      <c r="G6998"/>
      <c r="H6998"/>
      <c r="J6998"/>
      <c r="K6998"/>
      <c r="L6998"/>
      <c r="M6998"/>
    </row>
    <row r="6999" spans="1:13" s="3" customFormat="1" x14ac:dyDescent="0.25">
      <c r="A6999" s="35"/>
      <c r="B6999" s="35"/>
      <c r="C6999" s="35"/>
      <c r="D6999" s="35"/>
      <c r="E6999" s="9" t="s">
        <v>407</v>
      </c>
      <c r="F6999" s="8">
        <v>6341.51</v>
      </c>
      <c r="G6999" s="52">
        <v>0</v>
      </c>
      <c r="H6999" s="52">
        <v>43249.5</v>
      </c>
      <c r="J6999"/>
      <c r="K6999"/>
      <c r="L6999"/>
      <c r="M6999"/>
    </row>
    <row r="7000" spans="1:13" s="3" customFormat="1" x14ac:dyDescent="0.25">
      <c r="A7000" s="35" t="s">
        <v>21</v>
      </c>
      <c r="B7000"/>
      <c r="C7000"/>
      <c r="D7000"/>
      <c r="E7000"/>
      <c r="G7000"/>
      <c r="H7000"/>
      <c r="J7000"/>
      <c r="K7000"/>
      <c r="L7000"/>
      <c r="M7000"/>
    </row>
    <row r="7001" spans="1:13" s="3" customFormat="1" x14ac:dyDescent="0.25">
      <c r="A7001" s="5" t="s">
        <v>146</v>
      </c>
      <c r="B7001" s="5" t="s">
        <v>147</v>
      </c>
      <c r="C7001" s="35"/>
      <c r="D7001" s="35"/>
      <c r="E7001" s="35"/>
      <c r="F7001" s="7"/>
      <c r="G7001" s="52" t="s">
        <v>20</v>
      </c>
      <c r="H7001" s="52">
        <v>17045.05</v>
      </c>
      <c r="J7001"/>
      <c r="K7001"/>
      <c r="L7001"/>
      <c r="M7001"/>
    </row>
    <row r="7002" spans="1:13" s="3" customFormat="1" x14ac:dyDescent="0.25">
      <c r="A7002" s="35" t="s">
        <v>21</v>
      </c>
      <c r="B7002"/>
      <c r="C7002"/>
      <c r="D7002"/>
      <c r="E7002"/>
      <c r="G7002"/>
      <c r="H7002"/>
      <c r="J7002"/>
      <c r="K7002"/>
      <c r="L7002"/>
      <c r="M7002"/>
    </row>
    <row r="7003" spans="1:13" s="3" customFormat="1" x14ac:dyDescent="0.25">
      <c r="A7003" s="12" t="s">
        <v>24</v>
      </c>
      <c r="B7003" s="35" t="s">
        <v>21</v>
      </c>
      <c r="C7003" s="35" t="s">
        <v>21</v>
      </c>
      <c r="D7003" s="35" t="s">
        <v>21</v>
      </c>
      <c r="E7003" s="35" t="s">
        <v>21</v>
      </c>
      <c r="F7003" s="7" t="s">
        <v>21</v>
      </c>
      <c r="G7003" s="53" t="s">
        <v>20</v>
      </c>
      <c r="H7003" s="53">
        <v>17045.05</v>
      </c>
      <c r="J7003"/>
      <c r="K7003"/>
      <c r="L7003"/>
      <c r="M7003"/>
    </row>
    <row r="7004" spans="1:13" s="3" customFormat="1" x14ac:dyDescent="0.25">
      <c r="A7004" s="12" t="s">
        <v>989</v>
      </c>
      <c r="B7004" s="12" t="s">
        <v>41</v>
      </c>
      <c r="C7004" s="14">
        <v>11</v>
      </c>
      <c r="D7004" s="12" t="s">
        <v>133</v>
      </c>
      <c r="E7004" s="12" t="s">
        <v>990</v>
      </c>
      <c r="F7004" s="13">
        <v>2964.8</v>
      </c>
      <c r="G7004" s="51" t="s">
        <v>21</v>
      </c>
      <c r="H7004" s="53">
        <v>20009.849999999999</v>
      </c>
      <c r="J7004"/>
      <c r="K7004"/>
      <c r="L7004"/>
      <c r="M7004"/>
    </row>
    <row r="7005" spans="1:13" s="3" customFormat="1" x14ac:dyDescent="0.25">
      <c r="A7005" s="12" t="s">
        <v>977</v>
      </c>
      <c r="B7005" s="12" t="s">
        <v>41</v>
      </c>
      <c r="C7005" s="14">
        <v>22</v>
      </c>
      <c r="D7005" s="12" t="s">
        <v>994</v>
      </c>
      <c r="E7005" s="12" t="s">
        <v>995</v>
      </c>
      <c r="F7005" s="13">
        <v>3223.87</v>
      </c>
      <c r="G7005" s="51" t="s">
        <v>21</v>
      </c>
      <c r="H7005" s="53">
        <v>23233.72</v>
      </c>
      <c r="J7005"/>
      <c r="K7005"/>
      <c r="L7005"/>
      <c r="M7005"/>
    </row>
    <row r="7006" spans="1:13" s="3" customFormat="1" x14ac:dyDescent="0.25">
      <c r="A7006" s="12" t="s">
        <v>977</v>
      </c>
      <c r="B7006" s="12" t="s">
        <v>41</v>
      </c>
      <c r="C7006" s="14">
        <v>22</v>
      </c>
      <c r="D7006" s="12" t="s">
        <v>994</v>
      </c>
      <c r="E7006" s="12" t="s">
        <v>996</v>
      </c>
      <c r="F7006" s="13">
        <v>5004.38</v>
      </c>
      <c r="G7006" s="51" t="s">
        <v>21</v>
      </c>
      <c r="H7006" s="53">
        <v>28238.1</v>
      </c>
      <c r="J7006"/>
      <c r="K7006"/>
      <c r="L7006"/>
      <c r="M7006"/>
    </row>
    <row r="7007" spans="1:13" s="3" customFormat="1" x14ac:dyDescent="0.25">
      <c r="A7007"/>
      <c r="B7007"/>
      <c r="C7007"/>
      <c r="D7007"/>
      <c r="E7007"/>
      <c r="G7007"/>
      <c r="H7007"/>
      <c r="J7007"/>
      <c r="K7007"/>
      <c r="L7007"/>
      <c r="M7007"/>
    </row>
    <row r="7008" spans="1:13" s="3" customFormat="1" x14ac:dyDescent="0.25">
      <c r="A7008" s="35"/>
      <c r="B7008" s="35"/>
      <c r="C7008" s="35"/>
      <c r="D7008" s="35"/>
      <c r="E7008" s="34" t="s">
        <v>67</v>
      </c>
      <c r="F7008" s="13">
        <v>11193.05</v>
      </c>
      <c r="G7008" s="53">
        <v>0</v>
      </c>
      <c r="H7008" s="53">
        <v>28238.1</v>
      </c>
      <c r="J7008"/>
      <c r="K7008"/>
      <c r="L7008"/>
      <c r="M7008"/>
    </row>
    <row r="7009" spans="1:13" s="3" customFormat="1" x14ac:dyDescent="0.25">
      <c r="A7009" s="35" t="s">
        <v>21</v>
      </c>
      <c r="B7009"/>
      <c r="C7009"/>
      <c r="D7009"/>
      <c r="E7009"/>
      <c r="G7009"/>
      <c r="H7009"/>
      <c r="J7009"/>
      <c r="K7009"/>
      <c r="L7009"/>
      <c r="M7009"/>
    </row>
    <row r="7010" spans="1:13" s="3" customFormat="1" x14ac:dyDescent="0.25">
      <c r="A7010" s="35"/>
      <c r="B7010" s="35"/>
      <c r="C7010" s="35"/>
      <c r="D7010" s="35"/>
      <c r="E7010" s="9" t="s">
        <v>148</v>
      </c>
      <c r="F7010" s="8">
        <v>11193.05</v>
      </c>
      <c r="G7010" s="52">
        <v>0</v>
      </c>
      <c r="H7010" s="52">
        <v>28238.1</v>
      </c>
      <c r="J7010"/>
      <c r="K7010"/>
      <c r="L7010"/>
      <c r="M7010"/>
    </row>
    <row r="7011" spans="1:13" s="3" customFormat="1" x14ac:dyDescent="0.25">
      <c r="A7011" s="35" t="s">
        <v>21</v>
      </c>
      <c r="B7011"/>
      <c r="C7011"/>
      <c r="D7011"/>
      <c r="E7011"/>
      <c r="G7011"/>
      <c r="H7011"/>
      <c r="J7011"/>
      <c r="K7011"/>
      <c r="L7011"/>
      <c r="M7011"/>
    </row>
    <row r="7012" spans="1:13" s="3" customFormat="1" x14ac:dyDescent="0.25">
      <c r="A7012" s="5" t="s">
        <v>807</v>
      </c>
      <c r="B7012" s="5" t="s">
        <v>808</v>
      </c>
      <c r="C7012" s="35"/>
      <c r="D7012" s="35"/>
      <c r="E7012" s="35"/>
      <c r="F7012" s="7"/>
      <c r="G7012" s="52" t="s">
        <v>20</v>
      </c>
      <c r="H7012" s="52">
        <v>460.17</v>
      </c>
      <c r="J7012"/>
      <c r="K7012"/>
      <c r="L7012"/>
      <c r="M7012"/>
    </row>
    <row r="7013" spans="1:13" s="3" customFormat="1" x14ac:dyDescent="0.25">
      <c r="A7013" s="35" t="s">
        <v>21</v>
      </c>
      <c r="B7013"/>
      <c r="C7013"/>
      <c r="D7013"/>
      <c r="E7013"/>
      <c r="G7013"/>
      <c r="H7013"/>
      <c r="J7013"/>
      <c r="K7013"/>
      <c r="L7013"/>
      <c r="M7013"/>
    </row>
    <row r="7014" spans="1:13" s="3" customFormat="1" x14ac:dyDescent="0.25">
      <c r="A7014" s="12" t="s">
        <v>24</v>
      </c>
      <c r="B7014" s="35" t="s">
        <v>21</v>
      </c>
      <c r="C7014" s="35" t="s">
        <v>21</v>
      </c>
      <c r="D7014" s="35" t="s">
        <v>21</v>
      </c>
      <c r="E7014" s="35" t="s">
        <v>21</v>
      </c>
      <c r="F7014" s="7" t="s">
        <v>21</v>
      </c>
      <c r="G7014" s="53" t="s">
        <v>20</v>
      </c>
      <c r="H7014" s="53">
        <v>460.17</v>
      </c>
      <c r="J7014"/>
      <c r="K7014"/>
      <c r="L7014"/>
      <c r="M7014"/>
    </row>
    <row r="7015" spans="1:13" s="3" customFormat="1" x14ac:dyDescent="0.25">
      <c r="A7015" s="35" t="s">
        <v>21</v>
      </c>
      <c r="B7015"/>
      <c r="C7015"/>
      <c r="D7015"/>
      <c r="E7015"/>
      <c r="G7015"/>
      <c r="H7015"/>
      <c r="J7015"/>
      <c r="K7015"/>
      <c r="L7015"/>
      <c r="M7015"/>
    </row>
    <row r="7016" spans="1:13" s="3" customFormat="1" x14ac:dyDescent="0.25">
      <c r="A7016" s="35"/>
      <c r="B7016" s="35"/>
      <c r="C7016" s="35"/>
      <c r="D7016" s="35"/>
      <c r="E7016" s="9" t="s">
        <v>813</v>
      </c>
      <c r="F7016" s="8">
        <v>0</v>
      </c>
      <c r="G7016" s="52">
        <v>0</v>
      </c>
      <c r="H7016" s="52">
        <v>460.17</v>
      </c>
      <c r="J7016"/>
      <c r="K7016"/>
      <c r="L7016"/>
      <c r="M7016"/>
    </row>
    <row r="7017" spans="1:13" s="3" customFormat="1" x14ac:dyDescent="0.25">
      <c r="A7017" s="35" t="s">
        <v>21</v>
      </c>
      <c r="B7017"/>
      <c r="C7017"/>
      <c r="D7017"/>
      <c r="E7017"/>
      <c r="G7017"/>
      <c r="H7017"/>
      <c r="J7017"/>
      <c r="K7017"/>
      <c r="L7017"/>
      <c r="M7017"/>
    </row>
    <row r="7018" spans="1:13" s="3" customFormat="1" x14ac:dyDescent="0.25">
      <c r="A7018" s="5" t="s">
        <v>258</v>
      </c>
      <c r="B7018" s="5" t="s">
        <v>259</v>
      </c>
      <c r="C7018" s="35"/>
      <c r="D7018" s="35"/>
      <c r="E7018" s="35"/>
      <c r="F7018" s="7"/>
      <c r="G7018" s="52" t="s">
        <v>20</v>
      </c>
      <c r="H7018" s="52">
        <v>32697.68</v>
      </c>
      <c r="J7018"/>
      <c r="K7018"/>
      <c r="L7018"/>
      <c r="M7018"/>
    </row>
    <row r="7019" spans="1:13" s="3" customFormat="1" x14ac:dyDescent="0.25">
      <c r="A7019" s="35" t="s">
        <v>21</v>
      </c>
      <c r="B7019"/>
      <c r="C7019"/>
      <c r="D7019"/>
      <c r="E7019"/>
      <c r="G7019"/>
      <c r="H7019"/>
      <c r="J7019"/>
      <c r="K7019"/>
      <c r="L7019"/>
      <c r="M7019"/>
    </row>
    <row r="7020" spans="1:13" s="3" customFormat="1" x14ac:dyDescent="0.25">
      <c r="A7020" s="12" t="s">
        <v>24</v>
      </c>
      <c r="B7020" s="35" t="s">
        <v>21</v>
      </c>
      <c r="C7020" s="35" t="s">
        <v>21</v>
      </c>
      <c r="D7020" s="35" t="s">
        <v>21</v>
      </c>
      <c r="E7020" s="35" t="s">
        <v>21</v>
      </c>
      <c r="F7020" s="7" t="s">
        <v>21</v>
      </c>
      <c r="G7020" s="53" t="s">
        <v>20</v>
      </c>
      <c r="H7020" s="53">
        <v>32697.68</v>
      </c>
      <c r="J7020"/>
      <c r="K7020"/>
      <c r="L7020"/>
      <c r="M7020"/>
    </row>
    <row r="7021" spans="1:13" s="3" customFormat="1" x14ac:dyDescent="0.25">
      <c r="A7021" s="12" t="s">
        <v>968</v>
      </c>
      <c r="B7021" s="12" t="s">
        <v>26</v>
      </c>
      <c r="C7021" s="14">
        <v>6792</v>
      </c>
      <c r="D7021" s="12" t="s">
        <v>692</v>
      </c>
      <c r="E7021" s="12" t="s">
        <v>1000</v>
      </c>
      <c r="F7021" s="13">
        <v>430.17</v>
      </c>
      <c r="G7021" s="51" t="s">
        <v>21</v>
      </c>
      <c r="H7021" s="53">
        <v>33127.85</v>
      </c>
      <c r="J7021"/>
      <c r="K7021"/>
      <c r="L7021"/>
      <c r="M7021"/>
    </row>
    <row r="7022" spans="1:13" s="3" customFormat="1" x14ac:dyDescent="0.25">
      <c r="A7022" s="12" t="s">
        <v>968</v>
      </c>
      <c r="B7022" s="12" t="s">
        <v>26</v>
      </c>
      <c r="C7022" s="14">
        <v>6792</v>
      </c>
      <c r="D7022" s="12" t="s">
        <v>692</v>
      </c>
      <c r="E7022" s="12" t="s">
        <v>1001</v>
      </c>
      <c r="F7022" s="13">
        <v>430.17</v>
      </c>
      <c r="G7022" s="51" t="s">
        <v>21</v>
      </c>
      <c r="H7022" s="53">
        <v>33558.019999999997</v>
      </c>
      <c r="J7022"/>
      <c r="K7022"/>
      <c r="L7022"/>
      <c r="M7022"/>
    </row>
    <row r="7023" spans="1:13" s="3" customFormat="1" x14ac:dyDescent="0.25">
      <c r="A7023" s="12" t="s">
        <v>1002</v>
      </c>
      <c r="B7023" s="12" t="s">
        <v>26</v>
      </c>
      <c r="C7023" s="14">
        <v>306</v>
      </c>
      <c r="D7023" s="12" t="s">
        <v>1003</v>
      </c>
      <c r="E7023" s="12" t="s">
        <v>1004</v>
      </c>
      <c r="F7023" s="13">
        <v>198.36</v>
      </c>
      <c r="G7023" s="51" t="s">
        <v>21</v>
      </c>
      <c r="H7023" s="53">
        <v>33756.379999999997</v>
      </c>
      <c r="J7023"/>
      <c r="K7023"/>
      <c r="L7023"/>
      <c r="M7023"/>
    </row>
    <row r="7024" spans="1:13" s="3" customFormat="1" x14ac:dyDescent="0.25">
      <c r="A7024" s="12" t="s">
        <v>1005</v>
      </c>
      <c r="B7024" s="12" t="s">
        <v>26</v>
      </c>
      <c r="C7024" s="14">
        <v>6796</v>
      </c>
      <c r="D7024" s="12" t="s">
        <v>1006</v>
      </c>
      <c r="E7024" s="12" t="s">
        <v>1007</v>
      </c>
      <c r="F7024" s="13">
        <v>215.52</v>
      </c>
      <c r="G7024" s="51" t="s">
        <v>21</v>
      </c>
      <c r="H7024" s="53">
        <v>33971.9</v>
      </c>
      <c r="J7024"/>
      <c r="K7024"/>
      <c r="L7024"/>
      <c r="M7024"/>
    </row>
    <row r="7025" spans="1:13" s="3" customFormat="1" x14ac:dyDescent="0.25">
      <c r="A7025" s="12" t="s">
        <v>1008</v>
      </c>
      <c r="B7025" s="12" t="s">
        <v>26</v>
      </c>
      <c r="C7025" s="14">
        <v>6802</v>
      </c>
      <c r="D7025" s="12" t="s">
        <v>1009</v>
      </c>
      <c r="E7025" s="12" t="s">
        <v>1010</v>
      </c>
      <c r="F7025" s="13">
        <v>1012.93</v>
      </c>
      <c r="G7025" s="51" t="s">
        <v>21</v>
      </c>
      <c r="H7025" s="53">
        <v>34984.83</v>
      </c>
      <c r="J7025"/>
      <c r="K7025"/>
      <c r="L7025"/>
      <c r="M7025"/>
    </row>
    <row r="7026" spans="1:13" s="3" customFormat="1" x14ac:dyDescent="0.25">
      <c r="A7026" s="12" t="s">
        <v>1011</v>
      </c>
      <c r="B7026" s="12" t="s">
        <v>41</v>
      </c>
      <c r="C7026" s="14">
        <v>7</v>
      </c>
      <c r="D7026" s="12" t="s">
        <v>329</v>
      </c>
      <c r="E7026" s="12" t="s">
        <v>1012</v>
      </c>
      <c r="F7026" s="13">
        <v>181.03</v>
      </c>
      <c r="G7026" s="51" t="s">
        <v>21</v>
      </c>
      <c r="H7026" s="53">
        <v>35165.86</v>
      </c>
      <c r="J7026"/>
      <c r="K7026"/>
      <c r="L7026"/>
      <c r="M7026"/>
    </row>
    <row r="7027" spans="1:13" s="3" customFormat="1" x14ac:dyDescent="0.25">
      <c r="A7027" s="12" t="s">
        <v>1011</v>
      </c>
      <c r="B7027" s="12" t="s">
        <v>41</v>
      </c>
      <c r="C7027" s="14">
        <v>7</v>
      </c>
      <c r="D7027" s="12" t="s">
        <v>329</v>
      </c>
      <c r="E7027" s="12" t="s">
        <v>1013</v>
      </c>
      <c r="F7027" s="13">
        <v>360</v>
      </c>
      <c r="G7027" s="51" t="s">
        <v>21</v>
      </c>
      <c r="H7027" s="53">
        <v>35525.86</v>
      </c>
      <c r="J7027"/>
      <c r="K7027"/>
      <c r="L7027"/>
      <c r="M7027"/>
    </row>
    <row r="7028" spans="1:13" s="3" customFormat="1" x14ac:dyDescent="0.25">
      <c r="A7028" s="12" t="s">
        <v>1011</v>
      </c>
      <c r="B7028" s="12" t="s">
        <v>41</v>
      </c>
      <c r="C7028" s="14">
        <v>7</v>
      </c>
      <c r="D7028" s="12" t="s">
        <v>414</v>
      </c>
      <c r="E7028" s="12" t="s">
        <v>1014</v>
      </c>
      <c r="F7028" s="13">
        <v>463.79</v>
      </c>
      <c r="G7028" s="51" t="s">
        <v>21</v>
      </c>
      <c r="H7028" s="53">
        <v>35989.65</v>
      </c>
      <c r="J7028"/>
      <c r="K7028"/>
      <c r="L7028"/>
      <c r="M7028"/>
    </row>
    <row r="7029" spans="1:13" s="3" customFormat="1" x14ac:dyDescent="0.25">
      <c r="A7029" s="12" t="s">
        <v>1015</v>
      </c>
      <c r="B7029" s="12" t="s">
        <v>26</v>
      </c>
      <c r="C7029" s="14">
        <v>373</v>
      </c>
      <c r="D7029" s="12" t="s">
        <v>496</v>
      </c>
      <c r="E7029" s="35"/>
      <c r="F7029" s="13">
        <v>306.01</v>
      </c>
      <c r="G7029" s="51" t="s">
        <v>21</v>
      </c>
      <c r="H7029" s="53">
        <v>36295.660000000003</v>
      </c>
      <c r="J7029"/>
      <c r="K7029"/>
      <c r="L7029"/>
      <c r="M7029"/>
    </row>
    <row r="7030" spans="1:13" s="3" customFormat="1" x14ac:dyDescent="0.25">
      <c r="A7030" s="12" t="s">
        <v>975</v>
      </c>
      <c r="B7030" s="12" t="s">
        <v>26</v>
      </c>
      <c r="C7030" s="14">
        <v>6805</v>
      </c>
      <c r="D7030" s="12" t="s">
        <v>1016</v>
      </c>
      <c r="E7030" s="12" t="s">
        <v>1017</v>
      </c>
      <c r="F7030" s="13">
        <v>114.83</v>
      </c>
      <c r="G7030" s="51" t="s">
        <v>21</v>
      </c>
      <c r="H7030" s="53">
        <v>36410.49</v>
      </c>
      <c r="J7030"/>
      <c r="K7030"/>
      <c r="L7030"/>
      <c r="M7030"/>
    </row>
    <row r="7031" spans="1:13" s="3" customFormat="1" x14ac:dyDescent="0.25">
      <c r="A7031" s="12" t="s">
        <v>975</v>
      </c>
      <c r="B7031" s="12" t="s">
        <v>26</v>
      </c>
      <c r="C7031" s="14">
        <v>6805</v>
      </c>
      <c r="D7031" s="12" t="s">
        <v>491</v>
      </c>
      <c r="E7031" s="12" t="s">
        <v>1018</v>
      </c>
      <c r="F7031" s="13">
        <v>310.33999999999997</v>
      </c>
      <c r="G7031" s="51" t="s">
        <v>21</v>
      </c>
      <c r="H7031" s="53">
        <v>36720.83</v>
      </c>
      <c r="J7031"/>
      <c r="K7031"/>
      <c r="L7031"/>
      <c r="M7031"/>
    </row>
    <row r="7032" spans="1:13" s="3" customFormat="1" x14ac:dyDescent="0.25">
      <c r="A7032" s="12" t="s">
        <v>982</v>
      </c>
      <c r="B7032" s="12" t="s">
        <v>26</v>
      </c>
      <c r="C7032" s="14">
        <v>386</v>
      </c>
      <c r="D7032" s="12" t="s">
        <v>329</v>
      </c>
      <c r="E7032" s="12" t="s">
        <v>1019</v>
      </c>
      <c r="F7032" s="13">
        <v>129.31</v>
      </c>
      <c r="G7032" s="51" t="s">
        <v>21</v>
      </c>
      <c r="H7032" s="53">
        <v>36850.14</v>
      </c>
      <c r="J7032"/>
      <c r="K7032"/>
      <c r="L7032"/>
      <c r="M7032"/>
    </row>
    <row r="7033" spans="1:13" s="3" customFormat="1" x14ac:dyDescent="0.25">
      <c r="A7033" s="12" t="s">
        <v>977</v>
      </c>
      <c r="B7033" s="12" t="s">
        <v>41</v>
      </c>
      <c r="C7033" s="14">
        <v>32</v>
      </c>
      <c r="D7033" s="12" t="s">
        <v>1020</v>
      </c>
      <c r="E7033" s="35"/>
      <c r="F7033" s="13">
        <v>377.58</v>
      </c>
      <c r="G7033" s="51" t="s">
        <v>21</v>
      </c>
      <c r="H7033" s="53">
        <v>37227.72</v>
      </c>
      <c r="J7033"/>
      <c r="K7033"/>
      <c r="L7033"/>
      <c r="M7033"/>
    </row>
    <row r="7034" spans="1:13" s="3" customFormat="1" x14ac:dyDescent="0.25">
      <c r="A7034"/>
      <c r="B7034"/>
      <c r="C7034"/>
      <c r="D7034"/>
      <c r="E7034"/>
      <c r="G7034"/>
      <c r="H7034"/>
      <c r="J7034"/>
      <c r="K7034"/>
      <c r="L7034"/>
      <c r="M7034"/>
    </row>
    <row r="7035" spans="1:13" s="3" customFormat="1" x14ac:dyDescent="0.25">
      <c r="A7035" s="35"/>
      <c r="B7035" s="35"/>
      <c r="C7035" s="35"/>
      <c r="D7035" s="35"/>
      <c r="E7035" s="34" t="s">
        <v>67</v>
      </c>
      <c r="F7035" s="13">
        <v>4530.04</v>
      </c>
      <c r="G7035" s="53">
        <v>0</v>
      </c>
      <c r="H7035" s="53">
        <v>37227.72</v>
      </c>
      <c r="J7035"/>
      <c r="K7035"/>
      <c r="L7035"/>
      <c r="M7035"/>
    </row>
    <row r="7036" spans="1:13" s="3" customFormat="1" x14ac:dyDescent="0.25">
      <c r="A7036" s="35" t="s">
        <v>21</v>
      </c>
      <c r="B7036"/>
      <c r="C7036"/>
      <c r="D7036"/>
      <c r="E7036"/>
      <c r="G7036"/>
      <c r="H7036"/>
      <c r="J7036"/>
      <c r="K7036"/>
      <c r="L7036"/>
      <c r="M7036"/>
    </row>
    <row r="7037" spans="1:13" s="3" customFormat="1" x14ac:dyDescent="0.25">
      <c r="A7037" s="35"/>
      <c r="B7037" s="35"/>
      <c r="C7037" s="35"/>
      <c r="D7037" s="35"/>
      <c r="E7037" s="9" t="s">
        <v>262</v>
      </c>
      <c r="F7037" s="8">
        <v>4530.04</v>
      </c>
      <c r="G7037" s="52">
        <v>0</v>
      </c>
      <c r="H7037" s="52">
        <v>37227.72</v>
      </c>
      <c r="J7037"/>
      <c r="K7037"/>
      <c r="L7037"/>
      <c r="M7037"/>
    </row>
    <row r="7038" spans="1:13" s="3" customFormat="1" x14ac:dyDescent="0.25">
      <c r="A7038" s="35" t="s">
        <v>21</v>
      </c>
      <c r="B7038"/>
      <c r="C7038"/>
      <c r="D7038"/>
      <c r="E7038"/>
      <c r="G7038"/>
      <c r="H7038"/>
      <c r="J7038"/>
      <c r="K7038"/>
      <c r="L7038"/>
      <c r="M7038"/>
    </row>
    <row r="7039" spans="1:13" s="3" customFormat="1" x14ac:dyDescent="0.25">
      <c r="A7039" s="5" t="s">
        <v>412</v>
      </c>
      <c r="B7039" s="5" t="s">
        <v>413</v>
      </c>
      <c r="C7039" s="35"/>
      <c r="D7039" s="35"/>
      <c r="E7039" s="35"/>
      <c r="F7039" s="7"/>
      <c r="G7039" s="52" t="s">
        <v>20</v>
      </c>
      <c r="H7039" s="52">
        <v>7703.06</v>
      </c>
      <c r="J7039"/>
      <c r="K7039"/>
      <c r="L7039"/>
      <c r="M7039"/>
    </row>
    <row r="7040" spans="1:13" s="3" customFormat="1" x14ac:dyDescent="0.25">
      <c r="A7040" s="35" t="s">
        <v>21</v>
      </c>
      <c r="B7040"/>
      <c r="C7040"/>
      <c r="D7040"/>
      <c r="E7040"/>
      <c r="G7040"/>
      <c r="H7040"/>
      <c r="J7040"/>
      <c r="K7040"/>
      <c r="L7040"/>
      <c r="M7040"/>
    </row>
    <row r="7041" spans="1:13" s="3" customFormat="1" x14ac:dyDescent="0.25">
      <c r="A7041" s="12" t="s">
        <v>24</v>
      </c>
      <c r="B7041" s="35" t="s">
        <v>21</v>
      </c>
      <c r="C7041" s="35" t="s">
        <v>21</v>
      </c>
      <c r="D7041" s="35" t="s">
        <v>21</v>
      </c>
      <c r="E7041" s="35" t="s">
        <v>21</v>
      </c>
      <c r="F7041" s="7" t="s">
        <v>21</v>
      </c>
      <c r="G7041" s="53" t="s">
        <v>20</v>
      </c>
      <c r="H7041" s="53">
        <v>7703.06</v>
      </c>
      <c r="J7041"/>
      <c r="K7041"/>
      <c r="L7041"/>
      <c r="M7041"/>
    </row>
    <row r="7042" spans="1:13" s="3" customFormat="1" x14ac:dyDescent="0.25">
      <c r="A7042" s="35" t="s">
        <v>21</v>
      </c>
      <c r="B7042"/>
      <c r="C7042"/>
      <c r="D7042"/>
      <c r="E7042"/>
      <c r="G7042"/>
      <c r="H7042"/>
      <c r="J7042"/>
      <c r="K7042"/>
      <c r="L7042"/>
      <c r="M7042"/>
    </row>
    <row r="7043" spans="1:13" s="3" customFormat="1" x14ac:dyDescent="0.25">
      <c r="A7043" s="35"/>
      <c r="B7043" s="35"/>
      <c r="C7043" s="35"/>
      <c r="D7043" s="35"/>
      <c r="E7043" s="9" t="s">
        <v>416</v>
      </c>
      <c r="F7043" s="8">
        <v>0</v>
      </c>
      <c r="G7043" s="52">
        <v>0</v>
      </c>
      <c r="H7043" s="52">
        <v>7703.06</v>
      </c>
      <c r="J7043"/>
      <c r="K7043"/>
      <c r="L7043"/>
      <c r="M7043"/>
    </row>
    <row r="7044" spans="1:13" s="3" customFormat="1" x14ac:dyDescent="0.25">
      <c r="A7044" s="35" t="s">
        <v>21</v>
      </c>
      <c r="B7044"/>
      <c r="C7044"/>
      <c r="D7044"/>
      <c r="E7044"/>
      <c r="G7044"/>
      <c r="H7044"/>
      <c r="J7044"/>
      <c r="K7044"/>
      <c r="L7044"/>
      <c r="M7044"/>
    </row>
    <row r="7045" spans="1:13" s="3" customFormat="1" x14ac:dyDescent="0.25">
      <c r="A7045" s="5" t="s">
        <v>417</v>
      </c>
      <c r="B7045" s="5" t="s">
        <v>418</v>
      </c>
      <c r="C7045" s="35"/>
      <c r="D7045" s="35"/>
      <c r="E7045" s="35"/>
      <c r="F7045" s="7"/>
      <c r="G7045" s="52" t="s">
        <v>20</v>
      </c>
      <c r="H7045" s="52">
        <v>130231.97</v>
      </c>
      <c r="J7045"/>
      <c r="K7045"/>
      <c r="L7045"/>
      <c r="M7045"/>
    </row>
    <row r="7046" spans="1:13" s="3" customFormat="1" x14ac:dyDescent="0.25">
      <c r="A7046" s="35" t="s">
        <v>21</v>
      </c>
      <c r="B7046"/>
      <c r="C7046"/>
      <c r="D7046"/>
      <c r="E7046"/>
      <c r="G7046"/>
      <c r="H7046"/>
      <c r="J7046"/>
      <c r="K7046"/>
      <c r="L7046"/>
      <c r="M7046"/>
    </row>
    <row r="7047" spans="1:13" s="3" customFormat="1" x14ac:dyDescent="0.25">
      <c r="A7047" s="12" t="s">
        <v>24</v>
      </c>
      <c r="B7047" s="35" t="s">
        <v>21</v>
      </c>
      <c r="C7047" s="35" t="s">
        <v>21</v>
      </c>
      <c r="D7047" s="35" t="s">
        <v>21</v>
      </c>
      <c r="E7047" s="35" t="s">
        <v>21</v>
      </c>
      <c r="F7047" s="7" t="s">
        <v>21</v>
      </c>
      <c r="G7047" s="53" t="s">
        <v>20</v>
      </c>
      <c r="H7047" s="53">
        <v>130231.97</v>
      </c>
      <c r="J7047"/>
      <c r="K7047"/>
      <c r="L7047"/>
      <c r="M7047"/>
    </row>
    <row r="7048" spans="1:13" s="3" customFormat="1" x14ac:dyDescent="0.25">
      <c r="A7048" s="12" t="s">
        <v>1002</v>
      </c>
      <c r="B7048" s="12" t="s">
        <v>26</v>
      </c>
      <c r="C7048" s="14">
        <v>310</v>
      </c>
      <c r="D7048" s="12" t="s">
        <v>420</v>
      </c>
      <c r="E7048" s="12" t="s">
        <v>1021</v>
      </c>
      <c r="F7048" s="13">
        <v>1594.5</v>
      </c>
      <c r="G7048" s="51" t="s">
        <v>21</v>
      </c>
      <c r="H7048" s="53">
        <v>131826.47</v>
      </c>
      <c r="J7048"/>
      <c r="K7048"/>
      <c r="L7048"/>
      <c r="M7048"/>
    </row>
    <row r="7049" spans="1:13" s="3" customFormat="1" x14ac:dyDescent="0.25">
      <c r="A7049" s="12" t="s">
        <v>991</v>
      </c>
      <c r="B7049" s="12" t="s">
        <v>26</v>
      </c>
      <c r="C7049" s="14">
        <v>329</v>
      </c>
      <c r="D7049" s="12" t="s">
        <v>1022</v>
      </c>
      <c r="E7049" s="12" t="s">
        <v>1023</v>
      </c>
      <c r="F7049" s="13">
        <v>314.64999999999998</v>
      </c>
      <c r="G7049" s="51" t="s">
        <v>21</v>
      </c>
      <c r="H7049" s="53">
        <v>132141.12</v>
      </c>
      <c r="J7049"/>
      <c r="K7049"/>
      <c r="L7049"/>
      <c r="M7049"/>
    </row>
    <row r="7050" spans="1:13" s="3" customFormat="1" x14ac:dyDescent="0.25">
      <c r="A7050"/>
      <c r="B7050"/>
      <c r="C7050"/>
      <c r="D7050"/>
      <c r="E7050"/>
      <c r="G7050"/>
      <c r="H7050"/>
      <c r="J7050"/>
      <c r="K7050"/>
      <c r="L7050"/>
      <c r="M7050"/>
    </row>
    <row r="7051" spans="1:13" s="3" customFormat="1" x14ac:dyDescent="0.25">
      <c r="A7051" s="35"/>
      <c r="B7051" s="35"/>
      <c r="C7051" s="35"/>
      <c r="D7051" s="35"/>
      <c r="E7051" s="34" t="s">
        <v>67</v>
      </c>
      <c r="F7051" s="13">
        <v>1909.15</v>
      </c>
      <c r="G7051" s="53">
        <v>0</v>
      </c>
      <c r="H7051" s="53">
        <v>132141.12</v>
      </c>
      <c r="J7051"/>
      <c r="K7051"/>
      <c r="L7051"/>
      <c r="M7051"/>
    </row>
    <row r="7052" spans="1:13" s="3" customFormat="1" x14ac:dyDescent="0.25">
      <c r="A7052" s="35" t="s">
        <v>21</v>
      </c>
      <c r="B7052"/>
      <c r="C7052"/>
      <c r="D7052"/>
      <c r="E7052"/>
      <c r="G7052"/>
      <c r="H7052"/>
      <c r="J7052"/>
      <c r="K7052"/>
      <c r="L7052"/>
      <c r="M7052"/>
    </row>
    <row r="7053" spans="1:13" s="3" customFormat="1" x14ac:dyDescent="0.25">
      <c r="A7053" s="35"/>
      <c r="B7053" s="35"/>
      <c r="C7053" s="35"/>
      <c r="D7053" s="35"/>
      <c r="E7053" s="9" t="s">
        <v>422</v>
      </c>
      <c r="F7053" s="8">
        <v>1909.15</v>
      </c>
      <c r="G7053" s="52">
        <v>0</v>
      </c>
      <c r="H7053" s="52">
        <v>132141.12</v>
      </c>
      <c r="J7053"/>
      <c r="K7053"/>
      <c r="L7053"/>
      <c r="M7053"/>
    </row>
    <row r="7054" spans="1:13" s="3" customFormat="1" x14ac:dyDescent="0.25">
      <c r="A7054" s="35" t="s">
        <v>21</v>
      </c>
      <c r="B7054"/>
      <c r="C7054"/>
      <c r="D7054"/>
      <c r="E7054"/>
      <c r="G7054"/>
      <c r="H7054"/>
      <c r="J7054"/>
      <c r="K7054"/>
      <c r="L7054"/>
      <c r="M7054"/>
    </row>
    <row r="7055" spans="1:13" s="3" customFormat="1" x14ac:dyDescent="0.25">
      <c r="A7055" s="5" t="s">
        <v>149</v>
      </c>
      <c r="B7055" s="5" t="s">
        <v>150</v>
      </c>
      <c r="C7055" s="35"/>
      <c r="D7055" s="35"/>
      <c r="E7055" s="35"/>
      <c r="F7055" s="7"/>
      <c r="G7055" s="52" t="s">
        <v>20</v>
      </c>
      <c r="H7055" s="52">
        <v>271468.59000000003</v>
      </c>
      <c r="J7055"/>
      <c r="K7055"/>
      <c r="L7055"/>
      <c r="M7055"/>
    </row>
    <row r="7056" spans="1:13" s="3" customFormat="1" x14ac:dyDescent="0.25">
      <c r="A7056" s="35" t="s">
        <v>21</v>
      </c>
      <c r="B7056"/>
      <c r="C7056"/>
      <c r="D7056"/>
      <c r="E7056"/>
      <c r="G7056"/>
      <c r="H7056"/>
      <c r="J7056"/>
      <c r="K7056"/>
      <c r="L7056"/>
      <c r="M7056"/>
    </row>
    <row r="7057" spans="1:13" s="3" customFormat="1" x14ac:dyDescent="0.25">
      <c r="A7057" s="12" t="s">
        <v>24</v>
      </c>
      <c r="B7057" s="35" t="s">
        <v>21</v>
      </c>
      <c r="C7057" s="35" t="s">
        <v>21</v>
      </c>
      <c r="D7057" s="35" t="s">
        <v>21</v>
      </c>
      <c r="E7057" s="35" t="s">
        <v>21</v>
      </c>
      <c r="F7057" s="7" t="s">
        <v>21</v>
      </c>
      <c r="G7057" s="53" t="s">
        <v>20</v>
      </c>
      <c r="H7057" s="53">
        <v>271468.59000000003</v>
      </c>
      <c r="J7057"/>
      <c r="K7057"/>
      <c r="L7057"/>
      <c r="M7057"/>
    </row>
    <row r="7058" spans="1:13" s="3" customFormat="1" x14ac:dyDescent="0.25">
      <c r="A7058" s="12" t="s">
        <v>968</v>
      </c>
      <c r="B7058" s="12" t="s">
        <v>26</v>
      </c>
      <c r="C7058" s="14">
        <v>320</v>
      </c>
      <c r="D7058" s="12" t="s">
        <v>969</v>
      </c>
      <c r="E7058" s="35"/>
      <c r="F7058" s="13">
        <v>310.99</v>
      </c>
      <c r="G7058" s="51" t="s">
        <v>21</v>
      </c>
      <c r="H7058" s="53">
        <v>271779.58</v>
      </c>
      <c r="J7058"/>
      <c r="K7058"/>
      <c r="L7058"/>
      <c r="M7058"/>
    </row>
    <row r="7059" spans="1:13" s="3" customFormat="1" x14ac:dyDescent="0.25">
      <c r="A7059" s="12" t="s">
        <v>970</v>
      </c>
      <c r="B7059" s="12" t="s">
        <v>26</v>
      </c>
      <c r="C7059" s="14">
        <v>339</v>
      </c>
      <c r="D7059" s="12" t="s">
        <v>971</v>
      </c>
      <c r="E7059" s="35"/>
      <c r="F7059" s="13">
        <v>28565.93</v>
      </c>
      <c r="G7059" s="51" t="s">
        <v>21</v>
      </c>
      <c r="H7059" s="53">
        <v>300345.51</v>
      </c>
      <c r="J7059"/>
      <c r="K7059"/>
      <c r="L7059"/>
      <c r="M7059"/>
    </row>
    <row r="7060" spans="1:13" s="3" customFormat="1" x14ac:dyDescent="0.25">
      <c r="A7060" s="12" t="s">
        <v>970</v>
      </c>
      <c r="B7060" s="12" t="s">
        <v>26</v>
      </c>
      <c r="C7060" s="14">
        <v>339</v>
      </c>
      <c r="D7060" s="12" t="s">
        <v>971</v>
      </c>
      <c r="E7060" s="35"/>
      <c r="F7060" s="13">
        <v>4534.8</v>
      </c>
      <c r="G7060" s="51" t="s">
        <v>21</v>
      </c>
      <c r="H7060" s="53">
        <v>304880.31</v>
      </c>
      <c r="J7060"/>
      <c r="K7060"/>
      <c r="L7060"/>
      <c r="M7060"/>
    </row>
    <row r="7061" spans="1:13" s="3" customFormat="1" x14ac:dyDescent="0.25">
      <c r="A7061" s="12" t="s">
        <v>973</v>
      </c>
      <c r="B7061" s="12" t="s">
        <v>26</v>
      </c>
      <c r="C7061" s="14">
        <v>350</v>
      </c>
      <c r="D7061" s="12" t="s">
        <v>974</v>
      </c>
      <c r="E7061" s="35"/>
      <c r="F7061" s="13">
        <v>5674</v>
      </c>
      <c r="G7061" s="51" t="s">
        <v>21</v>
      </c>
      <c r="H7061" s="53">
        <v>310554.31</v>
      </c>
      <c r="J7061"/>
      <c r="K7061"/>
      <c r="L7061"/>
      <c r="M7061"/>
    </row>
    <row r="7062" spans="1:13" s="3" customFormat="1" x14ac:dyDescent="0.25">
      <c r="A7062" s="12" t="s">
        <v>977</v>
      </c>
      <c r="B7062" s="12" t="s">
        <v>26</v>
      </c>
      <c r="C7062" s="14">
        <v>403</v>
      </c>
      <c r="D7062" s="12" t="s">
        <v>978</v>
      </c>
      <c r="E7062" s="35"/>
      <c r="F7062" s="13">
        <v>10286.030000000001</v>
      </c>
      <c r="G7062" s="51" t="s">
        <v>21</v>
      </c>
      <c r="H7062" s="53">
        <v>320840.34000000003</v>
      </c>
      <c r="J7062"/>
      <c r="K7062"/>
      <c r="L7062"/>
      <c r="M7062"/>
    </row>
    <row r="7063" spans="1:13" s="3" customFormat="1" x14ac:dyDescent="0.25">
      <c r="A7063"/>
      <c r="B7063"/>
      <c r="C7063"/>
      <c r="D7063"/>
      <c r="E7063"/>
      <c r="G7063"/>
      <c r="H7063"/>
      <c r="J7063"/>
      <c r="K7063"/>
      <c r="L7063"/>
      <c r="M7063"/>
    </row>
    <row r="7064" spans="1:13" s="3" customFormat="1" x14ac:dyDescent="0.25">
      <c r="A7064" s="35"/>
      <c r="B7064" s="35"/>
      <c r="C7064" s="35"/>
      <c r="D7064" s="35"/>
      <c r="E7064" s="34" t="s">
        <v>67</v>
      </c>
      <c r="F7064" s="13">
        <v>49371.75</v>
      </c>
      <c r="G7064" s="53">
        <v>0</v>
      </c>
      <c r="H7064" s="53">
        <v>320840.34000000003</v>
      </c>
      <c r="J7064"/>
      <c r="K7064"/>
      <c r="L7064"/>
      <c r="M7064"/>
    </row>
    <row r="7065" spans="1:13" s="3" customFormat="1" x14ac:dyDescent="0.25">
      <c r="A7065" s="35" t="s">
        <v>21</v>
      </c>
      <c r="B7065"/>
      <c r="C7065"/>
      <c r="D7065"/>
      <c r="E7065"/>
      <c r="G7065"/>
      <c r="H7065"/>
      <c r="J7065"/>
      <c r="K7065"/>
      <c r="L7065"/>
      <c r="M7065"/>
    </row>
    <row r="7066" spans="1:13" s="3" customFormat="1" x14ac:dyDescent="0.25">
      <c r="A7066" s="35"/>
      <c r="B7066" s="35"/>
      <c r="C7066" s="35"/>
      <c r="D7066" s="35"/>
      <c r="E7066" s="9" t="s">
        <v>151</v>
      </c>
      <c r="F7066" s="8">
        <v>49371.75</v>
      </c>
      <c r="G7066" s="52">
        <v>0</v>
      </c>
      <c r="H7066" s="52">
        <v>320840.34000000003</v>
      </c>
      <c r="J7066"/>
      <c r="K7066"/>
      <c r="L7066"/>
      <c r="M7066"/>
    </row>
    <row r="7067" spans="1:13" s="3" customFormat="1" x14ac:dyDescent="0.25">
      <c r="A7067" s="35" t="s">
        <v>21</v>
      </c>
      <c r="B7067"/>
      <c r="C7067"/>
      <c r="D7067"/>
      <c r="E7067"/>
      <c r="G7067"/>
      <c r="H7067"/>
      <c r="J7067"/>
      <c r="K7067"/>
      <c r="L7067"/>
      <c r="M7067"/>
    </row>
    <row r="7068" spans="1:13" s="3" customFormat="1" x14ac:dyDescent="0.25">
      <c r="A7068" s="5" t="s">
        <v>152</v>
      </c>
      <c r="B7068" s="5" t="s">
        <v>153</v>
      </c>
      <c r="C7068" s="35"/>
      <c r="D7068" s="35"/>
      <c r="E7068" s="35"/>
      <c r="F7068" s="7"/>
      <c r="G7068" s="52" t="s">
        <v>20</v>
      </c>
      <c r="H7068" s="52">
        <v>64651.35</v>
      </c>
      <c r="J7068"/>
      <c r="K7068"/>
      <c r="L7068"/>
      <c r="M7068"/>
    </row>
    <row r="7069" spans="1:13" s="3" customFormat="1" x14ac:dyDescent="0.25">
      <c r="A7069" s="35" t="s">
        <v>21</v>
      </c>
      <c r="B7069"/>
      <c r="C7069"/>
      <c r="D7069"/>
      <c r="E7069"/>
      <c r="G7069"/>
      <c r="H7069"/>
      <c r="J7069"/>
      <c r="K7069"/>
      <c r="L7069"/>
      <c r="M7069"/>
    </row>
    <row r="7070" spans="1:13" s="3" customFormat="1" x14ac:dyDescent="0.25">
      <c r="A7070" s="12" t="s">
        <v>24</v>
      </c>
      <c r="B7070" s="35" t="s">
        <v>21</v>
      </c>
      <c r="C7070" s="35" t="s">
        <v>21</v>
      </c>
      <c r="D7070" s="35" t="s">
        <v>21</v>
      </c>
      <c r="E7070" s="35" t="s">
        <v>21</v>
      </c>
      <c r="F7070" s="7" t="s">
        <v>21</v>
      </c>
      <c r="G7070" s="53" t="s">
        <v>20</v>
      </c>
      <c r="H7070" s="53">
        <v>64651.35</v>
      </c>
      <c r="J7070"/>
      <c r="K7070"/>
      <c r="L7070"/>
      <c r="M7070"/>
    </row>
    <row r="7071" spans="1:13" s="3" customFormat="1" x14ac:dyDescent="0.25">
      <c r="A7071" s="12" t="s">
        <v>968</v>
      </c>
      <c r="B7071" s="12" t="s">
        <v>26</v>
      </c>
      <c r="C7071" s="14">
        <v>320</v>
      </c>
      <c r="D7071" s="12" t="s">
        <v>969</v>
      </c>
      <c r="E7071" s="35"/>
      <c r="F7071" s="13">
        <v>78</v>
      </c>
      <c r="G7071" s="51" t="s">
        <v>21</v>
      </c>
      <c r="H7071" s="53">
        <v>64729.35</v>
      </c>
      <c r="J7071"/>
      <c r="K7071"/>
      <c r="L7071"/>
      <c r="M7071"/>
    </row>
    <row r="7072" spans="1:13" s="3" customFormat="1" x14ac:dyDescent="0.25">
      <c r="A7072" s="12" t="s">
        <v>970</v>
      </c>
      <c r="B7072" s="12" t="s">
        <v>26</v>
      </c>
      <c r="C7072" s="14">
        <v>339</v>
      </c>
      <c r="D7072" s="12" t="s">
        <v>971</v>
      </c>
      <c r="E7072" s="35"/>
      <c r="F7072" s="13">
        <v>7233.65</v>
      </c>
      <c r="G7072" s="51" t="s">
        <v>21</v>
      </c>
      <c r="H7072" s="53">
        <v>71963</v>
      </c>
      <c r="J7072"/>
      <c r="K7072"/>
      <c r="L7072"/>
      <c r="M7072"/>
    </row>
    <row r="7073" spans="1:13" s="3" customFormat="1" x14ac:dyDescent="0.25">
      <c r="A7073" s="12" t="s">
        <v>970</v>
      </c>
      <c r="B7073" s="12" t="s">
        <v>26</v>
      </c>
      <c r="C7073" s="14">
        <v>339</v>
      </c>
      <c r="D7073" s="12" t="s">
        <v>971</v>
      </c>
      <c r="E7073" s="35"/>
      <c r="F7073" s="13">
        <v>2134</v>
      </c>
      <c r="G7073" s="51" t="s">
        <v>21</v>
      </c>
      <c r="H7073" s="53">
        <v>74097</v>
      </c>
      <c r="J7073"/>
      <c r="K7073"/>
      <c r="L7073"/>
      <c r="M7073"/>
    </row>
    <row r="7074" spans="1:13" s="3" customFormat="1" x14ac:dyDescent="0.25">
      <c r="A7074" s="12" t="s">
        <v>973</v>
      </c>
      <c r="B7074" s="12" t="s">
        <v>26</v>
      </c>
      <c r="C7074" s="14">
        <v>350</v>
      </c>
      <c r="D7074" s="12" t="s">
        <v>974</v>
      </c>
      <c r="E7074" s="35"/>
      <c r="F7074" s="13">
        <v>1429.85</v>
      </c>
      <c r="G7074" s="51" t="s">
        <v>21</v>
      </c>
      <c r="H7074" s="53">
        <v>75526.850000000006</v>
      </c>
      <c r="J7074"/>
      <c r="K7074"/>
      <c r="L7074"/>
      <c r="M7074"/>
    </row>
    <row r="7075" spans="1:13" s="3" customFormat="1" x14ac:dyDescent="0.25">
      <c r="A7075" s="12" t="s">
        <v>977</v>
      </c>
      <c r="B7075" s="12" t="s">
        <v>26</v>
      </c>
      <c r="C7075" s="14">
        <v>403</v>
      </c>
      <c r="D7075" s="12" t="s">
        <v>978</v>
      </c>
      <c r="E7075" s="35"/>
      <c r="F7075" s="13">
        <v>2280.09</v>
      </c>
      <c r="G7075" s="51" t="s">
        <v>21</v>
      </c>
      <c r="H7075" s="53">
        <v>77806.94</v>
      </c>
      <c r="J7075"/>
      <c r="K7075"/>
      <c r="L7075"/>
      <c r="M7075"/>
    </row>
    <row r="7076" spans="1:13" s="3" customFormat="1" x14ac:dyDescent="0.25">
      <c r="A7076"/>
      <c r="B7076"/>
      <c r="C7076"/>
      <c r="D7076"/>
      <c r="E7076"/>
      <c r="G7076"/>
      <c r="H7076"/>
      <c r="J7076"/>
      <c r="K7076"/>
      <c r="L7076"/>
      <c r="M7076"/>
    </row>
    <row r="7077" spans="1:13" s="3" customFormat="1" x14ac:dyDescent="0.25">
      <c r="A7077" s="35"/>
      <c r="B7077" s="35"/>
      <c r="C7077" s="35"/>
      <c r="D7077" s="35"/>
      <c r="E7077" s="34" t="s">
        <v>67</v>
      </c>
      <c r="F7077" s="13">
        <v>13155.59</v>
      </c>
      <c r="G7077" s="53">
        <v>0</v>
      </c>
      <c r="H7077" s="53">
        <v>77806.94</v>
      </c>
      <c r="J7077"/>
      <c r="K7077"/>
      <c r="L7077"/>
      <c r="M7077"/>
    </row>
    <row r="7078" spans="1:13" s="3" customFormat="1" x14ac:dyDescent="0.25">
      <c r="A7078" s="35" t="s">
        <v>21</v>
      </c>
      <c r="B7078"/>
      <c r="C7078"/>
      <c r="D7078"/>
      <c r="E7078"/>
      <c r="G7078"/>
      <c r="H7078"/>
      <c r="J7078"/>
      <c r="K7078"/>
      <c r="L7078"/>
      <c r="M7078"/>
    </row>
    <row r="7079" spans="1:13" s="3" customFormat="1" x14ac:dyDescent="0.25">
      <c r="A7079" s="35"/>
      <c r="B7079" s="35"/>
      <c r="C7079" s="35"/>
      <c r="D7079" s="35"/>
      <c r="E7079" s="9" t="s">
        <v>154</v>
      </c>
      <c r="F7079" s="8">
        <v>13155.59</v>
      </c>
      <c r="G7079" s="52">
        <v>0</v>
      </c>
      <c r="H7079" s="52">
        <v>77806.94</v>
      </c>
      <c r="J7079"/>
      <c r="K7079"/>
      <c r="L7079"/>
      <c r="M7079"/>
    </row>
    <row r="7080" spans="1:13" s="3" customFormat="1" x14ac:dyDescent="0.25">
      <c r="A7080" s="35" t="s">
        <v>21</v>
      </c>
      <c r="B7080"/>
      <c r="C7080"/>
      <c r="D7080"/>
      <c r="E7080"/>
      <c r="G7080"/>
      <c r="H7080"/>
      <c r="J7080"/>
      <c r="K7080"/>
      <c r="L7080"/>
      <c r="M7080"/>
    </row>
    <row r="7081" spans="1:13" s="3" customFormat="1" x14ac:dyDescent="0.25">
      <c r="A7081" s="5" t="s">
        <v>508</v>
      </c>
      <c r="B7081" s="5" t="s">
        <v>509</v>
      </c>
      <c r="C7081" s="35"/>
      <c r="D7081" s="35"/>
      <c r="E7081" s="35"/>
      <c r="F7081" s="7"/>
      <c r="G7081" s="52" t="s">
        <v>20</v>
      </c>
      <c r="H7081" s="52">
        <v>0</v>
      </c>
      <c r="J7081"/>
      <c r="K7081"/>
      <c r="L7081"/>
      <c r="M7081"/>
    </row>
    <row r="7082" spans="1:13" s="3" customFormat="1" x14ac:dyDescent="0.25">
      <c r="A7082" s="35" t="s">
        <v>21</v>
      </c>
      <c r="B7082"/>
      <c r="C7082"/>
      <c r="D7082"/>
      <c r="E7082"/>
      <c r="G7082"/>
      <c r="H7082"/>
      <c r="J7082"/>
      <c r="K7082"/>
      <c r="L7082"/>
      <c r="M7082"/>
    </row>
    <row r="7083" spans="1:13" s="3" customFormat="1" x14ac:dyDescent="0.25">
      <c r="A7083" s="12" t="s">
        <v>24</v>
      </c>
      <c r="B7083" s="35" t="s">
        <v>21</v>
      </c>
      <c r="C7083" s="35" t="s">
        <v>21</v>
      </c>
      <c r="D7083" s="35" t="s">
        <v>21</v>
      </c>
      <c r="E7083" s="35" t="s">
        <v>21</v>
      </c>
      <c r="F7083" s="7" t="s">
        <v>21</v>
      </c>
      <c r="G7083" s="53" t="s">
        <v>20</v>
      </c>
      <c r="H7083" s="53">
        <v>0</v>
      </c>
      <c r="J7083"/>
      <c r="K7083"/>
      <c r="L7083"/>
      <c r="M7083"/>
    </row>
    <row r="7084" spans="1:13" s="3" customFormat="1" x14ac:dyDescent="0.25">
      <c r="A7084" s="12" t="s">
        <v>1005</v>
      </c>
      <c r="B7084" s="12" t="s">
        <v>26</v>
      </c>
      <c r="C7084" s="14">
        <v>6796</v>
      </c>
      <c r="D7084" s="12" t="s">
        <v>1024</v>
      </c>
      <c r="E7084" s="12" t="s">
        <v>1025</v>
      </c>
      <c r="F7084" s="13">
        <v>860</v>
      </c>
      <c r="G7084" s="51" t="s">
        <v>21</v>
      </c>
      <c r="H7084" s="53">
        <v>860</v>
      </c>
      <c r="J7084"/>
      <c r="K7084"/>
      <c r="L7084"/>
      <c r="M7084"/>
    </row>
    <row r="7085" spans="1:13" s="3" customFormat="1" x14ac:dyDescent="0.25">
      <c r="A7085" s="12" t="s">
        <v>975</v>
      </c>
      <c r="B7085" s="12" t="s">
        <v>26</v>
      </c>
      <c r="C7085" s="14">
        <v>380</v>
      </c>
      <c r="D7085" s="12" t="s">
        <v>846</v>
      </c>
      <c r="E7085" s="35"/>
      <c r="F7085" s="13">
        <v>523.28</v>
      </c>
      <c r="G7085" s="51" t="s">
        <v>21</v>
      </c>
      <c r="H7085" s="53">
        <v>1383.28</v>
      </c>
      <c r="J7085"/>
      <c r="K7085"/>
      <c r="L7085"/>
      <c r="M7085"/>
    </row>
    <row r="7086" spans="1:13" s="3" customFormat="1" x14ac:dyDescent="0.25">
      <c r="A7086" s="12" t="s">
        <v>975</v>
      </c>
      <c r="B7086" s="12" t="s">
        <v>26</v>
      </c>
      <c r="C7086" s="14">
        <v>6805</v>
      </c>
      <c r="D7086" s="12" t="s">
        <v>1026</v>
      </c>
      <c r="E7086" s="12" t="s">
        <v>1027</v>
      </c>
      <c r="F7086" s="13">
        <v>350</v>
      </c>
      <c r="G7086" s="51" t="s">
        <v>21</v>
      </c>
      <c r="H7086" s="53">
        <v>1733.28</v>
      </c>
      <c r="J7086"/>
      <c r="K7086"/>
      <c r="L7086"/>
      <c r="M7086"/>
    </row>
    <row r="7087" spans="1:13" s="3" customFormat="1" x14ac:dyDescent="0.25">
      <c r="A7087"/>
      <c r="B7087"/>
      <c r="C7087"/>
      <c r="D7087"/>
      <c r="E7087"/>
      <c r="G7087"/>
      <c r="H7087"/>
      <c r="J7087"/>
      <c r="K7087"/>
      <c r="L7087"/>
      <c r="M7087"/>
    </row>
    <row r="7088" spans="1:13" s="3" customFormat="1" x14ac:dyDescent="0.25">
      <c r="A7088" s="35"/>
      <c r="B7088" s="35"/>
      <c r="C7088" s="35"/>
      <c r="D7088" s="35"/>
      <c r="E7088" s="34" t="s">
        <v>67</v>
      </c>
      <c r="F7088" s="13">
        <v>1733.28</v>
      </c>
      <c r="G7088" s="53">
        <v>0</v>
      </c>
      <c r="H7088" s="53">
        <v>1733.28</v>
      </c>
      <c r="J7088"/>
      <c r="K7088"/>
      <c r="L7088"/>
      <c r="M7088"/>
    </row>
    <row r="7089" spans="1:13" s="3" customFormat="1" x14ac:dyDescent="0.25">
      <c r="A7089" s="35" t="s">
        <v>21</v>
      </c>
      <c r="B7089"/>
      <c r="C7089"/>
      <c r="D7089"/>
      <c r="E7089"/>
      <c r="G7089"/>
      <c r="H7089"/>
      <c r="J7089"/>
      <c r="K7089"/>
      <c r="L7089"/>
      <c r="M7089"/>
    </row>
    <row r="7090" spans="1:13" s="3" customFormat="1" x14ac:dyDescent="0.25">
      <c r="A7090" s="35"/>
      <c r="B7090" s="35"/>
      <c r="C7090" s="35"/>
      <c r="D7090" s="35"/>
      <c r="E7090" s="9" t="s">
        <v>516</v>
      </c>
      <c r="F7090" s="8">
        <v>1733.28</v>
      </c>
      <c r="G7090" s="52">
        <v>0</v>
      </c>
      <c r="H7090" s="52">
        <v>1733.28</v>
      </c>
      <c r="J7090"/>
      <c r="K7090"/>
      <c r="L7090"/>
      <c r="M7090"/>
    </row>
    <row r="7091" spans="1:13" s="3" customFormat="1" x14ac:dyDescent="0.25">
      <c r="A7091" s="35" t="s">
        <v>21</v>
      </c>
      <c r="B7091"/>
      <c r="C7091"/>
      <c r="D7091"/>
      <c r="E7091"/>
      <c r="G7091"/>
      <c r="H7091"/>
      <c r="J7091"/>
      <c r="K7091"/>
      <c r="L7091"/>
      <c r="M7091"/>
    </row>
    <row r="7092" spans="1:13" s="3" customFormat="1" x14ac:dyDescent="0.25">
      <c r="A7092" s="5" t="s">
        <v>530</v>
      </c>
      <c r="B7092" s="5" t="s">
        <v>366</v>
      </c>
      <c r="C7092" s="35"/>
      <c r="D7092" s="35"/>
      <c r="E7092" s="35"/>
      <c r="F7092" s="7"/>
      <c r="G7092" s="52" t="s">
        <v>20</v>
      </c>
      <c r="H7092" s="52">
        <v>0</v>
      </c>
      <c r="J7092"/>
      <c r="K7092"/>
      <c r="L7092"/>
      <c r="M7092"/>
    </row>
    <row r="7093" spans="1:13" s="3" customFormat="1" x14ac:dyDescent="0.25">
      <c r="A7093" s="35" t="s">
        <v>21</v>
      </c>
      <c r="B7093"/>
      <c r="C7093"/>
      <c r="D7093"/>
      <c r="E7093"/>
      <c r="G7093"/>
      <c r="H7093"/>
      <c r="J7093"/>
      <c r="K7093"/>
      <c r="L7093"/>
      <c r="M7093"/>
    </row>
    <row r="7094" spans="1:13" s="3" customFormat="1" x14ac:dyDescent="0.25">
      <c r="A7094" s="12" t="s">
        <v>24</v>
      </c>
      <c r="B7094" s="35" t="s">
        <v>21</v>
      </c>
      <c r="C7094" s="35" t="s">
        <v>21</v>
      </c>
      <c r="D7094" s="35" t="s">
        <v>21</v>
      </c>
      <c r="E7094" s="35" t="s">
        <v>21</v>
      </c>
      <c r="F7094" s="7" t="s">
        <v>21</v>
      </c>
      <c r="G7094" s="53" t="s">
        <v>20</v>
      </c>
      <c r="H7094" s="53">
        <v>0</v>
      </c>
      <c r="J7094"/>
      <c r="K7094"/>
      <c r="L7094"/>
      <c r="M7094"/>
    </row>
    <row r="7095" spans="1:13" s="3" customFormat="1" x14ac:dyDescent="0.25">
      <c r="A7095" s="12" t="s">
        <v>1015</v>
      </c>
      <c r="B7095" s="12" t="s">
        <v>26</v>
      </c>
      <c r="C7095" s="14">
        <v>374</v>
      </c>
      <c r="D7095" s="12" t="s">
        <v>702</v>
      </c>
      <c r="E7095" s="12" t="s">
        <v>1028</v>
      </c>
      <c r="F7095" s="13">
        <v>987.59</v>
      </c>
      <c r="G7095" s="51" t="s">
        <v>21</v>
      </c>
      <c r="H7095" s="53">
        <v>987.59</v>
      </c>
      <c r="J7095"/>
      <c r="K7095"/>
      <c r="L7095"/>
      <c r="M7095"/>
    </row>
    <row r="7096" spans="1:13" s="3" customFormat="1" x14ac:dyDescent="0.25">
      <c r="A7096"/>
      <c r="B7096"/>
      <c r="C7096"/>
      <c r="D7096"/>
      <c r="E7096"/>
      <c r="G7096"/>
      <c r="H7096"/>
      <c r="J7096"/>
      <c r="K7096"/>
      <c r="L7096"/>
      <c r="M7096"/>
    </row>
    <row r="7097" spans="1:13" s="3" customFormat="1" x14ac:dyDescent="0.25">
      <c r="A7097" s="35"/>
      <c r="B7097" s="35"/>
      <c r="C7097" s="35"/>
      <c r="D7097" s="35"/>
      <c r="E7097" s="34" t="s">
        <v>67</v>
      </c>
      <c r="F7097" s="13">
        <v>987.59</v>
      </c>
      <c r="G7097" s="53">
        <v>0</v>
      </c>
      <c r="H7097" s="53">
        <v>987.59</v>
      </c>
      <c r="J7097"/>
      <c r="K7097"/>
      <c r="L7097"/>
      <c r="M7097"/>
    </row>
    <row r="7098" spans="1:13" s="3" customFormat="1" x14ac:dyDescent="0.25">
      <c r="A7098" s="35" t="s">
        <v>21</v>
      </c>
      <c r="B7098"/>
      <c r="C7098"/>
      <c r="D7098"/>
      <c r="E7098"/>
      <c r="G7098"/>
      <c r="H7098"/>
      <c r="J7098"/>
      <c r="K7098"/>
      <c r="L7098"/>
      <c r="M7098"/>
    </row>
    <row r="7099" spans="1:13" s="3" customFormat="1" x14ac:dyDescent="0.25">
      <c r="A7099" s="35"/>
      <c r="B7099" s="35"/>
      <c r="C7099" s="35"/>
      <c r="D7099" s="35"/>
      <c r="E7099" s="9" t="s">
        <v>367</v>
      </c>
      <c r="F7099" s="8">
        <v>987.59</v>
      </c>
      <c r="G7099" s="52">
        <v>0</v>
      </c>
      <c r="H7099" s="52">
        <v>987.59</v>
      </c>
      <c r="J7099"/>
      <c r="K7099"/>
      <c r="L7099"/>
      <c r="M7099"/>
    </row>
    <row r="7100" spans="1:13" s="3" customFormat="1" x14ac:dyDescent="0.25">
      <c r="A7100" s="35" t="s">
        <v>21</v>
      </c>
      <c r="B7100"/>
      <c r="C7100"/>
      <c r="D7100"/>
      <c r="E7100"/>
      <c r="G7100"/>
      <c r="H7100"/>
      <c r="J7100"/>
      <c r="K7100"/>
      <c r="L7100"/>
      <c r="M7100"/>
    </row>
    <row r="7101" spans="1:13" s="3" customFormat="1" x14ac:dyDescent="0.25">
      <c r="A7101" s="5" t="s">
        <v>533</v>
      </c>
      <c r="B7101" s="5" t="s">
        <v>369</v>
      </c>
      <c r="C7101" s="35"/>
      <c r="D7101" s="35"/>
      <c r="E7101" s="35"/>
      <c r="F7101" s="7"/>
      <c r="G7101" s="52" t="s">
        <v>20</v>
      </c>
      <c r="H7101" s="52">
        <v>0</v>
      </c>
      <c r="J7101"/>
      <c r="K7101"/>
      <c r="L7101"/>
      <c r="M7101"/>
    </row>
    <row r="7102" spans="1:13" s="3" customFormat="1" x14ac:dyDescent="0.25">
      <c r="A7102" s="35" t="s">
        <v>21</v>
      </c>
      <c r="B7102"/>
      <c r="C7102"/>
      <c r="D7102"/>
      <c r="E7102"/>
      <c r="G7102"/>
      <c r="H7102"/>
      <c r="J7102"/>
      <c r="K7102"/>
      <c r="L7102"/>
      <c r="M7102"/>
    </row>
    <row r="7103" spans="1:13" s="3" customFormat="1" x14ac:dyDescent="0.25">
      <c r="A7103" s="12" t="s">
        <v>24</v>
      </c>
      <c r="B7103" s="35" t="s">
        <v>21</v>
      </c>
      <c r="C7103" s="35" t="s">
        <v>21</v>
      </c>
      <c r="D7103" s="35" t="s">
        <v>21</v>
      </c>
      <c r="E7103" s="35" t="s">
        <v>21</v>
      </c>
      <c r="F7103" s="7" t="s">
        <v>21</v>
      </c>
      <c r="G7103" s="53" t="s">
        <v>20</v>
      </c>
      <c r="H7103" s="53">
        <v>0</v>
      </c>
      <c r="J7103"/>
      <c r="K7103"/>
      <c r="L7103"/>
      <c r="M7103"/>
    </row>
    <row r="7104" spans="1:13" s="3" customFormat="1" x14ac:dyDescent="0.25">
      <c r="A7104" s="12" t="s">
        <v>1005</v>
      </c>
      <c r="B7104" s="12" t="s">
        <v>26</v>
      </c>
      <c r="C7104" s="14">
        <v>6796</v>
      </c>
      <c r="D7104" s="12" t="s">
        <v>545</v>
      </c>
      <c r="E7104" s="12" t="s">
        <v>1029</v>
      </c>
      <c r="F7104" s="13">
        <v>450</v>
      </c>
      <c r="G7104" s="51" t="s">
        <v>21</v>
      </c>
      <c r="H7104" s="53">
        <v>450</v>
      </c>
      <c r="J7104"/>
      <c r="K7104"/>
      <c r="L7104"/>
      <c r="M7104"/>
    </row>
    <row r="7105" spans="1:13" s="3" customFormat="1" x14ac:dyDescent="0.25">
      <c r="A7105" s="12" t="s">
        <v>982</v>
      </c>
      <c r="B7105" s="12" t="s">
        <v>26</v>
      </c>
      <c r="C7105" s="14">
        <v>384</v>
      </c>
      <c r="D7105" s="12" t="s">
        <v>528</v>
      </c>
      <c r="E7105" s="35"/>
      <c r="F7105" s="13">
        <v>948.28</v>
      </c>
      <c r="G7105" s="51" t="s">
        <v>21</v>
      </c>
      <c r="H7105" s="53">
        <v>1398.28</v>
      </c>
      <c r="J7105"/>
      <c r="K7105"/>
      <c r="L7105"/>
      <c r="M7105"/>
    </row>
    <row r="7106" spans="1:13" s="3" customFormat="1" x14ac:dyDescent="0.25">
      <c r="A7106" s="12" t="s">
        <v>982</v>
      </c>
      <c r="B7106" s="12" t="s">
        <v>26</v>
      </c>
      <c r="C7106" s="14">
        <v>6807</v>
      </c>
      <c r="D7106" s="12" t="s">
        <v>1030</v>
      </c>
      <c r="E7106" s="12" t="s">
        <v>1031</v>
      </c>
      <c r="F7106" s="13">
        <v>1575</v>
      </c>
      <c r="G7106" s="51" t="s">
        <v>21</v>
      </c>
      <c r="H7106" s="53">
        <v>2973.28</v>
      </c>
      <c r="J7106"/>
      <c r="K7106"/>
      <c r="L7106"/>
      <c r="M7106"/>
    </row>
    <row r="7107" spans="1:13" s="3" customFormat="1" x14ac:dyDescent="0.25">
      <c r="A7107"/>
      <c r="B7107"/>
      <c r="C7107"/>
      <c r="D7107"/>
      <c r="E7107"/>
      <c r="G7107"/>
      <c r="H7107"/>
      <c r="J7107"/>
      <c r="K7107"/>
      <c r="L7107"/>
      <c r="M7107"/>
    </row>
    <row r="7108" spans="1:13" s="3" customFormat="1" x14ac:dyDescent="0.25">
      <c r="A7108" s="35"/>
      <c r="B7108" s="35"/>
      <c r="C7108" s="35"/>
      <c r="D7108" s="35"/>
      <c r="E7108" s="34" t="s">
        <v>67</v>
      </c>
      <c r="F7108" s="13">
        <v>2973.28</v>
      </c>
      <c r="G7108" s="53">
        <v>0</v>
      </c>
      <c r="H7108" s="53">
        <v>2973.28</v>
      </c>
      <c r="J7108"/>
      <c r="K7108"/>
      <c r="L7108"/>
      <c r="M7108"/>
    </row>
    <row r="7109" spans="1:13" s="3" customFormat="1" x14ac:dyDescent="0.25">
      <c r="A7109" s="35" t="s">
        <v>21</v>
      </c>
      <c r="B7109"/>
      <c r="C7109"/>
      <c r="D7109"/>
      <c r="E7109"/>
      <c r="G7109"/>
      <c r="H7109"/>
      <c r="J7109"/>
      <c r="K7109"/>
      <c r="L7109"/>
      <c r="M7109"/>
    </row>
    <row r="7110" spans="1:13" s="3" customFormat="1" x14ac:dyDescent="0.25">
      <c r="A7110" s="35"/>
      <c r="B7110" s="35"/>
      <c r="C7110" s="35"/>
      <c r="D7110" s="35"/>
      <c r="E7110" s="9" t="s">
        <v>370</v>
      </c>
      <c r="F7110" s="8">
        <v>2973.28</v>
      </c>
      <c r="G7110" s="52">
        <v>0</v>
      </c>
      <c r="H7110" s="52">
        <v>2973.28</v>
      </c>
      <c r="J7110"/>
      <c r="K7110"/>
      <c r="L7110"/>
      <c r="M7110"/>
    </row>
    <row r="7111" spans="1:13" s="3" customFormat="1" x14ac:dyDescent="0.25">
      <c r="A7111" s="35" t="s">
        <v>21</v>
      </c>
      <c r="B7111"/>
      <c r="C7111"/>
      <c r="D7111"/>
      <c r="E7111"/>
      <c r="G7111"/>
      <c r="H7111"/>
      <c r="J7111"/>
      <c r="K7111"/>
      <c r="L7111"/>
      <c r="M7111"/>
    </row>
    <row r="7112" spans="1:13" s="3" customFormat="1" x14ac:dyDescent="0.25">
      <c r="A7112" s="5" t="s">
        <v>622</v>
      </c>
      <c r="B7112" s="5" t="s">
        <v>375</v>
      </c>
      <c r="C7112" s="35"/>
      <c r="D7112" s="35"/>
      <c r="E7112" s="35"/>
      <c r="F7112" s="7"/>
      <c r="G7112" s="52" t="s">
        <v>20</v>
      </c>
      <c r="H7112" s="52">
        <v>0</v>
      </c>
      <c r="J7112"/>
      <c r="K7112"/>
      <c r="L7112"/>
      <c r="M7112"/>
    </row>
    <row r="7113" spans="1:13" s="3" customFormat="1" x14ac:dyDescent="0.25">
      <c r="A7113" s="35" t="s">
        <v>21</v>
      </c>
      <c r="B7113"/>
      <c r="C7113"/>
      <c r="D7113"/>
      <c r="E7113"/>
      <c r="G7113"/>
      <c r="H7113"/>
      <c r="J7113"/>
      <c r="K7113"/>
      <c r="L7113"/>
      <c r="M7113"/>
    </row>
    <row r="7114" spans="1:13" s="3" customFormat="1" x14ac:dyDescent="0.25">
      <c r="A7114" s="12" t="s">
        <v>24</v>
      </c>
      <c r="B7114" s="35" t="s">
        <v>21</v>
      </c>
      <c r="C7114" s="35" t="s">
        <v>21</v>
      </c>
      <c r="D7114" s="35" t="s">
        <v>21</v>
      </c>
      <c r="E7114" s="35" t="s">
        <v>21</v>
      </c>
      <c r="F7114" s="7" t="s">
        <v>21</v>
      </c>
      <c r="G7114" s="53" t="s">
        <v>20</v>
      </c>
      <c r="H7114" s="53">
        <v>0</v>
      </c>
      <c r="J7114"/>
      <c r="K7114"/>
      <c r="L7114"/>
      <c r="M7114"/>
    </row>
    <row r="7115" spans="1:13" s="3" customFormat="1" x14ac:dyDescent="0.25">
      <c r="A7115" s="12" t="s">
        <v>1008</v>
      </c>
      <c r="B7115" s="12" t="s">
        <v>26</v>
      </c>
      <c r="C7115" s="14">
        <v>6802</v>
      </c>
      <c r="D7115" s="12" t="s">
        <v>1032</v>
      </c>
      <c r="E7115" s="12" t="s">
        <v>1033</v>
      </c>
      <c r="F7115" s="13">
        <v>258.62</v>
      </c>
      <c r="G7115" s="51" t="s">
        <v>21</v>
      </c>
      <c r="H7115" s="53">
        <v>258.62</v>
      </c>
      <c r="J7115"/>
      <c r="K7115"/>
      <c r="L7115"/>
      <c r="M7115"/>
    </row>
    <row r="7116" spans="1:13" s="3" customFormat="1" x14ac:dyDescent="0.25">
      <c r="A7116"/>
      <c r="B7116"/>
      <c r="C7116"/>
      <c r="D7116"/>
      <c r="E7116"/>
      <c r="G7116"/>
      <c r="H7116"/>
      <c r="J7116"/>
      <c r="K7116"/>
      <c r="L7116"/>
      <c r="M7116"/>
    </row>
    <row r="7117" spans="1:13" s="3" customFormat="1" x14ac:dyDescent="0.25">
      <c r="A7117" s="35"/>
      <c r="B7117" s="35"/>
      <c r="C7117" s="35"/>
      <c r="D7117" s="35"/>
      <c r="E7117" s="34" t="s">
        <v>67</v>
      </c>
      <c r="F7117" s="13">
        <v>258.62</v>
      </c>
      <c r="G7117" s="53">
        <v>0</v>
      </c>
      <c r="H7117" s="53">
        <v>258.62</v>
      </c>
      <c r="J7117"/>
      <c r="K7117"/>
      <c r="L7117"/>
      <c r="M7117"/>
    </row>
    <row r="7118" spans="1:13" s="3" customFormat="1" x14ac:dyDescent="0.25">
      <c r="A7118" s="35" t="s">
        <v>21</v>
      </c>
      <c r="B7118"/>
      <c r="C7118"/>
      <c r="D7118"/>
      <c r="E7118"/>
      <c r="G7118"/>
      <c r="H7118"/>
      <c r="J7118"/>
      <c r="K7118"/>
      <c r="L7118"/>
      <c r="M7118"/>
    </row>
    <row r="7119" spans="1:13" s="3" customFormat="1" x14ac:dyDescent="0.25">
      <c r="A7119" s="35"/>
      <c r="B7119" s="35"/>
      <c r="C7119" s="35"/>
      <c r="D7119" s="35"/>
      <c r="E7119" s="9" t="s">
        <v>376</v>
      </c>
      <c r="F7119" s="8">
        <v>258.62</v>
      </c>
      <c r="G7119" s="52">
        <v>0</v>
      </c>
      <c r="H7119" s="52">
        <v>258.62</v>
      </c>
      <c r="J7119"/>
      <c r="K7119"/>
      <c r="L7119"/>
      <c r="M7119"/>
    </row>
    <row r="7120" spans="1:13" s="3" customFormat="1" x14ac:dyDescent="0.25">
      <c r="A7120" s="35" t="s">
        <v>21</v>
      </c>
      <c r="B7120"/>
      <c r="C7120"/>
      <c r="D7120"/>
      <c r="E7120"/>
      <c r="G7120"/>
      <c r="H7120"/>
      <c r="J7120"/>
      <c r="K7120"/>
      <c r="L7120"/>
      <c r="M7120"/>
    </row>
    <row r="7121" spans="1:13" s="3" customFormat="1" x14ac:dyDescent="0.25">
      <c r="A7121" s="5" t="s">
        <v>535</v>
      </c>
      <c r="B7121" s="5" t="s">
        <v>378</v>
      </c>
      <c r="C7121" s="35"/>
      <c r="D7121" s="35"/>
      <c r="E7121" s="35"/>
      <c r="F7121" s="7"/>
      <c r="G7121" s="52" t="s">
        <v>20</v>
      </c>
      <c r="H7121" s="52">
        <v>0</v>
      </c>
      <c r="J7121"/>
      <c r="K7121"/>
      <c r="L7121"/>
      <c r="M7121"/>
    </row>
    <row r="7122" spans="1:13" s="3" customFormat="1" x14ac:dyDescent="0.25">
      <c r="A7122" s="35" t="s">
        <v>21</v>
      </c>
      <c r="B7122"/>
      <c r="C7122"/>
      <c r="D7122"/>
      <c r="E7122"/>
      <c r="G7122"/>
      <c r="H7122"/>
      <c r="J7122"/>
      <c r="K7122"/>
      <c r="L7122"/>
      <c r="M7122"/>
    </row>
    <row r="7123" spans="1:13" s="3" customFormat="1" x14ac:dyDescent="0.25">
      <c r="A7123" s="12" t="s">
        <v>24</v>
      </c>
      <c r="B7123" s="35" t="s">
        <v>21</v>
      </c>
      <c r="C7123" s="35" t="s">
        <v>21</v>
      </c>
      <c r="D7123" s="35" t="s">
        <v>21</v>
      </c>
      <c r="E7123" s="35" t="s">
        <v>21</v>
      </c>
      <c r="F7123" s="7" t="s">
        <v>21</v>
      </c>
      <c r="G7123" s="53" t="s">
        <v>20</v>
      </c>
      <c r="H7123" s="53">
        <v>0</v>
      </c>
      <c r="J7123"/>
      <c r="K7123"/>
      <c r="L7123"/>
      <c r="M7123"/>
    </row>
    <row r="7124" spans="1:13" s="3" customFormat="1" x14ac:dyDescent="0.25">
      <c r="A7124" s="12" t="s">
        <v>968</v>
      </c>
      <c r="B7124" s="12" t="s">
        <v>26</v>
      </c>
      <c r="C7124" s="14">
        <v>6792</v>
      </c>
      <c r="D7124" s="12" t="s">
        <v>1034</v>
      </c>
      <c r="E7124" s="12" t="s">
        <v>1035</v>
      </c>
      <c r="F7124" s="13">
        <v>275.86</v>
      </c>
      <c r="G7124" s="51" t="s">
        <v>21</v>
      </c>
      <c r="H7124" s="53">
        <v>275.86</v>
      </c>
      <c r="J7124"/>
      <c r="K7124"/>
      <c r="L7124"/>
      <c r="M7124"/>
    </row>
    <row r="7125" spans="1:13" s="3" customFormat="1" x14ac:dyDescent="0.25">
      <c r="A7125" s="12" t="s">
        <v>991</v>
      </c>
      <c r="B7125" s="12" t="s">
        <v>26</v>
      </c>
      <c r="C7125" s="14">
        <v>330</v>
      </c>
      <c r="D7125" s="12" t="s">
        <v>441</v>
      </c>
      <c r="E7125" s="12" t="s">
        <v>1036</v>
      </c>
      <c r="F7125" s="13">
        <v>1500</v>
      </c>
      <c r="G7125" s="51" t="s">
        <v>21</v>
      </c>
      <c r="H7125" s="53">
        <v>1775.86</v>
      </c>
      <c r="J7125"/>
      <c r="K7125"/>
      <c r="L7125"/>
      <c r="M7125"/>
    </row>
    <row r="7126" spans="1:13" s="3" customFormat="1" x14ac:dyDescent="0.25">
      <c r="A7126" s="12" t="s">
        <v>982</v>
      </c>
      <c r="B7126" s="12" t="s">
        <v>26</v>
      </c>
      <c r="C7126" s="14">
        <v>382</v>
      </c>
      <c r="D7126" s="12" t="s">
        <v>939</v>
      </c>
      <c r="E7126" s="12" t="s">
        <v>1037</v>
      </c>
      <c r="F7126" s="13">
        <v>300</v>
      </c>
      <c r="G7126" s="51" t="s">
        <v>21</v>
      </c>
      <c r="H7126" s="53">
        <v>2075.86</v>
      </c>
      <c r="J7126"/>
      <c r="K7126"/>
      <c r="L7126"/>
      <c r="M7126"/>
    </row>
    <row r="7127" spans="1:13" s="3" customFormat="1" x14ac:dyDescent="0.25">
      <c r="A7127" s="12" t="s">
        <v>982</v>
      </c>
      <c r="B7127" s="12" t="s">
        <v>26</v>
      </c>
      <c r="C7127" s="14">
        <v>384</v>
      </c>
      <c r="D7127" s="12" t="s">
        <v>528</v>
      </c>
      <c r="E7127" s="35"/>
      <c r="F7127" s="13">
        <v>1120.7</v>
      </c>
      <c r="G7127" s="51" t="s">
        <v>21</v>
      </c>
      <c r="H7127" s="53">
        <v>3196.56</v>
      </c>
      <c r="J7127"/>
      <c r="K7127"/>
      <c r="L7127"/>
      <c r="M7127"/>
    </row>
    <row r="7128" spans="1:13" s="3" customFormat="1" x14ac:dyDescent="0.25">
      <c r="A7128"/>
      <c r="B7128"/>
      <c r="C7128"/>
      <c r="D7128"/>
      <c r="E7128"/>
      <c r="G7128"/>
      <c r="H7128"/>
      <c r="J7128"/>
      <c r="K7128"/>
      <c r="L7128"/>
      <c r="M7128"/>
    </row>
    <row r="7129" spans="1:13" s="3" customFormat="1" x14ac:dyDescent="0.25">
      <c r="A7129" s="35"/>
      <c r="B7129" s="35"/>
      <c r="C7129" s="35"/>
      <c r="D7129" s="35"/>
      <c r="E7129" s="34" t="s">
        <v>67</v>
      </c>
      <c r="F7129" s="13">
        <v>3196.56</v>
      </c>
      <c r="G7129" s="53">
        <v>0</v>
      </c>
      <c r="H7129" s="53">
        <v>3196.56</v>
      </c>
      <c r="J7129"/>
      <c r="K7129"/>
      <c r="L7129"/>
      <c r="M7129"/>
    </row>
    <row r="7130" spans="1:13" s="3" customFormat="1" x14ac:dyDescent="0.25">
      <c r="A7130" s="35" t="s">
        <v>21</v>
      </c>
      <c r="B7130"/>
      <c r="C7130"/>
      <c r="D7130"/>
      <c r="E7130"/>
      <c r="G7130"/>
      <c r="H7130"/>
      <c r="J7130"/>
      <c r="K7130"/>
      <c r="L7130"/>
      <c r="M7130"/>
    </row>
    <row r="7131" spans="1:13" s="3" customFormat="1" x14ac:dyDescent="0.25">
      <c r="A7131" s="35"/>
      <c r="B7131" s="35"/>
      <c r="C7131" s="35"/>
      <c r="D7131" s="35"/>
      <c r="E7131" s="9" t="s">
        <v>379</v>
      </c>
      <c r="F7131" s="8">
        <v>3196.56</v>
      </c>
      <c r="G7131" s="52">
        <v>0</v>
      </c>
      <c r="H7131" s="52">
        <v>3196.56</v>
      </c>
      <c r="J7131"/>
      <c r="K7131"/>
      <c r="L7131"/>
      <c r="M7131"/>
    </row>
    <row r="7132" spans="1:13" s="3" customFormat="1" x14ac:dyDescent="0.25">
      <c r="A7132" s="35" t="s">
        <v>21</v>
      </c>
      <c r="B7132"/>
      <c r="C7132"/>
      <c r="D7132"/>
      <c r="E7132"/>
      <c r="G7132"/>
      <c r="H7132"/>
      <c r="J7132"/>
      <c r="K7132"/>
      <c r="L7132"/>
      <c r="M7132"/>
    </row>
    <row r="7133" spans="1:13" s="3" customFormat="1" x14ac:dyDescent="0.25">
      <c r="A7133" s="5" t="s">
        <v>424</v>
      </c>
      <c r="B7133" s="5" t="s">
        <v>425</v>
      </c>
      <c r="C7133" s="35"/>
      <c r="D7133" s="35"/>
      <c r="E7133" s="35"/>
      <c r="F7133" s="7"/>
      <c r="G7133" s="52" t="s">
        <v>20</v>
      </c>
      <c r="H7133" s="52">
        <v>21097.37</v>
      </c>
      <c r="J7133"/>
      <c r="K7133"/>
      <c r="L7133"/>
      <c r="M7133"/>
    </row>
    <row r="7134" spans="1:13" s="3" customFormat="1" x14ac:dyDescent="0.25">
      <c r="A7134" s="35" t="s">
        <v>21</v>
      </c>
      <c r="B7134"/>
      <c r="C7134"/>
      <c r="D7134"/>
      <c r="E7134"/>
      <c r="G7134"/>
      <c r="H7134"/>
      <c r="J7134"/>
      <c r="K7134"/>
      <c r="L7134"/>
      <c r="M7134"/>
    </row>
    <row r="7135" spans="1:13" s="3" customFormat="1" x14ac:dyDescent="0.25">
      <c r="A7135" s="12" t="s">
        <v>24</v>
      </c>
      <c r="B7135" s="35" t="s">
        <v>21</v>
      </c>
      <c r="C7135" s="35" t="s">
        <v>21</v>
      </c>
      <c r="D7135" s="35" t="s">
        <v>21</v>
      </c>
      <c r="E7135" s="35" t="s">
        <v>21</v>
      </c>
      <c r="F7135" s="7" t="s">
        <v>21</v>
      </c>
      <c r="G7135" s="53" t="s">
        <v>20</v>
      </c>
      <c r="H7135" s="53">
        <v>21097.37</v>
      </c>
      <c r="J7135"/>
      <c r="K7135"/>
      <c r="L7135"/>
      <c r="M7135"/>
    </row>
    <row r="7136" spans="1:13" s="3" customFormat="1" x14ac:dyDescent="0.25">
      <c r="A7136" s="12" t="s">
        <v>1038</v>
      </c>
      <c r="B7136" s="12" t="s">
        <v>26</v>
      </c>
      <c r="C7136" s="14">
        <v>359</v>
      </c>
      <c r="D7136" s="12" t="s">
        <v>939</v>
      </c>
      <c r="E7136" s="12" t="s">
        <v>1039</v>
      </c>
      <c r="F7136" s="13">
        <v>9545.2000000000007</v>
      </c>
      <c r="G7136" s="51" t="s">
        <v>21</v>
      </c>
      <c r="H7136" s="53">
        <v>30642.57</v>
      </c>
      <c r="J7136"/>
      <c r="K7136"/>
      <c r="L7136"/>
      <c r="M7136"/>
    </row>
    <row r="7137" spans="1:13" s="3" customFormat="1" x14ac:dyDescent="0.25">
      <c r="A7137" s="12" t="s">
        <v>982</v>
      </c>
      <c r="B7137" s="12" t="s">
        <v>26</v>
      </c>
      <c r="C7137" s="14">
        <v>384</v>
      </c>
      <c r="D7137" s="12" t="s">
        <v>528</v>
      </c>
      <c r="E7137" s="35"/>
      <c r="F7137" s="13">
        <v>672.41</v>
      </c>
      <c r="G7137" s="51" t="s">
        <v>21</v>
      </c>
      <c r="H7137" s="53">
        <v>31314.98</v>
      </c>
      <c r="J7137"/>
      <c r="K7137"/>
      <c r="L7137"/>
      <c r="M7137"/>
    </row>
    <row r="7138" spans="1:13" s="3" customFormat="1" x14ac:dyDescent="0.25">
      <c r="A7138" s="12" t="s">
        <v>982</v>
      </c>
      <c r="B7138" s="12" t="s">
        <v>26</v>
      </c>
      <c r="C7138" s="14">
        <v>391</v>
      </c>
      <c r="D7138" s="12" t="s">
        <v>436</v>
      </c>
      <c r="E7138" s="12" t="s">
        <v>1040</v>
      </c>
      <c r="F7138" s="13">
        <v>1200</v>
      </c>
      <c r="G7138" s="51" t="s">
        <v>21</v>
      </c>
      <c r="H7138" s="53">
        <v>32514.98</v>
      </c>
      <c r="J7138"/>
      <c r="K7138"/>
      <c r="L7138"/>
      <c r="M7138"/>
    </row>
    <row r="7139" spans="1:13" s="3" customFormat="1" x14ac:dyDescent="0.25">
      <c r="A7139" s="12" t="s">
        <v>982</v>
      </c>
      <c r="B7139" s="12" t="s">
        <v>26</v>
      </c>
      <c r="C7139" s="14">
        <v>6807</v>
      </c>
      <c r="D7139" s="12" t="s">
        <v>1041</v>
      </c>
      <c r="E7139" s="12" t="s">
        <v>1042</v>
      </c>
      <c r="F7139" s="13">
        <v>6896.55</v>
      </c>
      <c r="G7139" s="51" t="s">
        <v>21</v>
      </c>
      <c r="H7139" s="53">
        <v>39411.53</v>
      </c>
      <c r="J7139"/>
      <c r="K7139"/>
      <c r="L7139"/>
      <c r="M7139"/>
    </row>
    <row r="7140" spans="1:13" s="3" customFormat="1" x14ac:dyDescent="0.25">
      <c r="A7140"/>
      <c r="B7140"/>
      <c r="C7140"/>
      <c r="D7140"/>
      <c r="E7140"/>
      <c r="G7140"/>
      <c r="H7140"/>
      <c r="J7140"/>
      <c r="K7140"/>
      <c r="L7140"/>
      <c r="M7140"/>
    </row>
    <row r="7141" spans="1:13" s="3" customFormat="1" x14ac:dyDescent="0.25">
      <c r="A7141" s="35"/>
      <c r="B7141" s="35"/>
      <c r="C7141" s="35"/>
      <c r="D7141" s="35"/>
      <c r="E7141" s="34" t="s">
        <v>67</v>
      </c>
      <c r="F7141" s="13">
        <v>18314.16</v>
      </c>
      <c r="G7141" s="53">
        <v>0</v>
      </c>
      <c r="H7141" s="53">
        <v>39411.53</v>
      </c>
      <c r="J7141"/>
      <c r="K7141"/>
      <c r="L7141"/>
      <c r="M7141"/>
    </row>
    <row r="7142" spans="1:13" s="3" customFormat="1" x14ac:dyDescent="0.25">
      <c r="A7142" s="35" t="s">
        <v>21</v>
      </c>
      <c r="B7142"/>
      <c r="C7142"/>
      <c r="D7142"/>
      <c r="E7142"/>
      <c r="G7142"/>
      <c r="H7142"/>
      <c r="J7142"/>
      <c r="K7142"/>
      <c r="L7142"/>
      <c r="M7142"/>
    </row>
    <row r="7143" spans="1:13" s="3" customFormat="1" x14ac:dyDescent="0.25">
      <c r="A7143" s="35"/>
      <c r="B7143" s="35"/>
      <c r="C7143" s="35"/>
      <c r="D7143" s="35"/>
      <c r="E7143" s="9" t="s">
        <v>432</v>
      </c>
      <c r="F7143" s="8">
        <v>18314.16</v>
      </c>
      <c r="G7143" s="52">
        <v>0</v>
      </c>
      <c r="H7143" s="52">
        <v>39411.53</v>
      </c>
      <c r="J7143"/>
      <c r="K7143"/>
      <c r="L7143"/>
      <c r="M7143"/>
    </row>
    <row r="7144" spans="1:13" s="3" customFormat="1" x14ac:dyDescent="0.25">
      <c r="A7144" s="35" t="s">
        <v>21</v>
      </c>
      <c r="B7144"/>
      <c r="C7144"/>
      <c r="D7144"/>
      <c r="E7144"/>
      <c r="G7144"/>
      <c r="H7144"/>
      <c r="J7144"/>
      <c r="K7144"/>
      <c r="L7144"/>
      <c r="M7144"/>
    </row>
    <row r="7145" spans="1:13" s="3" customFormat="1" x14ac:dyDescent="0.25">
      <c r="A7145" s="5" t="s">
        <v>433</v>
      </c>
      <c r="B7145" s="5" t="s">
        <v>434</v>
      </c>
      <c r="C7145" s="35"/>
      <c r="D7145" s="35"/>
      <c r="E7145" s="35"/>
      <c r="F7145" s="7"/>
      <c r="G7145" s="52" t="s">
        <v>20</v>
      </c>
      <c r="H7145" s="52">
        <v>71180.990000000005</v>
      </c>
      <c r="J7145"/>
      <c r="K7145"/>
      <c r="L7145"/>
      <c r="M7145"/>
    </row>
    <row r="7146" spans="1:13" s="3" customFormat="1" x14ac:dyDescent="0.25">
      <c r="A7146" s="35" t="s">
        <v>21</v>
      </c>
      <c r="B7146"/>
      <c r="C7146"/>
      <c r="D7146"/>
      <c r="E7146"/>
      <c r="G7146"/>
      <c r="H7146"/>
      <c r="J7146"/>
      <c r="K7146"/>
      <c r="L7146"/>
      <c r="M7146"/>
    </row>
    <row r="7147" spans="1:13" s="3" customFormat="1" x14ac:dyDescent="0.25">
      <c r="A7147" s="12" t="s">
        <v>24</v>
      </c>
      <c r="B7147" s="35" t="s">
        <v>21</v>
      </c>
      <c r="C7147" s="35" t="s">
        <v>21</v>
      </c>
      <c r="D7147" s="35" t="s">
        <v>21</v>
      </c>
      <c r="E7147" s="35" t="s">
        <v>21</v>
      </c>
      <c r="F7147" s="7" t="s">
        <v>21</v>
      </c>
      <c r="G7147" s="53" t="s">
        <v>20</v>
      </c>
      <c r="H7147" s="53">
        <v>71180.990000000005</v>
      </c>
      <c r="J7147"/>
      <c r="K7147"/>
      <c r="L7147"/>
      <c r="M7147"/>
    </row>
    <row r="7148" spans="1:13" s="3" customFormat="1" x14ac:dyDescent="0.25">
      <c r="A7148" s="12" t="s">
        <v>968</v>
      </c>
      <c r="B7148" s="12" t="s">
        <v>26</v>
      </c>
      <c r="C7148" s="14">
        <v>6792</v>
      </c>
      <c r="D7148" s="12" t="s">
        <v>545</v>
      </c>
      <c r="E7148" s="12" t="s">
        <v>1043</v>
      </c>
      <c r="F7148" s="13">
        <v>326.72000000000003</v>
      </c>
      <c r="G7148" s="51" t="s">
        <v>21</v>
      </c>
      <c r="H7148" s="53">
        <v>71507.710000000006</v>
      </c>
      <c r="J7148"/>
      <c r="K7148"/>
      <c r="L7148"/>
      <c r="M7148"/>
    </row>
    <row r="7149" spans="1:13" s="3" customFormat="1" x14ac:dyDescent="0.25">
      <c r="A7149" s="12" t="s">
        <v>1044</v>
      </c>
      <c r="B7149" s="12" t="s">
        <v>26</v>
      </c>
      <c r="C7149" s="14">
        <v>322</v>
      </c>
      <c r="D7149" s="12" t="s">
        <v>768</v>
      </c>
      <c r="E7149" s="35"/>
      <c r="F7149" s="13">
        <v>2000</v>
      </c>
      <c r="G7149" s="51" t="s">
        <v>21</v>
      </c>
      <c r="H7149" s="53">
        <v>73507.710000000006</v>
      </c>
      <c r="J7149"/>
      <c r="K7149"/>
      <c r="L7149"/>
      <c r="M7149"/>
    </row>
    <row r="7150" spans="1:13" s="3" customFormat="1" x14ac:dyDescent="0.25">
      <c r="A7150" s="12" t="s">
        <v>982</v>
      </c>
      <c r="B7150" s="12" t="s">
        <v>26</v>
      </c>
      <c r="C7150" s="14">
        <v>384</v>
      </c>
      <c r="D7150" s="12" t="s">
        <v>528</v>
      </c>
      <c r="E7150" s="35"/>
      <c r="F7150" s="13">
        <v>2844.83</v>
      </c>
      <c r="G7150" s="51" t="s">
        <v>21</v>
      </c>
      <c r="H7150" s="53">
        <v>76352.539999999994</v>
      </c>
      <c r="J7150"/>
      <c r="K7150"/>
      <c r="L7150"/>
      <c r="M7150"/>
    </row>
    <row r="7151" spans="1:13" s="3" customFormat="1" x14ac:dyDescent="0.25">
      <c r="A7151" s="12" t="s">
        <v>977</v>
      </c>
      <c r="B7151" s="12" t="s">
        <v>41</v>
      </c>
      <c r="C7151" s="14">
        <v>23</v>
      </c>
      <c r="D7151" s="12" t="s">
        <v>428</v>
      </c>
      <c r="E7151" s="12" t="s">
        <v>1045</v>
      </c>
      <c r="F7151" s="13">
        <v>6243.87</v>
      </c>
      <c r="G7151" s="51" t="s">
        <v>21</v>
      </c>
      <c r="H7151" s="53">
        <v>82596.41</v>
      </c>
      <c r="J7151"/>
      <c r="K7151"/>
      <c r="L7151"/>
      <c r="M7151"/>
    </row>
    <row r="7152" spans="1:13" s="3" customFormat="1" x14ac:dyDescent="0.25">
      <c r="A7152"/>
      <c r="B7152"/>
      <c r="C7152"/>
      <c r="D7152"/>
      <c r="E7152"/>
      <c r="G7152"/>
      <c r="H7152"/>
      <c r="J7152"/>
      <c r="K7152"/>
      <c r="L7152"/>
      <c r="M7152"/>
    </row>
    <row r="7153" spans="1:13" s="3" customFormat="1" x14ac:dyDescent="0.25">
      <c r="A7153" s="35"/>
      <c r="B7153" s="35"/>
      <c r="C7153" s="35"/>
      <c r="D7153" s="35"/>
      <c r="E7153" s="34" t="s">
        <v>67</v>
      </c>
      <c r="F7153" s="13">
        <v>11415.42</v>
      </c>
      <c r="G7153" s="53">
        <v>0</v>
      </c>
      <c r="H7153" s="53">
        <v>82596.41</v>
      </c>
      <c r="J7153"/>
      <c r="K7153"/>
      <c r="L7153"/>
      <c r="M7153"/>
    </row>
    <row r="7154" spans="1:13" s="3" customFormat="1" x14ac:dyDescent="0.25">
      <c r="A7154" s="35" t="s">
        <v>21</v>
      </c>
      <c r="B7154"/>
      <c r="C7154"/>
      <c r="D7154"/>
      <c r="E7154"/>
      <c r="G7154"/>
      <c r="H7154"/>
      <c r="J7154"/>
      <c r="K7154"/>
      <c r="L7154"/>
      <c r="M7154"/>
    </row>
    <row r="7155" spans="1:13" s="3" customFormat="1" x14ac:dyDescent="0.25">
      <c r="A7155" s="35"/>
      <c r="B7155" s="35"/>
      <c r="C7155" s="35"/>
      <c r="D7155" s="35"/>
      <c r="E7155" s="9" t="s">
        <v>439</v>
      </c>
      <c r="F7155" s="8">
        <v>11415.42</v>
      </c>
      <c r="G7155" s="52">
        <v>0</v>
      </c>
      <c r="H7155" s="52">
        <v>82596.41</v>
      </c>
      <c r="J7155"/>
      <c r="K7155"/>
      <c r="L7155"/>
      <c r="M7155"/>
    </row>
    <row r="7156" spans="1:13" s="3" customFormat="1" x14ac:dyDescent="0.25">
      <c r="A7156" s="35" t="s">
        <v>21</v>
      </c>
      <c r="B7156"/>
      <c r="C7156"/>
      <c r="D7156"/>
      <c r="E7156"/>
      <c r="G7156"/>
      <c r="H7156"/>
      <c r="J7156"/>
      <c r="K7156"/>
      <c r="L7156"/>
      <c r="M7156"/>
    </row>
    <row r="7157" spans="1:13" s="3" customFormat="1" x14ac:dyDescent="0.25">
      <c r="A7157" s="5" t="s">
        <v>542</v>
      </c>
      <c r="B7157" s="5" t="s">
        <v>387</v>
      </c>
      <c r="C7157" s="35"/>
      <c r="D7157" s="35"/>
      <c r="E7157" s="35"/>
      <c r="F7157" s="7"/>
      <c r="G7157" s="52" t="s">
        <v>20</v>
      </c>
      <c r="H7157" s="52">
        <v>3010.56</v>
      </c>
      <c r="J7157"/>
      <c r="K7157"/>
      <c r="L7157"/>
      <c r="M7157"/>
    </row>
    <row r="7158" spans="1:13" s="3" customFormat="1" x14ac:dyDescent="0.25">
      <c r="A7158" s="35" t="s">
        <v>21</v>
      </c>
      <c r="B7158"/>
      <c r="C7158"/>
      <c r="D7158"/>
      <c r="E7158"/>
      <c r="G7158"/>
      <c r="H7158"/>
      <c r="J7158"/>
      <c r="K7158"/>
      <c r="L7158"/>
      <c r="M7158"/>
    </row>
    <row r="7159" spans="1:13" s="3" customFormat="1" x14ac:dyDescent="0.25">
      <c r="A7159" s="12" t="s">
        <v>24</v>
      </c>
      <c r="B7159" s="35" t="s">
        <v>21</v>
      </c>
      <c r="C7159" s="35" t="s">
        <v>21</v>
      </c>
      <c r="D7159" s="35" t="s">
        <v>21</v>
      </c>
      <c r="E7159" s="35" t="s">
        <v>21</v>
      </c>
      <c r="F7159" s="7" t="s">
        <v>21</v>
      </c>
      <c r="G7159" s="53" t="s">
        <v>20</v>
      </c>
      <c r="H7159" s="53">
        <v>3010.56</v>
      </c>
      <c r="J7159"/>
      <c r="K7159"/>
      <c r="L7159"/>
      <c r="M7159"/>
    </row>
    <row r="7160" spans="1:13" s="3" customFormat="1" x14ac:dyDescent="0.25">
      <c r="A7160" s="35" t="s">
        <v>21</v>
      </c>
      <c r="B7160"/>
      <c r="C7160"/>
      <c r="D7160"/>
      <c r="E7160"/>
      <c r="G7160"/>
      <c r="H7160"/>
      <c r="J7160"/>
      <c r="K7160"/>
      <c r="L7160"/>
      <c r="M7160"/>
    </row>
    <row r="7161" spans="1:13" s="3" customFormat="1" x14ac:dyDescent="0.25">
      <c r="A7161" s="35"/>
      <c r="B7161" s="35"/>
      <c r="C7161" s="35"/>
      <c r="D7161" s="35"/>
      <c r="E7161" s="9" t="s">
        <v>388</v>
      </c>
      <c r="F7161" s="8">
        <v>0</v>
      </c>
      <c r="G7161" s="52">
        <v>0</v>
      </c>
      <c r="H7161" s="52">
        <v>3010.56</v>
      </c>
      <c r="J7161"/>
      <c r="K7161"/>
      <c r="L7161"/>
      <c r="M7161"/>
    </row>
    <row r="7162" spans="1:13" s="3" customFormat="1" x14ac:dyDescent="0.25">
      <c r="A7162" s="35" t="s">
        <v>21</v>
      </c>
      <c r="B7162"/>
      <c r="C7162"/>
      <c r="D7162"/>
      <c r="E7162"/>
      <c r="G7162"/>
      <c r="H7162"/>
      <c r="J7162"/>
      <c r="K7162"/>
      <c r="L7162"/>
      <c r="M7162"/>
    </row>
    <row r="7163" spans="1:13" s="3" customFormat="1" x14ac:dyDescent="0.25">
      <c r="A7163" s="5" t="s">
        <v>1046</v>
      </c>
      <c r="B7163" s="5" t="s">
        <v>390</v>
      </c>
      <c r="C7163" s="35"/>
      <c r="D7163" s="35"/>
      <c r="E7163" s="35"/>
      <c r="F7163" s="7"/>
      <c r="G7163" s="52" t="s">
        <v>20</v>
      </c>
      <c r="H7163" s="52">
        <v>0</v>
      </c>
      <c r="J7163"/>
      <c r="K7163"/>
      <c r="L7163"/>
      <c r="M7163"/>
    </row>
    <row r="7164" spans="1:13" s="3" customFormat="1" x14ac:dyDescent="0.25">
      <c r="A7164" s="35" t="s">
        <v>21</v>
      </c>
      <c r="B7164"/>
      <c r="C7164"/>
      <c r="D7164"/>
      <c r="E7164"/>
      <c r="G7164"/>
      <c r="H7164"/>
      <c r="J7164"/>
      <c r="K7164"/>
      <c r="L7164"/>
      <c r="M7164"/>
    </row>
    <row r="7165" spans="1:13" s="3" customFormat="1" x14ac:dyDescent="0.25">
      <c r="A7165" s="12" t="s">
        <v>24</v>
      </c>
      <c r="B7165" s="35" t="s">
        <v>21</v>
      </c>
      <c r="C7165" s="35" t="s">
        <v>21</v>
      </c>
      <c r="D7165" s="35" t="s">
        <v>21</v>
      </c>
      <c r="E7165" s="35" t="s">
        <v>21</v>
      </c>
      <c r="F7165" s="7" t="s">
        <v>21</v>
      </c>
      <c r="G7165" s="53" t="s">
        <v>20</v>
      </c>
      <c r="H7165" s="53">
        <v>0</v>
      </c>
      <c r="J7165"/>
      <c r="K7165"/>
      <c r="L7165"/>
      <c r="M7165"/>
    </row>
    <row r="7166" spans="1:13" s="3" customFormat="1" x14ac:dyDescent="0.25">
      <c r="A7166" s="12" t="s">
        <v>982</v>
      </c>
      <c r="B7166" s="12" t="s">
        <v>26</v>
      </c>
      <c r="C7166" s="14">
        <v>382</v>
      </c>
      <c r="D7166" s="12" t="s">
        <v>939</v>
      </c>
      <c r="E7166" s="12" t="s">
        <v>1047</v>
      </c>
      <c r="F7166" s="13">
        <v>4520</v>
      </c>
      <c r="G7166" s="51" t="s">
        <v>21</v>
      </c>
      <c r="H7166" s="53">
        <v>4520</v>
      </c>
      <c r="J7166"/>
      <c r="K7166"/>
      <c r="L7166"/>
      <c r="M7166"/>
    </row>
    <row r="7167" spans="1:13" s="3" customFormat="1" x14ac:dyDescent="0.25">
      <c r="A7167"/>
      <c r="B7167"/>
      <c r="C7167"/>
      <c r="D7167"/>
      <c r="E7167"/>
      <c r="G7167"/>
      <c r="H7167"/>
      <c r="J7167"/>
      <c r="K7167"/>
      <c r="L7167"/>
      <c r="M7167"/>
    </row>
    <row r="7168" spans="1:13" s="3" customFormat="1" x14ac:dyDescent="0.25">
      <c r="A7168" s="35"/>
      <c r="B7168" s="35"/>
      <c r="C7168" s="35"/>
      <c r="D7168" s="35"/>
      <c r="E7168" s="34" t="s">
        <v>67</v>
      </c>
      <c r="F7168" s="13">
        <v>4520</v>
      </c>
      <c r="G7168" s="53">
        <v>0</v>
      </c>
      <c r="H7168" s="53">
        <v>4520</v>
      </c>
      <c r="J7168"/>
      <c r="K7168"/>
      <c r="L7168"/>
      <c r="M7168"/>
    </row>
    <row r="7169" spans="1:13" s="3" customFormat="1" x14ac:dyDescent="0.25">
      <c r="A7169" s="35" t="s">
        <v>21</v>
      </c>
      <c r="B7169"/>
      <c r="C7169"/>
      <c r="D7169"/>
      <c r="E7169"/>
      <c r="G7169"/>
      <c r="H7169"/>
      <c r="J7169"/>
      <c r="K7169"/>
      <c r="L7169"/>
      <c r="M7169"/>
    </row>
    <row r="7170" spans="1:13" s="3" customFormat="1" x14ac:dyDescent="0.25">
      <c r="A7170" s="35"/>
      <c r="B7170" s="35"/>
      <c r="C7170" s="35"/>
      <c r="D7170" s="35"/>
      <c r="E7170" s="9" t="s">
        <v>391</v>
      </c>
      <c r="F7170" s="8">
        <v>4520</v>
      </c>
      <c r="G7170" s="52">
        <v>0</v>
      </c>
      <c r="H7170" s="52">
        <v>4520</v>
      </c>
      <c r="J7170"/>
      <c r="K7170"/>
      <c r="L7170"/>
      <c r="M7170"/>
    </row>
    <row r="7171" spans="1:13" s="3" customFormat="1" x14ac:dyDescent="0.25">
      <c r="A7171" s="35" t="s">
        <v>21</v>
      </c>
      <c r="B7171"/>
      <c r="C7171"/>
      <c r="D7171"/>
      <c r="E7171"/>
      <c r="G7171"/>
      <c r="H7171"/>
      <c r="J7171"/>
      <c r="K7171"/>
      <c r="L7171"/>
      <c r="M7171"/>
    </row>
    <row r="7172" spans="1:13" s="3" customFormat="1" x14ac:dyDescent="0.25">
      <c r="A7172" s="5" t="s">
        <v>440</v>
      </c>
      <c r="B7172" s="5" t="s">
        <v>393</v>
      </c>
      <c r="C7172" s="35"/>
      <c r="D7172" s="35"/>
      <c r="E7172" s="35"/>
      <c r="F7172" s="7"/>
      <c r="G7172" s="52" t="s">
        <v>20</v>
      </c>
      <c r="H7172" s="52">
        <v>39706.639999999999</v>
      </c>
      <c r="J7172"/>
      <c r="K7172"/>
      <c r="L7172"/>
      <c r="M7172"/>
    </row>
    <row r="7173" spans="1:13" s="3" customFormat="1" x14ac:dyDescent="0.25">
      <c r="A7173" s="35" t="s">
        <v>21</v>
      </c>
      <c r="B7173"/>
      <c r="C7173"/>
      <c r="D7173"/>
      <c r="E7173"/>
      <c r="G7173"/>
      <c r="H7173"/>
      <c r="J7173"/>
      <c r="K7173"/>
      <c r="L7173"/>
      <c r="M7173"/>
    </row>
    <row r="7174" spans="1:13" s="3" customFormat="1" x14ac:dyDescent="0.25">
      <c r="A7174" s="12" t="s">
        <v>24</v>
      </c>
      <c r="B7174" s="35" t="s">
        <v>21</v>
      </c>
      <c r="C7174" s="35" t="s">
        <v>21</v>
      </c>
      <c r="D7174" s="35" t="s">
        <v>21</v>
      </c>
      <c r="E7174" s="35" t="s">
        <v>21</v>
      </c>
      <c r="F7174" s="7" t="s">
        <v>21</v>
      </c>
      <c r="G7174" s="53" t="s">
        <v>20</v>
      </c>
      <c r="H7174" s="53">
        <v>39706.639999999999</v>
      </c>
      <c r="J7174"/>
      <c r="K7174"/>
      <c r="L7174"/>
      <c r="M7174"/>
    </row>
    <row r="7175" spans="1:13" s="3" customFormat="1" x14ac:dyDescent="0.25">
      <c r="A7175" s="35" t="s">
        <v>21</v>
      </c>
      <c r="B7175"/>
      <c r="C7175"/>
      <c r="D7175"/>
      <c r="E7175"/>
      <c r="G7175"/>
      <c r="H7175"/>
      <c r="J7175"/>
      <c r="K7175"/>
      <c r="L7175"/>
      <c r="M7175"/>
    </row>
    <row r="7176" spans="1:13" s="3" customFormat="1" x14ac:dyDescent="0.25">
      <c r="A7176" s="35"/>
      <c r="B7176" s="35"/>
      <c r="C7176" s="35"/>
      <c r="D7176" s="35"/>
      <c r="E7176" s="9" t="s">
        <v>398</v>
      </c>
      <c r="F7176" s="8">
        <v>0</v>
      </c>
      <c r="G7176" s="52">
        <v>0</v>
      </c>
      <c r="H7176" s="52">
        <v>39706.639999999999</v>
      </c>
      <c r="J7176"/>
      <c r="K7176"/>
      <c r="L7176"/>
      <c r="M7176"/>
    </row>
    <row r="7177" spans="1:13" s="3" customFormat="1" x14ac:dyDescent="0.25">
      <c r="A7177" s="35" t="s">
        <v>21</v>
      </c>
      <c r="B7177"/>
      <c r="C7177"/>
      <c r="D7177"/>
      <c r="E7177"/>
      <c r="G7177"/>
      <c r="H7177"/>
      <c r="J7177"/>
      <c r="K7177"/>
      <c r="L7177"/>
      <c r="M7177"/>
    </row>
    <row r="7178" spans="1:13" s="3" customFormat="1" x14ac:dyDescent="0.25">
      <c r="A7178" s="5" t="s">
        <v>445</v>
      </c>
      <c r="B7178" s="5" t="s">
        <v>400</v>
      </c>
      <c r="C7178" s="35"/>
      <c r="D7178" s="35"/>
      <c r="E7178" s="35"/>
      <c r="F7178" s="7"/>
      <c r="G7178" s="52" t="s">
        <v>20</v>
      </c>
      <c r="H7178" s="52">
        <v>4568.12</v>
      </c>
      <c r="J7178"/>
      <c r="K7178"/>
      <c r="L7178"/>
      <c r="M7178"/>
    </row>
    <row r="7179" spans="1:13" s="3" customFormat="1" x14ac:dyDescent="0.25">
      <c r="A7179" s="35" t="s">
        <v>21</v>
      </c>
      <c r="B7179"/>
      <c r="C7179"/>
      <c r="D7179"/>
      <c r="E7179"/>
      <c r="G7179"/>
      <c r="H7179"/>
      <c r="J7179"/>
      <c r="K7179"/>
      <c r="L7179"/>
      <c r="M7179"/>
    </row>
    <row r="7180" spans="1:13" s="3" customFormat="1" x14ac:dyDescent="0.25">
      <c r="A7180" s="12" t="s">
        <v>24</v>
      </c>
      <c r="B7180" s="35" t="s">
        <v>21</v>
      </c>
      <c r="C7180" s="35" t="s">
        <v>21</v>
      </c>
      <c r="D7180" s="35" t="s">
        <v>21</v>
      </c>
      <c r="E7180" s="35" t="s">
        <v>21</v>
      </c>
      <c r="F7180" s="7" t="s">
        <v>21</v>
      </c>
      <c r="G7180" s="53" t="s">
        <v>20</v>
      </c>
      <c r="H7180" s="53">
        <v>4568.12</v>
      </c>
      <c r="J7180"/>
      <c r="K7180"/>
      <c r="L7180"/>
      <c r="M7180"/>
    </row>
    <row r="7181" spans="1:13" s="3" customFormat="1" x14ac:dyDescent="0.25">
      <c r="A7181" s="35" t="s">
        <v>21</v>
      </c>
      <c r="B7181"/>
      <c r="C7181"/>
      <c r="D7181"/>
      <c r="E7181"/>
      <c r="G7181"/>
      <c r="H7181"/>
      <c r="J7181"/>
      <c r="K7181"/>
      <c r="L7181"/>
      <c r="M7181"/>
    </row>
    <row r="7182" spans="1:13" s="3" customFormat="1" x14ac:dyDescent="0.25">
      <c r="A7182" s="35"/>
      <c r="B7182" s="35"/>
      <c r="C7182" s="35"/>
      <c r="D7182" s="35"/>
      <c r="E7182" s="9" t="s">
        <v>401</v>
      </c>
      <c r="F7182" s="8">
        <v>0</v>
      </c>
      <c r="G7182" s="52">
        <v>0</v>
      </c>
      <c r="H7182" s="52">
        <v>4568.12</v>
      </c>
      <c r="J7182"/>
      <c r="K7182"/>
      <c r="L7182"/>
      <c r="M7182"/>
    </row>
    <row r="7183" spans="1:13" s="3" customFormat="1" x14ac:dyDescent="0.25">
      <c r="A7183" s="35" t="s">
        <v>21</v>
      </c>
      <c r="B7183"/>
      <c r="C7183"/>
      <c r="D7183"/>
      <c r="E7183"/>
      <c r="G7183"/>
      <c r="H7183"/>
      <c r="J7183"/>
      <c r="K7183"/>
      <c r="L7183"/>
      <c r="M7183"/>
    </row>
    <row r="7184" spans="1:13" s="3" customFormat="1" x14ac:dyDescent="0.25">
      <c r="A7184" s="5" t="s">
        <v>448</v>
      </c>
      <c r="B7184" s="5" t="s">
        <v>403</v>
      </c>
      <c r="C7184" s="35"/>
      <c r="D7184" s="35"/>
      <c r="E7184" s="35"/>
      <c r="F7184" s="7"/>
      <c r="G7184" s="52" t="s">
        <v>20</v>
      </c>
      <c r="H7184" s="52">
        <v>18639.53</v>
      </c>
      <c r="J7184"/>
      <c r="K7184"/>
      <c r="L7184"/>
      <c r="M7184"/>
    </row>
    <row r="7185" spans="1:13" s="3" customFormat="1" x14ac:dyDescent="0.25">
      <c r="A7185" s="35" t="s">
        <v>21</v>
      </c>
      <c r="B7185"/>
      <c r="C7185"/>
      <c r="D7185"/>
      <c r="E7185"/>
      <c r="G7185"/>
      <c r="H7185"/>
      <c r="J7185"/>
      <c r="K7185"/>
      <c r="L7185"/>
      <c r="M7185"/>
    </row>
    <row r="7186" spans="1:13" s="3" customFormat="1" x14ac:dyDescent="0.25">
      <c r="A7186" s="12" t="s">
        <v>24</v>
      </c>
      <c r="B7186" s="35" t="s">
        <v>21</v>
      </c>
      <c r="C7186" s="35" t="s">
        <v>21</v>
      </c>
      <c r="D7186" s="35" t="s">
        <v>21</v>
      </c>
      <c r="E7186" s="35" t="s">
        <v>21</v>
      </c>
      <c r="F7186" s="7" t="s">
        <v>21</v>
      </c>
      <c r="G7186" s="53" t="s">
        <v>20</v>
      </c>
      <c r="H7186" s="53">
        <v>18639.53</v>
      </c>
      <c r="J7186"/>
      <c r="K7186"/>
      <c r="L7186"/>
      <c r="M7186"/>
    </row>
    <row r="7187" spans="1:13" s="3" customFormat="1" x14ac:dyDescent="0.25">
      <c r="A7187" s="35" t="s">
        <v>21</v>
      </c>
      <c r="B7187"/>
      <c r="C7187"/>
      <c r="D7187"/>
      <c r="E7187"/>
      <c r="G7187"/>
      <c r="H7187"/>
      <c r="J7187"/>
      <c r="K7187"/>
      <c r="L7187"/>
      <c r="M7187"/>
    </row>
    <row r="7188" spans="1:13" s="3" customFormat="1" x14ac:dyDescent="0.25">
      <c r="A7188" s="35"/>
      <c r="B7188" s="35"/>
      <c r="C7188" s="35"/>
      <c r="D7188" s="35"/>
      <c r="E7188" s="9" t="s">
        <v>404</v>
      </c>
      <c r="F7188" s="8">
        <v>0</v>
      </c>
      <c r="G7188" s="52">
        <v>0</v>
      </c>
      <c r="H7188" s="52">
        <v>18639.53</v>
      </c>
      <c r="J7188"/>
      <c r="K7188"/>
      <c r="L7188"/>
      <c r="M7188"/>
    </row>
    <row r="7189" spans="1:13" s="3" customFormat="1" x14ac:dyDescent="0.25">
      <c r="A7189" s="35" t="s">
        <v>21</v>
      </c>
      <c r="B7189"/>
      <c r="C7189"/>
      <c r="D7189"/>
      <c r="E7189"/>
      <c r="G7189"/>
      <c r="H7189"/>
      <c r="J7189"/>
      <c r="K7189"/>
      <c r="L7189"/>
      <c r="M7189"/>
    </row>
    <row r="7190" spans="1:13" s="3" customFormat="1" x14ac:dyDescent="0.25">
      <c r="A7190" s="5" t="s">
        <v>451</v>
      </c>
      <c r="B7190" s="5" t="s">
        <v>406</v>
      </c>
      <c r="C7190" s="35"/>
      <c r="D7190" s="35"/>
      <c r="E7190" s="35"/>
      <c r="F7190" s="7"/>
      <c r="G7190" s="52" t="s">
        <v>20</v>
      </c>
      <c r="H7190" s="52">
        <v>3426.9</v>
      </c>
      <c r="J7190"/>
      <c r="K7190"/>
      <c r="L7190"/>
      <c r="M7190"/>
    </row>
    <row r="7191" spans="1:13" s="3" customFormat="1" x14ac:dyDescent="0.25">
      <c r="A7191" s="35" t="s">
        <v>21</v>
      </c>
      <c r="B7191"/>
      <c r="C7191"/>
      <c r="D7191"/>
      <c r="E7191"/>
      <c r="G7191"/>
      <c r="H7191"/>
      <c r="J7191"/>
      <c r="K7191"/>
      <c r="L7191"/>
      <c r="M7191"/>
    </row>
    <row r="7192" spans="1:13" s="3" customFormat="1" x14ac:dyDescent="0.25">
      <c r="A7192" s="12" t="s">
        <v>24</v>
      </c>
      <c r="B7192" s="35" t="s">
        <v>21</v>
      </c>
      <c r="C7192" s="35" t="s">
        <v>21</v>
      </c>
      <c r="D7192" s="35" t="s">
        <v>21</v>
      </c>
      <c r="E7192" s="35" t="s">
        <v>21</v>
      </c>
      <c r="F7192" s="7" t="s">
        <v>21</v>
      </c>
      <c r="G7192" s="53" t="s">
        <v>20</v>
      </c>
      <c r="H7192" s="53">
        <v>3426.9</v>
      </c>
      <c r="J7192"/>
      <c r="K7192"/>
      <c r="L7192"/>
      <c r="M7192"/>
    </row>
    <row r="7193" spans="1:13" s="3" customFormat="1" x14ac:dyDescent="0.25">
      <c r="A7193" s="35" t="s">
        <v>21</v>
      </c>
      <c r="B7193"/>
      <c r="C7193"/>
      <c r="D7193"/>
      <c r="E7193"/>
      <c r="G7193"/>
      <c r="H7193"/>
      <c r="J7193"/>
      <c r="K7193"/>
      <c r="L7193"/>
      <c r="M7193"/>
    </row>
    <row r="7194" spans="1:13" s="3" customFormat="1" x14ac:dyDescent="0.25">
      <c r="A7194" s="35"/>
      <c r="B7194" s="35"/>
      <c r="C7194" s="35"/>
      <c r="D7194" s="35"/>
      <c r="E7194" s="9" t="s">
        <v>407</v>
      </c>
      <c r="F7194" s="8">
        <v>0</v>
      </c>
      <c r="G7194" s="52">
        <v>0</v>
      </c>
      <c r="H7194" s="52">
        <v>3426.9</v>
      </c>
      <c r="J7194"/>
      <c r="K7194"/>
      <c r="L7194"/>
      <c r="M7194"/>
    </row>
    <row r="7195" spans="1:13" s="3" customFormat="1" x14ac:dyDescent="0.25">
      <c r="A7195" s="35" t="s">
        <v>21</v>
      </c>
      <c r="B7195"/>
      <c r="C7195"/>
      <c r="D7195"/>
      <c r="E7195"/>
      <c r="G7195"/>
      <c r="H7195"/>
      <c r="J7195"/>
      <c r="K7195"/>
      <c r="L7195"/>
      <c r="M7195"/>
    </row>
    <row r="7196" spans="1:13" s="3" customFormat="1" x14ac:dyDescent="0.25">
      <c r="A7196" s="5" t="s">
        <v>155</v>
      </c>
      <c r="B7196" s="5" t="s">
        <v>156</v>
      </c>
      <c r="C7196" s="35"/>
      <c r="D7196" s="35"/>
      <c r="E7196" s="35"/>
      <c r="F7196" s="7"/>
      <c r="G7196" s="52" t="s">
        <v>20</v>
      </c>
      <c r="H7196" s="52">
        <v>12327.29</v>
      </c>
      <c r="J7196"/>
      <c r="K7196"/>
      <c r="L7196"/>
      <c r="M7196"/>
    </row>
    <row r="7197" spans="1:13" s="3" customFormat="1" x14ac:dyDescent="0.25">
      <c r="A7197" s="35" t="s">
        <v>21</v>
      </c>
      <c r="B7197"/>
      <c r="C7197"/>
      <c r="D7197"/>
      <c r="E7197"/>
      <c r="G7197"/>
      <c r="H7197"/>
      <c r="J7197"/>
      <c r="K7197"/>
      <c r="L7197"/>
      <c r="M7197"/>
    </row>
    <row r="7198" spans="1:13" s="3" customFormat="1" x14ac:dyDescent="0.25">
      <c r="A7198" s="12" t="s">
        <v>24</v>
      </c>
      <c r="B7198" s="35" t="s">
        <v>21</v>
      </c>
      <c r="C7198" s="35" t="s">
        <v>21</v>
      </c>
      <c r="D7198" s="35" t="s">
        <v>21</v>
      </c>
      <c r="E7198" s="35" t="s">
        <v>21</v>
      </c>
      <c r="F7198" s="7" t="s">
        <v>21</v>
      </c>
      <c r="G7198" s="53" t="s">
        <v>20</v>
      </c>
      <c r="H7198" s="53">
        <v>12327.29</v>
      </c>
      <c r="J7198"/>
      <c r="K7198"/>
      <c r="L7198"/>
      <c r="M7198"/>
    </row>
    <row r="7199" spans="1:13" s="3" customFormat="1" x14ac:dyDescent="0.25">
      <c r="A7199" s="12" t="s">
        <v>975</v>
      </c>
      <c r="B7199" s="12" t="s">
        <v>26</v>
      </c>
      <c r="C7199" s="14">
        <v>399</v>
      </c>
      <c r="D7199" s="12" t="s">
        <v>976</v>
      </c>
      <c r="E7199" s="35"/>
      <c r="F7199" s="13">
        <v>1403.99</v>
      </c>
      <c r="G7199" s="51" t="s">
        <v>21</v>
      </c>
      <c r="H7199" s="53">
        <v>13731.28</v>
      </c>
      <c r="J7199"/>
      <c r="K7199"/>
      <c r="L7199"/>
      <c r="M7199"/>
    </row>
    <row r="7200" spans="1:13" s="3" customFormat="1" x14ac:dyDescent="0.25">
      <c r="A7200"/>
      <c r="B7200"/>
      <c r="C7200"/>
      <c r="D7200"/>
      <c r="E7200"/>
      <c r="G7200"/>
      <c r="H7200"/>
      <c r="J7200"/>
      <c r="K7200"/>
      <c r="L7200"/>
      <c r="M7200"/>
    </row>
    <row r="7201" spans="1:13" s="3" customFormat="1" x14ac:dyDescent="0.25">
      <c r="A7201" s="35"/>
      <c r="B7201" s="35"/>
      <c r="C7201" s="35"/>
      <c r="D7201" s="35"/>
      <c r="E7201" s="34" t="s">
        <v>67</v>
      </c>
      <c r="F7201" s="13">
        <v>1403.99</v>
      </c>
      <c r="G7201" s="53">
        <v>0</v>
      </c>
      <c r="H7201" s="53">
        <v>13731.28</v>
      </c>
      <c r="J7201"/>
      <c r="K7201"/>
      <c r="L7201"/>
      <c r="M7201"/>
    </row>
    <row r="7202" spans="1:13" s="3" customFormat="1" x14ac:dyDescent="0.25">
      <c r="A7202" s="35" t="s">
        <v>21</v>
      </c>
      <c r="B7202"/>
      <c r="C7202"/>
      <c r="D7202"/>
      <c r="E7202"/>
      <c r="G7202"/>
      <c r="H7202"/>
      <c r="J7202"/>
      <c r="K7202"/>
      <c r="L7202"/>
      <c r="M7202"/>
    </row>
    <row r="7203" spans="1:13" s="3" customFormat="1" x14ac:dyDescent="0.25">
      <c r="A7203" s="35"/>
      <c r="B7203" s="35"/>
      <c r="C7203" s="35"/>
      <c r="D7203" s="35"/>
      <c r="E7203" s="9" t="s">
        <v>157</v>
      </c>
      <c r="F7203" s="8">
        <v>1403.99</v>
      </c>
      <c r="G7203" s="52">
        <v>0</v>
      </c>
      <c r="H7203" s="52">
        <v>13731.28</v>
      </c>
      <c r="J7203"/>
      <c r="K7203"/>
      <c r="L7203"/>
      <c r="M7203"/>
    </row>
    <row r="7204" spans="1:13" s="3" customFormat="1" x14ac:dyDescent="0.25">
      <c r="A7204" s="35" t="s">
        <v>21</v>
      </c>
      <c r="B7204"/>
      <c r="C7204"/>
      <c r="D7204"/>
      <c r="E7204"/>
      <c r="G7204"/>
      <c r="H7204"/>
      <c r="J7204"/>
      <c r="K7204"/>
      <c r="L7204"/>
      <c r="M7204"/>
    </row>
    <row r="7205" spans="1:13" s="3" customFormat="1" x14ac:dyDescent="0.25">
      <c r="A7205" s="5" t="s">
        <v>453</v>
      </c>
      <c r="B7205" s="5" t="s">
        <v>454</v>
      </c>
      <c r="C7205" s="35"/>
      <c r="D7205" s="35"/>
      <c r="E7205" s="35"/>
      <c r="F7205" s="7"/>
      <c r="G7205" s="52" t="s">
        <v>20</v>
      </c>
      <c r="H7205" s="52">
        <v>2553.33</v>
      </c>
      <c r="J7205"/>
      <c r="K7205"/>
      <c r="L7205"/>
      <c r="M7205"/>
    </row>
    <row r="7206" spans="1:13" s="3" customFormat="1" x14ac:dyDescent="0.25">
      <c r="A7206" s="35" t="s">
        <v>21</v>
      </c>
      <c r="B7206"/>
      <c r="C7206"/>
      <c r="D7206"/>
      <c r="E7206"/>
      <c r="G7206"/>
      <c r="H7206"/>
      <c r="J7206"/>
      <c r="K7206"/>
      <c r="L7206"/>
      <c r="M7206"/>
    </row>
    <row r="7207" spans="1:13" s="3" customFormat="1" x14ac:dyDescent="0.25">
      <c r="A7207" s="12" t="s">
        <v>24</v>
      </c>
      <c r="B7207" s="35" t="s">
        <v>21</v>
      </c>
      <c r="C7207" s="35" t="s">
        <v>21</v>
      </c>
      <c r="D7207" s="35" t="s">
        <v>21</v>
      </c>
      <c r="E7207" s="35" t="s">
        <v>21</v>
      </c>
      <c r="F7207" s="7" t="s">
        <v>21</v>
      </c>
      <c r="G7207" s="53" t="s">
        <v>20</v>
      </c>
      <c r="H7207" s="53">
        <v>2553.33</v>
      </c>
      <c r="J7207"/>
      <c r="K7207"/>
      <c r="L7207"/>
      <c r="M7207"/>
    </row>
    <row r="7208" spans="1:13" s="3" customFormat="1" x14ac:dyDescent="0.25">
      <c r="A7208" s="35" t="s">
        <v>21</v>
      </c>
      <c r="B7208"/>
      <c r="C7208"/>
      <c r="D7208"/>
      <c r="E7208"/>
      <c r="G7208"/>
      <c r="H7208"/>
      <c r="J7208"/>
      <c r="K7208"/>
      <c r="L7208"/>
      <c r="M7208"/>
    </row>
    <row r="7209" spans="1:13" s="3" customFormat="1" x14ac:dyDescent="0.25">
      <c r="A7209" s="35"/>
      <c r="B7209" s="35"/>
      <c r="C7209" s="35"/>
      <c r="D7209" s="35"/>
      <c r="E7209" s="9" t="s">
        <v>457</v>
      </c>
      <c r="F7209" s="8">
        <v>0</v>
      </c>
      <c r="G7209" s="52">
        <v>0</v>
      </c>
      <c r="H7209" s="52">
        <v>2553.33</v>
      </c>
      <c r="J7209"/>
      <c r="K7209"/>
      <c r="L7209"/>
      <c r="M7209"/>
    </row>
    <row r="7210" spans="1:13" s="3" customFormat="1" x14ac:dyDescent="0.25">
      <c r="A7210" s="35" t="s">
        <v>21</v>
      </c>
      <c r="B7210"/>
      <c r="C7210"/>
      <c r="D7210"/>
      <c r="E7210"/>
      <c r="G7210"/>
      <c r="H7210"/>
      <c r="J7210"/>
      <c r="K7210"/>
      <c r="L7210"/>
      <c r="M7210"/>
    </row>
    <row r="7211" spans="1:13" s="3" customFormat="1" x14ac:dyDescent="0.25">
      <c r="A7211" s="5" t="s">
        <v>713</v>
      </c>
      <c r="B7211" s="5" t="s">
        <v>714</v>
      </c>
      <c r="C7211" s="35"/>
      <c r="D7211" s="35"/>
      <c r="E7211" s="35"/>
      <c r="F7211" s="7"/>
      <c r="G7211" s="52" t="s">
        <v>20</v>
      </c>
      <c r="H7211" s="52">
        <v>433996</v>
      </c>
      <c r="J7211"/>
      <c r="K7211"/>
      <c r="L7211"/>
      <c r="M7211"/>
    </row>
    <row r="7212" spans="1:13" s="3" customFormat="1" x14ac:dyDescent="0.25">
      <c r="A7212" s="35" t="s">
        <v>21</v>
      </c>
      <c r="B7212"/>
      <c r="C7212"/>
      <c r="D7212"/>
      <c r="E7212"/>
      <c r="G7212"/>
      <c r="H7212"/>
      <c r="J7212"/>
      <c r="K7212"/>
      <c r="L7212"/>
      <c r="M7212"/>
    </row>
    <row r="7213" spans="1:13" s="3" customFormat="1" x14ac:dyDescent="0.25">
      <c r="A7213" s="12" t="s">
        <v>24</v>
      </c>
      <c r="B7213" s="35" t="s">
        <v>21</v>
      </c>
      <c r="C7213" s="35" t="s">
        <v>21</v>
      </c>
      <c r="D7213" s="35" t="s">
        <v>21</v>
      </c>
      <c r="E7213" s="35" t="s">
        <v>21</v>
      </c>
      <c r="F7213" s="7" t="s">
        <v>21</v>
      </c>
      <c r="G7213" s="53" t="s">
        <v>20</v>
      </c>
      <c r="H7213" s="53">
        <v>433996</v>
      </c>
      <c r="J7213"/>
      <c r="K7213"/>
      <c r="L7213"/>
      <c r="M7213"/>
    </row>
    <row r="7214" spans="1:13" s="3" customFormat="1" x14ac:dyDescent="0.25">
      <c r="A7214" s="12" t="s">
        <v>1048</v>
      </c>
      <c r="B7214" s="12" t="s">
        <v>41</v>
      </c>
      <c r="C7214" s="14">
        <v>5</v>
      </c>
      <c r="D7214" s="12" t="s">
        <v>716</v>
      </c>
      <c r="E7214" s="35"/>
      <c r="F7214" s="13">
        <v>108499</v>
      </c>
      <c r="G7214" s="51" t="s">
        <v>21</v>
      </c>
      <c r="H7214" s="53">
        <v>542495</v>
      </c>
      <c r="J7214"/>
      <c r="K7214"/>
      <c r="L7214"/>
      <c r="M7214"/>
    </row>
    <row r="7215" spans="1:13" s="3" customFormat="1" x14ac:dyDescent="0.25">
      <c r="A7215"/>
      <c r="B7215"/>
      <c r="C7215"/>
      <c r="D7215"/>
      <c r="E7215"/>
      <c r="G7215"/>
      <c r="H7215"/>
      <c r="J7215"/>
      <c r="K7215"/>
      <c r="L7215"/>
      <c r="M7215"/>
    </row>
    <row r="7216" spans="1:13" s="3" customFormat="1" x14ac:dyDescent="0.25">
      <c r="A7216" s="35"/>
      <c r="B7216" s="35"/>
      <c r="C7216" s="35"/>
      <c r="D7216" s="35"/>
      <c r="E7216" s="34" t="s">
        <v>67</v>
      </c>
      <c r="F7216" s="13">
        <v>108499</v>
      </c>
      <c r="G7216" s="53">
        <v>0</v>
      </c>
      <c r="H7216" s="53">
        <v>542495</v>
      </c>
      <c r="J7216"/>
      <c r="K7216"/>
      <c r="L7216"/>
      <c r="M7216"/>
    </row>
    <row r="7217" spans="1:13" s="3" customFormat="1" x14ac:dyDescent="0.25">
      <c r="A7217" s="35" t="s">
        <v>21</v>
      </c>
      <c r="B7217"/>
      <c r="C7217"/>
      <c r="D7217"/>
      <c r="E7217"/>
      <c r="G7217"/>
      <c r="H7217"/>
      <c r="J7217"/>
      <c r="K7217"/>
      <c r="L7217"/>
      <c r="M7217"/>
    </row>
    <row r="7218" spans="1:13" s="3" customFormat="1" x14ac:dyDescent="0.25">
      <c r="A7218" s="35"/>
      <c r="B7218" s="35"/>
      <c r="C7218" s="35"/>
      <c r="D7218" s="35"/>
      <c r="E7218" s="9" t="s">
        <v>717</v>
      </c>
      <c r="F7218" s="8">
        <v>108499</v>
      </c>
      <c r="G7218" s="52">
        <v>0</v>
      </c>
      <c r="H7218" s="52">
        <v>542495</v>
      </c>
      <c r="J7218"/>
      <c r="K7218"/>
      <c r="L7218"/>
      <c r="M7218"/>
    </row>
    <row r="7219" spans="1:13" s="3" customFormat="1" x14ac:dyDescent="0.25">
      <c r="A7219" s="35" t="s">
        <v>21</v>
      </c>
      <c r="B7219"/>
      <c r="C7219"/>
      <c r="D7219"/>
      <c r="E7219"/>
      <c r="G7219"/>
      <c r="H7219"/>
      <c r="J7219"/>
      <c r="K7219"/>
      <c r="L7219"/>
      <c r="M7219"/>
    </row>
    <row r="7220" spans="1:13" s="3" customFormat="1" x14ac:dyDescent="0.25">
      <c r="A7220" s="5" t="s">
        <v>158</v>
      </c>
      <c r="B7220" s="5" t="s">
        <v>159</v>
      </c>
      <c r="C7220" s="35"/>
      <c r="D7220" s="35"/>
      <c r="E7220" s="35"/>
      <c r="F7220" s="7"/>
      <c r="G7220" s="52" t="s">
        <v>20</v>
      </c>
      <c r="H7220" s="52">
        <v>936274.84</v>
      </c>
      <c r="J7220"/>
      <c r="K7220"/>
      <c r="L7220"/>
      <c r="M7220"/>
    </row>
    <row r="7221" spans="1:13" s="3" customFormat="1" x14ac:dyDescent="0.25">
      <c r="A7221" s="35" t="s">
        <v>21</v>
      </c>
      <c r="B7221"/>
      <c r="C7221"/>
      <c r="D7221"/>
      <c r="E7221"/>
      <c r="G7221"/>
      <c r="H7221"/>
      <c r="J7221"/>
      <c r="K7221"/>
      <c r="L7221"/>
      <c r="M7221"/>
    </row>
    <row r="7222" spans="1:13" s="3" customFormat="1" x14ac:dyDescent="0.25">
      <c r="A7222" s="12" t="s">
        <v>24</v>
      </c>
      <c r="B7222" s="35" t="s">
        <v>21</v>
      </c>
      <c r="C7222" s="35" t="s">
        <v>21</v>
      </c>
      <c r="D7222" s="35" t="s">
        <v>21</v>
      </c>
      <c r="E7222" s="35" t="s">
        <v>21</v>
      </c>
      <c r="F7222" s="7" t="s">
        <v>21</v>
      </c>
      <c r="G7222" s="53" t="s">
        <v>20</v>
      </c>
      <c r="H7222" s="53">
        <v>936274.84</v>
      </c>
      <c r="J7222"/>
      <c r="K7222"/>
      <c r="L7222"/>
      <c r="M7222"/>
    </row>
    <row r="7223" spans="1:13" s="3" customFormat="1" x14ac:dyDescent="0.25">
      <c r="A7223" s="35" t="s">
        <v>21</v>
      </c>
      <c r="B7223"/>
      <c r="C7223"/>
      <c r="D7223"/>
      <c r="E7223"/>
      <c r="G7223"/>
      <c r="H7223"/>
      <c r="J7223"/>
      <c r="K7223"/>
      <c r="L7223"/>
      <c r="M7223"/>
    </row>
    <row r="7224" spans="1:13" s="3" customFormat="1" x14ac:dyDescent="0.25">
      <c r="A7224" s="35"/>
      <c r="B7224" s="35"/>
      <c r="C7224" s="35"/>
      <c r="D7224" s="35"/>
      <c r="E7224" s="9" t="s">
        <v>161</v>
      </c>
      <c r="F7224" s="8">
        <v>0</v>
      </c>
      <c r="G7224" s="52">
        <v>0</v>
      </c>
      <c r="H7224" s="52">
        <v>936274.84</v>
      </c>
      <c r="J7224"/>
      <c r="K7224"/>
      <c r="L7224"/>
      <c r="M7224"/>
    </row>
    <row r="7225" spans="1:13" s="3" customFormat="1" x14ac:dyDescent="0.25">
      <c r="A7225" s="35" t="s">
        <v>21</v>
      </c>
      <c r="B7225"/>
      <c r="C7225"/>
      <c r="D7225"/>
      <c r="E7225"/>
      <c r="G7225"/>
      <c r="H7225"/>
      <c r="J7225"/>
      <c r="K7225"/>
      <c r="L7225"/>
      <c r="M7225"/>
    </row>
    <row r="7226" spans="1:13" s="3" customFormat="1" x14ac:dyDescent="0.25">
      <c r="A7226" s="5" t="s">
        <v>204</v>
      </c>
      <c r="B7226" s="5" t="s">
        <v>205</v>
      </c>
      <c r="C7226" s="35"/>
      <c r="D7226" s="35"/>
      <c r="E7226" s="35"/>
      <c r="F7226" s="7"/>
      <c r="G7226" s="52" t="s">
        <v>20</v>
      </c>
      <c r="H7226" s="52">
        <v>121680.86</v>
      </c>
      <c r="J7226"/>
      <c r="K7226"/>
      <c r="L7226"/>
      <c r="M7226"/>
    </row>
    <row r="7227" spans="1:13" s="3" customFormat="1" x14ac:dyDescent="0.25">
      <c r="A7227" s="35" t="s">
        <v>21</v>
      </c>
      <c r="B7227"/>
      <c r="C7227"/>
      <c r="D7227"/>
      <c r="E7227"/>
      <c r="G7227"/>
      <c r="H7227"/>
      <c r="J7227"/>
      <c r="K7227"/>
      <c r="L7227"/>
      <c r="M7227"/>
    </row>
    <row r="7228" spans="1:13" s="3" customFormat="1" x14ac:dyDescent="0.25">
      <c r="A7228" s="12" t="s">
        <v>24</v>
      </c>
      <c r="B7228" s="35" t="s">
        <v>21</v>
      </c>
      <c r="C7228" s="35" t="s">
        <v>21</v>
      </c>
      <c r="D7228" s="35" t="s">
        <v>21</v>
      </c>
      <c r="E7228" s="35" t="s">
        <v>21</v>
      </c>
      <c r="F7228" s="7" t="s">
        <v>21</v>
      </c>
      <c r="G7228" s="53" t="s">
        <v>20</v>
      </c>
      <c r="H7228" s="53">
        <v>121680.86</v>
      </c>
      <c r="J7228"/>
      <c r="K7228"/>
      <c r="L7228"/>
      <c r="M7228"/>
    </row>
    <row r="7229" spans="1:13" s="3" customFormat="1" x14ac:dyDescent="0.25">
      <c r="A7229" s="12" t="s">
        <v>977</v>
      </c>
      <c r="B7229" s="12" t="s">
        <v>26</v>
      </c>
      <c r="C7229" s="14">
        <v>403</v>
      </c>
      <c r="D7229" s="12" t="s">
        <v>978</v>
      </c>
      <c r="E7229" s="35"/>
      <c r="F7229" s="13">
        <v>33341.620000000003</v>
      </c>
      <c r="G7229" s="51" t="s">
        <v>21</v>
      </c>
      <c r="H7229" s="53">
        <v>155022.48000000001</v>
      </c>
      <c r="J7229"/>
      <c r="K7229"/>
      <c r="L7229"/>
      <c r="M7229"/>
    </row>
    <row r="7230" spans="1:13" s="3" customFormat="1" x14ac:dyDescent="0.25">
      <c r="A7230"/>
      <c r="B7230"/>
      <c r="C7230"/>
      <c r="D7230"/>
      <c r="E7230"/>
      <c r="G7230"/>
      <c r="H7230"/>
      <c r="J7230"/>
      <c r="K7230"/>
      <c r="L7230"/>
      <c r="M7230"/>
    </row>
    <row r="7231" spans="1:13" s="3" customFormat="1" x14ac:dyDescent="0.25">
      <c r="A7231" s="35"/>
      <c r="B7231" s="35"/>
      <c r="C7231" s="35"/>
      <c r="D7231" s="35"/>
      <c r="E7231" s="34" t="s">
        <v>67</v>
      </c>
      <c r="F7231" s="13">
        <v>33341.620000000003</v>
      </c>
      <c r="G7231" s="53">
        <v>0</v>
      </c>
      <c r="H7231" s="53">
        <v>155022.48000000001</v>
      </c>
      <c r="J7231"/>
      <c r="K7231"/>
      <c r="L7231"/>
      <c r="M7231"/>
    </row>
    <row r="7232" spans="1:13" s="3" customFormat="1" x14ac:dyDescent="0.25">
      <c r="A7232" s="35" t="s">
        <v>21</v>
      </c>
      <c r="B7232"/>
      <c r="C7232"/>
      <c r="D7232"/>
      <c r="E7232"/>
      <c r="G7232"/>
      <c r="H7232"/>
      <c r="J7232"/>
      <c r="K7232"/>
      <c r="L7232"/>
      <c r="M7232"/>
    </row>
    <row r="7233" spans="1:13" s="3" customFormat="1" x14ac:dyDescent="0.25">
      <c r="A7233" s="35"/>
      <c r="B7233" s="35"/>
      <c r="C7233" s="35"/>
      <c r="D7233" s="35"/>
      <c r="E7233" s="9" t="s">
        <v>206</v>
      </c>
      <c r="F7233" s="8">
        <v>33341.620000000003</v>
      </c>
      <c r="G7233" s="52">
        <v>0</v>
      </c>
      <c r="H7233" s="52">
        <v>155022.48000000001</v>
      </c>
      <c r="J7233"/>
      <c r="K7233"/>
      <c r="L7233"/>
      <c r="M7233"/>
    </row>
    <row r="7234" spans="1:13" s="3" customFormat="1" x14ac:dyDescent="0.25">
      <c r="A7234" s="35" t="s">
        <v>21</v>
      </c>
      <c r="B7234"/>
      <c r="C7234"/>
      <c r="D7234"/>
      <c r="E7234"/>
      <c r="G7234"/>
      <c r="H7234"/>
      <c r="J7234"/>
      <c r="K7234"/>
      <c r="L7234"/>
      <c r="M7234"/>
    </row>
    <row r="7235" spans="1:13" s="3" customFormat="1" x14ac:dyDescent="0.25">
      <c r="A7235" s="5" t="s">
        <v>263</v>
      </c>
      <c r="B7235" s="5" t="s">
        <v>264</v>
      </c>
      <c r="C7235" s="35"/>
      <c r="D7235" s="35"/>
      <c r="E7235" s="35"/>
      <c r="F7235" s="7"/>
      <c r="G7235" s="52" t="s">
        <v>20</v>
      </c>
      <c r="H7235" s="52">
        <v>6862.24</v>
      </c>
      <c r="J7235"/>
      <c r="K7235"/>
      <c r="L7235"/>
      <c r="M7235"/>
    </row>
    <row r="7236" spans="1:13" s="3" customFormat="1" x14ac:dyDescent="0.25">
      <c r="A7236" s="35" t="s">
        <v>21</v>
      </c>
      <c r="B7236"/>
      <c r="C7236"/>
      <c r="D7236"/>
      <c r="E7236"/>
      <c r="G7236"/>
      <c r="H7236"/>
      <c r="J7236"/>
      <c r="K7236"/>
      <c r="L7236"/>
      <c r="M7236"/>
    </row>
    <row r="7237" spans="1:13" s="3" customFormat="1" x14ac:dyDescent="0.25">
      <c r="A7237" s="12" t="s">
        <v>24</v>
      </c>
      <c r="B7237" s="35" t="s">
        <v>21</v>
      </c>
      <c r="C7237" s="35" t="s">
        <v>21</v>
      </c>
      <c r="D7237" s="35" t="s">
        <v>21</v>
      </c>
      <c r="E7237" s="35" t="s">
        <v>21</v>
      </c>
      <c r="F7237" s="7" t="s">
        <v>21</v>
      </c>
      <c r="G7237" s="53" t="s">
        <v>20</v>
      </c>
      <c r="H7237" s="53">
        <v>6862.24</v>
      </c>
      <c r="J7237"/>
      <c r="K7237"/>
      <c r="L7237"/>
      <c r="M7237"/>
    </row>
    <row r="7238" spans="1:13" s="3" customFormat="1" x14ac:dyDescent="0.25">
      <c r="A7238" s="35" t="s">
        <v>21</v>
      </c>
      <c r="B7238"/>
      <c r="C7238"/>
      <c r="D7238"/>
      <c r="E7238"/>
      <c r="G7238"/>
      <c r="H7238"/>
      <c r="J7238"/>
      <c r="K7238"/>
      <c r="L7238"/>
      <c r="M7238"/>
    </row>
    <row r="7239" spans="1:13" s="3" customFormat="1" x14ac:dyDescent="0.25">
      <c r="A7239" s="35"/>
      <c r="B7239" s="35"/>
      <c r="C7239" s="35"/>
      <c r="D7239" s="35"/>
      <c r="E7239" s="9" t="s">
        <v>267</v>
      </c>
      <c r="F7239" s="8">
        <v>0</v>
      </c>
      <c r="G7239" s="52">
        <v>0</v>
      </c>
      <c r="H7239" s="52">
        <v>6862.24</v>
      </c>
      <c r="J7239"/>
      <c r="K7239"/>
      <c r="L7239"/>
      <c r="M7239"/>
    </row>
    <row r="7240" spans="1:13" s="3" customFormat="1" x14ac:dyDescent="0.25">
      <c r="A7240" s="35" t="s">
        <v>21</v>
      </c>
      <c r="B7240"/>
      <c r="C7240"/>
      <c r="D7240"/>
      <c r="E7240"/>
      <c r="G7240"/>
      <c r="H7240"/>
      <c r="J7240"/>
      <c r="K7240"/>
      <c r="L7240"/>
      <c r="M7240"/>
    </row>
    <row r="7241" spans="1:13" s="3" customFormat="1" x14ac:dyDescent="0.25">
      <c r="A7241" s="5" t="s">
        <v>874</v>
      </c>
      <c r="B7241" s="5" t="s">
        <v>875</v>
      </c>
      <c r="C7241" s="35"/>
      <c r="D7241" s="35"/>
      <c r="E7241" s="35"/>
      <c r="F7241" s="7"/>
      <c r="G7241" s="52" t="s">
        <v>20</v>
      </c>
      <c r="H7241" s="52">
        <v>85816</v>
      </c>
      <c r="J7241"/>
      <c r="K7241"/>
      <c r="L7241"/>
      <c r="M7241"/>
    </row>
    <row r="7242" spans="1:13" s="3" customFormat="1" x14ac:dyDescent="0.25">
      <c r="A7242" s="35" t="s">
        <v>21</v>
      </c>
      <c r="B7242"/>
      <c r="C7242"/>
      <c r="D7242"/>
      <c r="E7242"/>
      <c r="G7242"/>
      <c r="H7242"/>
      <c r="J7242"/>
      <c r="K7242"/>
      <c r="L7242"/>
      <c r="M7242"/>
    </row>
    <row r="7243" spans="1:13" s="3" customFormat="1" x14ac:dyDescent="0.25">
      <c r="A7243" s="12" t="s">
        <v>24</v>
      </c>
      <c r="B7243" s="35" t="s">
        <v>21</v>
      </c>
      <c r="C7243" s="35" t="s">
        <v>21</v>
      </c>
      <c r="D7243" s="35" t="s">
        <v>21</v>
      </c>
      <c r="E7243" s="35" t="s">
        <v>21</v>
      </c>
      <c r="F7243" s="7" t="s">
        <v>21</v>
      </c>
      <c r="G7243" s="53" t="s">
        <v>20</v>
      </c>
      <c r="H7243" s="53">
        <v>85816</v>
      </c>
      <c r="J7243"/>
      <c r="K7243"/>
      <c r="L7243"/>
      <c r="M7243"/>
    </row>
    <row r="7244" spans="1:13" s="3" customFormat="1" x14ac:dyDescent="0.25">
      <c r="A7244" s="12" t="s">
        <v>1049</v>
      </c>
      <c r="B7244" s="12" t="s">
        <v>26</v>
      </c>
      <c r="C7244" s="14">
        <v>7021</v>
      </c>
      <c r="D7244" s="12" t="s">
        <v>1050</v>
      </c>
      <c r="E7244" s="35"/>
      <c r="F7244" s="13">
        <v>10000</v>
      </c>
      <c r="G7244" s="51" t="s">
        <v>21</v>
      </c>
      <c r="H7244" s="53">
        <v>115161</v>
      </c>
      <c r="J7244"/>
      <c r="K7244"/>
      <c r="L7244"/>
      <c r="M7244"/>
    </row>
    <row r="7245" spans="1:13" s="3" customFormat="1" x14ac:dyDescent="0.25">
      <c r="A7245" s="12" t="s">
        <v>1049</v>
      </c>
      <c r="B7245" s="12" t="s">
        <v>26</v>
      </c>
      <c r="C7245" s="14">
        <v>7022</v>
      </c>
      <c r="D7245" s="12" t="s">
        <v>1051</v>
      </c>
      <c r="E7245" s="35"/>
      <c r="F7245" s="13">
        <v>3500</v>
      </c>
      <c r="G7245" s="51" t="s">
        <v>21</v>
      </c>
      <c r="H7245" s="53">
        <v>118661</v>
      </c>
      <c r="J7245"/>
      <c r="K7245"/>
      <c r="L7245"/>
      <c r="M7245"/>
    </row>
    <row r="7246" spans="1:13" s="3" customFormat="1" x14ac:dyDescent="0.25">
      <c r="A7246" s="12" t="s">
        <v>1048</v>
      </c>
      <c r="B7246" s="12" t="s">
        <v>26</v>
      </c>
      <c r="C7246" s="14">
        <v>6790</v>
      </c>
      <c r="D7246" s="12" t="s">
        <v>877</v>
      </c>
      <c r="E7246" s="12" t="s">
        <v>1052</v>
      </c>
      <c r="F7246" s="13">
        <v>380</v>
      </c>
      <c r="G7246" s="51" t="s">
        <v>21</v>
      </c>
      <c r="H7246" s="53">
        <v>119041</v>
      </c>
      <c r="J7246"/>
      <c r="K7246"/>
      <c r="L7246"/>
      <c r="M7246"/>
    </row>
    <row r="7247" spans="1:13" s="3" customFormat="1" x14ac:dyDescent="0.25">
      <c r="A7247" s="12" t="s">
        <v>1005</v>
      </c>
      <c r="B7247" s="12" t="s">
        <v>26</v>
      </c>
      <c r="C7247" s="14">
        <v>6797</v>
      </c>
      <c r="D7247" s="12" t="s">
        <v>1053</v>
      </c>
      <c r="E7247" s="12" t="s">
        <v>1054</v>
      </c>
      <c r="F7247" s="13">
        <v>4280</v>
      </c>
      <c r="G7247" s="51" t="s">
        <v>21</v>
      </c>
      <c r="H7247" s="53">
        <v>123321</v>
      </c>
      <c r="J7247"/>
      <c r="K7247"/>
      <c r="L7247"/>
      <c r="M7247"/>
    </row>
    <row r="7248" spans="1:13" s="3" customFormat="1" x14ac:dyDescent="0.25">
      <c r="A7248" s="12" t="s">
        <v>1055</v>
      </c>
      <c r="B7248" s="12" t="s">
        <v>26</v>
      </c>
      <c r="C7248" s="14">
        <v>6801</v>
      </c>
      <c r="D7248" s="12" t="s">
        <v>1056</v>
      </c>
      <c r="E7248" s="35"/>
      <c r="F7248" s="13">
        <v>10000</v>
      </c>
      <c r="G7248" s="51" t="s">
        <v>21</v>
      </c>
      <c r="H7248" s="53">
        <v>133321</v>
      </c>
      <c r="J7248"/>
      <c r="K7248"/>
      <c r="L7248"/>
      <c r="M7248"/>
    </row>
    <row r="7249" spans="1:13" s="3" customFormat="1" x14ac:dyDescent="0.25">
      <c r="A7249" s="12" t="s">
        <v>982</v>
      </c>
      <c r="B7249" s="12" t="s">
        <v>26</v>
      </c>
      <c r="C7249" s="14">
        <v>6806</v>
      </c>
      <c r="D7249" s="12" t="s">
        <v>1057</v>
      </c>
      <c r="E7249" s="35"/>
      <c r="F7249" s="13">
        <v>25630.2</v>
      </c>
      <c r="G7249" s="51" t="s">
        <v>21</v>
      </c>
      <c r="H7249" s="53">
        <v>158951.20000000001</v>
      </c>
      <c r="J7249"/>
      <c r="K7249"/>
      <c r="L7249"/>
      <c r="M7249"/>
    </row>
    <row r="7250" spans="1:13" s="3" customFormat="1" x14ac:dyDescent="0.25">
      <c r="A7250" s="12" t="s">
        <v>982</v>
      </c>
      <c r="B7250" s="12" t="s">
        <v>26</v>
      </c>
      <c r="C7250" s="14">
        <v>6808</v>
      </c>
      <c r="D7250" s="12" t="s">
        <v>1058</v>
      </c>
      <c r="E7250" s="35"/>
      <c r="F7250" s="13">
        <v>18000</v>
      </c>
      <c r="G7250" s="51" t="s">
        <v>21</v>
      </c>
      <c r="H7250" s="53">
        <v>176951.2</v>
      </c>
      <c r="J7250"/>
      <c r="K7250"/>
      <c r="L7250"/>
      <c r="M7250"/>
    </row>
    <row r="7251" spans="1:13" s="3" customFormat="1" x14ac:dyDescent="0.25">
      <c r="A7251" s="12" t="s">
        <v>977</v>
      </c>
      <c r="B7251" s="12" t="s">
        <v>26</v>
      </c>
      <c r="C7251" s="14">
        <v>405</v>
      </c>
      <c r="D7251" s="12" t="s">
        <v>1059</v>
      </c>
      <c r="E7251" s="35"/>
      <c r="F7251" s="13">
        <v>0.01</v>
      </c>
      <c r="G7251" s="51" t="s">
        <v>21</v>
      </c>
      <c r="H7251" s="53">
        <v>176951.21</v>
      </c>
      <c r="J7251"/>
      <c r="K7251"/>
      <c r="L7251"/>
      <c r="M7251"/>
    </row>
    <row r="7252" spans="1:13" s="3" customFormat="1" x14ac:dyDescent="0.25">
      <c r="A7252"/>
      <c r="B7252"/>
      <c r="C7252"/>
      <c r="D7252"/>
      <c r="E7252"/>
      <c r="G7252"/>
      <c r="H7252"/>
      <c r="J7252"/>
      <c r="K7252"/>
      <c r="L7252"/>
      <c r="M7252"/>
    </row>
    <row r="7253" spans="1:13" s="3" customFormat="1" x14ac:dyDescent="0.25">
      <c r="A7253" s="35"/>
      <c r="B7253" s="35"/>
      <c r="C7253" s="35"/>
      <c r="D7253" s="35"/>
      <c r="E7253" s="34" t="s">
        <v>67</v>
      </c>
      <c r="F7253" s="13">
        <v>71790.210000000006</v>
      </c>
      <c r="G7253" s="54">
        <v>0</v>
      </c>
      <c r="H7253" s="54">
        <v>157606.21</v>
      </c>
      <c r="J7253"/>
      <c r="K7253"/>
      <c r="L7253"/>
      <c r="M7253"/>
    </row>
    <row r="7254" spans="1:13" s="3" customFormat="1" x14ac:dyDescent="0.25">
      <c r="A7254" s="35" t="s">
        <v>21</v>
      </c>
      <c r="B7254"/>
      <c r="C7254"/>
      <c r="D7254"/>
      <c r="E7254"/>
      <c r="G7254"/>
      <c r="H7254"/>
      <c r="J7254"/>
      <c r="K7254"/>
      <c r="L7254"/>
      <c r="M7254"/>
    </row>
    <row r="7255" spans="1:13" s="3" customFormat="1" x14ac:dyDescent="0.25">
      <c r="A7255" s="35"/>
      <c r="B7255" s="35"/>
      <c r="C7255" s="35"/>
      <c r="D7255" s="35"/>
      <c r="E7255" s="9" t="s">
        <v>884</v>
      </c>
      <c r="F7255" s="8">
        <v>71790.210000000006</v>
      </c>
      <c r="G7255" s="55">
        <v>0</v>
      </c>
      <c r="H7255" s="55">
        <v>157606.21</v>
      </c>
      <c r="J7255"/>
      <c r="K7255"/>
      <c r="L7255"/>
      <c r="M7255"/>
    </row>
    <row r="7256" spans="1:13" s="3" customFormat="1" x14ac:dyDescent="0.25">
      <c r="A7256" s="35" t="s">
        <v>21</v>
      </c>
      <c r="B7256"/>
      <c r="C7256"/>
      <c r="D7256"/>
      <c r="E7256"/>
      <c r="G7256"/>
      <c r="H7256"/>
      <c r="J7256"/>
      <c r="K7256"/>
      <c r="L7256"/>
      <c r="M7256"/>
    </row>
    <row r="7257" spans="1:13" s="3" customFormat="1" x14ac:dyDescent="0.25">
      <c r="A7257" s="5" t="s">
        <v>554</v>
      </c>
      <c r="B7257" s="5" t="s">
        <v>555</v>
      </c>
      <c r="C7257" s="35"/>
      <c r="D7257" s="35"/>
      <c r="E7257" s="35"/>
      <c r="F7257" s="7"/>
      <c r="G7257" s="52" t="s">
        <v>20</v>
      </c>
      <c r="H7257" s="52">
        <v>14775.99</v>
      </c>
      <c r="J7257"/>
      <c r="K7257"/>
      <c r="L7257"/>
      <c r="M7257"/>
    </row>
    <row r="7258" spans="1:13" s="3" customFormat="1" x14ac:dyDescent="0.25">
      <c r="A7258" s="35" t="s">
        <v>21</v>
      </c>
      <c r="B7258"/>
      <c r="C7258"/>
      <c r="D7258"/>
      <c r="E7258"/>
      <c r="G7258"/>
      <c r="H7258"/>
      <c r="J7258"/>
      <c r="K7258"/>
      <c r="L7258"/>
      <c r="M7258"/>
    </row>
    <row r="7259" spans="1:13" s="3" customFormat="1" x14ac:dyDescent="0.25">
      <c r="A7259" s="12" t="s">
        <v>24</v>
      </c>
      <c r="B7259" s="35" t="s">
        <v>21</v>
      </c>
      <c r="C7259" s="35" t="s">
        <v>21</v>
      </c>
      <c r="D7259" s="35" t="s">
        <v>21</v>
      </c>
      <c r="E7259" s="35" t="s">
        <v>21</v>
      </c>
      <c r="F7259" s="7" t="s">
        <v>21</v>
      </c>
      <c r="G7259" s="53" t="s">
        <v>20</v>
      </c>
      <c r="H7259" s="53">
        <v>14775.99</v>
      </c>
      <c r="J7259"/>
      <c r="K7259"/>
      <c r="L7259"/>
      <c r="M7259"/>
    </row>
    <row r="7260" spans="1:13" s="3" customFormat="1" x14ac:dyDescent="0.25">
      <c r="A7260" s="35" t="s">
        <v>21</v>
      </c>
      <c r="B7260"/>
      <c r="C7260"/>
      <c r="D7260"/>
      <c r="E7260"/>
      <c r="G7260"/>
      <c r="H7260"/>
      <c r="J7260"/>
      <c r="K7260"/>
      <c r="L7260"/>
      <c r="M7260"/>
    </row>
    <row r="7261" spans="1:13" s="3" customFormat="1" x14ac:dyDescent="0.25">
      <c r="A7261" s="35"/>
      <c r="B7261" s="35"/>
      <c r="C7261" s="35"/>
      <c r="D7261" s="35"/>
      <c r="E7261" s="9" t="s">
        <v>556</v>
      </c>
      <c r="F7261" s="8">
        <v>0</v>
      </c>
      <c r="G7261" s="52">
        <v>0</v>
      </c>
      <c r="H7261" s="52">
        <v>14775.99</v>
      </c>
      <c r="J7261"/>
      <c r="K7261"/>
      <c r="L7261"/>
      <c r="M7261"/>
    </row>
    <row r="7262" spans="1:13" s="3" customFormat="1" x14ac:dyDescent="0.25">
      <c r="A7262" s="35" t="s">
        <v>21</v>
      </c>
      <c r="B7262"/>
      <c r="C7262"/>
      <c r="D7262"/>
      <c r="E7262"/>
      <c r="G7262"/>
      <c r="H7262"/>
      <c r="J7262"/>
      <c r="K7262"/>
      <c r="L7262"/>
      <c r="M7262"/>
    </row>
    <row r="7263" spans="1:13" s="3" customFormat="1" x14ac:dyDescent="0.25">
      <c r="A7263" s="5" t="s">
        <v>629</v>
      </c>
      <c r="B7263" s="5" t="s">
        <v>630</v>
      </c>
      <c r="C7263" s="35"/>
      <c r="D7263" s="35"/>
      <c r="E7263" s="35"/>
      <c r="F7263" s="7"/>
      <c r="G7263" s="52" t="s">
        <v>20</v>
      </c>
      <c r="H7263" s="52">
        <v>180333.02</v>
      </c>
      <c r="J7263"/>
      <c r="K7263"/>
      <c r="L7263"/>
      <c r="M7263"/>
    </row>
    <row r="7264" spans="1:13" s="3" customFormat="1" x14ac:dyDescent="0.25">
      <c r="A7264" s="35" t="s">
        <v>21</v>
      </c>
      <c r="B7264"/>
      <c r="C7264"/>
      <c r="D7264"/>
      <c r="E7264"/>
      <c r="G7264"/>
      <c r="H7264"/>
      <c r="J7264"/>
      <c r="K7264"/>
      <c r="L7264"/>
      <c r="M7264"/>
    </row>
    <row r="7265" spans="1:13" s="3" customFormat="1" x14ac:dyDescent="0.25">
      <c r="A7265" s="12" t="s">
        <v>24</v>
      </c>
      <c r="B7265" s="35" t="s">
        <v>21</v>
      </c>
      <c r="C7265" s="35" t="s">
        <v>21</v>
      </c>
      <c r="D7265" s="35" t="s">
        <v>21</v>
      </c>
      <c r="E7265" s="35" t="s">
        <v>21</v>
      </c>
      <c r="F7265" s="7" t="s">
        <v>21</v>
      </c>
      <c r="G7265" s="53" t="s">
        <v>20</v>
      </c>
      <c r="H7265" s="53">
        <v>180333.02</v>
      </c>
      <c r="J7265"/>
      <c r="K7265"/>
      <c r="L7265"/>
      <c r="M7265"/>
    </row>
    <row r="7266" spans="1:13" s="3" customFormat="1" x14ac:dyDescent="0.25">
      <c r="A7266" s="12" t="s">
        <v>970</v>
      </c>
      <c r="B7266" s="12" t="s">
        <v>26</v>
      </c>
      <c r="C7266" s="14">
        <v>341</v>
      </c>
      <c r="D7266" s="12" t="s">
        <v>972</v>
      </c>
      <c r="E7266" s="35"/>
      <c r="F7266" s="13">
        <v>7134.42</v>
      </c>
      <c r="G7266" s="51" t="s">
        <v>21</v>
      </c>
      <c r="H7266" s="53">
        <v>187467.44</v>
      </c>
      <c r="J7266"/>
      <c r="K7266"/>
      <c r="L7266"/>
      <c r="M7266"/>
    </row>
    <row r="7267" spans="1:13" s="3" customFormat="1" x14ac:dyDescent="0.25">
      <c r="A7267" s="12" t="s">
        <v>977</v>
      </c>
      <c r="B7267" s="12" t="s">
        <v>26</v>
      </c>
      <c r="C7267" s="14">
        <v>403</v>
      </c>
      <c r="D7267" s="12" t="s">
        <v>978</v>
      </c>
      <c r="E7267" s="35"/>
      <c r="F7267" s="13">
        <v>4631.95</v>
      </c>
      <c r="G7267" s="51" t="s">
        <v>21</v>
      </c>
      <c r="H7267" s="53">
        <v>192099.39</v>
      </c>
      <c r="J7267"/>
      <c r="K7267"/>
      <c r="L7267"/>
      <c r="M7267"/>
    </row>
    <row r="7268" spans="1:13" s="3" customFormat="1" x14ac:dyDescent="0.25">
      <c r="A7268"/>
      <c r="B7268"/>
      <c r="C7268"/>
      <c r="D7268"/>
      <c r="E7268"/>
      <c r="G7268"/>
      <c r="H7268"/>
      <c r="J7268"/>
      <c r="K7268"/>
      <c r="L7268"/>
      <c r="M7268"/>
    </row>
    <row r="7269" spans="1:13" s="3" customFormat="1" x14ac:dyDescent="0.25">
      <c r="A7269" s="35"/>
      <c r="B7269" s="35"/>
      <c r="C7269" s="35"/>
      <c r="D7269" s="35"/>
      <c r="E7269" s="34" t="s">
        <v>67</v>
      </c>
      <c r="F7269" s="13">
        <v>11766.37</v>
      </c>
      <c r="G7269" s="53">
        <v>0</v>
      </c>
      <c r="H7269" s="53">
        <v>192099.39</v>
      </c>
      <c r="J7269"/>
      <c r="K7269"/>
      <c r="L7269"/>
      <c r="M7269"/>
    </row>
    <row r="7270" spans="1:13" s="3" customFormat="1" x14ac:dyDescent="0.25">
      <c r="A7270" s="35" t="s">
        <v>21</v>
      </c>
      <c r="B7270"/>
      <c r="C7270"/>
      <c r="D7270"/>
      <c r="E7270"/>
      <c r="G7270"/>
      <c r="H7270"/>
      <c r="J7270"/>
      <c r="K7270"/>
      <c r="L7270"/>
      <c r="M7270"/>
    </row>
    <row r="7271" spans="1:13" s="3" customFormat="1" x14ac:dyDescent="0.25">
      <c r="A7271" s="35"/>
      <c r="B7271" s="35"/>
      <c r="C7271" s="35"/>
      <c r="D7271" s="35"/>
      <c r="E7271" s="9" t="s">
        <v>631</v>
      </c>
      <c r="F7271" s="8">
        <v>11766.37</v>
      </c>
      <c r="G7271" s="52">
        <v>0</v>
      </c>
      <c r="H7271" s="52">
        <v>192099.39</v>
      </c>
      <c r="J7271"/>
      <c r="K7271"/>
      <c r="L7271"/>
      <c r="M7271"/>
    </row>
    <row r="7272" spans="1:13" s="3" customFormat="1" x14ac:dyDescent="0.25">
      <c r="A7272" s="35" t="s">
        <v>21</v>
      </c>
      <c r="B7272"/>
      <c r="C7272"/>
      <c r="D7272"/>
      <c r="E7272"/>
      <c r="G7272"/>
      <c r="H7272"/>
      <c r="J7272"/>
      <c r="K7272"/>
      <c r="L7272"/>
      <c r="M7272"/>
    </row>
    <row r="7273" spans="1:13" s="3" customFormat="1" x14ac:dyDescent="0.25">
      <c r="A7273" s="5" t="s">
        <v>632</v>
      </c>
      <c r="B7273" s="5" t="s">
        <v>633</v>
      </c>
      <c r="C7273" s="35"/>
      <c r="D7273" s="35"/>
      <c r="E7273" s="35"/>
      <c r="F7273" s="7"/>
      <c r="G7273" s="52" t="s">
        <v>20</v>
      </c>
      <c r="H7273" s="52">
        <v>112232.23</v>
      </c>
      <c r="J7273"/>
      <c r="K7273"/>
      <c r="L7273"/>
      <c r="M7273"/>
    </row>
    <row r="7274" spans="1:13" s="3" customFormat="1" x14ac:dyDescent="0.25">
      <c r="A7274" s="35" t="s">
        <v>21</v>
      </c>
      <c r="B7274"/>
      <c r="C7274"/>
      <c r="D7274"/>
      <c r="E7274"/>
      <c r="G7274"/>
      <c r="H7274"/>
      <c r="J7274"/>
      <c r="K7274"/>
      <c r="L7274"/>
      <c r="M7274"/>
    </row>
    <row r="7275" spans="1:13" s="3" customFormat="1" x14ac:dyDescent="0.25">
      <c r="A7275" s="12" t="s">
        <v>24</v>
      </c>
      <c r="B7275" s="35" t="s">
        <v>21</v>
      </c>
      <c r="C7275" s="35" t="s">
        <v>21</v>
      </c>
      <c r="D7275" s="35" t="s">
        <v>21</v>
      </c>
      <c r="E7275" s="35" t="s">
        <v>21</v>
      </c>
      <c r="F7275" s="7" t="s">
        <v>21</v>
      </c>
      <c r="G7275" s="53" t="s">
        <v>20</v>
      </c>
      <c r="H7275" s="53">
        <v>112232.23</v>
      </c>
      <c r="J7275"/>
      <c r="K7275"/>
      <c r="L7275"/>
      <c r="M7275"/>
    </row>
    <row r="7276" spans="1:13" s="3" customFormat="1" x14ac:dyDescent="0.25">
      <c r="A7276" s="12" t="s">
        <v>970</v>
      </c>
      <c r="B7276" s="12" t="s">
        <v>26</v>
      </c>
      <c r="C7276" s="14">
        <v>341</v>
      </c>
      <c r="D7276" s="12" t="s">
        <v>972</v>
      </c>
      <c r="E7276" s="35"/>
      <c r="F7276" s="13">
        <v>6417.09</v>
      </c>
      <c r="G7276" s="51" t="s">
        <v>21</v>
      </c>
      <c r="H7276" s="53">
        <v>118649.32</v>
      </c>
      <c r="J7276"/>
      <c r="K7276"/>
      <c r="L7276"/>
      <c r="M7276"/>
    </row>
    <row r="7277" spans="1:13" s="3" customFormat="1" x14ac:dyDescent="0.25">
      <c r="A7277" s="12" t="s">
        <v>977</v>
      </c>
      <c r="B7277" s="12" t="s">
        <v>26</v>
      </c>
      <c r="C7277" s="14">
        <v>403</v>
      </c>
      <c r="D7277" s="12" t="s">
        <v>978</v>
      </c>
      <c r="E7277" s="35"/>
      <c r="F7277" s="13">
        <v>6417.09</v>
      </c>
      <c r="G7277" s="51" t="s">
        <v>21</v>
      </c>
      <c r="H7277" s="53">
        <v>125066.41</v>
      </c>
      <c r="J7277"/>
      <c r="K7277"/>
      <c r="L7277"/>
      <c r="M7277"/>
    </row>
    <row r="7278" spans="1:13" s="3" customFormat="1" x14ac:dyDescent="0.25">
      <c r="A7278"/>
      <c r="B7278"/>
      <c r="C7278"/>
      <c r="D7278"/>
      <c r="E7278"/>
      <c r="G7278"/>
      <c r="H7278"/>
      <c r="J7278"/>
      <c r="K7278"/>
      <c r="L7278"/>
      <c r="M7278"/>
    </row>
    <row r="7279" spans="1:13" s="3" customFormat="1" x14ac:dyDescent="0.25">
      <c r="A7279" s="35"/>
      <c r="B7279" s="35"/>
      <c r="C7279" s="35"/>
      <c r="D7279" s="35"/>
      <c r="E7279" s="34" t="s">
        <v>67</v>
      </c>
      <c r="F7279" s="13">
        <v>12834.18</v>
      </c>
      <c r="G7279" s="53">
        <v>0</v>
      </c>
      <c r="H7279" s="53">
        <v>125066.41</v>
      </c>
      <c r="J7279"/>
      <c r="K7279"/>
      <c r="L7279"/>
      <c r="M7279"/>
    </row>
    <row r="7280" spans="1:13" s="3" customFormat="1" x14ac:dyDescent="0.25">
      <c r="A7280" s="35" t="s">
        <v>21</v>
      </c>
      <c r="B7280"/>
      <c r="C7280"/>
      <c r="D7280"/>
      <c r="E7280"/>
      <c r="G7280"/>
      <c r="H7280"/>
      <c r="J7280"/>
      <c r="K7280"/>
      <c r="L7280"/>
      <c r="M7280"/>
    </row>
    <row r="7281" spans="1:13" s="3" customFormat="1" x14ac:dyDescent="0.25">
      <c r="A7281" s="35"/>
      <c r="B7281" s="35"/>
      <c r="C7281" s="35"/>
      <c r="D7281" s="35"/>
      <c r="E7281" s="9" t="s">
        <v>634</v>
      </c>
      <c r="F7281" s="8">
        <v>12834.18</v>
      </c>
      <c r="G7281" s="52">
        <v>0</v>
      </c>
      <c r="H7281" s="52">
        <v>125066.41</v>
      </c>
      <c r="J7281"/>
      <c r="K7281"/>
      <c r="L7281"/>
      <c r="M7281"/>
    </row>
    <row r="7282" spans="1:13" s="3" customFormat="1" x14ac:dyDescent="0.25">
      <c r="A7282" s="35" t="s">
        <v>21</v>
      </c>
      <c r="B7282"/>
      <c r="C7282"/>
      <c r="D7282"/>
      <c r="E7282"/>
      <c r="G7282"/>
      <c r="H7282"/>
      <c r="J7282"/>
      <c r="K7282"/>
      <c r="L7282"/>
      <c r="M7282"/>
    </row>
    <row r="7283" spans="1:13" s="3" customFormat="1" x14ac:dyDescent="0.25">
      <c r="A7283" s="5" t="s">
        <v>885</v>
      </c>
      <c r="B7283" s="5" t="s">
        <v>886</v>
      </c>
      <c r="C7283" s="35"/>
      <c r="D7283" s="35"/>
      <c r="E7283" s="35"/>
      <c r="F7283" s="7"/>
      <c r="G7283" s="52" t="s">
        <v>20</v>
      </c>
      <c r="H7283" s="52">
        <v>379.47</v>
      </c>
      <c r="J7283"/>
      <c r="K7283"/>
      <c r="L7283"/>
      <c r="M7283"/>
    </row>
    <row r="7284" spans="1:13" s="3" customFormat="1" x14ac:dyDescent="0.25">
      <c r="A7284" s="35" t="s">
        <v>21</v>
      </c>
      <c r="B7284"/>
      <c r="C7284"/>
      <c r="D7284"/>
      <c r="E7284"/>
      <c r="G7284"/>
      <c r="H7284"/>
      <c r="J7284"/>
      <c r="K7284"/>
      <c r="L7284"/>
      <c r="M7284"/>
    </row>
    <row r="7285" spans="1:13" s="3" customFormat="1" x14ac:dyDescent="0.25">
      <c r="A7285" s="12" t="s">
        <v>24</v>
      </c>
      <c r="B7285" s="35" t="s">
        <v>21</v>
      </c>
      <c r="C7285" s="35" t="s">
        <v>21</v>
      </c>
      <c r="D7285" s="35" t="s">
        <v>21</v>
      </c>
      <c r="E7285" s="35" t="s">
        <v>21</v>
      </c>
      <c r="F7285" s="7" t="s">
        <v>21</v>
      </c>
      <c r="G7285" s="53" t="s">
        <v>20</v>
      </c>
      <c r="H7285" s="53">
        <v>379.47</v>
      </c>
      <c r="J7285"/>
      <c r="K7285"/>
      <c r="L7285"/>
      <c r="M7285"/>
    </row>
    <row r="7286" spans="1:13" s="3" customFormat="1" x14ac:dyDescent="0.25">
      <c r="A7286" s="12" t="s">
        <v>968</v>
      </c>
      <c r="B7286" s="12" t="s">
        <v>26</v>
      </c>
      <c r="C7286" s="14">
        <v>6792</v>
      </c>
      <c r="D7286" s="12" t="s">
        <v>599</v>
      </c>
      <c r="E7286" s="12" t="s">
        <v>1060</v>
      </c>
      <c r="F7286" s="13">
        <v>60.34</v>
      </c>
      <c r="G7286" s="51" t="s">
        <v>21</v>
      </c>
      <c r="H7286" s="53">
        <v>439.81</v>
      </c>
      <c r="J7286"/>
      <c r="K7286"/>
      <c r="L7286"/>
      <c r="M7286"/>
    </row>
    <row r="7287" spans="1:13" s="3" customFormat="1" x14ac:dyDescent="0.25">
      <c r="A7287" s="12" t="s">
        <v>968</v>
      </c>
      <c r="B7287" s="12" t="s">
        <v>26</v>
      </c>
      <c r="C7287" s="14">
        <v>6792</v>
      </c>
      <c r="D7287" s="12" t="s">
        <v>599</v>
      </c>
      <c r="E7287" s="12" t="s">
        <v>1061</v>
      </c>
      <c r="F7287" s="13">
        <v>51.72</v>
      </c>
      <c r="G7287" s="51" t="s">
        <v>21</v>
      </c>
      <c r="H7287" s="53">
        <v>491.53</v>
      </c>
      <c r="J7287"/>
      <c r="K7287"/>
      <c r="L7287"/>
      <c r="M7287"/>
    </row>
    <row r="7288" spans="1:13" s="3" customFormat="1" x14ac:dyDescent="0.25">
      <c r="A7288" s="12" t="s">
        <v>982</v>
      </c>
      <c r="B7288" s="12" t="s">
        <v>26</v>
      </c>
      <c r="C7288" s="14">
        <v>6807</v>
      </c>
      <c r="D7288" s="12" t="s">
        <v>887</v>
      </c>
      <c r="E7288" s="12" t="s">
        <v>1062</v>
      </c>
      <c r="F7288" s="13">
        <v>163.15</v>
      </c>
      <c r="G7288" s="51" t="s">
        <v>21</v>
      </c>
      <c r="H7288" s="53">
        <v>654.67999999999995</v>
      </c>
      <c r="J7288"/>
      <c r="K7288"/>
      <c r="L7288"/>
      <c r="M7288"/>
    </row>
    <row r="7289" spans="1:13" s="3" customFormat="1" x14ac:dyDescent="0.25">
      <c r="A7289"/>
      <c r="B7289"/>
      <c r="C7289"/>
      <c r="D7289"/>
      <c r="E7289"/>
      <c r="G7289"/>
      <c r="H7289"/>
      <c r="J7289"/>
      <c r="K7289"/>
      <c r="L7289"/>
      <c r="M7289"/>
    </row>
    <row r="7290" spans="1:13" s="3" customFormat="1" x14ac:dyDescent="0.25">
      <c r="A7290" s="35"/>
      <c r="B7290" s="35"/>
      <c r="C7290" s="35"/>
      <c r="D7290" s="35"/>
      <c r="E7290" s="34" t="s">
        <v>67</v>
      </c>
      <c r="F7290" s="13">
        <v>275.20999999999998</v>
      </c>
      <c r="G7290" s="53">
        <v>0</v>
      </c>
      <c r="H7290" s="53">
        <v>654.67999999999995</v>
      </c>
      <c r="J7290"/>
      <c r="K7290"/>
      <c r="L7290"/>
      <c r="M7290"/>
    </row>
    <row r="7291" spans="1:13" s="3" customFormat="1" x14ac:dyDescent="0.25">
      <c r="A7291" s="35" t="s">
        <v>21</v>
      </c>
      <c r="B7291"/>
      <c r="C7291"/>
      <c r="D7291"/>
      <c r="E7291"/>
      <c r="G7291"/>
      <c r="H7291"/>
      <c r="J7291"/>
      <c r="K7291"/>
      <c r="L7291"/>
      <c r="M7291"/>
    </row>
    <row r="7292" spans="1:13" s="3" customFormat="1" x14ac:dyDescent="0.25">
      <c r="A7292" s="35"/>
      <c r="B7292" s="35"/>
      <c r="C7292" s="35"/>
      <c r="D7292" s="35"/>
      <c r="E7292" s="9" t="s">
        <v>889</v>
      </c>
      <c r="F7292" s="8">
        <v>275.20999999999998</v>
      </c>
      <c r="G7292" s="52">
        <v>0</v>
      </c>
      <c r="H7292" s="52">
        <v>654.67999999999995</v>
      </c>
      <c r="J7292"/>
      <c r="K7292"/>
      <c r="L7292"/>
      <c r="M7292"/>
    </row>
    <row r="7293" spans="1:13" s="3" customFormat="1" x14ac:dyDescent="0.25">
      <c r="A7293" s="35" t="s">
        <v>21</v>
      </c>
      <c r="B7293"/>
      <c r="C7293"/>
      <c r="D7293"/>
      <c r="E7293"/>
      <c r="G7293"/>
      <c r="H7293"/>
      <c r="J7293"/>
      <c r="K7293"/>
      <c r="L7293"/>
      <c r="M7293"/>
    </row>
    <row r="7294" spans="1:13" s="3" customFormat="1" x14ac:dyDescent="0.25">
      <c r="A7294" s="5" t="s">
        <v>962</v>
      </c>
      <c r="B7294" s="5" t="s">
        <v>963</v>
      </c>
      <c r="C7294" s="35"/>
      <c r="D7294" s="35"/>
      <c r="E7294" s="35"/>
      <c r="F7294" s="7"/>
      <c r="G7294" s="52" t="s">
        <v>20</v>
      </c>
      <c r="H7294" s="52">
        <v>60658.52</v>
      </c>
      <c r="J7294"/>
      <c r="K7294"/>
      <c r="L7294"/>
      <c r="M7294"/>
    </row>
    <row r="7295" spans="1:13" s="3" customFormat="1" x14ac:dyDescent="0.25">
      <c r="A7295" s="35" t="s">
        <v>21</v>
      </c>
      <c r="B7295"/>
      <c r="C7295"/>
      <c r="D7295"/>
      <c r="E7295"/>
      <c r="G7295"/>
      <c r="H7295"/>
      <c r="J7295"/>
      <c r="K7295"/>
      <c r="L7295"/>
      <c r="M7295"/>
    </row>
    <row r="7296" spans="1:13" s="3" customFormat="1" x14ac:dyDescent="0.25">
      <c r="A7296" s="12" t="s">
        <v>24</v>
      </c>
      <c r="B7296" s="35" t="s">
        <v>21</v>
      </c>
      <c r="C7296" s="35" t="s">
        <v>21</v>
      </c>
      <c r="D7296" s="35" t="s">
        <v>21</v>
      </c>
      <c r="E7296" s="35" t="s">
        <v>21</v>
      </c>
      <c r="F7296" s="7" t="s">
        <v>21</v>
      </c>
      <c r="G7296" s="53" t="s">
        <v>20</v>
      </c>
      <c r="H7296" s="53">
        <v>60658.52</v>
      </c>
      <c r="J7296"/>
      <c r="K7296"/>
      <c r="L7296"/>
      <c r="M7296"/>
    </row>
    <row r="7297" spans="1:13" s="3" customFormat="1" x14ac:dyDescent="0.25">
      <c r="A7297" s="35" t="s">
        <v>21</v>
      </c>
      <c r="B7297"/>
      <c r="C7297"/>
      <c r="D7297"/>
      <c r="E7297"/>
      <c r="G7297"/>
      <c r="H7297"/>
      <c r="J7297"/>
      <c r="K7297"/>
      <c r="L7297"/>
      <c r="M7297"/>
    </row>
    <row r="7298" spans="1:13" s="3" customFormat="1" x14ac:dyDescent="0.25">
      <c r="A7298" s="35"/>
      <c r="B7298" s="35"/>
      <c r="C7298" s="35"/>
      <c r="D7298" s="35"/>
      <c r="E7298" s="9" t="s">
        <v>966</v>
      </c>
      <c r="F7298" s="8">
        <v>0</v>
      </c>
      <c r="G7298" s="52">
        <v>0</v>
      </c>
      <c r="H7298" s="52">
        <v>60658.52</v>
      </c>
      <c r="J7298"/>
      <c r="K7298"/>
      <c r="L7298"/>
      <c r="M7298"/>
    </row>
    <row r="7299" spans="1:13" x14ac:dyDescent="0.25">
      <c r="A7299" s="35" t="s">
        <v>21</v>
      </c>
      <c r="E7299"/>
      <c r="G7299"/>
      <c r="H7299"/>
    </row>
    <row r="7300" spans="1:13" x14ac:dyDescent="0.25">
      <c r="A7300" s="5" t="s">
        <v>1063</v>
      </c>
      <c r="B7300" s="5" t="s">
        <v>1064</v>
      </c>
      <c r="C7300" s="35"/>
      <c r="D7300" s="35"/>
      <c r="E7300" s="35"/>
      <c r="F7300" s="7"/>
      <c r="G7300" s="52" t="s">
        <v>20</v>
      </c>
      <c r="H7300" s="52">
        <v>0</v>
      </c>
    </row>
    <row r="7301" spans="1:13" x14ac:dyDescent="0.25">
      <c r="A7301" s="35" t="s">
        <v>21</v>
      </c>
      <c r="E7301"/>
      <c r="G7301"/>
      <c r="H7301"/>
    </row>
    <row r="7302" spans="1:13" x14ac:dyDescent="0.25">
      <c r="A7302" s="12" t="s">
        <v>24</v>
      </c>
      <c r="B7302" s="35" t="s">
        <v>21</v>
      </c>
      <c r="C7302" s="35" t="s">
        <v>21</v>
      </c>
      <c r="D7302" s="35" t="s">
        <v>21</v>
      </c>
      <c r="E7302" s="35" t="s">
        <v>21</v>
      </c>
      <c r="F7302" s="7" t="s">
        <v>21</v>
      </c>
      <c r="G7302" s="53" t="s">
        <v>20</v>
      </c>
      <c r="H7302" s="53">
        <v>0</v>
      </c>
    </row>
    <row r="7303" spans="1:13" x14ac:dyDescent="0.25">
      <c r="A7303" s="12" t="s">
        <v>977</v>
      </c>
      <c r="B7303" s="12" t="s">
        <v>26</v>
      </c>
      <c r="C7303" s="14">
        <v>403</v>
      </c>
      <c r="D7303" s="12" t="s">
        <v>978</v>
      </c>
      <c r="E7303" s="35"/>
      <c r="F7303" s="13">
        <v>64980</v>
      </c>
      <c r="G7303" s="51" t="s">
        <v>21</v>
      </c>
      <c r="H7303" s="53">
        <v>64980</v>
      </c>
    </row>
    <row r="7304" spans="1:13" x14ac:dyDescent="0.25">
      <c r="E7304"/>
      <c r="G7304"/>
      <c r="H7304"/>
    </row>
    <row r="7305" spans="1:13" x14ac:dyDescent="0.25">
      <c r="A7305" s="35"/>
      <c r="B7305" s="35"/>
      <c r="C7305" s="35"/>
      <c r="D7305" s="35"/>
      <c r="E7305" s="34" t="s">
        <v>67</v>
      </c>
      <c r="F7305" s="13">
        <v>64980</v>
      </c>
      <c r="G7305" s="53">
        <v>0</v>
      </c>
      <c r="H7305" s="53">
        <v>64980</v>
      </c>
    </row>
    <row r="7306" spans="1:13" x14ac:dyDescent="0.25">
      <c r="A7306" s="35" t="s">
        <v>21</v>
      </c>
      <c r="E7306"/>
      <c r="G7306"/>
      <c r="H7306"/>
    </row>
    <row r="7307" spans="1:13" x14ac:dyDescent="0.25">
      <c r="A7307" s="35"/>
      <c r="B7307" s="35"/>
      <c r="C7307" s="35"/>
      <c r="D7307" s="35"/>
      <c r="E7307" s="9" t="s">
        <v>1065</v>
      </c>
      <c r="F7307" s="8">
        <v>64980</v>
      </c>
      <c r="G7307" s="52">
        <v>0</v>
      </c>
      <c r="H7307" s="52">
        <v>64980</v>
      </c>
    </row>
    <row r="7308" spans="1:13" x14ac:dyDescent="0.25">
      <c r="A7308" s="35"/>
      <c r="B7308" s="35"/>
      <c r="C7308" s="35"/>
      <c r="D7308" s="35"/>
      <c r="E7308" s="9"/>
      <c r="F7308" s="8"/>
      <c r="G7308" s="52"/>
      <c r="H7308" s="52"/>
    </row>
    <row r="7309" spans="1:13" x14ac:dyDescent="0.25">
      <c r="A7309" s="5" t="s">
        <v>158</v>
      </c>
      <c r="B7309" s="5" t="s">
        <v>159</v>
      </c>
      <c r="C7309" s="35"/>
      <c r="D7309" s="35"/>
      <c r="E7309" s="35"/>
      <c r="F7309" s="7"/>
      <c r="G7309" s="55" t="s">
        <v>20</v>
      </c>
      <c r="H7309" s="55">
        <v>936274.84</v>
      </c>
    </row>
    <row r="7310" spans="1:13" x14ac:dyDescent="0.25">
      <c r="A7310" s="35" t="s">
        <v>21</v>
      </c>
      <c r="E7310"/>
      <c r="G7310"/>
      <c r="H7310"/>
    </row>
    <row r="7311" spans="1:13" x14ac:dyDescent="0.25">
      <c r="A7311" s="12" t="s">
        <v>24</v>
      </c>
      <c r="B7311" s="35" t="s">
        <v>21</v>
      </c>
      <c r="C7311" s="35" t="s">
        <v>21</v>
      </c>
      <c r="D7311" s="35" t="s">
        <v>21</v>
      </c>
      <c r="E7311" s="35" t="s">
        <v>21</v>
      </c>
      <c r="F7311" s="7" t="s">
        <v>21</v>
      </c>
      <c r="G7311" s="54" t="s">
        <v>20</v>
      </c>
      <c r="H7311" s="54">
        <v>936274.84</v>
      </c>
    </row>
    <row r="7312" spans="1:13" x14ac:dyDescent="0.25">
      <c r="A7312" s="12" t="s">
        <v>977</v>
      </c>
      <c r="B7312" s="12" t="s">
        <v>41</v>
      </c>
      <c r="C7312" s="14">
        <v>34</v>
      </c>
      <c r="D7312" s="12" t="s">
        <v>1066</v>
      </c>
      <c r="E7312" s="35"/>
      <c r="F7312" s="7" t="s">
        <v>21</v>
      </c>
      <c r="G7312" s="54">
        <v>0</v>
      </c>
      <c r="H7312" s="54">
        <v>936274.84</v>
      </c>
    </row>
    <row r="7313" spans="1:8" x14ac:dyDescent="0.25">
      <c r="A7313" s="12" t="s">
        <v>977</v>
      </c>
      <c r="B7313" s="12" t="s">
        <v>41</v>
      </c>
      <c r="C7313" s="14">
        <v>36</v>
      </c>
      <c r="D7313" s="12" t="s">
        <v>1067</v>
      </c>
      <c r="E7313" s="35"/>
      <c r="F7313" s="7" t="s">
        <v>21</v>
      </c>
      <c r="G7313" s="54">
        <v>0</v>
      </c>
      <c r="H7313" s="54">
        <v>936274.84</v>
      </c>
    </row>
    <row r="7314" spans="1:8" x14ac:dyDescent="0.25">
      <c r="A7314" s="12" t="s">
        <v>977</v>
      </c>
      <c r="B7314" s="12" t="s">
        <v>41</v>
      </c>
      <c r="C7314" s="14">
        <v>42</v>
      </c>
      <c r="D7314" s="12" t="s">
        <v>160</v>
      </c>
      <c r="E7314" s="12" t="s">
        <v>1068</v>
      </c>
      <c r="F7314" s="13">
        <v>10.6</v>
      </c>
      <c r="G7314" s="56" t="s">
        <v>21</v>
      </c>
      <c r="H7314" s="54">
        <v>936285.44</v>
      </c>
    </row>
    <row r="7315" spans="1:8" x14ac:dyDescent="0.25">
      <c r="A7315" s="12" t="s">
        <v>977</v>
      </c>
      <c r="B7315" s="12" t="s">
        <v>41</v>
      </c>
      <c r="C7315" s="14">
        <v>42</v>
      </c>
      <c r="D7315" s="12" t="s">
        <v>549</v>
      </c>
      <c r="E7315" s="35"/>
      <c r="F7315" s="13">
        <v>304.10000000000002</v>
      </c>
      <c r="G7315" s="56" t="s">
        <v>21</v>
      </c>
      <c r="H7315" s="54">
        <v>936589.54</v>
      </c>
    </row>
    <row r="7316" spans="1:8" x14ac:dyDescent="0.25">
      <c r="A7316" s="12" t="s">
        <v>977</v>
      </c>
      <c r="B7316" s="12" t="s">
        <v>41</v>
      </c>
      <c r="C7316" s="14">
        <v>42</v>
      </c>
      <c r="D7316" s="12" t="s">
        <v>549</v>
      </c>
      <c r="E7316" s="35"/>
      <c r="F7316" s="13">
        <v>192.02</v>
      </c>
      <c r="G7316" s="56" t="s">
        <v>21</v>
      </c>
      <c r="H7316" s="54">
        <v>936781.56</v>
      </c>
    </row>
    <row r="7317" spans="1:8" x14ac:dyDescent="0.25">
      <c r="A7317" s="12" t="s">
        <v>977</v>
      </c>
      <c r="B7317" s="12" t="s">
        <v>41</v>
      </c>
      <c r="C7317" s="14">
        <v>42</v>
      </c>
      <c r="D7317" s="12" t="s">
        <v>549</v>
      </c>
      <c r="E7317" s="35"/>
      <c r="F7317" s="13">
        <v>510.29</v>
      </c>
      <c r="G7317" s="56" t="s">
        <v>21</v>
      </c>
      <c r="H7317" s="54">
        <v>937291.85</v>
      </c>
    </row>
    <row r="7318" spans="1:8" x14ac:dyDescent="0.25">
      <c r="A7318" s="12" t="s">
        <v>977</v>
      </c>
      <c r="B7318" s="12" t="s">
        <v>41</v>
      </c>
      <c r="C7318" s="14">
        <v>42</v>
      </c>
      <c r="D7318" s="12" t="s">
        <v>549</v>
      </c>
      <c r="E7318" s="35"/>
      <c r="F7318" s="13">
        <v>168.8</v>
      </c>
      <c r="G7318" s="56" t="s">
        <v>21</v>
      </c>
      <c r="H7318" s="54">
        <v>937460.65</v>
      </c>
    </row>
    <row r="7319" spans="1:8" x14ac:dyDescent="0.25">
      <c r="A7319" s="12" t="s">
        <v>977</v>
      </c>
      <c r="B7319" s="12" t="s">
        <v>41</v>
      </c>
      <c r="C7319" s="14">
        <v>42</v>
      </c>
      <c r="D7319" s="12" t="s">
        <v>549</v>
      </c>
      <c r="E7319" s="35"/>
      <c r="F7319" s="13">
        <v>1739.16</v>
      </c>
      <c r="G7319" s="56" t="s">
        <v>21</v>
      </c>
      <c r="H7319" s="54">
        <v>939199.81</v>
      </c>
    </row>
    <row r="7320" spans="1:8" x14ac:dyDescent="0.25">
      <c r="A7320" s="12" t="s">
        <v>977</v>
      </c>
      <c r="B7320" s="12" t="s">
        <v>41</v>
      </c>
      <c r="C7320" s="14">
        <v>42</v>
      </c>
      <c r="D7320" s="12" t="s">
        <v>549</v>
      </c>
      <c r="E7320" s="35"/>
      <c r="F7320" s="13">
        <v>254.92</v>
      </c>
      <c r="G7320" s="56" t="s">
        <v>21</v>
      </c>
      <c r="H7320" s="54">
        <v>939454.73</v>
      </c>
    </row>
    <row r="7321" spans="1:8" x14ac:dyDescent="0.25">
      <c r="A7321" s="12" t="s">
        <v>977</v>
      </c>
      <c r="B7321" s="12" t="s">
        <v>41</v>
      </c>
      <c r="C7321" s="14">
        <v>42</v>
      </c>
      <c r="D7321" s="12" t="s">
        <v>160</v>
      </c>
      <c r="E7321" s="35"/>
      <c r="F7321" s="13">
        <v>228.04</v>
      </c>
      <c r="G7321" s="56" t="s">
        <v>21</v>
      </c>
      <c r="H7321" s="54">
        <v>939682.77</v>
      </c>
    </row>
    <row r="7322" spans="1:8" x14ac:dyDescent="0.25">
      <c r="A7322" s="12" t="s">
        <v>977</v>
      </c>
      <c r="B7322" s="12" t="s">
        <v>41</v>
      </c>
      <c r="C7322" s="14">
        <v>42</v>
      </c>
      <c r="D7322" s="12" t="s">
        <v>160</v>
      </c>
      <c r="E7322" s="35"/>
      <c r="F7322" s="13">
        <v>6260.58</v>
      </c>
      <c r="G7322" s="56" t="s">
        <v>21</v>
      </c>
      <c r="H7322" s="54">
        <v>945943.35</v>
      </c>
    </row>
    <row r="7323" spans="1:8" x14ac:dyDescent="0.25">
      <c r="A7323" s="12" t="s">
        <v>977</v>
      </c>
      <c r="B7323" s="12" t="s">
        <v>41</v>
      </c>
      <c r="C7323" s="14">
        <v>42</v>
      </c>
      <c r="D7323" s="12" t="s">
        <v>160</v>
      </c>
      <c r="E7323" s="35"/>
      <c r="F7323" s="13">
        <v>6261.25</v>
      </c>
      <c r="G7323" s="56" t="s">
        <v>21</v>
      </c>
      <c r="H7323" s="54">
        <v>952204.6</v>
      </c>
    </row>
    <row r="7324" spans="1:8" x14ac:dyDescent="0.25">
      <c r="A7324" s="12" t="s">
        <v>977</v>
      </c>
      <c r="B7324" s="12" t="s">
        <v>41</v>
      </c>
      <c r="C7324" s="14">
        <v>42</v>
      </c>
      <c r="D7324" s="12" t="s">
        <v>160</v>
      </c>
      <c r="E7324" s="35"/>
      <c r="F7324" s="13">
        <v>215.52</v>
      </c>
      <c r="G7324" s="56" t="s">
        <v>21</v>
      </c>
      <c r="H7324" s="54">
        <v>952420.12</v>
      </c>
    </row>
    <row r="7325" spans="1:8" x14ac:dyDescent="0.25">
      <c r="A7325" s="12" t="s">
        <v>977</v>
      </c>
      <c r="B7325" s="12" t="s">
        <v>41</v>
      </c>
      <c r="C7325" s="14">
        <v>42</v>
      </c>
      <c r="D7325" s="12" t="s">
        <v>160</v>
      </c>
      <c r="E7325" s="35"/>
      <c r="F7325" s="13">
        <v>2592.4699999999998</v>
      </c>
      <c r="G7325" s="56" t="s">
        <v>21</v>
      </c>
      <c r="H7325" s="54">
        <v>955012.59</v>
      </c>
    </row>
    <row r="7326" spans="1:8" x14ac:dyDescent="0.25">
      <c r="A7326" s="12" t="s">
        <v>977</v>
      </c>
      <c r="B7326" s="12" t="s">
        <v>41</v>
      </c>
      <c r="C7326" s="14">
        <v>42</v>
      </c>
      <c r="D7326" s="12" t="s">
        <v>160</v>
      </c>
      <c r="E7326" s="35"/>
      <c r="F7326" s="13">
        <v>1424.23</v>
      </c>
      <c r="G7326" s="56" t="s">
        <v>21</v>
      </c>
      <c r="H7326" s="54">
        <v>956436.82</v>
      </c>
    </row>
    <row r="7327" spans="1:8" x14ac:dyDescent="0.25">
      <c r="A7327" s="12" t="s">
        <v>977</v>
      </c>
      <c r="B7327" s="12" t="s">
        <v>41</v>
      </c>
      <c r="C7327" s="14">
        <v>42</v>
      </c>
      <c r="D7327" s="12" t="s">
        <v>160</v>
      </c>
      <c r="E7327" s="35"/>
      <c r="F7327" s="13">
        <v>1735.97</v>
      </c>
      <c r="G7327" s="56" t="s">
        <v>21</v>
      </c>
      <c r="H7327" s="54">
        <v>958172.79</v>
      </c>
    </row>
    <row r="7328" spans="1:8" x14ac:dyDescent="0.25">
      <c r="A7328" s="12" t="s">
        <v>977</v>
      </c>
      <c r="B7328" s="12" t="s">
        <v>41</v>
      </c>
      <c r="C7328" s="14">
        <v>42</v>
      </c>
      <c r="D7328" s="12" t="s">
        <v>160</v>
      </c>
      <c r="E7328" s="35"/>
      <c r="F7328" s="13">
        <v>1429.27</v>
      </c>
      <c r="G7328" s="56" t="s">
        <v>21</v>
      </c>
      <c r="H7328" s="54">
        <v>959602.06</v>
      </c>
    </row>
    <row r="7329" spans="1:8" x14ac:dyDescent="0.25">
      <c r="A7329" s="12" t="s">
        <v>977</v>
      </c>
      <c r="B7329" s="12" t="s">
        <v>41</v>
      </c>
      <c r="C7329" s="14">
        <v>42</v>
      </c>
      <c r="D7329" s="12" t="s">
        <v>160</v>
      </c>
      <c r="E7329" s="35"/>
      <c r="F7329" s="13">
        <v>107.74</v>
      </c>
      <c r="G7329" s="56" t="s">
        <v>21</v>
      </c>
      <c r="H7329" s="54">
        <v>959709.8</v>
      </c>
    </row>
    <row r="7330" spans="1:8" x14ac:dyDescent="0.25">
      <c r="A7330" s="12" t="s">
        <v>977</v>
      </c>
      <c r="B7330" s="12" t="s">
        <v>41</v>
      </c>
      <c r="C7330" s="14">
        <v>42</v>
      </c>
      <c r="D7330" s="12" t="s">
        <v>160</v>
      </c>
      <c r="E7330" s="35"/>
      <c r="F7330" s="13">
        <v>1020.8</v>
      </c>
      <c r="G7330" s="56" t="s">
        <v>21</v>
      </c>
      <c r="H7330" s="54">
        <v>960730.6</v>
      </c>
    </row>
    <row r="7331" spans="1:8" x14ac:dyDescent="0.25">
      <c r="A7331" s="12" t="s">
        <v>977</v>
      </c>
      <c r="B7331" s="12" t="s">
        <v>41</v>
      </c>
      <c r="C7331" s="14">
        <v>42</v>
      </c>
      <c r="D7331" s="12" t="s">
        <v>160</v>
      </c>
      <c r="E7331" s="35"/>
      <c r="F7331" s="13">
        <v>1526.82</v>
      </c>
      <c r="G7331" s="56" t="s">
        <v>21</v>
      </c>
      <c r="H7331" s="54">
        <v>962257.42</v>
      </c>
    </row>
    <row r="7332" spans="1:8" x14ac:dyDescent="0.25">
      <c r="A7332" s="12" t="s">
        <v>977</v>
      </c>
      <c r="B7332" s="12" t="s">
        <v>41</v>
      </c>
      <c r="C7332" s="14">
        <v>42</v>
      </c>
      <c r="D7332" s="12" t="s">
        <v>160</v>
      </c>
      <c r="E7332" s="35"/>
      <c r="F7332" s="13">
        <v>2699.95</v>
      </c>
      <c r="G7332" s="56" t="s">
        <v>21</v>
      </c>
      <c r="H7332" s="54">
        <v>964957.37</v>
      </c>
    </row>
    <row r="7333" spans="1:8" x14ac:dyDescent="0.25">
      <c r="A7333" s="12" t="s">
        <v>977</v>
      </c>
      <c r="B7333" s="12" t="s">
        <v>41</v>
      </c>
      <c r="C7333" s="14">
        <v>42</v>
      </c>
      <c r="D7333" s="12" t="s">
        <v>549</v>
      </c>
      <c r="E7333" s="35"/>
      <c r="F7333" s="38">
        <v>-425.02</v>
      </c>
      <c r="G7333" s="56" t="s">
        <v>21</v>
      </c>
      <c r="H7333" s="54">
        <v>964532.35</v>
      </c>
    </row>
    <row r="7334" spans="1:8" x14ac:dyDescent="0.25">
      <c r="A7334" s="12" t="s">
        <v>977</v>
      </c>
      <c r="B7334" s="12" t="s">
        <v>41</v>
      </c>
      <c r="C7334" s="14">
        <v>42</v>
      </c>
      <c r="D7334" s="12" t="s">
        <v>549</v>
      </c>
      <c r="E7334" s="35"/>
      <c r="F7334" s="38">
        <v>-0.14000000000000001</v>
      </c>
      <c r="G7334" s="56" t="s">
        <v>21</v>
      </c>
      <c r="H7334" s="54">
        <v>964532.21</v>
      </c>
    </row>
    <row r="7335" spans="1:8" x14ac:dyDescent="0.25">
      <c r="A7335" s="12" t="s">
        <v>977</v>
      </c>
      <c r="B7335" s="12" t="s">
        <v>41</v>
      </c>
      <c r="C7335" s="14">
        <v>42</v>
      </c>
      <c r="D7335" s="12" t="s">
        <v>549</v>
      </c>
      <c r="E7335" s="35"/>
      <c r="F7335" s="13">
        <v>0.05</v>
      </c>
      <c r="G7335" s="56" t="s">
        <v>21</v>
      </c>
      <c r="H7335" s="54">
        <v>964532.26</v>
      </c>
    </row>
    <row r="7336" spans="1:8" x14ac:dyDescent="0.25">
      <c r="A7336" s="12" t="s">
        <v>977</v>
      </c>
      <c r="B7336" s="12" t="s">
        <v>41</v>
      </c>
      <c r="C7336" s="14">
        <v>42</v>
      </c>
      <c r="D7336" s="12" t="s">
        <v>549</v>
      </c>
      <c r="E7336" s="35"/>
      <c r="F7336" s="13">
        <v>0.16</v>
      </c>
      <c r="G7336" s="56" t="s">
        <v>21</v>
      </c>
      <c r="H7336" s="54">
        <v>964532.42</v>
      </c>
    </row>
    <row r="7337" spans="1:8" x14ac:dyDescent="0.25">
      <c r="A7337" s="12" t="s">
        <v>977</v>
      </c>
      <c r="B7337" s="12" t="s">
        <v>41</v>
      </c>
      <c r="C7337" s="14">
        <v>42</v>
      </c>
      <c r="D7337" s="12" t="s">
        <v>549</v>
      </c>
      <c r="E7337" s="35"/>
      <c r="F7337" s="13">
        <v>434.63</v>
      </c>
      <c r="G7337" s="56" t="s">
        <v>21</v>
      </c>
      <c r="H7337" s="54">
        <v>964967.05</v>
      </c>
    </row>
    <row r="7338" spans="1:8" x14ac:dyDescent="0.25">
      <c r="A7338" s="12" t="s">
        <v>977</v>
      </c>
      <c r="B7338" s="12" t="s">
        <v>41</v>
      </c>
      <c r="C7338" s="14">
        <v>42</v>
      </c>
      <c r="D7338" s="12" t="s">
        <v>549</v>
      </c>
      <c r="E7338" s="35"/>
      <c r="F7338" s="13">
        <v>416.67</v>
      </c>
      <c r="G7338" s="56" t="s">
        <v>21</v>
      </c>
      <c r="H7338" s="54">
        <v>965383.72</v>
      </c>
    </row>
    <row r="7339" spans="1:8" x14ac:dyDescent="0.25">
      <c r="A7339" s="12" t="s">
        <v>977</v>
      </c>
      <c r="B7339" s="12" t="s">
        <v>41</v>
      </c>
      <c r="C7339" s="14">
        <v>42</v>
      </c>
      <c r="D7339" s="12" t="s">
        <v>549</v>
      </c>
      <c r="E7339" s="35"/>
      <c r="F7339" s="13">
        <v>804.55</v>
      </c>
      <c r="G7339" s="56" t="s">
        <v>21</v>
      </c>
      <c r="H7339" s="54">
        <v>966188.27</v>
      </c>
    </row>
    <row r="7340" spans="1:8" x14ac:dyDescent="0.25">
      <c r="A7340" s="12" t="s">
        <v>977</v>
      </c>
      <c r="B7340" s="12" t="s">
        <v>41</v>
      </c>
      <c r="C7340" s="14">
        <v>42</v>
      </c>
      <c r="D7340" s="12" t="s">
        <v>160</v>
      </c>
      <c r="E7340" s="35"/>
      <c r="F7340" s="13">
        <v>73.64</v>
      </c>
      <c r="G7340" s="56" t="s">
        <v>21</v>
      </c>
      <c r="H7340" s="54">
        <v>966261.91</v>
      </c>
    </row>
    <row r="7341" spans="1:8" x14ac:dyDescent="0.25">
      <c r="A7341" s="12" t="s">
        <v>977</v>
      </c>
      <c r="B7341" s="12" t="s">
        <v>41</v>
      </c>
      <c r="C7341" s="14">
        <v>42</v>
      </c>
      <c r="D7341" s="12" t="s">
        <v>160</v>
      </c>
      <c r="E7341" s="35"/>
      <c r="F7341" s="13">
        <v>109.2</v>
      </c>
      <c r="G7341" s="56" t="s">
        <v>21</v>
      </c>
      <c r="H7341" s="54">
        <v>966371.11</v>
      </c>
    </row>
    <row r="7342" spans="1:8" x14ac:dyDescent="0.25">
      <c r="A7342" s="12" t="s">
        <v>977</v>
      </c>
      <c r="B7342" s="12" t="s">
        <v>41</v>
      </c>
      <c r="C7342" s="14">
        <v>42</v>
      </c>
      <c r="D7342" s="12" t="s">
        <v>160</v>
      </c>
      <c r="E7342" s="35"/>
      <c r="F7342" s="13">
        <v>379.72</v>
      </c>
      <c r="G7342" s="56" t="s">
        <v>21</v>
      </c>
      <c r="H7342" s="54">
        <v>966750.83</v>
      </c>
    </row>
    <row r="7343" spans="1:8" x14ac:dyDescent="0.25">
      <c r="A7343" s="12" t="s">
        <v>977</v>
      </c>
      <c r="B7343" s="12" t="s">
        <v>41</v>
      </c>
      <c r="C7343" s="14">
        <v>42</v>
      </c>
      <c r="D7343" s="12" t="s">
        <v>160</v>
      </c>
      <c r="E7343" s="35"/>
      <c r="F7343" s="13">
        <v>27.03</v>
      </c>
      <c r="G7343" s="56" t="s">
        <v>21</v>
      </c>
      <c r="H7343" s="54">
        <v>966777.86</v>
      </c>
    </row>
    <row r="7344" spans="1:8" x14ac:dyDescent="0.25">
      <c r="A7344" s="12" t="s">
        <v>977</v>
      </c>
      <c r="B7344" s="12" t="s">
        <v>41</v>
      </c>
      <c r="C7344" s="14">
        <v>42</v>
      </c>
      <c r="D7344" s="12" t="s">
        <v>160</v>
      </c>
      <c r="E7344" s="35"/>
      <c r="F7344" s="13">
        <v>37.020000000000003</v>
      </c>
      <c r="G7344" s="56" t="s">
        <v>21</v>
      </c>
      <c r="H7344" s="54">
        <v>966814.88</v>
      </c>
    </row>
    <row r="7345" spans="1:8" x14ac:dyDescent="0.25">
      <c r="A7345" s="12" t="s">
        <v>977</v>
      </c>
      <c r="B7345" s="12" t="s">
        <v>41</v>
      </c>
      <c r="C7345" s="14">
        <v>42</v>
      </c>
      <c r="D7345" s="12" t="s">
        <v>160</v>
      </c>
      <c r="E7345" s="35"/>
      <c r="F7345" s="13">
        <v>163.79</v>
      </c>
      <c r="G7345" s="56" t="s">
        <v>21</v>
      </c>
      <c r="H7345" s="54">
        <v>966978.67</v>
      </c>
    </row>
    <row r="7346" spans="1:8" x14ac:dyDescent="0.25">
      <c r="A7346" s="12" t="s">
        <v>977</v>
      </c>
      <c r="B7346" s="12" t="s">
        <v>41</v>
      </c>
      <c r="C7346" s="14">
        <v>42</v>
      </c>
      <c r="D7346" s="12" t="s">
        <v>160</v>
      </c>
      <c r="E7346" s="35"/>
      <c r="F7346" s="13">
        <v>58.84</v>
      </c>
      <c r="G7346" s="56" t="s">
        <v>21</v>
      </c>
      <c r="H7346" s="54">
        <v>967037.51</v>
      </c>
    </row>
    <row r="7347" spans="1:8" x14ac:dyDescent="0.25">
      <c r="A7347" s="12" t="s">
        <v>977</v>
      </c>
      <c r="B7347" s="12" t="s">
        <v>41</v>
      </c>
      <c r="C7347" s="14">
        <v>42</v>
      </c>
      <c r="D7347" s="12" t="s">
        <v>160</v>
      </c>
      <c r="E7347" s="35"/>
      <c r="F7347" s="13">
        <v>266.67</v>
      </c>
      <c r="G7347" s="56" t="s">
        <v>21</v>
      </c>
      <c r="H7347" s="54">
        <v>967304.18</v>
      </c>
    </row>
    <row r="7348" spans="1:8" x14ac:dyDescent="0.25">
      <c r="A7348" s="12" t="s">
        <v>977</v>
      </c>
      <c r="B7348" s="12" t="s">
        <v>41</v>
      </c>
      <c r="C7348" s="14">
        <v>42</v>
      </c>
      <c r="D7348" s="12" t="s">
        <v>160</v>
      </c>
      <c r="E7348" s="35"/>
      <c r="F7348" s="13">
        <v>4949.18</v>
      </c>
      <c r="G7348" s="56" t="s">
        <v>21</v>
      </c>
      <c r="H7348" s="54">
        <v>972253.36</v>
      </c>
    </row>
    <row r="7349" spans="1:8" x14ac:dyDescent="0.25">
      <c r="A7349" s="12" t="s">
        <v>977</v>
      </c>
      <c r="B7349" s="12" t="s">
        <v>41</v>
      </c>
      <c r="C7349" s="14">
        <v>42</v>
      </c>
      <c r="D7349" s="12" t="s">
        <v>160</v>
      </c>
      <c r="E7349" s="35"/>
      <c r="F7349" s="13">
        <v>3621.57</v>
      </c>
      <c r="G7349" s="56" t="s">
        <v>21</v>
      </c>
      <c r="H7349" s="54">
        <v>975874.93</v>
      </c>
    </row>
    <row r="7350" spans="1:8" x14ac:dyDescent="0.25">
      <c r="A7350" s="12" t="s">
        <v>977</v>
      </c>
      <c r="B7350" s="12" t="s">
        <v>41</v>
      </c>
      <c r="C7350" s="14">
        <v>42</v>
      </c>
      <c r="D7350" s="12" t="s">
        <v>160</v>
      </c>
      <c r="E7350" s="35"/>
      <c r="F7350" s="13">
        <v>2894.78</v>
      </c>
      <c r="G7350" s="56" t="s">
        <v>21</v>
      </c>
      <c r="H7350" s="54">
        <v>978769.71</v>
      </c>
    </row>
    <row r="7351" spans="1:8" x14ac:dyDescent="0.25">
      <c r="A7351" s="12" t="s">
        <v>977</v>
      </c>
      <c r="B7351" s="12" t="s">
        <v>41</v>
      </c>
      <c r="C7351" s="14">
        <v>42</v>
      </c>
      <c r="D7351" s="12" t="s">
        <v>160</v>
      </c>
      <c r="E7351" s="35"/>
      <c r="F7351" s="13">
        <v>359.46</v>
      </c>
      <c r="G7351" s="56" t="s">
        <v>21</v>
      </c>
      <c r="H7351" s="54">
        <v>979129.17</v>
      </c>
    </row>
    <row r="7352" spans="1:8" x14ac:dyDescent="0.25">
      <c r="A7352" s="12" t="s">
        <v>977</v>
      </c>
      <c r="B7352" s="12" t="s">
        <v>41</v>
      </c>
      <c r="C7352" s="14">
        <v>42</v>
      </c>
      <c r="D7352" s="12" t="s">
        <v>160</v>
      </c>
      <c r="E7352" s="35"/>
      <c r="F7352" s="13">
        <v>3249.09</v>
      </c>
      <c r="G7352" s="56" t="s">
        <v>21</v>
      </c>
      <c r="H7352" s="54">
        <v>982378.26</v>
      </c>
    </row>
    <row r="7353" spans="1:8" x14ac:dyDescent="0.25">
      <c r="A7353" s="12" t="s">
        <v>977</v>
      </c>
      <c r="B7353" s="12" t="s">
        <v>41</v>
      </c>
      <c r="C7353" s="14">
        <v>42</v>
      </c>
      <c r="D7353" s="12" t="s">
        <v>160</v>
      </c>
      <c r="E7353" s="35"/>
      <c r="F7353" s="13">
        <v>3426.32</v>
      </c>
      <c r="G7353" s="56" t="s">
        <v>21</v>
      </c>
      <c r="H7353" s="54">
        <v>985804.58</v>
      </c>
    </row>
    <row r="7354" spans="1:8" x14ac:dyDescent="0.25">
      <c r="A7354" s="12" t="s">
        <v>977</v>
      </c>
      <c r="B7354" s="12" t="s">
        <v>41</v>
      </c>
      <c r="C7354" s="14">
        <v>42</v>
      </c>
      <c r="D7354" s="12" t="s">
        <v>160</v>
      </c>
      <c r="E7354" s="35"/>
      <c r="F7354" s="13">
        <v>156.85</v>
      </c>
      <c r="G7354" s="56" t="s">
        <v>21</v>
      </c>
      <c r="H7354" s="54">
        <v>985961.43</v>
      </c>
    </row>
    <row r="7355" spans="1:8" x14ac:dyDescent="0.25">
      <c r="A7355" s="12" t="s">
        <v>977</v>
      </c>
      <c r="B7355" s="12" t="s">
        <v>41</v>
      </c>
      <c r="C7355" s="14">
        <v>42</v>
      </c>
      <c r="D7355" s="12" t="s">
        <v>160</v>
      </c>
      <c r="E7355" s="35"/>
      <c r="F7355" s="13">
        <v>5849.89</v>
      </c>
      <c r="G7355" s="56" t="s">
        <v>21</v>
      </c>
      <c r="H7355" s="54">
        <v>991811.32</v>
      </c>
    </row>
    <row r="7356" spans="1:8" x14ac:dyDescent="0.25">
      <c r="A7356" s="12" t="s">
        <v>977</v>
      </c>
      <c r="B7356" s="12" t="s">
        <v>41</v>
      </c>
      <c r="C7356" s="14">
        <v>42</v>
      </c>
      <c r="D7356" s="12" t="s">
        <v>160</v>
      </c>
      <c r="E7356" s="35"/>
      <c r="F7356" s="13">
        <v>511.45</v>
      </c>
      <c r="G7356" s="56" t="s">
        <v>21</v>
      </c>
      <c r="H7356" s="54">
        <v>992322.77</v>
      </c>
    </row>
    <row r="7357" spans="1:8" x14ac:dyDescent="0.25">
      <c r="A7357" s="12" t="s">
        <v>977</v>
      </c>
      <c r="B7357" s="12" t="s">
        <v>41</v>
      </c>
      <c r="C7357" s="14">
        <v>42</v>
      </c>
      <c r="D7357" s="12" t="s">
        <v>160</v>
      </c>
      <c r="E7357" s="35"/>
      <c r="F7357" s="13">
        <v>5237.29</v>
      </c>
      <c r="G7357" s="56" t="s">
        <v>21</v>
      </c>
      <c r="H7357" s="54">
        <v>997560.06</v>
      </c>
    </row>
    <row r="7358" spans="1:8" x14ac:dyDescent="0.25">
      <c r="A7358" s="12" t="s">
        <v>977</v>
      </c>
      <c r="B7358" s="12" t="s">
        <v>41</v>
      </c>
      <c r="C7358" s="14">
        <v>42</v>
      </c>
      <c r="D7358" s="12" t="s">
        <v>160</v>
      </c>
      <c r="E7358" s="35"/>
      <c r="F7358" s="13">
        <v>12968.73</v>
      </c>
      <c r="G7358" s="56" t="s">
        <v>21</v>
      </c>
      <c r="H7358" s="54">
        <v>1010528.79</v>
      </c>
    </row>
    <row r="7359" spans="1:8" x14ac:dyDescent="0.25">
      <c r="A7359" s="12" t="s">
        <v>977</v>
      </c>
      <c r="B7359" s="12" t="s">
        <v>41</v>
      </c>
      <c r="C7359" s="14">
        <v>42</v>
      </c>
      <c r="D7359" s="12" t="s">
        <v>160</v>
      </c>
      <c r="E7359" s="35"/>
      <c r="F7359" s="13">
        <v>1461.2</v>
      </c>
      <c r="G7359" s="56" t="s">
        <v>21</v>
      </c>
      <c r="H7359" s="54">
        <v>1011989.99</v>
      </c>
    </row>
    <row r="7360" spans="1:8" x14ac:dyDescent="0.25">
      <c r="A7360" s="12" t="s">
        <v>977</v>
      </c>
      <c r="B7360" s="12" t="s">
        <v>41</v>
      </c>
      <c r="C7360" s="14">
        <v>42</v>
      </c>
      <c r="D7360" s="12" t="s">
        <v>550</v>
      </c>
      <c r="E7360" s="35"/>
      <c r="F7360" s="13">
        <v>1274.92</v>
      </c>
      <c r="G7360" s="56" t="s">
        <v>21</v>
      </c>
      <c r="H7360" s="54">
        <v>1013264.91</v>
      </c>
    </row>
    <row r="7361" spans="1:8" x14ac:dyDescent="0.25">
      <c r="A7361" s="12" t="s">
        <v>977</v>
      </c>
      <c r="B7361" s="12" t="s">
        <v>41</v>
      </c>
      <c r="C7361" s="14">
        <v>42</v>
      </c>
      <c r="D7361" s="12" t="s">
        <v>550</v>
      </c>
      <c r="E7361" s="35"/>
      <c r="F7361" s="13">
        <v>1273.56</v>
      </c>
      <c r="G7361" s="56" t="s">
        <v>21</v>
      </c>
      <c r="H7361" s="54">
        <v>1014538.47</v>
      </c>
    </row>
    <row r="7362" spans="1:8" x14ac:dyDescent="0.25">
      <c r="A7362" s="12" t="s">
        <v>977</v>
      </c>
      <c r="B7362" s="12" t="s">
        <v>41</v>
      </c>
      <c r="C7362" s="14">
        <v>42</v>
      </c>
      <c r="D7362" s="12" t="s">
        <v>160</v>
      </c>
      <c r="E7362" s="35"/>
      <c r="F7362" s="13">
        <v>647.42999999999995</v>
      </c>
      <c r="G7362" s="56" t="s">
        <v>21</v>
      </c>
      <c r="H7362" s="54">
        <v>1015185.9</v>
      </c>
    </row>
    <row r="7363" spans="1:8" x14ac:dyDescent="0.25">
      <c r="A7363" s="12" t="s">
        <v>977</v>
      </c>
      <c r="B7363" s="12" t="s">
        <v>41</v>
      </c>
      <c r="C7363" s="14">
        <v>42</v>
      </c>
      <c r="D7363" s="12" t="s">
        <v>160</v>
      </c>
      <c r="E7363" s="35"/>
      <c r="F7363" s="13">
        <v>4063.47</v>
      </c>
      <c r="G7363" s="56" t="s">
        <v>21</v>
      </c>
      <c r="H7363" s="54">
        <v>1019249.37</v>
      </c>
    </row>
    <row r="7364" spans="1:8" x14ac:dyDescent="0.25">
      <c r="A7364" s="12" t="s">
        <v>977</v>
      </c>
      <c r="B7364" s="12" t="s">
        <v>41</v>
      </c>
      <c r="C7364" s="14">
        <v>42</v>
      </c>
      <c r="D7364" s="12" t="s">
        <v>160</v>
      </c>
      <c r="E7364" s="35"/>
      <c r="F7364" s="13">
        <v>5397.6</v>
      </c>
      <c r="G7364" s="56" t="s">
        <v>21</v>
      </c>
      <c r="H7364" s="54">
        <v>1024646.97</v>
      </c>
    </row>
    <row r="7365" spans="1:8" x14ac:dyDescent="0.25">
      <c r="A7365" s="12" t="s">
        <v>977</v>
      </c>
      <c r="B7365" s="12" t="s">
        <v>41</v>
      </c>
      <c r="C7365" s="14">
        <v>42</v>
      </c>
      <c r="D7365" s="12" t="s">
        <v>160</v>
      </c>
      <c r="E7365" s="35"/>
      <c r="F7365" s="13">
        <v>2776.37</v>
      </c>
      <c r="G7365" s="56" t="s">
        <v>21</v>
      </c>
      <c r="H7365" s="54">
        <v>1027423.34</v>
      </c>
    </row>
    <row r="7366" spans="1:8" x14ac:dyDescent="0.25">
      <c r="A7366" s="12" t="s">
        <v>977</v>
      </c>
      <c r="B7366" s="12" t="s">
        <v>41</v>
      </c>
      <c r="C7366" s="14">
        <v>42</v>
      </c>
      <c r="D7366" s="12" t="s">
        <v>160</v>
      </c>
      <c r="E7366" s="35"/>
      <c r="F7366" s="13">
        <v>7250.4</v>
      </c>
      <c r="G7366" s="56" t="s">
        <v>21</v>
      </c>
      <c r="H7366" s="54">
        <v>1034673.74</v>
      </c>
    </row>
    <row r="7367" spans="1:8" x14ac:dyDescent="0.25">
      <c r="A7367" s="12" t="s">
        <v>977</v>
      </c>
      <c r="B7367" s="12" t="s">
        <v>41</v>
      </c>
      <c r="C7367" s="14">
        <v>42</v>
      </c>
      <c r="D7367" s="12" t="s">
        <v>160</v>
      </c>
      <c r="E7367" s="35"/>
      <c r="F7367" s="13">
        <v>10049.719999999999</v>
      </c>
      <c r="G7367" s="56" t="s">
        <v>21</v>
      </c>
      <c r="H7367" s="54">
        <v>1044723.46</v>
      </c>
    </row>
    <row r="7368" spans="1:8" x14ac:dyDescent="0.25">
      <c r="A7368" s="12" t="s">
        <v>977</v>
      </c>
      <c r="B7368" s="12" t="s">
        <v>41</v>
      </c>
      <c r="C7368" s="14">
        <v>42</v>
      </c>
      <c r="D7368" s="12" t="s">
        <v>160</v>
      </c>
      <c r="E7368" s="35"/>
      <c r="F7368" s="13">
        <v>6055.37</v>
      </c>
      <c r="G7368" s="56" t="s">
        <v>21</v>
      </c>
      <c r="H7368" s="54">
        <v>1050778.83</v>
      </c>
    </row>
    <row r="7369" spans="1:8" x14ac:dyDescent="0.25">
      <c r="A7369" s="12" t="s">
        <v>977</v>
      </c>
      <c r="B7369" s="12" t="s">
        <v>41</v>
      </c>
      <c r="C7369" s="14">
        <v>42</v>
      </c>
      <c r="D7369" s="12" t="s">
        <v>160</v>
      </c>
      <c r="E7369" s="35"/>
      <c r="F7369" s="13">
        <v>8775.23</v>
      </c>
      <c r="G7369" s="56" t="s">
        <v>21</v>
      </c>
      <c r="H7369" s="54">
        <v>1059554.06</v>
      </c>
    </row>
    <row r="7370" spans="1:8" x14ac:dyDescent="0.25">
      <c r="A7370" s="12" t="s">
        <v>977</v>
      </c>
      <c r="B7370" s="12" t="s">
        <v>41</v>
      </c>
      <c r="C7370" s="14">
        <v>42</v>
      </c>
      <c r="D7370" s="12" t="s">
        <v>160</v>
      </c>
      <c r="E7370" s="35"/>
      <c r="F7370" s="13">
        <v>584.1</v>
      </c>
      <c r="G7370" s="56" t="s">
        <v>21</v>
      </c>
      <c r="H7370" s="54">
        <v>1060138.1599999999</v>
      </c>
    </row>
    <row r="7371" spans="1:8" x14ac:dyDescent="0.25">
      <c r="A7371" s="12" t="s">
        <v>977</v>
      </c>
      <c r="B7371" s="12" t="s">
        <v>41</v>
      </c>
      <c r="C7371" s="14">
        <v>42</v>
      </c>
      <c r="D7371" s="12" t="s">
        <v>160</v>
      </c>
      <c r="E7371" s="35"/>
      <c r="F7371" s="13">
        <v>13158.94</v>
      </c>
      <c r="G7371" s="56" t="s">
        <v>21</v>
      </c>
      <c r="H7371" s="54">
        <v>1073297.1000000001</v>
      </c>
    </row>
    <row r="7372" spans="1:8" x14ac:dyDescent="0.25">
      <c r="A7372" s="12" t="s">
        <v>977</v>
      </c>
      <c r="B7372" s="12" t="s">
        <v>41</v>
      </c>
      <c r="C7372" s="14">
        <v>42</v>
      </c>
      <c r="D7372" s="12" t="s">
        <v>160</v>
      </c>
      <c r="E7372" s="35"/>
      <c r="F7372" s="13">
        <v>721.75</v>
      </c>
      <c r="G7372" s="56" t="s">
        <v>21</v>
      </c>
      <c r="H7372" s="54">
        <v>1074018.8500000001</v>
      </c>
    </row>
    <row r="7373" spans="1:8" x14ac:dyDescent="0.25">
      <c r="A7373" s="12" t="s">
        <v>977</v>
      </c>
      <c r="B7373" s="12" t="s">
        <v>41</v>
      </c>
      <c r="C7373" s="14">
        <v>42</v>
      </c>
      <c r="D7373" s="12" t="s">
        <v>160</v>
      </c>
      <c r="E7373" s="35"/>
      <c r="F7373" s="13">
        <v>1622.21</v>
      </c>
      <c r="G7373" s="56" t="s">
        <v>21</v>
      </c>
      <c r="H7373" s="54">
        <v>1075641.06</v>
      </c>
    </row>
    <row r="7374" spans="1:8" x14ac:dyDescent="0.25">
      <c r="A7374" s="12" t="s">
        <v>977</v>
      </c>
      <c r="B7374" s="12" t="s">
        <v>41</v>
      </c>
      <c r="C7374" s="14">
        <v>42</v>
      </c>
      <c r="D7374" s="12" t="s">
        <v>160</v>
      </c>
      <c r="E7374" s="35"/>
      <c r="F7374" s="13">
        <v>3685.1</v>
      </c>
      <c r="G7374" s="56" t="s">
        <v>21</v>
      </c>
      <c r="H7374" s="54">
        <v>1079326.1599999999</v>
      </c>
    </row>
    <row r="7375" spans="1:8" x14ac:dyDescent="0.25">
      <c r="A7375" s="12" t="s">
        <v>977</v>
      </c>
      <c r="B7375" s="12" t="s">
        <v>41</v>
      </c>
      <c r="C7375" s="14">
        <v>42</v>
      </c>
      <c r="D7375" s="12" t="s">
        <v>160</v>
      </c>
      <c r="E7375" s="35"/>
      <c r="F7375" s="13">
        <v>8912.48</v>
      </c>
      <c r="G7375" s="56" t="s">
        <v>21</v>
      </c>
      <c r="H7375" s="54">
        <v>1088238.6399999999</v>
      </c>
    </row>
    <row r="7376" spans="1:8" x14ac:dyDescent="0.25">
      <c r="A7376" s="12" t="s">
        <v>977</v>
      </c>
      <c r="B7376" s="12" t="s">
        <v>41</v>
      </c>
      <c r="C7376" s="14">
        <v>42</v>
      </c>
      <c r="D7376" s="12" t="s">
        <v>160</v>
      </c>
      <c r="E7376" s="35"/>
      <c r="F7376" s="13">
        <v>474.71</v>
      </c>
      <c r="G7376" s="56" t="s">
        <v>21</v>
      </c>
      <c r="H7376" s="54">
        <v>1088713.3500000001</v>
      </c>
    </row>
    <row r="7377" spans="1:8" x14ac:dyDescent="0.25">
      <c r="A7377" s="12" t="s">
        <v>977</v>
      </c>
      <c r="B7377" s="12" t="s">
        <v>41</v>
      </c>
      <c r="C7377" s="14">
        <v>42</v>
      </c>
      <c r="D7377" s="12" t="s">
        <v>160</v>
      </c>
      <c r="E7377" s="35"/>
      <c r="F7377" s="13">
        <v>281.07</v>
      </c>
      <c r="G7377" s="56" t="s">
        <v>21</v>
      </c>
      <c r="H7377" s="54">
        <v>1088994.42</v>
      </c>
    </row>
    <row r="7378" spans="1:8" x14ac:dyDescent="0.25">
      <c r="A7378" s="12" t="s">
        <v>977</v>
      </c>
      <c r="B7378" s="12" t="s">
        <v>41</v>
      </c>
      <c r="C7378" s="14">
        <v>42</v>
      </c>
      <c r="D7378" s="12" t="s">
        <v>160</v>
      </c>
      <c r="E7378" s="35"/>
      <c r="F7378" s="13">
        <v>255.19</v>
      </c>
      <c r="G7378" s="56" t="s">
        <v>21</v>
      </c>
      <c r="H7378" s="54">
        <v>1089249.6100000001</v>
      </c>
    </row>
    <row r="7379" spans="1:8" x14ac:dyDescent="0.25">
      <c r="A7379" s="12" t="s">
        <v>977</v>
      </c>
      <c r="B7379" s="12" t="s">
        <v>41</v>
      </c>
      <c r="C7379" s="14">
        <v>42</v>
      </c>
      <c r="D7379" s="12" t="s">
        <v>160</v>
      </c>
      <c r="E7379" s="35"/>
      <c r="F7379" s="13">
        <v>2978.33</v>
      </c>
      <c r="G7379" s="56" t="s">
        <v>21</v>
      </c>
      <c r="H7379" s="54">
        <v>1092227.94</v>
      </c>
    </row>
    <row r="7380" spans="1:8" x14ac:dyDescent="0.25">
      <c r="A7380" s="12" t="s">
        <v>977</v>
      </c>
      <c r="B7380" s="12" t="s">
        <v>41</v>
      </c>
      <c r="C7380" s="14">
        <v>42</v>
      </c>
      <c r="D7380" s="12" t="s">
        <v>160</v>
      </c>
      <c r="E7380" s="35"/>
      <c r="F7380" s="13">
        <v>560.11</v>
      </c>
      <c r="G7380" s="56" t="s">
        <v>21</v>
      </c>
      <c r="H7380" s="54">
        <v>1092788.05</v>
      </c>
    </row>
    <row r="7381" spans="1:8" x14ac:dyDescent="0.25">
      <c r="A7381" s="12" t="s">
        <v>977</v>
      </c>
      <c r="B7381" s="12" t="s">
        <v>41</v>
      </c>
      <c r="C7381" s="14">
        <v>42</v>
      </c>
      <c r="D7381" s="12" t="s">
        <v>160</v>
      </c>
      <c r="E7381" s="35"/>
      <c r="F7381" s="13">
        <v>16699.29</v>
      </c>
      <c r="G7381" s="56" t="s">
        <v>21</v>
      </c>
      <c r="H7381" s="54">
        <v>1109487.3400000001</v>
      </c>
    </row>
    <row r="7382" spans="1:8" x14ac:dyDescent="0.25">
      <c r="A7382" s="12" t="s">
        <v>977</v>
      </c>
      <c r="B7382" s="12" t="s">
        <v>41</v>
      </c>
      <c r="C7382" s="14">
        <v>42</v>
      </c>
      <c r="D7382" s="12" t="s">
        <v>160</v>
      </c>
      <c r="E7382" s="35"/>
      <c r="F7382" s="13">
        <v>833.33</v>
      </c>
      <c r="G7382" s="56" t="s">
        <v>21</v>
      </c>
      <c r="H7382" s="54">
        <v>1110320.67</v>
      </c>
    </row>
    <row r="7383" spans="1:8" x14ac:dyDescent="0.25">
      <c r="A7383" s="12" t="s">
        <v>977</v>
      </c>
      <c r="B7383" s="12" t="s">
        <v>41</v>
      </c>
      <c r="C7383" s="14">
        <v>42</v>
      </c>
      <c r="D7383" s="12" t="s">
        <v>160</v>
      </c>
      <c r="E7383" s="35"/>
      <c r="F7383" s="13">
        <v>18058.71</v>
      </c>
      <c r="G7383" s="56" t="s">
        <v>21</v>
      </c>
      <c r="H7383" s="54">
        <v>1128379.3799999999</v>
      </c>
    </row>
    <row r="7384" spans="1:8" x14ac:dyDescent="0.25">
      <c r="A7384" s="12" t="s">
        <v>977</v>
      </c>
      <c r="B7384" s="12" t="s">
        <v>41</v>
      </c>
      <c r="C7384" s="14">
        <v>42</v>
      </c>
      <c r="D7384" s="12" t="s">
        <v>160</v>
      </c>
      <c r="E7384" s="35"/>
      <c r="F7384" s="13">
        <v>7169.92</v>
      </c>
      <c r="G7384" s="56" t="s">
        <v>21</v>
      </c>
      <c r="H7384" s="54">
        <v>1135549.3</v>
      </c>
    </row>
    <row r="7385" spans="1:8" x14ac:dyDescent="0.25">
      <c r="A7385" s="12" t="s">
        <v>977</v>
      </c>
      <c r="B7385" s="12" t="s">
        <v>41</v>
      </c>
      <c r="C7385" s="14">
        <v>42</v>
      </c>
      <c r="D7385" s="12" t="s">
        <v>160</v>
      </c>
      <c r="E7385" s="35"/>
      <c r="F7385" s="13">
        <v>95.98</v>
      </c>
      <c r="G7385" s="56" t="s">
        <v>21</v>
      </c>
      <c r="H7385" s="54">
        <v>1135645.28</v>
      </c>
    </row>
    <row r="7386" spans="1:8" x14ac:dyDescent="0.25">
      <c r="A7386" s="12" t="s">
        <v>977</v>
      </c>
      <c r="B7386" s="12" t="s">
        <v>41</v>
      </c>
      <c r="C7386" s="14">
        <v>42</v>
      </c>
      <c r="D7386" s="12" t="s">
        <v>160</v>
      </c>
      <c r="E7386" s="35"/>
      <c r="F7386" s="13">
        <v>2209.0500000000002</v>
      </c>
      <c r="G7386" s="56" t="s">
        <v>21</v>
      </c>
      <c r="H7386" s="54">
        <v>1137854.33</v>
      </c>
    </row>
    <row r="7387" spans="1:8" x14ac:dyDescent="0.25">
      <c r="A7387" s="12" t="s">
        <v>977</v>
      </c>
      <c r="B7387" s="12" t="s">
        <v>41</v>
      </c>
      <c r="C7387" s="14">
        <v>42</v>
      </c>
      <c r="D7387" s="12" t="s">
        <v>160</v>
      </c>
      <c r="E7387" s="35"/>
      <c r="F7387" s="13">
        <v>844.09</v>
      </c>
      <c r="G7387" s="56" t="s">
        <v>21</v>
      </c>
      <c r="H7387" s="54">
        <v>1138698.42</v>
      </c>
    </row>
    <row r="7388" spans="1:8" x14ac:dyDescent="0.25">
      <c r="A7388" s="12" t="s">
        <v>977</v>
      </c>
      <c r="B7388" s="12" t="s">
        <v>41</v>
      </c>
      <c r="C7388" s="14">
        <v>42</v>
      </c>
      <c r="D7388" s="12" t="s">
        <v>160</v>
      </c>
      <c r="E7388" s="35"/>
      <c r="F7388" s="13">
        <v>1165.71</v>
      </c>
      <c r="G7388" s="56" t="s">
        <v>21</v>
      </c>
      <c r="H7388" s="54">
        <v>1139864.1299999999</v>
      </c>
    </row>
    <row r="7389" spans="1:8" x14ac:dyDescent="0.25">
      <c r="A7389" s="12" t="s">
        <v>977</v>
      </c>
      <c r="B7389" s="12" t="s">
        <v>41</v>
      </c>
      <c r="C7389" s="14">
        <v>42</v>
      </c>
      <c r="D7389" s="12" t="s">
        <v>160</v>
      </c>
      <c r="E7389" s="35"/>
      <c r="F7389" s="13">
        <v>826.73</v>
      </c>
      <c r="G7389" s="56" t="s">
        <v>21</v>
      </c>
      <c r="H7389" s="54">
        <v>1140690.8600000001</v>
      </c>
    </row>
    <row r="7390" spans="1:8" x14ac:dyDescent="0.25">
      <c r="A7390" s="12" t="s">
        <v>977</v>
      </c>
      <c r="B7390" s="12" t="s">
        <v>41</v>
      </c>
      <c r="C7390" s="14">
        <v>42</v>
      </c>
      <c r="D7390" s="12" t="s">
        <v>160</v>
      </c>
      <c r="E7390" s="35"/>
      <c r="F7390" s="13">
        <v>662.11</v>
      </c>
      <c r="G7390" s="56" t="s">
        <v>21</v>
      </c>
      <c r="H7390" s="54">
        <v>1141352.97</v>
      </c>
    </row>
    <row r="7391" spans="1:8" x14ac:dyDescent="0.25">
      <c r="A7391" s="12" t="s">
        <v>977</v>
      </c>
      <c r="B7391" s="12" t="s">
        <v>41</v>
      </c>
      <c r="C7391" s="14">
        <v>42</v>
      </c>
      <c r="D7391" s="12" t="s">
        <v>160</v>
      </c>
      <c r="E7391" s="35"/>
      <c r="F7391" s="13">
        <v>1681.84</v>
      </c>
      <c r="G7391" s="56" t="s">
        <v>21</v>
      </c>
      <c r="H7391" s="54">
        <v>1143034.81</v>
      </c>
    </row>
    <row r="7392" spans="1:8" x14ac:dyDescent="0.25">
      <c r="E7392"/>
      <c r="G7392"/>
      <c r="H7392"/>
    </row>
    <row r="7393" spans="1:9" x14ac:dyDescent="0.25">
      <c r="A7393" s="35"/>
      <c r="B7393" s="35"/>
      <c r="C7393" s="35"/>
      <c r="D7393" s="35"/>
      <c r="E7393" s="34" t="s">
        <v>67</v>
      </c>
      <c r="F7393" s="13">
        <v>206759.97</v>
      </c>
      <c r="G7393" s="54">
        <v>0</v>
      </c>
      <c r="H7393" s="54">
        <v>1143034.81</v>
      </c>
    </row>
    <row r="7394" spans="1:9" x14ac:dyDescent="0.25">
      <c r="A7394" s="35" t="s">
        <v>21</v>
      </c>
      <c r="E7394"/>
      <c r="G7394"/>
      <c r="H7394"/>
    </row>
    <row r="7395" spans="1:9" x14ac:dyDescent="0.25">
      <c r="A7395" s="35"/>
      <c r="B7395" s="35"/>
      <c r="C7395" s="35"/>
      <c r="D7395" s="35"/>
      <c r="E7395" s="9" t="s">
        <v>161</v>
      </c>
      <c r="F7395" s="8">
        <v>206759.97</v>
      </c>
      <c r="G7395" s="55">
        <v>0</v>
      </c>
      <c r="H7395" s="55">
        <v>1143034.81</v>
      </c>
    </row>
    <row r="7396" spans="1:9" x14ac:dyDescent="0.25">
      <c r="A7396" s="35"/>
      <c r="B7396" s="35"/>
      <c r="C7396" s="35"/>
      <c r="D7396" s="35"/>
      <c r="E7396" s="9"/>
      <c r="F7396" s="8"/>
      <c r="G7396" s="52"/>
      <c r="H7396" s="52"/>
    </row>
    <row r="7397" spans="1:9" x14ac:dyDescent="0.25">
      <c r="D7397" s="35"/>
      <c r="E7397" s="9" t="s">
        <v>162</v>
      </c>
      <c r="F7397" s="8">
        <v>1627376.04</v>
      </c>
      <c r="G7397" s="55">
        <v>0</v>
      </c>
      <c r="H7397" s="55">
        <v>9918627.5</v>
      </c>
    </row>
    <row r="7400" spans="1:9" s="28" customFormat="1" x14ac:dyDescent="0.25">
      <c r="A7400" s="27" t="s">
        <v>1069</v>
      </c>
      <c r="B7400" s="27"/>
      <c r="C7400" s="27"/>
      <c r="D7400" s="27"/>
      <c r="E7400" s="27"/>
      <c r="F7400" s="27"/>
      <c r="G7400" s="27"/>
      <c r="H7400" s="27"/>
      <c r="I7400" s="15"/>
    </row>
    <row r="7401" spans="1:9" x14ac:dyDescent="0.25">
      <c r="A7401" s="2" t="s">
        <v>6</v>
      </c>
      <c r="E7401"/>
    </row>
    <row r="7402" spans="1:9" x14ac:dyDescent="0.25">
      <c r="E7402"/>
    </row>
    <row r="7403" spans="1:9" x14ac:dyDescent="0.25">
      <c r="A7403" s="5" t="s">
        <v>7</v>
      </c>
      <c r="B7403" s="5" t="s">
        <v>8</v>
      </c>
      <c r="C7403" s="35"/>
      <c r="D7403" s="35"/>
      <c r="E7403" s="35"/>
      <c r="F7403" s="7"/>
      <c r="G7403" s="7"/>
      <c r="H7403" s="8" t="s">
        <v>9</v>
      </c>
    </row>
    <row r="7404" spans="1:9" x14ac:dyDescent="0.25">
      <c r="A7404" s="5" t="s">
        <v>10</v>
      </c>
      <c r="B7404" s="5" t="s">
        <v>11</v>
      </c>
      <c r="C7404" s="9" t="s">
        <v>12</v>
      </c>
      <c r="D7404" s="10" t="s">
        <v>13</v>
      </c>
      <c r="E7404" s="5" t="s">
        <v>14</v>
      </c>
      <c r="F7404" s="8" t="s">
        <v>15</v>
      </c>
      <c r="G7404" s="8" t="s">
        <v>16</v>
      </c>
      <c r="H7404" s="8" t="s">
        <v>17</v>
      </c>
    </row>
    <row r="7405" spans="1:9" x14ac:dyDescent="0.25">
      <c r="E7405"/>
    </row>
    <row r="7406" spans="1:9" x14ac:dyDescent="0.25">
      <c r="A7406" s="5" t="s">
        <v>18</v>
      </c>
      <c r="B7406" s="5" t="s">
        <v>19</v>
      </c>
      <c r="C7406" s="35"/>
      <c r="D7406" s="35"/>
      <c r="E7406" s="35"/>
      <c r="F7406" s="7"/>
      <c r="G7406" s="8" t="s">
        <v>20</v>
      </c>
      <c r="H7406" s="8">
        <v>4372297.6399999997</v>
      </c>
    </row>
    <row r="7407" spans="1:9" x14ac:dyDescent="0.25">
      <c r="A7407" s="35" t="s">
        <v>21</v>
      </c>
      <c r="E7407"/>
    </row>
    <row r="7408" spans="1:9" x14ac:dyDescent="0.25">
      <c r="A7408" s="5" t="s">
        <v>22</v>
      </c>
      <c r="B7408" s="5" t="s">
        <v>23</v>
      </c>
      <c r="C7408" s="35"/>
      <c r="D7408" s="35"/>
      <c r="E7408" s="35"/>
      <c r="F7408" s="7"/>
      <c r="G7408" s="8" t="s">
        <v>20</v>
      </c>
      <c r="H7408" s="8">
        <v>800389.78</v>
      </c>
    </row>
    <row r="7409" spans="1:13" x14ac:dyDescent="0.25">
      <c r="A7409" s="35" t="s">
        <v>21</v>
      </c>
      <c r="E7409"/>
    </row>
    <row r="7410" spans="1:13" x14ac:dyDescent="0.25">
      <c r="A7410" s="12" t="s">
        <v>24</v>
      </c>
      <c r="B7410" s="35" t="s">
        <v>21</v>
      </c>
      <c r="C7410" s="35" t="s">
        <v>21</v>
      </c>
      <c r="D7410" s="35" t="s">
        <v>21</v>
      </c>
      <c r="E7410" s="35" t="s">
        <v>21</v>
      </c>
      <c r="F7410" s="7" t="s">
        <v>21</v>
      </c>
      <c r="G7410" s="13" t="s">
        <v>20</v>
      </c>
      <c r="H7410" s="13">
        <v>800389.78</v>
      </c>
    </row>
    <row r="7411" spans="1:13" s="3" customFormat="1" x14ac:dyDescent="0.25">
      <c r="A7411" s="12" t="s">
        <v>1070</v>
      </c>
      <c r="B7411" s="12" t="s">
        <v>26</v>
      </c>
      <c r="C7411" s="14">
        <v>300</v>
      </c>
      <c r="D7411" s="12" t="s">
        <v>1071</v>
      </c>
      <c r="E7411" s="35"/>
      <c r="F7411" s="13">
        <v>82194.720000000001</v>
      </c>
      <c r="G7411" s="7" t="s">
        <v>21</v>
      </c>
      <c r="H7411" s="13">
        <v>882584.5</v>
      </c>
      <c r="J7411"/>
      <c r="K7411"/>
      <c r="L7411"/>
      <c r="M7411"/>
    </row>
    <row r="7412" spans="1:13" s="3" customFormat="1" x14ac:dyDescent="0.25">
      <c r="A7412" s="12" t="s">
        <v>1072</v>
      </c>
      <c r="B7412" s="12" t="s">
        <v>26</v>
      </c>
      <c r="C7412" s="14">
        <v>341</v>
      </c>
      <c r="D7412" s="12" t="s">
        <v>1073</v>
      </c>
      <c r="E7412" s="35"/>
      <c r="F7412" s="13">
        <v>84274.19</v>
      </c>
      <c r="G7412" s="7" t="s">
        <v>21</v>
      </c>
      <c r="H7412" s="13">
        <v>966858.69</v>
      </c>
      <c r="J7412"/>
      <c r="K7412"/>
      <c r="L7412"/>
      <c r="M7412"/>
    </row>
    <row r="7413" spans="1:13" s="3" customFormat="1" x14ac:dyDescent="0.25">
      <c r="A7413" s="12" t="s">
        <v>1074</v>
      </c>
      <c r="B7413" s="12" t="s">
        <v>26</v>
      </c>
      <c r="C7413" s="14">
        <v>362</v>
      </c>
      <c r="D7413" s="12" t="s">
        <v>1075</v>
      </c>
      <c r="E7413" s="35"/>
      <c r="F7413" s="13">
        <v>39936.6</v>
      </c>
      <c r="G7413" s="7" t="s">
        <v>21</v>
      </c>
      <c r="H7413" s="13">
        <v>1006795.29</v>
      </c>
      <c r="J7413"/>
      <c r="K7413"/>
      <c r="L7413"/>
      <c r="M7413"/>
    </row>
    <row r="7414" spans="1:13" s="3" customFormat="1" x14ac:dyDescent="0.25">
      <c r="A7414" s="12" t="s">
        <v>1076</v>
      </c>
      <c r="B7414" s="12" t="s">
        <v>26</v>
      </c>
      <c r="C7414" s="14">
        <v>367</v>
      </c>
      <c r="D7414" s="12" t="s">
        <v>1077</v>
      </c>
      <c r="E7414" s="35"/>
      <c r="F7414" s="13">
        <v>84656.5</v>
      </c>
      <c r="G7414" s="7" t="s">
        <v>21</v>
      </c>
      <c r="H7414" s="13">
        <v>1091451.79</v>
      </c>
      <c r="J7414"/>
      <c r="K7414"/>
      <c r="L7414"/>
      <c r="M7414"/>
    </row>
    <row r="7415" spans="1:13" s="3" customFormat="1" x14ac:dyDescent="0.25">
      <c r="A7415" s="12" t="s">
        <v>1078</v>
      </c>
      <c r="B7415" s="12" t="s">
        <v>26</v>
      </c>
      <c r="C7415" s="14">
        <v>393</v>
      </c>
      <c r="D7415" s="12" t="s">
        <v>1079</v>
      </c>
      <c r="E7415" s="35"/>
      <c r="F7415" s="13">
        <v>79646.080000000002</v>
      </c>
      <c r="G7415" s="7" t="s">
        <v>21</v>
      </c>
      <c r="H7415" s="13">
        <v>1171097.8700000001</v>
      </c>
      <c r="J7415"/>
      <c r="K7415"/>
      <c r="L7415"/>
      <c r="M7415"/>
    </row>
    <row r="7416" spans="1:13" s="3" customFormat="1" x14ac:dyDescent="0.25">
      <c r="A7416" s="12" t="s">
        <v>1080</v>
      </c>
      <c r="B7416" s="12" t="s">
        <v>26</v>
      </c>
      <c r="C7416" s="14">
        <v>430</v>
      </c>
      <c r="D7416" s="12" t="s">
        <v>1081</v>
      </c>
      <c r="E7416" s="35"/>
      <c r="F7416" s="13">
        <v>43220.93</v>
      </c>
      <c r="G7416" s="7" t="s">
        <v>21</v>
      </c>
      <c r="H7416" s="13">
        <v>1214318.8</v>
      </c>
      <c r="J7416"/>
      <c r="K7416"/>
      <c r="L7416"/>
      <c r="M7416"/>
    </row>
    <row r="7417" spans="1:13" s="3" customFormat="1" x14ac:dyDescent="0.25">
      <c r="A7417" s="12" t="s">
        <v>1080</v>
      </c>
      <c r="B7417" s="12" t="s">
        <v>26</v>
      </c>
      <c r="C7417" s="14">
        <v>433</v>
      </c>
      <c r="D7417" s="12" t="s">
        <v>1082</v>
      </c>
      <c r="E7417" s="35"/>
      <c r="F7417" s="13">
        <v>79145.23</v>
      </c>
      <c r="G7417" s="7" t="s">
        <v>21</v>
      </c>
      <c r="H7417" s="13">
        <v>1293464.03</v>
      </c>
      <c r="J7417"/>
      <c r="K7417"/>
      <c r="L7417"/>
      <c r="M7417"/>
    </row>
    <row r="7418" spans="1:13" s="3" customFormat="1" x14ac:dyDescent="0.25">
      <c r="A7418"/>
      <c r="B7418"/>
      <c r="C7418"/>
      <c r="D7418"/>
      <c r="E7418"/>
      <c r="J7418"/>
      <c r="K7418"/>
      <c r="L7418"/>
      <c r="M7418"/>
    </row>
    <row r="7419" spans="1:13" s="3" customFormat="1" x14ac:dyDescent="0.25">
      <c r="A7419" s="35"/>
      <c r="B7419" s="35"/>
      <c r="C7419" s="35"/>
      <c r="D7419" s="35"/>
      <c r="E7419" s="34" t="s">
        <v>67</v>
      </c>
      <c r="F7419" s="13">
        <v>493074.25</v>
      </c>
      <c r="G7419" s="13">
        <v>0</v>
      </c>
      <c r="H7419" s="13">
        <v>1293464.03</v>
      </c>
      <c r="J7419"/>
      <c r="K7419"/>
      <c r="L7419"/>
      <c r="M7419"/>
    </row>
    <row r="7420" spans="1:13" s="3" customFormat="1" x14ac:dyDescent="0.25">
      <c r="A7420" s="35" t="s">
        <v>21</v>
      </c>
      <c r="B7420"/>
      <c r="C7420"/>
      <c r="D7420"/>
      <c r="E7420"/>
      <c r="J7420"/>
      <c r="K7420"/>
      <c r="L7420"/>
      <c r="M7420"/>
    </row>
    <row r="7421" spans="1:13" s="3" customFormat="1" x14ac:dyDescent="0.25">
      <c r="A7421" s="35"/>
      <c r="B7421" s="35"/>
      <c r="C7421" s="35"/>
      <c r="D7421" s="35"/>
      <c r="E7421" s="9" t="s">
        <v>68</v>
      </c>
      <c r="F7421" s="8">
        <v>493074.25</v>
      </c>
      <c r="G7421" s="8">
        <v>0</v>
      </c>
      <c r="H7421" s="8">
        <v>1293464.03</v>
      </c>
      <c r="J7421"/>
      <c r="K7421"/>
      <c r="L7421"/>
      <c r="M7421"/>
    </row>
    <row r="7422" spans="1:13" s="3" customFormat="1" x14ac:dyDescent="0.25">
      <c r="A7422" s="35" t="s">
        <v>21</v>
      </c>
      <c r="B7422"/>
      <c r="C7422"/>
      <c r="D7422"/>
      <c r="E7422"/>
      <c r="J7422"/>
      <c r="K7422"/>
      <c r="L7422"/>
      <c r="M7422"/>
    </row>
    <row r="7423" spans="1:13" s="3" customFormat="1" x14ac:dyDescent="0.25">
      <c r="A7423" s="5" t="s">
        <v>69</v>
      </c>
      <c r="B7423" s="5" t="s">
        <v>70</v>
      </c>
      <c r="C7423" s="35"/>
      <c r="D7423" s="35"/>
      <c r="E7423" s="35"/>
      <c r="F7423" s="7"/>
      <c r="G7423" s="8" t="s">
        <v>20</v>
      </c>
      <c r="H7423" s="8">
        <v>164538.54999999999</v>
      </c>
      <c r="J7423"/>
      <c r="K7423"/>
      <c r="L7423"/>
      <c r="M7423"/>
    </row>
    <row r="7424" spans="1:13" s="3" customFormat="1" x14ac:dyDescent="0.25">
      <c r="A7424" s="35" t="s">
        <v>21</v>
      </c>
      <c r="B7424"/>
      <c r="C7424"/>
      <c r="D7424"/>
      <c r="E7424"/>
      <c r="J7424"/>
      <c r="K7424"/>
      <c r="L7424"/>
      <c r="M7424"/>
    </row>
    <row r="7425" spans="1:13" s="3" customFormat="1" x14ac:dyDescent="0.25">
      <c r="A7425" s="12" t="s">
        <v>24</v>
      </c>
      <c r="B7425" s="35" t="s">
        <v>21</v>
      </c>
      <c r="C7425" s="35" t="s">
        <v>21</v>
      </c>
      <c r="D7425" s="35" t="s">
        <v>21</v>
      </c>
      <c r="E7425" s="35" t="s">
        <v>21</v>
      </c>
      <c r="F7425" s="7" t="s">
        <v>21</v>
      </c>
      <c r="G7425" s="13" t="s">
        <v>20</v>
      </c>
      <c r="H7425" s="13">
        <v>164538.54999999999</v>
      </c>
      <c r="J7425"/>
      <c r="K7425"/>
      <c r="L7425"/>
      <c r="M7425"/>
    </row>
    <row r="7426" spans="1:13" s="3" customFormat="1" x14ac:dyDescent="0.25">
      <c r="A7426" s="12" t="s">
        <v>1070</v>
      </c>
      <c r="B7426" s="12" t="s">
        <v>26</v>
      </c>
      <c r="C7426" s="14">
        <v>300</v>
      </c>
      <c r="D7426" s="12" t="s">
        <v>1071</v>
      </c>
      <c r="E7426" s="35"/>
      <c r="F7426" s="13">
        <v>13696.52</v>
      </c>
      <c r="G7426" s="7" t="s">
        <v>21</v>
      </c>
      <c r="H7426" s="13">
        <v>178235.07</v>
      </c>
      <c r="J7426"/>
      <c r="K7426"/>
      <c r="L7426"/>
      <c r="M7426"/>
    </row>
    <row r="7427" spans="1:13" s="3" customFormat="1" x14ac:dyDescent="0.25">
      <c r="A7427" s="12" t="s">
        <v>1072</v>
      </c>
      <c r="B7427" s="12" t="s">
        <v>26</v>
      </c>
      <c r="C7427" s="14">
        <v>341</v>
      </c>
      <c r="D7427" s="12" t="s">
        <v>1073</v>
      </c>
      <c r="E7427" s="35"/>
      <c r="F7427" s="13">
        <v>13989.43</v>
      </c>
      <c r="G7427" s="7" t="s">
        <v>21</v>
      </c>
      <c r="H7427" s="13">
        <v>192224.5</v>
      </c>
      <c r="J7427"/>
      <c r="K7427"/>
      <c r="L7427"/>
      <c r="M7427"/>
    </row>
    <row r="7428" spans="1:13" s="3" customFormat="1" x14ac:dyDescent="0.25">
      <c r="A7428" s="12" t="s">
        <v>1076</v>
      </c>
      <c r="B7428" s="12" t="s">
        <v>26</v>
      </c>
      <c r="C7428" s="14">
        <v>367</v>
      </c>
      <c r="D7428" s="12" t="s">
        <v>1077</v>
      </c>
      <c r="E7428" s="35"/>
      <c r="F7428" s="13">
        <v>14108.05</v>
      </c>
      <c r="G7428" s="7" t="s">
        <v>21</v>
      </c>
      <c r="H7428" s="13">
        <v>206332.55</v>
      </c>
      <c r="J7428"/>
      <c r="K7428"/>
      <c r="L7428"/>
      <c r="M7428"/>
    </row>
    <row r="7429" spans="1:13" s="3" customFormat="1" x14ac:dyDescent="0.25">
      <c r="A7429" s="12" t="s">
        <v>1078</v>
      </c>
      <c r="B7429" s="12" t="s">
        <v>26</v>
      </c>
      <c r="C7429" s="14">
        <v>393</v>
      </c>
      <c r="D7429" s="12" t="s">
        <v>1079</v>
      </c>
      <c r="E7429" s="35"/>
      <c r="F7429" s="13">
        <v>13276.4</v>
      </c>
      <c r="G7429" s="7" t="s">
        <v>21</v>
      </c>
      <c r="H7429" s="13">
        <v>219608.95</v>
      </c>
      <c r="J7429"/>
      <c r="K7429"/>
      <c r="L7429"/>
      <c r="M7429"/>
    </row>
    <row r="7430" spans="1:13" s="3" customFormat="1" x14ac:dyDescent="0.25">
      <c r="A7430" s="12" t="s">
        <v>1080</v>
      </c>
      <c r="B7430" s="12" t="s">
        <v>26</v>
      </c>
      <c r="C7430" s="14">
        <v>433</v>
      </c>
      <c r="D7430" s="12" t="s">
        <v>1082</v>
      </c>
      <c r="E7430" s="35"/>
      <c r="F7430" s="13">
        <v>13090.58</v>
      </c>
      <c r="G7430" s="7" t="s">
        <v>21</v>
      </c>
      <c r="H7430" s="13">
        <v>232699.53</v>
      </c>
      <c r="J7430"/>
      <c r="K7430"/>
      <c r="L7430"/>
      <c r="M7430"/>
    </row>
    <row r="7431" spans="1:13" s="3" customFormat="1" x14ac:dyDescent="0.25">
      <c r="A7431"/>
      <c r="B7431"/>
      <c r="C7431"/>
      <c r="D7431"/>
      <c r="E7431"/>
      <c r="J7431"/>
      <c r="K7431"/>
      <c r="L7431"/>
      <c r="M7431"/>
    </row>
    <row r="7432" spans="1:13" s="3" customFormat="1" x14ac:dyDescent="0.25">
      <c r="A7432" s="35"/>
      <c r="B7432" s="35"/>
      <c r="C7432" s="35"/>
      <c r="D7432" s="35"/>
      <c r="E7432" s="34" t="s">
        <v>67</v>
      </c>
      <c r="F7432" s="13">
        <v>68160.98</v>
      </c>
      <c r="G7432" s="13">
        <v>0</v>
      </c>
      <c r="H7432" s="13">
        <v>232699.53</v>
      </c>
      <c r="J7432"/>
      <c r="K7432"/>
      <c r="L7432"/>
      <c r="M7432"/>
    </row>
    <row r="7433" spans="1:13" s="3" customFormat="1" x14ac:dyDescent="0.25">
      <c r="A7433" s="35" t="s">
        <v>21</v>
      </c>
      <c r="B7433"/>
      <c r="C7433"/>
      <c r="D7433"/>
      <c r="E7433"/>
      <c r="J7433"/>
      <c r="K7433"/>
      <c r="L7433"/>
      <c r="M7433"/>
    </row>
    <row r="7434" spans="1:13" s="3" customFormat="1" x14ac:dyDescent="0.25">
      <c r="A7434" s="35"/>
      <c r="B7434" s="35"/>
      <c r="C7434" s="35"/>
      <c r="D7434" s="35"/>
      <c r="E7434" s="9" t="s">
        <v>71</v>
      </c>
      <c r="F7434" s="8">
        <v>68160.98</v>
      </c>
      <c r="G7434" s="8">
        <v>0</v>
      </c>
      <c r="H7434" s="8">
        <v>232699.53</v>
      </c>
      <c r="J7434"/>
      <c r="K7434"/>
      <c r="L7434"/>
      <c r="M7434"/>
    </row>
    <row r="7435" spans="1:13" s="3" customFormat="1" x14ac:dyDescent="0.25">
      <c r="A7435" s="35" t="s">
        <v>21</v>
      </c>
      <c r="B7435"/>
      <c r="C7435"/>
      <c r="D7435"/>
      <c r="E7435"/>
      <c r="J7435"/>
      <c r="K7435"/>
      <c r="L7435"/>
      <c r="M7435"/>
    </row>
    <row r="7436" spans="1:13" s="3" customFormat="1" x14ac:dyDescent="0.25">
      <c r="A7436" s="5" t="s">
        <v>72</v>
      </c>
      <c r="B7436" s="5" t="s">
        <v>73</v>
      </c>
      <c r="C7436" s="35"/>
      <c r="D7436" s="35"/>
      <c r="E7436" s="35"/>
      <c r="F7436" s="7"/>
      <c r="G7436" s="8" t="s">
        <v>20</v>
      </c>
      <c r="H7436" s="8">
        <v>10976.53</v>
      </c>
      <c r="J7436"/>
      <c r="K7436"/>
      <c r="L7436"/>
      <c r="M7436"/>
    </row>
    <row r="7437" spans="1:13" s="3" customFormat="1" x14ac:dyDescent="0.25">
      <c r="A7437" s="35" t="s">
        <v>21</v>
      </c>
      <c r="B7437"/>
      <c r="C7437"/>
      <c r="D7437"/>
      <c r="E7437"/>
      <c r="J7437"/>
      <c r="K7437"/>
      <c r="L7437"/>
      <c r="M7437"/>
    </row>
    <row r="7438" spans="1:13" s="3" customFormat="1" x14ac:dyDescent="0.25">
      <c r="A7438" s="12" t="s">
        <v>24</v>
      </c>
      <c r="B7438" s="35" t="s">
        <v>21</v>
      </c>
      <c r="C7438" s="35" t="s">
        <v>21</v>
      </c>
      <c r="D7438" s="35" t="s">
        <v>21</v>
      </c>
      <c r="E7438" s="35" t="s">
        <v>21</v>
      </c>
      <c r="F7438" s="7" t="s">
        <v>21</v>
      </c>
      <c r="G7438" s="13" t="s">
        <v>20</v>
      </c>
      <c r="H7438" s="13">
        <v>10976.53</v>
      </c>
      <c r="J7438"/>
      <c r="K7438"/>
      <c r="L7438"/>
      <c r="M7438"/>
    </row>
    <row r="7439" spans="1:13" s="3" customFormat="1" x14ac:dyDescent="0.25">
      <c r="A7439" s="12" t="s">
        <v>1070</v>
      </c>
      <c r="B7439" s="12" t="s">
        <v>26</v>
      </c>
      <c r="C7439" s="14">
        <v>300</v>
      </c>
      <c r="D7439" s="12" t="s">
        <v>1071</v>
      </c>
      <c r="E7439" s="35"/>
      <c r="F7439" s="13">
        <v>5712.79</v>
      </c>
      <c r="G7439" s="7" t="s">
        <v>21</v>
      </c>
      <c r="H7439" s="13">
        <v>16689.32</v>
      </c>
      <c r="J7439"/>
      <c r="K7439"/>
      <c r="L7439"/>
      <c r="M7439"/>
    </row>
    <row r="7440" spans="1:13" s="3" customFormat="1" x14ac:dyDescent="0.25">
      <c r="A7440" s="12" t="s">
        <v>1072</v>
      </c>
      <c r="B7440" s="12" t="s">
        <v>26</v>
      </c>
      <c r="C7440" s="14">
        <v>341</v>
      </c>
      <c r="D7440" s="12" t="s">
        <v>1073</v>
      </c>
      <c r="E7440" s="35"/>
      <c r="F7440" s="13">
        <v>6715.59</v>
      </c>
      <c r="G7440" s="7" t="s">
        <v>21</v>
      </c>
      <c r="H7440" s="13">
        <v>23404.91</v>
      </c>
      <c r="J7440"/>
      <c r="K7440"/>
      <c r="L7440"/>
      <c r="M7440"/>
    </row>
    <row r="7441" spans="1:13" s="3" customFormat="1" x14ac:dyDescent="0.25">
      <c r="A7441" s="12" t="s">
        <v>1074</v>
      </c>
      <c r="B7441" s="12" t="s">
        <v>26</v>
      </c>
      <c r="C7441" s="14">
        <v>362</v>
      </c>
      <c r="D7441" s="12" t="s">
        <v>1075</v>
      </c>
      <c r="E7441" s="35"/>
      <c r="F7441" s="13">
        <v>1407.56</v>
      </c>
      <c r="G7441" s="7" t="s">
        <v>21</v>
      </c>
      <c r="H7441" s="13">
        <v>24812.47</v>
      </c>
      <c r="J7441"/>
      <c r="K7441"/>
      <c r="L7441"/>
      <c r="M7441"/>
    </row>
    <row r="7442" spans="1:13" s="3" customFormat="1" x14ac:dyDescent="0.25">
      <c r="A7442" s="12" t="s">
        <v>1076</v>
      </c>
      <c r="B7442" s="12" t="s">
        <v>26</v>
      </c>
      <c r="C7442" s="14">
        <v>367</v>
      </c>
      <c r="D7442" s="12" t="s">
        <v>1077</v>
      </c>
      <c r="E7442" s="35"/>
      <c r="F7442" s="13">
        <v>8042.79</v>
      </c>
      <c r="G7442" s="7" t="s">
        <v>21</v>
      </c>
      <c r="H7442" s="13">
        <v>32855.26</v>
      </c>
      <c r="J7442"/>
      <c r="K7442"/>
      <c r="L7442"/>
      <c r="M7442"/>
    </row>
    <row r="7443" spans="1:13" s="3" customFormat="1" x14ac:dyDescent="0.25">
      <c r="A7443" s="12" t="s">
        <v>1078</v>
      </c>
      <c r="B7443" s="12" t="s">
        <v>26</v>
      </c>
      <c r="C7443" s="14">
        <v>393</v>
      </c>
      <c r="D7443" s="12" t="s">
        <v>1079</v>
      </c>
      <c r="E7443" s="35"/>
      <c r="F7443" s="13">
        <v>5327.35</v>
      </c>
      <c r="G7443" s="7" t="s">
        <v>21</v>
      </c>
      <c r="H7443" s="13">
        <v>38182.61</v>
      </c>
      <c r="J7443"/>
      <c r="K7443"/>
      <c r="L7443"/>
      <c r="M7443"/>
    </row>
    <row r="7444" spans="1:13" s="3" customFormat="1" x14ac:dyDescent="0.25">
      <c r="A7444" s="12" t="s">
        <v>1080</v>
      </c>
      <c r="B7444" s="12" t="s">
        <v>26</v>
      </c>
      <c r="C7444" s="14">
        <v>430</v>
      </c>
      <c r="D7444" s="12" t="s">
        <v>1081</v>
      </c>
      <c r="E7444" s="35"/>
      <c r="F7444" s="13">
        <v>244.7</v>
      </c>
      <c r="G7444" s="7" t="s">
        <v>21</v>
      </c>
      <c r="H7444" s="13">
        <v>38427.31</v>
      </c>
      <c r="J7444"/>
      <c r="K7444"/>
      <c r="L7444"/>
      <c r="M7444"/>
    </row>
    <row r="7445" spans="1:13" s="3" customFormat="1" x14ac:dyDescent="0.25">
      <c r="A7445" s="12" t="s">
        <v>1080</v>
      </c>
      <c r="B7445" s="12" t="s">
        <v>26</v>
      </c>
      <c r="C7445" s="14">
        <v>433</v>
      </c>
      <c r="D7445" s="12" t="s">
        <v>1082</v>
      </c>
      <c r="E7445" s="35"/>
      <c r="F7445" s="13">
        <v>5626.75</v>
      </c>
      <c r="G7445" s="7" t="s">
        <v>21</v>
      </c>
      <c r="H7445" s="13">
        <v>44054.06</v>
      </c>
      <c r="J7445"/>
      <c r="K7445"/>
      <c r="L7445"/>
      <c r="M7445"/>
    </row>
    <row r="7446" spans="1:13" s="3" customFormat="1" x14ac:dyDescent="0.25">
      <c r="A7446"/>
      <c r="B7446"/>
      <c r="C7446"/>
      <c r="D7446"/>
      <c r="E7446"/>
      <c r="J7446"/>
      <c r="K7446"/>
      <c r="L7446"/>
      <c r="M7446"/>
    </row>
    <row r="7447" spans="1:13" s="3" customFormat="1" x14ac:dyDescent="0.25">
      <c r="A7447" s="35"/>
      <c r="B7447" s="35"/>
      <c r="C7447" s="35"/>
      <c r="D7447" s="35"/>
      <c r="E7447" s="34" t="s">
        <v>67</v>
      </c>
      <c r="F7447" s="13">
        <v>33077.53</v>
      </c>
      <c r="G7447" s="13">
        <v>0</v>
      </c>
      <c r="H7447" s="13">
        <v>44054.06</v>
      </c>
      <c r="J7447"/>
      <c r="K7447"/>
      <c r="L7447"/>
      <c r="M7447"/>
    </row>
    <row r="7448" spans="1:13" s="3" customFormat="1" x14ac:dyDescent="0.25">
      <c r="A7448" s="35" t="s">
        <v>21</v>
      </c>
      <c r="B7448"/>
      <c r="C7448"/>
      <c r="D7448"/>
      <c r="E7448"/>
      <c r="J7448"/>
      <c r="K7448"/>
      <c r="L7448"/>
      <c r="M7448"/>
    </row>
    <row r="7449" spans="1:13" s="3" customFormat="1" x14ac:dyDescent="0.25">
      <c r="A7449" s="35"/>
      <c r="B7449" s="35"/>
      <c r="C7449" s="35"/>
      <c r="D7449" s="35"/>
      <c r="E7449" s="9" t="s">
        <v>74</v>
      </c>
      <c r="F7449" s="8">
        <v>33077.53</v>
      </c>
      <c r="G7449" s="8">
        <v>0</v>
      </c>
      <c r="H7449" s="8">
        <v>44054.06</v>
      </c>
      <c r="J7449"/>
      <c r="K7449"/>
      <c r="L7449"/>
      <c r="M7449"/>
    </row>
    <row r="7450" spans="1:13" s="3" customFormat="1" x14ac:dyDescent="0.25">
      <c r="A7450" s="35" t="s">
        <v>21</v>
      </c>
      <c r="B7450"/>
      <c r="C7450"/>
      <c r="D7450"/>
      <c r="E7450"/>
      <c r="J7450"/>
      <c r="K7450"/>
      <c r="L7450"/>
      <c r="M7450"/>
    </row>
    <row r="7451" spans="1:13" s="3" customFormat="1" x14ac:dyDescent="0.25">
      <c r="A7451" s="5" t="s">
        <v>75</v>
      </c>
      <c r="B7451" s="5" t="s">
        <v>76</v>
      </c>
      <c r="C7451" s="35"/>
      <c r="D7451" s="35"/>
      <c r="E7451" s="35"/>
      <c r="F7451" s="7"/>
      <c r="G7451" s="8" t="s">
        <v>20</v>
      </c>
      <c r="H7451" s="8">
        <v>19797.46</v>
      </c>
      <c r="J7451"/>
      <c r="K7451"/>
      <c r="L7451"/>
      <c r="M7451"/>
    </row>
    <row r="7452" spans="1:13" s="3" customFormat="1" x14ac:dyDescent="0.25">
      <c r="A7452" s="35" t="s">
        <v>21</v>
      </c>
      <c r="B7452"/>
      <c r="C7452"/>
      <c r="D7452"/>
      <c r="E7452"/>
      <c r="J7452"/>
      <c r="K7452"/>
      <c r="L7452"/>
      <c r="M7452"/>
    </row>
    <row r="7453" spans="1:13" s="3" customFormat="1" x14ac:dyDescent="0.25">
      <c r="A7453" s="12" t="s">
        <v>24</v>
      </c>
      <c r="B7453" s="35" t="s">
        <v>21</v>
      </c>
      <c r="C7453" s="35" t="s">
        <v>21</v>
      </c>
      <c r="D7453" s="35" t="s">
        <v>21</v>
      </c>
      <c r="E7453" s="35" t="s">
        <v>21</v>
      </c>
      <c r="F7453" s="7" t="s">
        <v>21</v>
      </c>
      <c r="G7453" s="13" t="s">
        <v>20</v>
      </c>
      <c r="H7453" s="13">
        <v>19797.46</v>
      </c>
      <c r="J7453"/>
      <c r="K7453"/>
      <c r="L7453"/>
      <c r="M7453"/>
    </row>
    <row r="7454" spans="1:13" s="3" customFormat="1" x14ac:dyDescent="0.25">
      <c r="A7454" s="12" t="s">
        <v>1070</v>
      </c>
      <c r="B7454" s="12" t="s">
        <v>26</v>
      </c>
      <c r="C7454" s="14">
        <v>300</v>
      </c>
      <c r="D7454" s="12" t="s">
        <v>1071</v>
      </c>
      <c r="E7454" s="35"/>
      <c r="F7454" s="13">
        <v>2044.83</v>
      </c>
      <c r="G7454" s="7" t="s">
        <v>21</v>
      </c>
      <c r="H7454" s="13">
        <v>21842.29</v>
      </c>
      <c r="J7454"/>
      <c r="K7454"/>
      <c r="L7454"/>
      <c r="M7454"/>
    </row>
    <row r="7455" spans="1:13" s="3" customFormat="1" x14ac:dyDescent="0.25">
      <c r="A7455" s="12" t="s">
        <v>1072</v>
      </c>
      <c r="B7455" s="12" t="s">
        <v>26</v>
      </c>
      <c r="C7455" s="14">
        <v>341</v>
      </c>
      <c r="D7455" s="12" t="s">
        <v>1073</v>
      </c>
      <c r="E7455" s="35"/>
      <c r="F7455" s="13">
        <v>2304.2800000000002</v>
      </c>
      <c r="G7455" s="7" t="s">
        <v>21</v>
      </c>
      <c r="H7455" s="13">
        <v>24146.57</v>
      </c>
      <c r="J7455"/>
      <c r="K7455"/>
      <c r="L7455"/>
      <c r="M7455"/>
    </row>
    <row r="7456" spans="1:13" s="3" customFormat="1" x14ac:dyDescent="0.25">
      <c r="A7456" s="12" t="s">
        <v>1076</v>
      </c>
      <c r="B7456" s="12" t="s">
        <v>26</v>
      </c>
      <c r="C7456" s="14">
        <v>367</v>
      </c>
      <c r="D7456" s="12" t="s">
        <v>1077</v>
      </c>
      <c r="E7456" s="35"/>
      <c r="F7456" s="13">
        <v>2519.6</v>
      </c>
      <c r="G7456" s="7" t="s">
        <v>21</v>
      </c>
      <c r="H7456" s="13">
        <v>26666.17</v>
      </c>
      <c r="J7456"/>
      <c r="K7456"/>
      <c r="L7456"/>
      <c r="M7456"/>
    </row>
    <row r="7457" spans="1:13" s="3" customFormat="1" x14ac:dyDescent="0.25">
      <c r="A7457" s="12" t="s">
        <v>1078</v>
      </c>
      <c r="B7457" s="12" t="s">
        <v>26</v>
      </c>
      <c r="C7457" s="14">
        <v>393</v>
      </c>
      <c r="D7457" s="12" t="s">
        <v>1079</v>
      </c>
      <c r="E7457" s="35"/>
      <c r="F7457" s="13">
        <v>2193.7800000000002</v>
      </c>
      <c r="G7457" s="7" t="s">
        <v>21</v>
      </c>
      <c r="H7457" s="13">
        <v>28859.95</v>
      </c>
      <c r="J7457"/>
      <c r="K7457"/>
      <c r="L7457"/>
      <c r="M7457"/>
    </row>
    <row r="7458" spans="1:13" s="3" customFormat="1" x14ac:dyDescent="0.25">
      <c r="A7458" s="12" t="s">
        <v>1080</v>
      </c>
      <c r="B7458" s="12" t="s">
        <v>26</v>
      </c>
      <c r="C7458" s="14">
        <v>433</v>
      </c>
      <c r="D7458" s="12" t="s">
        <v>1082</v>
      </c>
      <c r="E7458" s="35"/>
      <c r="F7458" s="13">
        <v>2505.59</v>
      </c>
      <c r="G7458" s="7" t="s">
        <v>21</v>
      </c>
      <c r="H7458" s="13">
        <v>31365.54</v>
      </c>
      <c r="J7458"/>
      <c r="K7458"/>
      <c r="L7458"/>
      <c r="M7458"/>
    </row>
    <row r="7459" spans="1:13" s="3" customFormat="1" x14ac:dyDescent="0.25">
      <c r="A7459"/>
      <c r="B7459"/>
      <c r="C7459"/>
      <c r="D7459"/>
      <c r="E7459"/>
      <c r="J7459"/>
      <c r="K7459"/>
      <c r="L7459"/>
      <c r="M7459"/>
    </row>
    <row r="7460" spans="1:13" s="3" customFormat="1" x14ac:dyDescent="0.25">
      <c r="A7460" s="35"/>
      <c r="B7460" s="35"/>
      <c r="C7460" s="35"/>
      <c r="D7460" s="35"/>
      <c r="E7460" s="34" t="s">
        <v>67</v>
      </c>
      <c r="F7460" s="13">
        <v>11568.08</v>
      </c>
      <c r="G7460" s="13">
        <v>0</v>
      </c>
      <c r="H7460" s="13">
        <v>31365.54</v>
      </c>
      <c r="J7460"/>
      <c r="K7460"/>
      <c r="L7460"/>
      <c r="M7460"/>
    </row>
    <row r="7461" spans="1:13" s="3" customFormat="1" x14ac:dyDescent="0.25">
      <c r="A7461" s="35" t="s">
        <v>21</v>
      </c>
      <c r="B7461"/>
      <c r="C7461"/>
      <c r="D7461"/>
      <c r="E7461"/>
      <c r="J7461"/>
      <c r="K7461"/>
      <c r="L7461"/>
      <c r="M7461"/>
    </row>
    <row r="7462" spans="1:13" s="3" customFormat="1" x14ac:dyDescent="0.25">
      <c r="A7462" s="35"/>
      <c r="B7462" s="35"/>
      <c r="C7462" s="35"/>
      <c r="D7462" s="35"/>
      <c r="E7462" s="9" t="s">
        <v>77</v>
      </c>
      <c r="F7462" s="8">
        <v>11568.08</v>
      </c>
      <c r="G7462" s="8">
        <v>0</v>
      </c>
      <c r="H7462" s="8">
        <v>31365.54</v>
      </c>
      <c r="J7462"/>
      <c r="K7462"/>
      <c r="L7462"/>
      <c r="M7462"/>
    </row>
    <row r="7463" spans="1:13" s="3" customFormat="1" x14ac:dyDescent="0.25">
      <c r="A7463" s="35" t="s">
        <v>21</v>
      </c>
      <c r="B7463"/>
      <c r="C7463"/>
      <c r="D7463"/>
      <c r="E7463"/>
      <c r="J7463"/>
      <c r="K7463"/>
      <c r="L7463"/>
      <c r="M7463"/>
    </row>
    <row r="7464" spans="1:13" s="3" customFormat="1" x14ac:dyDescent="0.25">
      <c r="A7464" s="5" t="s">
        <v>78</v>
      </c>
      <c r="B7464" s="5" t="s">
        <v>79</v>
      </c>
      <c r="C7464" s="35"/>
      <c r="D7464" s="35"/>
      <c r="E7464" s="35"/>
      <c r="F7464" s="7"/>
      <c r="G7464" s="8" t="s">
        <v>20</v>
      </c>
      <c r="H7464" s="8">
        <v>128707.08</v>
      </c>
      <c r="J7464"/>
      <c r="K7464"/>
      <c r="L7464"/>
      <c r="M7464"/>
    </row>
    <row r="7465" spans="1:13" s="3" customFormat="1" x14ac:dyDescent="0.25">
      <c r="A7465" s="35" t="s">
        <v>21</v>
      </c>
      <c r="B7465"/>
      <c r="C7465"/>
      <c r="D7465"/>
      <c r="E7465"/>
      <c r="J7465"/>
      <c r="K7465"/>
      <c r="L7465"/>
      <c r="M7465"/>
    </row>
    <row r="7466" spans="1:13" s="3" customFormat="1" x14ac:dyDescent="0.25">
      <c r="A7466" s="12" t="s">
        <v>24</v>
      </c>
      <c r="B7466" s="35" t="s">
        <v>21</v>
      </c>
      <c r="C7466" s="35" t="s">
        <v>21</v>
      </c>
      <c r="D7466" s="35" t="s">
        <v>21</v>
      </c>
      <c r="E7466" s="35" t="s">
        <v>21</v>
      </c>
      <c r="F7466" s="7" t="s">
        <v>21</v>
      </c>
      <c r="G7466" s="13" t="s">
        <v>20</v>
      </c>
      <c r="H7466" s="13">
        <v>128707.08</v>
      </c>
      <c r="J7466"/>
      <c r="K7466"/>
      <c r="L7466"/>
      <c r="M7466"/>
    </row>
    <row r="7467" spans="1:13" s="3" customFormat="1" x14ac:dyDescent="0.25">
      <c r="A7467" s="12" t="s">
        <v>1070</v>
      </c>
      <c r="B7467" s="12" t="s">
        <v>26</v>
      </c>
      <c r="C7467" s="14">
        <v>300</v>
      </c>
      <c r="D7467" s="12" t="s">
        <v>1071</v>
      </c>
      <c r="E7467" s="35"/>
      <c r="F7467" s="13">
        <v>18862.96</v>
      </c>
      <c r="G7467" s="7" t="s">
        <v>21</v>
      </c>
      <c r="H7467" s="13">
        <v>147570.04</v>
      </c>
      <c r="J7467"/>
      <c r="K7467"/>
      <c r="L7467"/>
      <c r="M7467"/>
    </row>
    <row r="7468" spans="1:13" s="3" customFormat="1" x14ac:dyDescent="0.25">
      <c r="A7468" s="12" t="s">
        <v>1072</v>
      </c>
      <c r="B7468" s="12" t="s">
        <v>26</v>
      </c>
      <c r="C7468" s="14">
        <v>341</v>
      </c>
      <c r="D7468" s="12" t="s">
        <v>1073</v>
      </c>
      <c r="E7468" s="35"/>
      <c r="F7468" s="13">
        <v>4201.26</v>
      </c>
      <c r="G7468" s="7" t="s">
        <v>21</v>
      </c>
      <c r="H7468" s="13">
        <v>151771.29999999999</v>
      </c>
      <c r="J7468"/>
      <c r="K7468"/>
      <c r="L7468"/>
      <c r="M7468"/>
    </row>
    <row r="7469" spans="1:13" s="3" customFormat="1" x14ac:dyDescent="0.25">
      <c r="A7469" s="12" t="s">
        <v>1076</v>
      </c>
      <c r="B7469" s="12" t="s">
        <v>26</v>
      </c>
      <c r="C7469" s="14">
        <v>367</v>
      </c>
      <c r="D7469" s="12" t="s">
        <v>1077</v>
      </c>
      <c r="E7469" s="35"/>
      <c r="F7469" s="13">
        <v>10332.620000000001</v>
      </c>
      <c r="G7469" s="7" t="s">
        <v>21</v>
      </c>
      <c r="H7469" s="13">
        <v>162103.92000000001</v>
      </c>
      <c r="J7469"/>
      <c r="K7469"/>
      <c r="L7469"/>
      <c r="M7469"/>
    </row>
    <row r="7470" spans="1:13" s="3" customFormat="1" x14ac:dyDescent="0.25">
      <c r="A7470" s="12" t="s">
        <v>1076</v>
      </c>
      <c r="B7470" s="12" t="s">
        <v>26</v>
      </c>
      <c r="C7470" s="14">
        <v>367</v>
      </c>
      <c r="D7470" s="12" t="s">
        <v>1077</v>
      </c>
      <c r="E7470" s="35"/>
      <c r="F7470" s="13">
        <v>1097.8599999999999</v>
      </c>
      <c r="G7470" s="7" t="s">
        <v>21</v>
      </c>
      <c r="H7470" s="13">
        <v>163201.78</v>
      </c>
      <c r="J7470"/>
      <c r="K7470"/>
      <c r="L7470"/>
      <c r="M7470"/>
    </row>
    <row r="7471" spans="1:13" s="3" customFormat="1" x14ac:dyDescent="0.25">
      <c r="A7471" s="12" t="s">
        <v>1078</v>
      </c>
      <c r="B7471" s="12" t="s">
        <v>26</v>
      </c>
      <c r="C7471" s="14">
        <v>393</v>
      </c>
      <c r="D7471" s="12" t="s">
        <v>1079</v>
      </c>
      <c r="E7471" s="35"/>
      <c r="F7471" s="13">
        <v>4657.74</v>
      </c>
      <c r="G7471" s="7" t="s">
        <v>21</v>
      </c>
      <c r="H7471" s="13">
        <v>167859.52</v>
      </c>
      <c r="J7471"/>
      <c r="K7471"/>
      <c r="L7471"/>
      <c r="M7471"/>
    </row>
    <row r="7472" spans="1:13" s="3" customFormat="1" x14ac:dyDescent="0.25">
      <c r="A7472" s="12" t="s">
        <v>1080</v>
      </c>
      <c r="B7472" s="12" t="s">
        <v>26</v>
      </c>
      <c r="C7472" s="14">
        <v>433</v>
      </c>
      <c r="D7472" s="12" t="s">
        <v>1082</v>
      </c>
      <c r="E7472" s="35"/>
      <c r="F7472" s="13">
        <v>5685.2</v>
      </c>
      <c r="G7472" s="7" t="s">
        <v>21</v>
      </c>
      <c r="H7472" s="13">
        <v>173544.72</v>
      </c>
      <c r="J7472"/>
      <c r="K7472"/>
      <c r="L7472"/>
      <c r="M7472"/>
    </row>
    <row r="7473" spans="1:13" s="3" customFormat="1" x14ac:dyDescent="0.25">
      <c r="A7473"/>
      <c r="B7473"/>
      <c r="C7473"/>
      <c r="D7473"/>
      <c r="E7473"/>
      <c r="J7473"/>
      <c r="K7473"/>
      <c r="L7473"/>
      <c r="M7473"/>
    </row>
    <row r="7474" spans="1:13" s="3" customFormat="1" x14ac:dyDescent="0.25">
      <c r="A7474" s="35"/>
      <c r="B7474" s="35"/>
      <c r="C7474" s="35"/>
      <c r="D7474" s="35"/>
      <c r="E7474" s="34" t="s">
        <v>67</v>
      </c>
      <c r="F7474" s="13">
        <v>44837.64</v>
      </c>
      <c r="G7474" s="13">
        <v>0</v>
      </c>
      <c r="H7474" s="13">
        <v>173544.72</v>
      </c>
      <c r="J7474"/>
      <c r="K7474"/>
      <c r="L7474"/>
      <c r="M7474"/>
    </row>
    <row r="7475" spans="1:13" s="3" customFormat="1" x14ac:dyDescent="0.25">
      <c r="A7475" s="35" t="s">
        <v>21</v>
      </c>
      <c r="B7475"/>
      <c r="C7475"/>
      <c r="D7475"/>
      <c r="E7475"/>
      <c r="J7475"/>
      <c r="K7475"/>
      <c r="L7475"/>
      <c r="M7475"/>
    </row>
    <row r="7476" spans="1:13" s="3" customFormat="1" x14ac:dyDescent="0.25">
      <c r="A7476" s="35"/>
      <c r="B7476" s="35"/>
      <c r="C7476" s="35"/>
      <c r="D7476" s="35"/>
      <c r="E7476" s="9" t="s">
        <v>80</v>
      </c>
      <c r="F7476" s="8">
        <v>44837.64</v>
      </c>
      <c r="G7476" s="8">
        <v>0</v>
      </c>
      <c r="H7476" s="8">
        <v>173544.72</v>
      </c>
      <c r="J7476"/>
      <c r="K7476"/>
      <c r="L7476"/>
      <c r="M7476"/>
    </row>
    <row r="7477" spans="1:13" s="3" customFormat="1" x14ac:dyDescent="0.25">
      <c r="A7477" s="35" t="s">
        <v>21</v>
      </c>
      <c r="B7477"/>
      <c r="C7477"/>
      <c r="D7477"/>
      <c r="E7477"/>
      <c r="J7477"/>
      <c r="K7477"/>
      <c r="L7477"/>
      <c r="M7477"/>
    </row>
    <row r="7478" spans="1:13" s="3" customFormat="1" x14ac:dyDescent="0.25">
      <c r="A7478" s="5" t="s">
        <v>81</v>
      </c>
      <c r="B7478" s="5" t="s">
        <v>82</v>
      </c>
      <c r="C7478" s="35"/>
      <c r="D7478" s="35"/>
      <c r="E7478" s="35"/>
      <c r="F7478" s="7"/>
      <c r="G7478" s="8" t="s">
        <v>20</v>
      </c>
      <c r="H7478" s="8">
        <v>120960.47</v>
      </c>
      <c r="J7478"/>
      <c r="K7478"/>
      <c r="L7478"/>
      <c r="M7478"/>
    </row>
    <row r="7479" spans="1:13" s="3" customFormat="1" x14ac:dyDescent="0.25">
      <c r="A7479" s="35" t="s">
        <v>21</v>
      </c>
      <c r="B7479"/>
      <c r="C7479"/>
      <c r="D7479"/>
      <c r="E7479"/>
      <c r="J7479"/>
      <c r="K7479"/>
      <c r="L7479"/>
      <c r="M7479"/>
    </row>
    <row r="7480" spans="1:13" s="3" customFormat="1" x14ac:dyDescent="0.25">
      <c r="A7480" s="12" t="s">
        <v>24</v>
      </c>
      <c r="B7480" s="35" t="s">
        <v>21</v>
      </c>
      <c r="C7480" s="35" t="s">
        <v>21</v>
      </c>
      <c r="D7480" s="35" t="s">
        <v>21</v>
      </c>
      <c r="E7480" s="35" t="s">
        <v>21</v>
      </c>
      <c r="F7480" s="7" t="s">
        <v>21</v>
      </c>
      <c r="G7480" s="13" t="s">
        <v>20</v>
      </c>
      <c r="H7480" s="13">
        <v>120960.47</v>
      </c>
      <c r="J7480"/>
      <c r="K7480"/>
      <c r="L7480"/>
      <c r="M7480"/>
    </row>
    <row r="7481" spans="1:13" s="3" customFormat="1" x14ac:dyDescent="0.25">
      <c r="A7481" s="12" t="s">
        <v>1070</v>
      </c>
      <c r="B7481" s="12" t="s">
        <v>26</v>
      </c>
      <c r="C7481" s="14">
        <v>300</v>
      </c>
      <c r="D7481" s="12" t="s">
        <v>1071</v>
      </c>
      <c r="E7481" s="35"/>
      <c r="F7481" s="13">
        <v>5461.83</v>
      </c>
      <c r="G7481" s="7" t="s">
        <v>21</v>
      </c>
      <c r="H7481" s="13">
        <v>126422.3</v>
      </c>
      <c r="J7481"/>
      <c r="K7481"/>
      <c r="L7481"/>
      <c r="M7481"/>
    </row>
    <row r="7482" spans="1:13" s="3" customFormat="1" x14ac:dyDescent="0.25">
      <c r="A7482" s="12" t="s">
        <v>1072</v>
      </c>
      <c r="B7482" s="12" t="s">
        <v>26</v>
      </c>
      <c r="C7482" s="14">
        <v>341</v>
      </c>
      <c r="D7482" s="12" t="s">
        <v>1073</v>
      </c>
      <c r="E7482" s="35"/>
      <c r="F7482" s="13">
        <v>11101.15</v>
      </c>
      <c r="G7482" s="7" t="s">
        <v>21</v>
      </c>
      <c r="H7482" s="13">
        <v>137523.45000000001</v>
      </c>
      <c r="J7482"/>
      <c r="K7482"/>
      <c r="L7482"/>
      <c r="M7482"/>
    </row>
    <row r="7483" spans="1:13" s="3" customFormat="1" x14ac:dyDescent="0.25">
      <c r="A7483" s="12" t="s">
        <v>1076</v>
      </c>
      <c r="B7483" s="12" t="s">
        <v>26</v>
      </c>
      <c r="C7483" s="14">
        <v>367</v>
      </c>
      <c r="D7483" s="12" t="s">
        <v>1077</v>
      </c>
      <c r="E7483" s="35"/>
      <c r="F7483" s="13">
        <v>11620.73</v>
      </c>
      <c r="G7483" s="7" t="s">
        <v>21</v>
      </c>
      <c r="H7483" s="13">
        <v>149144.18</v>
      </c>
      <c r="J7483"/>
      <c r="K7483"/>
      <c r="L7483"/>
      <c r="M7483"/>
    </row>
    <row r="7484" spans="1:13" s="3" customFormat="1" x14ac:dyDescent="0.25">
      <c r="A7484" s="12" t="s">
        <v>1078</v>
      </c>
      <c r="B7484" s="12" t="s">
        <v>26</v>
      </c>
      <c r="C7484" s="14">
        <v>393</v>
      </c>
      <c r="D7484" s="12" t="s">
        <v>1079</v>
      </c>
      <c r="E7484" s="35"/>
      <c r="F7484" s="13">
        <v>6703.2</v>
      </c>
      <c r="G7484" s="7" t="s">
        <v>21</v>
      </c>
      <c r="H7484" s="13">
        <v>155847.38</v>
      </c>
      <c r="J7484"/>
      <c r="K7484"/>
      <c r="L7484"/>
      <c r="M7484"/>
    </row>
    <row r="7485" spans="1:13" s="3" customFormat="1" x14ac:dyDescent="0.25">
      <c r="A7485" s="12" t="s">
        <v>1080</v>
      </c>
      <c r="B7485" s="12" t="s">
        <v>26</v>
      </c>
      <c r="C7485" s="14">
        <v>433</v>
      </c>
      <c r="D7485" s="12" t="s">
        <v>1082</v>
      </c>
      <c r="E7485" s="35"/>
      <c r="F7485" s="13">
        <v>4256.7</v>
      </c>
      <c r="G7485" s="7" t="s">
        <v>21</v>
      </c>
      <c r="H7485" s="13">
        <v>160104.07999999999</v>
      </c>
      <c r="J7485"/>
      <c r="K7485"/>
      <c r="L7485"/>
      <c r="M7485"/>
    </row>
    <row r="7486" spans="1:13" s="3" customFormat="1" x14ac:dyDescent="0.25">
      <c r="A7486"/>
      <c r="B7486"/>
      <c r="C7486"/>
      <c r="D7486"/>
      <c r="E7486"/>
      <c r="J7486"/>
      <c r="K7486"/>
      <c r="L7486"/>
      <c r="M7486"/>
    </row>
    <row r="7487" spans="1:13" s="3" customFormat="1" x14ac:dyDescent="0.25">
      <c r="A7487" s="35"/>
      <c r="B7487" s="35"/>
      <c r="C7487" s="35"/>
      <c r="D7487" s="35"/>
      <c r="E7487" s="34" t="s">
        <v>67</v>
      </c>
      <c r="F7487" s="13">
        <v>39143.61</v>
      </c>
      <c r="G7487" s="13">
        <v>0</v>
      </c>
      <c r="H7487" s="13">
        <v>160104.07999999999</v>
      </c>
      <c r="J7487"/>
      <c r="K7487"/>
      <c r="L7487"/>
      <c r="M7487"/>
    </row>
    <row r="7488" spans="1:13" s="3" customFormat="1" x14ac:dyDescent="0.25">
      <c r="A7488" s="35" t="s">
        <v>21</v>
      </c>
      <c r="B7488"/>
      <c r="C7488"/>
      <c r="D7488"/>
      <c r="E7488"/>
      <c r="J7488"/>
      <c r="K7488"/>
      <c r="L7488"/>
      <c r="M7488"/>
    </row>
    <row r="7489" spans="1:13" s="3" customFormat="1" x14ac:dyDescent="0.25">
      <c r="A7489" s="35"/>
      <c r="B7489" s="35"/>
      <c r="C7489" s="35"/>
      <c r="D7489" s="35"/>
      <c r="E7489" s="9" t="s">
        <v>83</v>
      </c>
      <c r="F7489" s="8">
        <v>39143.61</v>
      </c>
      <c r="G7489" s="8">
        <v>0</v>
      </c>
      <c r="H7489" s="8">
        <v>160104.07999999999</v>
      </c>
      <c r="J7489"/>
      <c r="K7489"/>
      <c r="L7489"/>
      <c r="M7489"/>
    </row>
    <row r="7490" spans="1:13" s="3" customFormat="1" x14ac:dyDescent="0.25">
      <c r="A7490" s="35" t="s">
        <v>21</v>
      </c>
      <c r="B7490"/>
      <c r="C7490"/>
      <c r="D7490"/>
      <c r="E7490"/>
      <c r="J7490"/>
      <c r="K7490"/>
      <c r="L7490"/>
      <c r="M7490"/>
    </row>
    <row r="7491" spans="1:13" s="3" customFormat="1" x14ac:dyDescent="0.25">
      <c r="A7491" s="5" t="s">
        <v>84</v>
      </c>
      <c r="B7491" s="5" t="s">
        <v>85</v>
      </c>
      <c r="C7491" s="35"/>
      <c r="D7491" s="35"/>
      <c r="E7491" s="35"/>
      <c r="F7491" s="7"/>
      <c r="G7491" s="8" t="s">
        <v>20</v>
      </c>
      <c r="H7491" s="8">
        <v>7073.47</v>
      </c>
      <c r="J7491"/>
      <c r="K7491"/>
      <c r="L7491"/>
      <c r="M7491"/>
    </row>
    <row r="7492" spans="1:13" s="3" customFormat="1" x14ac:dyDescent="0.25">
      <c r="A7492" s="35" t="s">
        <v>21</v>
      </c>
      <c r="B7492"/>
      <c r="C7492"/>
      <c r="D7492"/>
      <c r="E7492"/>
      <c r="J7492"/>
      <c r="K7492"/>
      <c r="L7492"/>
      <c r="M7492"/>
    </row>
    <row r="7493" spans="1:13" s="3" customFormat="1" x14ac:dyDescent="0.25">
      <c r="A7493" s="12" t="s">
        <v>24</v>
      </c>
      <c r="B7493" s="35" t="s">
        <v>21</v>
      </c>
      <c r="C7493" s="35" t="s">
        <v>21</v>
      </c>
      <c r="D7493" s="35" t="s">
        <v>21</v>
      </c>
      <c r="E7493" s="35" t="s">
        <v>21</v>
      </c>
      <c r="F7493" s="7" t="s">
        <v>21</v>
      </c>
      <c r="G7493" s="13" t="s">
        <v>20</v>
      </c>
      <c r="H7493" s="13">
        <v>7073.47</v>
      </c>
      <c r="J7493"/>
      <c r="K7493"/>
      <c r="L7493"/>
      <c r="M7493"/>
    </row>
    <row r="7494" spans="1:13" s="3" customFormat="1" x14ac:dyDescent="0.25">
      <c r="A7494" s="12" t="s">
        <v>1070</v>
      </c>
      <c r="B7494" s="12" t="s">
        <v>26</v>
      </c>
      <c r="C7494" s="14">
        <v>300</v>
      </c>
      <c r="D7494" s="12" t="s">
        <v>1071</v>
      </c>
      <c r="E7494" s="35"/>
      <c r="F7494" s="13">
        <v>45097.09</v>
      </c>
      <c r="G7494" s="7" t="s">
        <v>21</v>
      </c>
      <c r="H7494" s="13">
        <v>52170.559999999998</v>
      </c>
      <c r="J7494"/>
      <c r="K7494"/>
      <c r="L7494"/>
      <c r="M7494"/>
    </row>
    <row r="7495" spans="1:13" s="3" customFormat="1" x14ac:dyDescent="0.25">
      <c r="A7495" s="12" t="s">
        <v>1072</v>
      </c>
      <c r="B7495" s="12" t="s">
        <v>26</v>
      </c>
      <c r="C7495" s="14">
        <v>341</v>
      </c>
      <c r="D7495" s="12" t="s">
        <v>1073</v>
      </c>
      <c r="E7495" s="35"/>
      <c r="F7495" s="13">
        <v>2656.45</v>
      </c>
      <c r="G7495" s="7" t="s">
        <v>21</v>
      </c>
      <c r="H7495" s="13">
        <v>54827.01</v>
      </c>
      <c r="J7495"/>
      <c r="K7495"/>
      <c r="L7495"/>
      <c r="M7495"/>
    </row>
    <row r="7496" spans="1:13" s="3" customFormat="1" x14ac:dyDescent="0.25">
      <c r="A7496" s="12" t="s">
        <v>1076</v>
      </c>
      <c r="B7496" s="12" t="s">
        <v>26</v>
      </c>
      <c r="C7496" s="14">
        <v>367</v>
      </c>
      <c r="D7496" s="12" t="s">
        <v>1077</v>
      </c>
      <c r="E7496" s="35"/>
      <c r="F7496" s="13">
        <v>4446.43</v>
      </c>
      <c r="G7496" s="7" t="s">
        <v>21</v>
      </c>
      <c r="H7496" s="13">
        <v>59273.440000000002</v>
      </c>
      <c r="J7496"/>
      <c r="K7496"/>
      <c r="L7496"/>
      <c r="M7496"/>
    </row>
    <row r="7497" spans="1:13" s="3" customFormat="1" x14ac:dyDescent="0.25">
      <c r="A7497" s="12" t="s">
        <v>1078</v>
      </c>
      <c r="B7497" s="12" t="s">
        <v>26</v>
      </c>
      <c r="C7497" s="14">
        <v>393</v>
      </c>
      <c r="D7497" s="12" t="s">
        <v>1079</v>
      </c>
      <c r="E7497" s="35"/>
      <c r="F7497" s="13">
        <v>5078.6499999999996</v>
      </c>
      <c r="G7497" s="7" t="s">
        <v>21</v>
      </c>
      <c r="H7497" s="13">
        <v>64352.09</v>
      </c>
      <c r="J7497"/>
      <c r="K7497"/>
      <c r="L7497"/>
      <c r="M7497"/>
    </row>
    <row r="7498" spans="1:13" s="3" customFormat="1" x14ac:dyDescent="0.25">
      <c r="A7498" s="12" t="s">
        <v>1080</v>
      </c>
      <c r="B7498" s="12" t="s">
        <v>26</v>
      </c>
      <c r="C7498" s="14">
        <v>433</v>
      </c>
      <c r="D7498" s="12" t="s">
        <v>1082</v>
      </c>
      <c r="E7498" s="35"/>
      <c r="F7498" s="13">
        <v>1844.23</v>
      </c>
      <c r="G7498" s="7" t="s">
        <v>21</v>
      </c>
      <c r="H7498" s="13">
        <v>66196.320000000007</v>
      </c>
      <c r="J7498"/>
      <c r="K7498"/>
      <c r="L7498"/>
      <c r="M7498"/>
    </row>
    <row r="7499" spans="1:13" s="3" customFormat="1" x14ac:dyDescent="0.25">
      <c r="A7499"/>
      <c r="B7499"/>
      <c r="C7499"/>
      <c r="D7499"/>
      <c r="E7499"/>
      <c r="J7499"/>
      <c r="K7499"/>
      <c r="L7499"/>
      <c r="M7499"/>
    </row>
    <row r="7500" spans="1:13" s="3" customFormat="1" x14ac:dyDescent="0.25">
      <c r="A7500" s="35"/>
      <c r="B7500" s="35"/>
      <c r="C7500" s="35"/>
      <c r="D7500" s="35"/>
      <c r="E7500" s="34" t="s">
        <v>67</v>
      </c>
      <c r="F7500" s="13">
        <v>59122.85</v>
      </c>
      <c r="G7500" s="13">
        <v>0</v>
      </c>
      <c r="H7500" s="13">
        <v>66196.320000000007</v>
      </c>
      <c r="J7500"/>
      <c r="K7500"/>
      <c r="L7500"/>
      <c r="M7500"/>
    </row>
    <row r="7501" spans="1:13" s="3" customFormat="1" x14ac:dyDescent="0.25">
      <c r="A7501" s="35" t="s">
        <v>21</v>
      </c>
      <c r="B7501"/>
      <c r="C7501"/>
      <c r="D7501"/>
      <c r="E7501"/>
      <c r="J7501"/>
      <c r="K7501"/>
      <c r="L7501"/>
      <c r="M7501"/>
    </row>
    <row r="7502" spans="1:13" s="3" customFormat="1" x14ac:dyDescent="0.25">
      <c r="A7502" s="35"/>
      <c r="B7502" s="35"/>
      <c r="C7502" s="35"/>
      <c r="D7502" s="35"/>
      <c r="E7502" s="9" t="s">
        <v>86</v>
      </c>
      <c r="F7502" s="8">
        <v>59122.85</v>
      </c>
      <c r="G7502" s="8">
        <v>0</v>
      </c>
      <c r="H7502" s="8">
        <v>66196.320000000007</v>
      </c>
      <c r="J7502"/>
      <c r="K7502"/>
      <c r="L7502"/>
      <c r="M7502"/>
    </row>
    <row r="7503" spans="1:13" s="3" customFormat="1" x14ac:dyDescent="0.25">
      <c r="A7503" s="35" t="s">
        <v>21</v>
      </c>
      <c r="B7503"/>
      <c r="C7503"/>
      <c r="D7503"/>
      <c r="E7503"/>
      <c r="J7503"/>
      <c r="K7503"/>
      <c r="L7503"/>
      <c r="M7503"/>
    </row>
    <row r="7504" spans="1:13" s="3" customFormat="1" x14ac:dyDescent="0.25">
      <c r="A7504" s="5" t="s">
        <v>87</v>
      </c>
      <c r="B7504" s="5" t="s">
        <v>88</v>
      </c>
      <c r="C7504" s="35"/>
      <c r="D7504" s="35"/>
      <c r="E7504" s="35"/>
      <c r="F7504" s="7"/>
      <c r="G7504" s="8" t="s">
        <v>20</v>
      </c>
      <c r="H7504" s="8">
        <v>11199.75</v>
      </c>
      <c r="J7504"/>
      <c r="K7504"/>
      <c r="L7504"/>
      <c r="M7504"/>
    </row>
    <row r="7505" spans="1:13" s="3" customFormat="1" x14ac:dyDescent="0.25">
      <c r="A7505" s="35" t="s">
        <v>21</v>
      </c>
      <c r="B7505"/>
      <c r="C7505"/>
      <c r="D7505"/>
      <c r="E7505"/>
      <c r="J7505"/>
      <c r="K7505"/>
      <c r="L7505"/>
      <c r="M7505"/>
    </row>
    <row r="7506" spans="1:13" s="3" customFormat="1" x14ac:dyDescent="0.25">
      <c r="A7506" s="12" t="s">
        <v>24</v>
      </c>
      <c r="B7506" s="35" t="s">
        <v>21</v>
      </c>
      <c r="C7506" s="35" t="s">
        <v>21</v>
      </c>
      <c r="D7506" s="35" t="s">
        <v>21</v>
      </c>
      <c r="E7506" s="35" t="s">
        <v>21</v>
      </c>
      <c r="F7506" s="7" t="s">
        <v>21</v>
      </c>
      <c r="G7506" s="13" t="s">
        <v>20</v>
      </c>
      <c r="H7506" s="13">
        <v>11199.75</v>
      </c>
      <c r="J7506"/>
      <c r="K7506"/>
      <c r="L7506"/>
      <c r="M7506"/>
    </row>
    <row r="7507" spans="1:13" s="3" customFormat="1" x14ac:dyDescent="0.25">
      <c r="A7507" s="12" t="s">
        <v>1074</v>
      </c>
      <c r="B7507" s="12" t="s">
        <v>26</v>
      </c>
      <c r="C7507" s="14">
        <v>362</v>
      </c>
      <c r="D7507" s="12" t="s">
        <v>1075</v>
      </c>
      <c r="E7507" s="35"/>
      <c r="F7507" s="13">
        <v>800</v>
      </c>
      <c r="G7507" s="7" t="s">
        <v>21</v>
      </c>
      <c r="H7507" s="13">
        <v>11999.75</v>
      </c>
      <c r="J7507"/>
      <c r="K7507"/>
      <c r="L7507"/>
      <c r="M7507"/>
    </row>
    <row r="7508" spans="1:13" s="3" customFormat="1" x14ac:dyDescent="0.25">
      <c r="A7508" s="12" t="s">
        <v>1080</v>
      </c>
      <c r="B7508" s="12" t="s">
        <v>26</v>
      </c>
      <c r="C7508" s="14">
        <v>430</v>
      </c>
      <c r="D7508" s="12" t="s">
        <v>1081</v>
      </c>
      <c r="E7508" s="35"/>
      <c r="F7508" s="13">
        <v>800</v>
      </c>
      <c r="G7508" s="7" t="s">
        <v>21</v>
      </c>
      <c r="H7508" s="13">
        <v>12799.75</v>
      </c>
      <c r="J7508"/>
      <c r="K7508"/>
      <c r="L7508"/>
      <c r="M7508"/>
    </row>
    <row r="7509" spans="1:13" s="3" customFormat="1" x14ac:dyDescent="0.25">
      <c r="A7509"/>
      <c r="B7509"/>
      <c r="C7509"/>
      <c r="D7509"/>
      <c r="E7509"/>
      <c r="J7509"/>
      <c r="K7509"/>
      <c r="L7509"/>
      <c r="M7509"/>
    </row>
    <row r="7510" spans="1:13" s="3" customFormat="1" x14ac:dyDescent="0.25">
      <c r="A7510" s="35"/>
      <c r="B7510" s="35"/>
      <c r="C7510" s="35"/>
      <c r="D7510" s="35"/>
      <c r="E7510" s="34" t="s">
        <v>67</v>
      </c>
      <c r="F7510" s="13">
        <v>1600</v>
      </c>
      <c r="G7510" s="13">
        <v>0</v>
      </c>
      <c r="H7510" s="13">
        <v>12799.75</v>
      </c>
      <c r="J7510"/>
      <c r="K7510"/>
      <c r="L7510"/>
      <c r="M7510"/>
    </row>
    <row r="7511" spans="1:13" s="3" customFormat="1" x14ac:dyDescent="0.25">
      <c r="A7511" s="35" t="s">
        <v>21</v>
      </c>
      <c r="B7511"/>
      <c r="C7511"/>
      <c r="D7511"/>
      <c r="E7511"/>
      <c r="J7511"/>
      <c r="K7511"/>
      <c r="L7511"/>
      <c r="M7511"/>
    </row>
    <row r="7512" spans="1:13" s="3" customFormat="1" x14ac:dyDescent="0.25">
      <c r="A7512" s="35"/>
      <c r="B7512" s="35"/>
      <c r="C7512" s="35"/>
      <c r="D7512" s="35"/>
      <c r="E7512" s="9" t="s">
        <v>89</v>
      </c>
      <c r="F7512" s="8">
        <v>1600</v>
      </c>
      <c r="G7512" s="8">
        <v>0</v>
      </c>
      <c r="H7512" s="8">
        <v>12799.75</v>
      </c>
      <c r="J7512"/>
      <c r="K7512"/>
      <c r="L7512"/>
      <c r="M7512"/>
    </row>
    <row r="7513" spans="1:13" s="3" customFormat="1" x14ac:dyDescent="0.25">
      <c r="A7513" s="35" t="s">
        <v>21</v>
      </c>
      <c r="B7513"/>
      <c r="C7513"/>
      <c r="D7513"/>
      <c r="E7513"/>
      <c r="J7513"/>
      <c r="K7513"/>
      <c r="L7513"/>
      <c r="M7513"/>
    </row>
    <row r="7514" spans="1:13" s="3" customFormat="1" x14ac:dyDescent="0.25">
      <c r="A7514" s="5" t="s">
        <v>90</v>
      </c>
      <c r="B7514" s="5" t="s">
        <v>91</v>
      </c>
      <c r="C7514" s="35"/>
      <c r="D7514" s="35"/>
      <c r="E7514" s="35"/>
      <c r="F7514" s="7"/>
      <c r="G7514" s="8" t="s">
        <v>20</v>
      </c>
      <c r="H7514" s="8">
        <v>264266.07</v>
      </c>
      <c r="J7514"/>
      <c r="K7514"/>
      <c r="L7514"/>
      <c r="M7514"/>
    </row>
    <row r="7515" spans="1:13" s="3" customFormat="1" x14ac:dyDescent="0.25">
      <c r="A7515" s="35" t="s">
        <v>21</v>
      </c>
      <c r="B7515"/>
      <c r="C7515"/>
      <c r="D7515"/>
      <c r="E7515"/>
      <c r="J7515"/>
      <c r="K7515"/>
      <c r="L7515"/>
      <c r="M7515"/>
    </row>
    <row r="7516" spans="1:13" s="3" customFormat="1" x14ac:dyDescent="0.25">
      <c r="A7516" s="12" t="s">
        <v>24</v>
      </c>
      <c r="B7516" s="35" t="s">
        <v>21</v>
      </c>
      <c r="C7516" s="35" t="s">
        <v>21</v>
      </c>
      <c r="D7516" s="35" t="s">
        <v>21</v>
      </c>
      <c r="E7516" s="35" t="s">
        <v>21</v>
      </c>
      <c r="F7516" s="7" t="s">
        <v>21</v>
      </c>
      <c r="G7516" s="13" t="s">
        <v>20</v>
      </c>
      <c r="H7516" s="13">
        <v>264266.07</v>
      </c>
      <c r="J7516"/>
      <c r="K7516"/>
      <c r="L7516"/>
      <c r="M7516"/>
    </row>
    <row r="7517" spans="1:13" s="3" customFormat="1" x14ac:dyDescent="0.25">
      <c r="A7517" s="12" t="s">
        <v>1083</v>
      </c>
      <c r="B7517" s="12" t="s">
        <v>41</v>
      </c>
      <c r="C7517" s="14">
        <v>25</v>
      </c>
      <c r="D7517" s="12" t="s">
        <v>1084</v>
      </c>
      <c r="E7517" s="35"/>
      <c r="F7517" s="13">
        <v>81752.27</v>
      </c>
      <c r="G7517" s="7" t="s">
        <v>21</v>
      </c>
      <c r="H7517" s="13">
        <v>346018.34</v>
      </c>
      <c r="J7517"/>
      <c r="K7517"/>
      <c r="L7517"/>
      <c r="M7517"/>
    </row>
    <row r="7518" spans="1:13" s="3" customFormat="1" x14ac:dyDescent="0.25">
      <c r="A7518" s="12" t="s">
        <v>1083</v>
      </c>
      <c r="B7518" s="12" t="s">
        <v>41</v>
      </c>
      <c r="C7518" s="14">
        <v>27</v>
      </c>
      <c r="D7518" s="12" t="s">
        <v>1085</v>
      </c>
      <c r="E7518" s="35"/>
      <c r="F7518" s="13">
        <v>14795.93</v>
      </c>
      <c r="G7518" s="7" t="s">
        <v>21</v>
      </c>
      <c r="H7518" s="13">
        <v>360814.27</v>
      </c>
      <c r="J7518"/>
      <c r="K7518"/>
      <c r="L7518"/>
      <c r="M7518"/>
    </row>
    <row r="7519" spans="1:13" s="3" customFormat="1" x14ac:dyDescent="0.25">
      <c r="A7519"/>
      <c r="B7519"/>
      <c r="C7519"/>
      <c r="D7519"/>
      <c r="E7519"/>
      <c r="J7519"/>
      <c r="K7519"/>
      <c r="L7519"/>
      <c r="M7519"/>
    </row>
    <row r="7520" spans="1:13" s="3" customFormat="1" x14ac:dyDescent="0.25">
      <c r="A7520" s="35"/>
      <c r="B7520" s="35"/>
      <c r="C7520" s="35"/>
      <c r="D7520" s="35"/>
      <c r="E7520" s="34" t="s">
        <v>67</v>
      </c>
      <c r="F7520" s="13">
        <v>96548.2</v>
      </c>
      <c r="G7520" s="13">
        <v>0</v>
      </c>
      <c r="H7520" s="13">
        <v>360814.27</v>
      </c>
      <c r="J7520"/>
      <c r="K7520"/>
      <c r="L7520"/>
      <c r="M7520"/>
    </row>
    <row r="7521" spans="1:13" s="3" customFormat="1" x14ac:dyDescent="0.25">
      <c r="A7521" s="35" t="s">
        <v>21</v>
      </c>
      <c r="B7521"/>
      <c r="C7521"/>
      <c r="D7521"/>
      <c r="E7521"/>
      <c r="J7521"/>
      <c r="K7521"/>
      <c r="L7521"/>
      <c r="M7521"/>
    </row>
    <row r="7522" spans="1:13" s="3" customFormat="1" x14ac:dyDescent="0.25">
      <c r="A7522" s="35"/>
      <c r="B7522" s="35"/>
      <c r="C7522" s="35"/>
      <c r="D7522" s="35"/>
      <c r="E7522" s="9" t="s">
        <v>98</v>
      </c>
      <c r="F7522" s="8">
        <v>96548.2</v>
      </c>
      <c r="G7522" s="8">
        <v>0</v>
      </c>
      <c r="H7522" s="8">
        <v>360814.27</v>
      </c>
      <c r="J7522"/>
      <c r="K7522"/>
      <c r="L7522"/>
      <c r="M7522"/>
    </row>
    <row r="7523" spans="1:13" s="3" customFormat="1" x14ac:dyDescent="0.25">
      <c r="A7523" s="35" t="s">
        <v>21</v>
      </c>
      <c r="B7523"/>
      <c r="C7523"/>
      <c r="D7523"/>
      <c r="E7523"/>
      <c r="J7523"/>
      <c r="K7523"/>
      <c r="L7523"/>
      <c r="M7523"/>
    </row>
    <row r="7524" spans="1:13" s="3" customFormat="1" x14ac:dyDescent="0.25">
      <c r="A7524" s="5" t="s">
        <v>99</v>
      </c>
      <c r="B7524" s="5" t="s">
        <v>100</v>
      </c>
      <c r="C7524" s="35"/>
      <c r="D7524" s="35"/>
      <c r="E7524" s="35"/>
      <c r="F7524" s="7"/>
      <c r="G7524" s="8" t="s">
        <v>20</v>
      </c>
      <c r="H7524" s="8">
        <v>20887.32</v>
      </c>
      <c r="J7524"/>
      <c r="K7524"/>
      <c r="L7524"/>
      <c r="M7524"/>
    </row>
    <row r="7525" spans="1:13" s="3" customFormat="1" x14ac:dyDescent="0.25">
      <c r="A7525" s="35" t="s">
        <v>21</v>
      </c>
      <c r="B7525"/>
      <c r="C7525"/>
      <c r="D7525"/>
      <c r="E7525"/>
      <c r="J7525"/>
      <c r="K7525"/>
      <c r="L7525"/>
      <c r="M7525"/>
    </row>
    <row r="7526" spans="1:13" s="3" customFormat="1" x14ac:dyDescent="0.25">
      <c r="A7526" s="12" t="s">
        <v>24</v>
      </c>
      <c r="B7526" s="35" t="s">
        <v>21</v>
      </c>
      <c r="C7526" s="35" t="s">
        <v>21</v>
      </c>
      <c r="D7526" s="35" t="s">
        <v>21</v>
      </c>
      <c r="E7526" s="35" t="s">
        <v>21</v>
      </c>
      <c r="F7526" s="7" t="s">
        <v>21</v>
      </c>
      <c r="G7526" s="13" t="s">
        <v>20</v>
      </c>
      <c r="H7526" s="13">
        <v>20887.32</v>
      </c>
      <c r="J7526"/>
      <c r="K7526"/>
      <c r="L7526"/>
      <c r="M7526"/>
    </row>
    <row r="7527" spans="1:13" s="3" customFormat="1" x14ac:dyDescent="0.25">
      <c r="A7527" s="12" t="s">
        <v>1083</v>
      </c>
      <c r="B7527" s="12" t="s">
        <v>41</v>
      </c>
      <c r="C7527" s="14">
        <v>25</v>
      </c>
      <c r="D7527" s="12" t="s">
        <v>1084</v>
      </c>
      <c r="E7527" s="35"/>
      <c r="F7527" s="13">
        <v>11495.53</v>
      </c>
      <c r="G7527" s="7" t="s">
        <v>21</v>
      </c>
      <c r="H7527" s="13">
        <v>32382.85</v>
      </c>
      <c r="J7527"/>
      <c r="K7527"/>
      <c r="L7527"/>
      <c r="M7527"/>
    </row>
    <row r="7528" spans="1:13" s="3" customFormat="1" x14ac:dyDescent="0.25">
      <c r="A7528" s="12" t="s">
        <v>1083</v>
      </c>
      <c r="B7528" s="12" t="s">
        <v>41</v>
      </c>
      <c r="C7528" s="14">
        <v>27</v>
      </c>
      <c r="D7528" s="12" t="s">
        <v>1085</v>
      </c>
      <c r="E7528" s="35"/>
      <c r="F7528" s="13">
        <v>2702.02</v>
      </c>
      <c r="G7528" s="7" t="s">
        <v>21</v>
      </c>
      <c r="H7528" s="13">
        <v>35084.870000000003</v>
      </c>
      <c r="J7528"/>
      <c r="K7528"/>
      <c r="L7528"/>
      <c r="M7528"/>
    </row>
    <row r="7529" spans="1:13" s="3" customFormat="1" x14ac:dyDescent="0.25">
      <c r="A7529"/>
      <c r="B7529"/>
      <c r="C7529"/>
      <c r="D7529"/>
      <c r="E7529"/>
      <c r="J7529"/>
      <c r="K7529"/>
      <c r="L7529"/>
      <c r="M7529"/>
    </row>
    <row r="7530" spans="1:13" s="3" customFormat="1" x14ac:dyDescent="0.25">
      <c r="A7530" s="35"/>
      <c r="B7530" s="35"/>
      <c r="C7530" s="35"/>
      <c r="D7530" s="35"/>
      <c r="E7530" s="34" t="s">
        <v>67</v>
      </c>
      <c r="F7530" s="13">
        <v>14197.55</v>
      </c>
      <c r="G7530" s="13">
        <v>0</v>
      </c>
      <c r="H7530" s="13">
        <v>35084.870000000003</v>
      </c>
      <c r="J7530"/>
      <c r="K7530"/>
      <c r="L7530"/>
      <c r="M7530"/>
    </row>
    <row r="7531" spans="1:13" s="3" customFormat="1" x14ac:dyDescent="0.25">
      <c r="A7531" s="35" t="s">
        <v>21</v>
      </c>
      <c r="B7531"/>
      <c r="C7531"/>
      <c r="D7531"/>
      <c r="E7531"/>
      <c r="J7531"/>
      <c r="K7531"/>
      <c r="L7531"/>
      <c r="M7531"/>
    </row>
    <row r="7532" spans="1:13" s="3" customFormat="1" x14ac:dyDescent="0.25">
      <c r="A7532" s="35"/>
      <c r="B7532" s="35"/>
      <c r="C7532" s="35"/>
      <c r="D7532" s="35"/>
      <c r="E7532" s="9" t="s">
        <v>101</v>
      </c>
      <c r="F7532" s="8">
        <v>14197.55</v>
      </c>
      <c r="G7532" s="8">
        <v>0</v>
      </c>
      <c r="H7532" s="8">
        <v>35084.870000000003</v>
      </c>
      <c r="J7532"/>
      <c r="K7532"/>
      <c r="L7532"/>
      <c r="M7532"/>
    </row>
    <row r="7533" spans="1:13" s="3" customFormat="1" x14ac:dyDescent="0.25">
      <c r="A7533" s="35" t="s">
        <v>21</v>
      </c>
      <c r="B7533"/>
      <c r="C7533"/>
      <c r="D7533"/>
      <c r="E7533"/>
      <c r="J7533"/>
      <c r="K7533"/>
      <c r="L7533"/>
      <c r="M7533"/>
    </row>
    <row r="7534" spans="1:13" s="3" customFormat="1" x14ac:dyDescent="0.25">
      <c r="A7534" s="5" t="s">
        <v>102</v>
      </c>
      <c r="B7534" s="5" t="s">
        <v>103</v>
      </c>
      <c r="C7534" s="35"/>
      <c r="D7534" s="35"/>
      <c r="E7534" s="35"/>
      <c r="F7534" s="7"/>
      <c r="G7534" s="8" t="s">
        <v>20</v>
      </c>
      <c r="H7534" s="8">
        <v>154718.99</v>
      </c>
      <c r="J7534"/>
      <c r="K7534"/>
      <c r="L7534"/>
      <c r="M7534"/>
    </row>
    <row r="7535" spans="1:13" s="3" customFormat="1" x14ac:dyDescent="0.25">
      <c r="A7535" s="35" t="s">
        <v>21</v>
      </c>
      <c r="B7535"/>
      <c r="C7535"/>
      <c r="D7535"/>
      <c r="E7535"/>
      <c r="J7535"/>
      <c r="K7535"/>
      <c r="L7535"/>
      <c r="M7535"/>
    </row>
    <row r="7536" spans="1:13" s="3" customFormat="1" x14ac:dyDescent="0.25">
      <c r="A7536" s="12" t="s">
        <v>24</v>
      </c>
      <c r="B7536" s="35" t="s">
        <v>21</v>
      </c>
      <c r="C7536" s="35" t="s">
        <v>21</v>
      </c>
      <c r="D7536" s="35" t="s">
        <v>21</v>
      </c>
      <c r="E7536" s="35" t="s">
        <v>21</v>
      </c>
      <c r="F7536" s="7" t="s">
        <v>21</v>
      </c>
      <c r="G7536" s="13" t="s">
        <v>20</v>
      </c>
      <c r="H7536" s="13">
        <v>154718.99</v>
      </c>
      <c r="J7536"/>
      <c r="K7536"/>
      <c r="L7536"/>
      <c r="M7536"/>
    </row>
    <row r="7537" spans="1:13" s="3" customFormat="1" x14ac:dyDescent="0.25">
      <c r="A7537" s="12" t="s">
        <v>1083</v>
      </c>
      <c r="B7537" s="12" t="s">
        <v>41</v>
      </c>
      <c r="C7537" s="14">
        <v>25</v>
      </c>
      <c r="D7537" s="12" t="s">
        <v>1084</v>
      </c>
      <c r="E7537" s="35"/>
      <c r="F7537" s="13">
        <v>28738.74</v>
      </c>
      <c r="G7537" s="7" t="s">
        <v>21</v>
      </c>
      <c r="H7537" s="13">
        <v>183457.73</v>
      </c>
      <c r="J7537"/>
      <c r="K7537"/>
      <c r="L7537"/>
      <c r="M7537"/>
    </row>
    <row r="7538" spans="1:13" s="3" customFormat="1" x14ac:dyDescent="0.25">
      <c r="A7538" s="12" t="s">
        <v>1083</v>
      </c>
      <c r="B7538" s="12" t="s">
        <v>41</v>
      </c>
      <c r="C7538" s="14">
        <v>27</v>
      </c>
      <c r="D7538" s="12" t="s">
        <v>1085</v>
      </c>
      <c r="E7538" s="35"/>
      <c r="F7538" s="13">
        <v>6755.05</v>
      </c>
      <c r="G7538" s="7" t="s">
        <v>21</v>
      </c>
      <c r="H7538" s="13">
        <v>190212.78</v>
      </c>
      <c r="J7538"/>
      <c r="K7538"/>
      <c r="L7538"/>
      <c r="M7538"/>
    </row>
    <row r="7539" spans="1:13" s="3" customFormat="1" x14ac:dyDescent="0.25">
      <c r="A7539"/>
      <c r="B7539"/>
      <c r="C7539"/>
      <c r="D7539"/>
      <c r="E7539"/>
      <c r="J7539"/>
      <c r="K7539"/>
      <c r="L7539"/>
      <c r="M7539"/>
    </row>
    <row r="7540" spans="1:13" s="3" customFormat="1" x14ac:dyDescent="0.25">
      <c r="A7540" s="35"/>
      <c r="B7540" s="35"/>
      <c r="C7540" s="35"/>
      <c r="D7540" s="35"/>
      <c r="E7540" s="34" t="s">
        <v>67</v>
      </c>
      <c r="F7540" s="13">
        <v>35493.79</v>
      </c>
      <c r="G7540" s="13">
        <v>0</v>
      </c>
      <c r="H7540" s="13">
        <v>190212.78</v>
      </c>
      <c r="J7540"/>
      <c r="K7540"/>
      <c r="L7540"/>
      <c r="M7540"/>
    </row>
    <row r="7541" spans="1:13" s="3" customFormat="1" x14ac:dyDescent="0.25">
      <c r="A7541" s="35" t="s">
        <v>21</v>
      </c>
      <c r="B7541"/>
      <c r="C7541"/>
      <c r="D7541"/>
      <c r="E7541"/>
      <c r="J7541"/>
      <c r="K7541"/>
      <c r="L7541"/>
      <c r="M7541"/>
    </row>
    <row r="7542" spans="1:13" s="3" customFormat="1" x14ac:dyDescent="0.25">
      <c r="A7542" s="35"/>
      <c r="B7542" s="35"/>
      <c r="C7542" s="35"/>
      <c r="D7542" s="35"/>
      <c r="E7542" s="9" t="s">
        <v>104</v>
      </c>
      <c r="F7542" s="8">
        <v>35493.79</v>
      </c>
      <c r="G7542" s="8">
        <v>0</v>
      </c>
      <c r="H7542" s="8">
        <v>190212.78</v>
      </c>
      <c r="J7542"/>
      <c r="K7542"/>
      <c r="L7542"/>
      <c r="M7542"/>
    </row>
    <row r="7543" spans="1:13" s="3" customFormat="1" x14ac:dyDescent="0.25">
      <c r="A7543" s="35" t="s">
        <v>21</v>
      </c>
      <c r="B7543"/>
      <c r="C7543"/>
      <c r="D7543"/>
      <c r="E7543"/>
      <c r="J7543"/>
      <c r="K7543"/>
      <c r="L7543"/>
      <c r="M7543"/>
    </row>
    <row r="7544" spans="1:13" s="3" customFormat="1" x14ac:dyDescent="0.25">
      <c r="A7544" s="5" t="s">
        <v>105</v>
      </c>
      <c r="B7544" s="5" t="s">
        <v>106</v>
      </c>
      <c r="C7544" s="35"/>
      <c r="D7544" s="35"/>
      <c r="E7544" s="35"/>
      <c r="F7544" s="7"/>
      <c r="G7544" s="8" t="s">
        <v>20</v>
      </c>
      <c r="H7544" s="8">
        <v>91792.44</v>
      </c>
      <c r="J7544"/>
      <c r="K7544"/>
      <c r="L7544"/>
      <c r="M7544"/>
    </row>
    <row r="7545" spans="1:13" s="3" customFormat="1" x14ac:dyDescent="0.25">
      <c r="A7545" s="35" t="s">
        <v>21</v>
      </c>
      <c r="B7545"/>
      <c r="C7545"/>
      <c r="D7545"/>
      <c r="E7545"/>
      <c r="J7545"/>
      <c r="K7545"/>
      <c r="L7545"/>
      <c r="M7545"/>
    </row>
    <row r="7546" spans="1:13" s="3" customFormat="1" x14ac:dyDescent="0.25">
      <c r="A7546" s="12" t="s">
        <v>24</v>
      </c>
      <c r="B7546" s="35" t="s">
        <v>21</v>
      </c>
      <c r="C7546" s="35" t="s">
        <v>21</v>
      </c>
      <c r="D7546" s="35" t="s">
        <v>21</v>
      </c>
      <c r="E7546" s="35" t="s">
        <v>21</v>
      </c>
      <c r="F7546" s="7" t="s">
        <v>21</v>
      </c>
      <c r="G7546" s="13" t="s">
        <v>20</v>
      </c>
      <c r="H7546" s="13">
        <v>91792.44</v>
      </c>
      <c r="J7546"/>
      <c r="K7546"/>
      <c r="L7546"/>
      <c r="M7546"/>
    </row>
    <row r="7547" spans="1:13" s="3" customFormat="1" x14ac:dyDescent="0.25">
      <c r="A7547" s="12" t="s">
        <v>1083</v>
      </c>
      <c r="B7547" s="12" t="s">
        <v>41</v>
      </c>
      <c r="C7547" s="14">
        <v>25</v>
      </c>
      <c r="D7547" s="12" t="s">
        <v>1084</v>
      </c>
      <c r="E7547" s="35"/>
      <c r="F7547" s="13">
        <v>28808.19</v>
      </c>
      <c r="G7547" s="7" t="s">
        <v>21</v>
      </c>
      <c r="H7547" s="13">
        <v>120600.63</v>
      </c>
      <c r="J7547"/>
      <c r="K7547"/>
      <c r="L7547"/>
      <c r="M7547"/>
    </row>
    <row r="7548" spans="1:13" s="3" customFormat="1" x14ac:dyDescent="0.25">
      <c r="A7548" s="12" t="s">
        <v>1083</v>
      </c>
      <c r="B7548" s="12" t="s">
        <v>41</v>
      </c>
      <c r="C7548" s="14">
        <v>27</v>
      </c>
      <c r="D7548" s="12" t="s">
        <v>1085</v>
      </c>
      <c r="E7548" s="35"/>
      <c r="F7548" s="13">
        <v>7190.66</v>
      </c>
      <c r="G7548" s="7" t="s">
        <v>21</v>
      </c>
      <c r="H7548" s="13">
        <v>127791.29</v>
      </c>
      <c r="J7548"/>
      <c r="K7548"/>
      <c r="L7548"/>
      <c r="M7548"/>
    </row>
    <row r="7549" spans="1:13" s="3" customFormat="1" x14ac:dyDescent="0.25">
      <c r="A7549"/>
      <c r="B7549"/>
      <c r="C7549"/>
      <c r="D7549"/>
      <c r="E7549"/>
      <c r="J7549"/>
      <c r="K7549"/>
      <c r="L7549"/>
      <c r="M7549"/>
    </row>
    <row r="7550" spans="1:13" s="3" customFormat="1" x14ac:dyDescent="0.25">
      <c r="A7550" s="35"/>
      <c r="B7550" s="35"/>
      <c r="C7550" s="35"/>
      <c r="D7550" s="35"/>
      <c r="E7550" s="34" t="s">
        <v>67</v>
      </c>
      <c r="F7550" s="13">
        <v>35998.85</v>
      </c>
      <c r="G7550" s="13">
        <v>0</v>
      </c>
      <c r="H7550" s="13">
        <v>127791.29</v>
      </c>
      <c r="J7550"/>
      <c r="K7550"/>
      <c r="L7550"/>
      <c r="M7550"/>
    </row>
    <row r="7551" spans="1:13" s="3" customFormat="1" x14ac:dyDescent="0.25">
      <c r="A7551" s="35" t="s">
        <v>21</v>
      </c>
      <c r="B7551"/>
      <c r="C7551"/>
      <c r="D7551"/>
      <c r="E7551"/>
      <c r="J7551"/>
      <c r="K7551"/>
      <c r="L7551"/>
      <c r="M7551"/>
    </row>
    <row r="7552" spans="1:13" s="3" customFormat="1" x14ac:dyDescent="0.25">
      <c r="A7552" s="35"/>
      <c r="B7552" s="35"/>
      <c r="C7552" s="35"/>
      <c r="D7552" s="35"/>
      <c r="E7552" s="9" t="s">
        <v>107</v>
      </c>
      <c r="F7552" s="8">
        <v>35998.85</v>
      </c>
      <c r="G7552" s="8">
        <v>0</v>
      </c>
      <c r="H7552" s="8">
        <v>127791.29</v>
      </c>
      <c r="J7552"/>
      <c r="K7552"/>
      <c r="L7552"/>
      <c r="M7552"/>
    </row>
    <row r="7553" spans="1:13" s="3" customFormat="1" x14ac:dyDescent="0.25">
      <c r="A7553" s="35" t="s">
        <v>21</v>
      </c>
      <c r="B7553"/>
      <c r="C7553"/>
      <c r="D7553"/>
      <c r="E7553"/>
      <c r="J7553"/>
      <c r="K7553"/>
      <c r="L7553"/>
      <c r="M7553"/>
    </row>
    <row r="7554" spans="1:13" s="3" customFormat="1" x14ac:dyDescent="0.25">
      <c r="A7554" s="5" t="s">
        <v>108</v>
      </c>
      <c r="B7554" s="5" t="s">
        <v>109</v>
      </c>
      <c r="C7554" s="35"/>
      <c r="D7554" s="35"/>
      <c r="E7554" s="35"/>
      <c r="F7554" s="7"/>
      <c r="G7554" s="8" t="s">
        <v>20</v>
      </c>
      <c r="H7554" s="8">
        <v>123634.04</v>
      </c>
      <c r="J7554"/>
      <c r="K7554"/>
      <c r="L7554"/>
      <c r="M7554"/>
    </row>
    <row r="7555" spans="1:13" s="3" customFormat="1" x14ac:dyDescent="0.25">
      <c r="A7555" s="35" t="s">
        <v>21</v>
      </c>
      <c r="B7555"/>
      <c r="C7555"/>
      <c r="D7555"/>
      <c r="E7555"/>
      <c r="J7555"/>
      <c r="K7555"/>
      <c r="L7555"/>
      <c r="M7555"/>
    </row>
    <row r="7556" spans="1:13" s="3" customFormat="1" x14ac:dyDescent="0.25">
      <c r="A7556" s="12" t="s">
        <v>24</v>
      </c>
      <c r="B7556" s="35" t="s">
        <v>21</v>
      </c>
      <c r="C7556" s="35" t="s">
        <v>21</v>
      </c>
      <c r="D7556" s="35" t="s">
        <v>21</v>
      </c>
      <c r="E7556" s="35" t="s">
        <v>21</v>
      </c>
      <c r="F7556" s="7" t="s">
        <v>21</v>
      </c>
      <c r="G7556" s="13" t="s">
        <v>20</v>
      </c>
      <c r="H7556" s="13">
        <v>123634.04</v>
      </c>
      <c r="J7556"/>
      <c r="K7556"/>
      <c r="L7556"/>
      <c r="M7556"/>
    </row>
    <row r="7557" spans="1:13" s="3" customFormat="1" x14ac:dyDescent="0.25">
      <c r="A7557" s="12" t="s">
        <v>1083</v>
      </c>
      <c r="B7557" s="12" t="s">
        <v>41</v>
      </c>
      <c r="C7557" s="14">
        <v>25</v>
      </c>
      <c r="D7557" s="12" t="s">
        <v>1084</v>
      </c>
      <c r="E7557" s="35"/>
      <c r="F7557" s="13">
        <v>21093.17</v>
      </c>
      <c r="G7557" s="7" t="s">
        <v>21</v>
      </c>
      <c r="H7557" s="13">
        <v>144727.21</v>
      </c>
      <c r="J7557"/>
      <c r="K7557"/>
      <c r="L7557"/>
      <c r="M7557"/>
    </row>
    <row r="7558" spans="1:13" s="3" customFormat="1" x14ac:dyDescent="0.25">
      <c r="A7558" s="12" t="s">
        <v>1083</v>
      </c>
      <c r="B7558" s="12" t="s">
        <v>41</v>
      </c>
      <c r="C7558" s="14">
        <v>27</v>
      </c>
      <c r="D7558" s="12" t="s">
        <v>1085</v>
      </c>
      <c r="E7558" s="35"/>
      <c r="F7558" s="13">
        <v>3604.62</v>
      </c>
      <c r="G7558" s="7" t="s">
        <v>21</v>
      </c>
      <c r="H7558" s="13">
        <v>148331.82999999999</v>
      </c>
      <c r="J7558"/>
      <c r="K7558"/>
      <c r="L7558"/>
      <c r="M7558"/>
    </row>
    <row r="7559" spans="1:13" s="3" customFormat="1" x14ac:dyDescent="0.25">
      <c r="A7559"/>
      <c r="B7559"/>
      <c r="C7559"/>
      <c r="D7559"/>
      <c r="E7559"/>
      <c r="J7559"/>
      <c r="K7559"/>
      <c r="L7559"/>
      <c r="M7559"/>
    </row>
    <row r="7560" spans="1:13" s="3" customFormat="1" x14ac:dyDescent="0.25">
      <c r="A7560" s="35"/>
      <c r="B7560" s="35"/>
      <c r="C7560" s="35"/>
      <c r="D7560" s="35"/>
      <c r="E7560" s="34" t="s">
        <v>67</v>
      </c>
      <c r="F7560" s="13">
        <v>24697.79</v>
      </c>
      <c r="G7560" s="13">
        <v>0</v>
      </c>
      <c r="H7560" s="13">
        <v>148331.82999999999</v>
      </c>
      <c r="J7560"/>
      <c r="K7560"/>
      <c r="L7560"/>
      <c r="M7560"/>
    </row>
    <row r="7561" spans="1:13" s="3" customFormat="1" x14ac:dyDescent="0.25">
      <c r="A7561" s="35" t="s">
        <v>21</v>
      </c>
      <c r="B7561"/>
      <c r="C7561"/>
      <c r="D7561"/>
      <c r="E7561"/>
      <c r="J7561"/>
      <c r="K7561"/>
      <c r="L7561"/>
      <c r="M7561"/>
    </row>
    <row r="7562" spans="1:13" s="3" customFormat="1" x14ac:dyDescent="0.25">
      <c r="A7562" s="35"/>
      <c r="B7562" s="35"/>
      <c r="C7562" s="35"/>
      <c r="D7562" s="35"/>
      <c r="E7562" s="9" t="s">
        <v>110</v>
      </c>
      <c r="F7562" s="8">
        <v>24697.79</v>
      </c>
      <c r="G7562" s="8">
        <v>0</v>
      </c>
      <c r="H7562" s="8">
        <v>148331.82999999999</v>
      </c>
      <c r="J7562"/>
      <c r="K7562"/>
      <c r="L7562"/>
      <c r="M7562"/>
    </row>
    <row r="7563" spans="1:13" s="3" customFormat="1" x14ac:dyDescent="0.25">
      <c r="A7563" s="35" t="s">
        <v>21</v>
      </c>
      <c r="B7563"/>
      <c r="C7563"/>
      <c r="D7563"/>
      <c r="E7563"/>
      <c r="J7563"/>
      <c r="K7563"/>
      <c r="L7563"/>
      <c r="M7563"/>
    </row>
    <row r="7564" spans="1:13" s="3" customFormat="1" x14ac:dyDescent="0.25">
      <c r="A7564" s="5" t="s">
        <v>111</v>
      </c>
      <c r="B7564" s="5" t="s">
        <v>112</v>
      </c>
      <c r="C7564" s="35"/>
      <c r="D7564" s="35"/>
      <c r="E7564" s="35"/>
      <c r="F7564" s="7"/>
      <c r="G7564" s="8" t="s">
        <v>20</v>
      </c>
      <c r="H7564" s="8">
        <v>269993.09000000003</v>
      </c>
      <c r="J7564"/>
      <c r="K7564"/>
      <c r="L7564"/>
      <c r="M7564"/>
    </row>
    <row r="7565" spans="1:13" s="3" customFormat="1" x14ac:dyDescent="0.25">
      <c r="A7565" s="35" t="s">
        <v>21</v>
      </c>
      <c r="B7565"/>
      <c r="C7565"/>
      <c r="D7565"/>
      <c r="E7565"/>
      <c r="J7565"/>
      <c r="K7565"/>
      <c r="L7565"/>
      <c r="M7565"/>
    </row>
    <row r="7566" spans="1:13" s="3" customFormat="1" x14ac:dyDescent="0.25">
      <c r="A7566" s="12" t="s">
        <v>24</v>
      </c>
      <c r="B7566" s="35" t="s">
        <v>21</v>
      </c>
      <c r="C7566" s="35" t="s">
        <v>21</v>
      </c>
      <c r="D7566" s="35" t="s">
        <v>21</v>
      </c>
      <c r="E7566" s="35" t="s">
        <v>21</v>
      </c>
      <c r="F7566" s="7" t="s">
        <v>21</v>
      </c>
      <c r="G7566" s="13" t="s">
        <v>20</v>
      </c>
      <c r="H7566" s="13">
        <v>269993.09000000003</v>
      </c>
      <c r="J7566"/>
      <c r="K7566"/>
      <c r="L7566"/>
      <c r="M7566"/>
    </row>
    <row r="7567" spans="1:13" s="3" customFormat="1" x14ac:dyDescent="0.25">
      <c r="A7567" s="12" t="s">
        <v>1083</v>
      </c>
      <c r="B7567" s="12" t="s">
        <v>41</v>
      </c>
      <c r="C7567" s="14">
        <v>26</v>
      </c>
      <c r="D7567" s="12" t="s">
        <v>1086</v>
      </c>
      <c r="E7567" s="35"/>
      <c r="F7567" s="13">
        <v>28176.04</v>
      </c>
      <c r="G7567" s="7" t="s">
        <v>21</v>
      </c>
      <c r="H7567" s="13">
        <v>298169.13</v>
      </c>
      <c r="J7567"/>
      <c r="K7567"/>
      <c r="L7567"/>
      <c r="M7567"/>
    </row>
    <row r="7568" spans="1:13" s="3" customFormat="1" x14ac:dyDescent="0.25">
      <c r="A7568" s="12" t="s">
        <v>1083</v>
      </c>
      <c r="B7568" s="12" t="s">
        <v>41</v>
      </c>
      <c r="C7568" s="14">
        <v>28</v>
      </c>
      <c r="D7568" s="12" t="s">
        <v>113</v>
      </c>
      <c r="E7568" s="35"/>
      <c r="F7568" s="13">
        <v>3914.55</v>
      </c>
      <c r="G7568" s="7" t="s">
        <v>21</v>
      </c>
      <c r="H7568" s="13">
        <v>302083.68</v>
      </c>
      <c r="J7568"/>
      <c r="K7568"/>
      <c r="L7568"/>
      <c r="M7568"/>
    </row>
    <row r="7569" spans="1:13" s="3" customFormat="1" x14ac:dyDescent="0.25">
      <c r="A7569"/>
      <c r="B7569"/>
      <c r="C7569"/>
      <c r="D7569"/>
      <c r="E7569"/>
      <c r="J7569"/>
      <c r="K7569"/>
      <c r="L7569"/>
      <c r="M7569"/>
    </row>
    <row r="7570" spans="1:13" s="3" customFormat="1" x14ac:dyDescent="0.25">
      <c r="A7570" s="35"/>
      <c r="B7570" s="35"/>
      <c r="C7570" s="35"/>
      <c r="D7570" s="35"/>
      <c r="E7570" s="34" t="s">
        <v>67</v>
      </c>
      <c r="F7570" s="13">
        <v>32090.59</v>
      </c>
      <c r="G7570" s="13">
        <v>0</v>
      </c>
      <c r="H7570" s="13">
        <v>302083.68</v>
      </c>
      <c r="J7570"/>
      <c r="K7570"/>
      <c r="L7570"/>
      <c r="M7570"/>
    </row>
    <row r="7571" spans="1:13" s="3" customFormat="1" x14ac:dyDescent="0.25">
      <c r="A7571" s="35" t="s">
        <v>21</v>
      </c>
      <c r="B7571"/>
      <c r="C7571"/>
      <c r="D7571"/>
      <c r="E7571"/>
      <c r="J7571"/>
      <c r="K7571"/>
      <c r="L7571"/>
      <c r="M7571"/>
    </row>
    <row r="7572" spans="1:13" s="3" customFormat="1" x14ac:dyDescent="0.25">
      <c r="A7572" s="35"/>
      <c r="B7572" s="35"/>
      <c r="C7572" s="35"/>
      <c r="D7572" s="35"/>
      <c r="E7572" s="9" t="s">
        <v>114</v>
      </c>
      <c r="F7572" s="8">
        <v>32090.59</v>
      </c>
      <c r="G7572" s="8">
        <v>0</v>
      </c>
      <c r="H7572" s="8">
        <v>302083.68</v>
      </c>
      <c r="J7572"/>
      <c r="K7572"/>
      <c r="L7572"/>
      <c r="M7572"/>
    </row>
    <row r="7573" spans="1:13" s="3" customFormat="1" x14ac:dyDescent="0.25">
      <c r="A7573" s="35" t="s">
        <v>21</v>
      </c>
      <c r="B7573"/>
      <c r="C7573"/>
      <c r="D7573"/>
      <c r="E7573"/>
      <c r="J7573"/>
      <c r="K7573"/>
      <c r="L7573"/>
      <c r="M7573"/>
    </row>
    <row r="7574" spans="1:13" s="3" customFormat="1" x14ac:dyDescent="0.25">
      <c r="A7574" s="5" t="s">
        <v>115</v>
      </c>
      <c r="B7574" s="5" t="s">
        <v>116</v>
      </c>
      <c r="C7574" s="35"/>
      <c r="D7574" s="35"/>
      <c r="E7574" s="35"/>
      <c r="F7574" s="7"/>
      <c r="G7574" s="8" t="s">
        <v>20</v>
      </c>
      <c r="H7574" s="8">
        <v>202343.86</v>
      </c>
      <c r="J7574"/>
      <c r="K7574"/>
      <c r="L7574"/>
      <c r="M7574"/>
    </row>
    <row r="7575" spans="1:13" s="3" customFormat="1" x14ac:dyDescent="0.25">
      <c r="A7575" s="35" t="s">
        <v>21</v>
      </c>
      <c r="B7575"/>
      <c r="C7575"/>
      <c r="D7575"/>
      <c r="E7575"/>
      <c r="J7575"/>
      <c r="K7575"/>
      <c r="L7575"/>
      <c r="M7575"/>
    </row>
    <row r="7576" spans="1:13" s="3" customFormat="1" x14ac:dyDescent="0.25">
      <c r="A7576" s="12" t="s">
        <v>24</v>
      </c>
      <c r="B7576" s="35" t="s">
        <v>21</v>
      </c>
      <c r="C7576" s="35" t="s">
        <v>21</v>
      </c>
      <c r="D7576" s="35" t="s">
        <v>21</v>
      </c>
      <c r="E7576" s="35" t="s">
        <v>21</v>
      </c>
      <c r="F7576" s="7" t="s">
        <v>21</v>
      </c>
      <c r="G7576" s="13" t="s">
        <v>20</v>
      </c>
      <c r="H7576" s="13">
        <v>202343.86</v>
      </c>
      <c r="J7576"/>
      <c r="K7576"/>
      <c r="L7576"/>
      <c r="M7576"/>
    </row>
    <row r="7577" spans="1:13" s="3" customFormat="1" x14ac:dyDescent="0.25">
      <c r="A7577" s="12" t="s">
        <v>1083</v>
      </c>
      <c r="B7577" s="12" t="s">
        <v>41</v>
      </c>
      <c r="C7577" s="14">
        <v>26</v>
      </c>
      <c r="D7577" s="12" t="s">
        <v>1086</v>
      </c>
      <c r="E7577" s="35"/>
      <c r="F7577" s="13">
        <v>26004.94</v>
      </c>
      <c r="G7577" s="7" t="s">
        <v>21</v>
      </c>
      <c r="H7577" s="13">
        <v>228348.79999999999</v>
      </c>
      <c r="J7577"/>
      <c r="K7577"/>
      <c r="L7577"/>
      <c r="M7577"/>
    </row>
    <row r="7578" spans="1:13" s="3" customFormat="1" x14ac:dyDescent="0.25">
      <c r="A7578" s="12" t="s">
        <v>1083</v>
      </c>
      <c r="B7578" s="12" t="s">
        <v>41</v>
      </c>
      <c r="C7578" s="14">
        <v>28</v>
      </c>
      <c r="D7578" s="12" t="s">
        <v>113</v>
      </c>
      <c r="E7578" s="35"/>
      <c r="F7578" s="13">
        <v>3914.55</v>
      </c>
      <c r="G7578" s="7" t="s">
        <v>21</v>
      </c>
      <c r="H7578" s="13">
        <v>232263.35</v>
      </c>
      <c r="J7578"/>
      <c r="K7578"/>
      <c r="L7578"/>
      <c r="M7578"/>
    </row>
    <row r="7579" spans="1:13" s="3" customFormat="1" x14ac:dyDescent="0.25">
      <c r="A7579"/>
      <c r="B7579"/>
      <c r="C7579"/>
      <c r="D7579"/>
      <c r="E7579"/>
      <c r="J7579"/>
      <c r="K7579"/>
      <c r="L7579"/>
      <c r="M7579"/>
    </row>
    <row r="7580" spans="1:13" s="3" customFormat="1" x14ac:dyDescent="0.25">
      <c r="A7580" s="35"/>
      <c r="B7580" s="35"/>
      <c r="C7580" s="35"/>
      <c r="D7580" s="35"/>
      <c r="E7580" s="34" t="s">
        <v>67</v>
      </c>
      <c r="F7580" s="13">
        <v>29919.49</v>
      </c>
      <c r="G7580" s="13">
        <v>0</v>
      </c>
      <c r="H7580" s="13">
        <v>232263.35</v>
      </c>
      <c r="J7580"/>
      <c r="K7580"/>
      <c r="L7580"/>
      <c r="M7580"/>
    </row>
    <row r="7581" spans="1:13" s="3" customFormat="1" x14ac:dyDescent="0.25">
      <c r="A7581" s="35" t="s">
        <v>21</v>
      </c>
      <c r="B7581"/>
      <c r="C7581"/>
      <c r="D7581"/>
      <c r="E7581"/>
      <c r="J7581"/>
      <c r="K7581"/>
      <c r="L7581"/>
      <c r="M7581"/>
    </row>
    <row r="7582" spans="1:13" s="3" customFormat="1" x14ac:dyDescent="0.25">
      <c r="A7582" s="35"/>
      <c r="B7582" s="35"/>
      <c r="C7582" s="35"/>
      <c r="D7582" s="35"/>
      <c r="E7582" s="9" t="s">
        <v>117</v>
      </c>
      <c r="F7582" s="8">
        <v>29919.49</v>
      </c>
      <c r="G7582" s="8">
        <v>0</v>
      </c>
      <c r="H7582" s="8">
        <v>232263.35</v>
      </c>
      <c r="J7582"/>
      <c r="K7582"/>
      <c r="L7582"/>
      <c r="M7582"/>
    </row>
    <row r="7583" spans="1:13" s="3" customFormat="1" x14ac:dyDescent="0.25">
      <c r="A7583" s="35" t="s">
        <v>21</v>
      </c>
      <c r="B7583"/>
      <c r="C7583"/>
      <c r="D7583"/>
      <c r="E7583"/>
      <c r="J7583"/>
      <c r="K7583"/>
      <c r="L7583"/>
      <c r="M7583"/>
    </row>
    <row r="7584" spans="1:13" s="3" customFormat="1" x14ac:dyDescent="0.25">
      <c r="A7584" s="5" t="s">
        <v>118</v>
      </c>
      <c r="B7584" s="5" t="s">
        <v>119</v>
      </c>
      <c r="C7584" s="35"/>
      <c r="D7584" s="35"/>
      <c r="E7584" s="35"/>
      <c r="F7584" s="7"/>
      <c r="G7584" s="8" t="s">
        <v>20</v>
      </c>
      <c r="H7584" s="8">
        <v>8769.69</v>
      </c>
      <c r="J7584"/>
      <c r="K7584"/>
      <c r="L7584"/>
      <c r="M7584"/>
    </row>
    <row r="7585" spans="1:13" s="3" customFormat="1" x14ac:dyDescent="0.25">
      <c r="A7585" s="35" t="s">
        <v>21</v>
      </c>
      <c r="B7585"/>
      <c r="C7585"/>
      <c r="D7585"/>
      <c r="E7585"/>
      <c r="J7585"/>
      <c r="K7585"/>
      <c r="L7585"/>
      <c r="M7585"/>
    </row>
    <row r="7586" spans="1:13" s="3" customFormat="1" x14ac:dyDescent="0.25">
      <c r="A7586" s="12" t="s">
        <v>24</v>
      </c>
      <c r="B7586" s="35" t="s">
        <v>21</v>
      </c>
      <c r="C7586" s="35" t="s">
        <v>21</v>
      </c>
      <c r="D7586" s="35" t="s">
        <v>21</v>
      </c>
      <c r="E7586" s="35" t="s">
        <v>21</v>
      </c>
      <c r="F7586" s="7" t="s">
        <v>21</v>
      </c>
      <c r="G7586" s="13" t="s">
        <v>20</v>
      </c>
      <c r="H7586" s="13">
        <v>8769.69</v>
      </c>
      <c r="J7586"/>
      <c r="K7586"/>
      <c r="L7586"/>
      <c r="M7586"/>
    </row>
    <row r="7587" spans="1:13" s="3" customFormat="1" x14ac:dyDescent="0.25">
      <c r="A7587" s="12" t="s">
        <v>1087</v>
      </c>
      <c r="B7587" s="12" t="s">
        <v>41</v>
      </c>
      <c r="C7587" s="14">
        <v>10</v>
      </c>
      <c r="D7587" s="12" t="s">
        <v>127</v>
      </c>
      <c r="E7587" s="12" t="s">
        <v>1088</v>
      </c>
      <c r="F7587" s="13">
        <v>220.74</v>
      </c>
      <c r="G7587" s="7" t="s">
        <v>21</v>
      </c>
      <c r="H7587" s="13">
        <v>8990.43</v>
      </c>
      <c r="J7587"/>
      <c r="K7587"/>
      <c r="L7587"/>
      <c r="M7587"/>
    </row>
    <row r="7588" spans="1:13" s="3" customFormat="1" x14ac:dyDescent="0.25">
      <c r="A7588" s="12" t="s">
        <v>1080</v>
      </c>
      <c r="B7588" s="12" t="s">
        <v>26</v>
      </c>
      <c r="C7588" s="14">
        <v>7038</v>
      </c>
      <c r="D7588" s="12" t="s">
        <v>1089</v>
      </c>
      <c r="E7588" s="12" t="s">
        <v>1090</v>
      </c>
      <c r="F7588" s="13">
        <v>317.24</v>
      </c>
      <c r="G7588" s="7" t="s">
        <v>21</v>
      </c>
      <c r="H7588" s="13">
        <v>9307.67</v>
      </c>
      <c r="J7588"/>
      <c r="K7588"/>
      <c r="L7588"/>
      <c r="M7588"/>
    </row>
    <row r="7589" spans="1:13" s="3" customFormat="1" x14ac:dyDescent="0.25">
      <c r="A7589" s="12" t="s">
        <v>1080</v>
      </c>
      <c r="B7589" s="12" t="s">
        <v>26</v>
      </c>
      <c r="C7589" s="14">
        <v>7038</v>
      </c>
      <c r="D7589" s="12" t="s">
        <v>1091</v>
      </c>
      <c r="E7589" s="12" t="s">
        <v>1092</v>
      </c>
      <c r="F7589" s="13">
        <v>619.83000000000004</v>
      </c>
      <c r="G7589" s="7" t="s">
        <v>21</v>
      </c>
      <c r="H7589" s="13">
        <v>9927.5</v>
      </c>
      <c r="J7589"/>
      <c r="K7589"/>
      <c r="L7589"/>
      <c r="M7589"/>
    </row>
    <row r="7590" spans="1:13" s="3" customFormat="1" x14ac:dyDescent="0.25">
      <c r="A7590"/>
      <c r="B7590"/>
      <c r="C7590"/>
      <c r="D7590"/>
      <c r="E7590"/>
      <c r="J7590"/>
      <c r="K7590"/>
      <c r="L7590"/>
      <c r="M7590"/>
    </row>
    <row r="7591" spans="1:13" s="3" customFormat="1" x14ac:dyDescent="0.25">
      <c r="A7591" s="35"/>
      <c r="B7591" s="35"/>
      <c r="C7591" s="35"/>
      <c r="D7591" s="35"/>
      <c r="E7591" s="34" t="s">
        <v>67</v>
      </c>
      <c r="F7591" s="13">
        <v>1157.81</v>
      </c>
      <c r="G7591" s="13">
        <v>0</v>
      </c>
      <c r="H7591" s="13">
        <v>9927.5</v>
      </c>
      <c r="J7591"/>
      <c r="K7591"/>
      <c r="L7591"/>
      <c r="M7591"/>
    </row>
    <row r="7592" spans="1:13" s="3" customFormat="1" x14ac:dyDescent="0.25">
      <c r="A7592" s="35" t="s">
        <v>21</v>
      </c>
      <c r="B7592"/>
      <c r="C7592"/>
      <c r="D7592"/>
      <c r="E7592"/>
      <c r="J7592"/>
      <c r="K7592"/>
      <c r="L7592"/>
      <c r="M7592"/>
    </row>
    <row r="7593" spans="1:13" s="3" customFormat="1" x14ac:dyDescent="0.25">
      <c r="A7593" s="35"/>
      <c r="B7593" s="35"/>
      <c r="C7593" s="35"/>
      <c r="D7593" s="35"/>
      <c r="E7593" s="9" t="s">
        <v>129</v>
      </c>
      <c r="F7593" s="8">
        <v>1157.81</v>
      </c>
      <c r="G7593" s="8">
        <v>0</v>
      </c>
      <c r="H7593" s="8">
        <v>9927.5</v>
      </c>
      <c r="J7593"/>
      <c r="K7593"/>
      <c r="L7593"/>
      <c r="M7593"/>
    </row>
    <row r="7594" spans="1:13" s="3" customFormat="1" x14ac:dyDescent="0.25">
      <c r="A7594" s="35" t="s">
        <v>21</v>
      </c>
      <c r="B7594"/>
      <c r="C7594"/>
      <c r="D7594"/>
      <c r="E7594"/>
      <c r="J7594"/>
      <c r="K7594"/>
      <c r="L7594"/>
      <c r="M7594"/>
    </row>
    <row r="7595" spans="1:13" s="3" customFormat="1" x14ac:dyDescent="0.25">
      <c r="A7595" s="5" t="s">
        <v>357</v>
      </c>
      <c r="B7595" s="5" t="s">
        <v>358</v>
      </c>
      <c r="C7595" s="35"/>
      <c r="D7595" s="35"/>
      <c r="E7595" s="35"/>
      <c r="F7595" s="7"/>
      <c r="G7595" s="8" t="s">
        <v>20</v>
      </c>
      <c r="H7595" s="8">
        <v>0</v>
      </c>
      <c r="J7595"/>
      <c r="K7595"/>
      <c r="L7595"/>
      <c r="M7595"/>
    </row>
    <row r="7596" spans="1:13" s="3" customFormat="1" x14ac:dyDescent="0.25">
      <c r="A7596" s="35" t="s">
        <v>21</v>
      </c>
      <c r="B7596"/>
      <c r="C7596"/>
      <c r="D7596"/>
      <c r="E7596"/>
      <c r="J7596"/>
      <c r="K7596"/>
      <c r="L7596"/>
      <c r="M7596"/>
    </row>
    <row r="7597" spans="1:13" s="3" customFormat="1" x14ac:dyDescent="0.25">
      <c r="A7597" s="12" t="s">
        <v>24</v>
      </c>
      <c r="B7597" s="35" t="s">
        <v>21</v>
      </c>
      <c r="C7597" s="35" t="s">
        <v>21</v>
      </c>
      <c r="D7597" s="35" t="s">
        <v>21</v>
      </c>
      <c r="E7597" s="35" t="s">
        <v>21</v>
      </c>
      <c r="F7597" s="7" t="s">
        <v>21</v>
      </c>
      <c r="G7597" s="13" t="s">
        <v>20</v>
      </c>
      <c r="H7597" s="13">
        <v>0</v>
      </c>
      <c r="J7597"/>
      <c r="K7597"/>
      <c r="L7597"/>
      <c r="M7597"/>
    </row>
    <row r="7598" spans="1:13" s="3" customFormat="1" x14ac:dyDescent="0.25">
      <c r="A7598" s="12" t="s">
        <v>1093</v>
      </c>
      <c r="B7598" s="12" t="s">
        <v>41</v>
      </c>
      <c r="C7598" s="14">
        <v>11</v>
      </c>
      <c r="D7598" s="12" t="s">
        <v>193</v>
      </c>
      <c r="E7598" s="12" t="s">
        <v>1094</v>
      </c>
      <c r="F7598" s="13">
        <v>58.22</v>
      </c>
      <c r="G7598" s="7" t="s">
        <v>21</v>
      </c>
      <c r="H7598" s="13">
        <v>58.22</v>
      </c>
      <c r="J7598"/>
      <c r="K7598"/>
      <c r="L7598"/>
      <c r="M7598"/>
    </row>
    <row r="7599" spans="1:13" s="3" customFormat="1" x14ac:dyDescent="0.25">
      <c r="A7599" s="12" t="s">
        <v>1093</v>
      </c>
      <c r="B7599" s="12" t="s">
        <v>41</v>
      </c>
      <c r="C7599" s="14">
        <v>11</v>
      </c>
      <c r="D7599" s="12" t="s">
        <v>193</v>
      </c>
      <c r="E7599" s="12" t="s">
        <v>1095</v>
      </c>
      <c r="F7599" s="13">
        <v>10.92</v>
      </c>
      <c r="G7599" s="7" t="s">
        <v>21</v>
      </c>
      <c r="H7599" s="13">
        <v>69.14</v>
      </c>
      <c r="J7599"/>
      <c r="K7599"/>
      <c r="L7599"/>
      <c r="M7599"/>
    </row>
    <row r="7600" spans="1:13" s="3" customFormat="1" x14ac:dyDescent="0.25">
      <c r="A7600" s="12" t="s">
        <v>1093</v>
      </c>
      <c r="B7600" s="12" t="s">
        <v>41</v>
      </c>
      <c r="C7600" s="14">
        <v>11</v>
      </c>
      <c r="D7600" s="12" t="s">
        <v>133</v>
      </c>
      <c r="E7600" s="12" t="s">
        <v>1096</v>
      </c>
      <c r="F7600" s="13">
        <v>2169.31</v>
      </c>
      <c r="G7600" s="7" t="s">
        <v>21</v>
      </c>
      <c r="H7600" s="13">
        <v>2238.4499999999998</v>
      </c>
      <c r="J7600"/>
      <c r="K7600"/>
      <c r="L7600"/>
      <c r="M7600"/>
    </row>
    <row r="7601" spans="1:13" s="3" customFormat="1" x14ac:dyDescent="0.25">
      <c r="A7601" s="12" t="s">
        <v>1093</v>
      </c>
      <c r="B7601" s="12" t="s">
        <v>41</v>
      </c>
      <c r="C7601" s="14">
        <v>11</v>
      </c>
      <c r="D7601" s="12" t="s">
        <v>133</v>
      </c>
      <c r="E7601" s="12" t="s">
        <v>1096</v>
      </c>
      <c r="F7601" s="13">
        <v>1168.71</v>
      </c>
      <c r="G7601" s="7" t="s">
        <v>21</v>
      </c>
      <c r="H7601" s="13">
        <v>3407.16</v>
      </c>
      <c r="J7601"/>
      <c r="K7601"/>
      <c r="L7601"/>
      <c r="M7601"/>
    </row>
    <row r="7602" spans="1:13" s="3" customFormat="1" x14ac:dyDescent="0.25">
      <c r="A7602" s="12" t="s">
        <v>1093</v>
      </c>
      <c r="B7602" s="12" t="s">
        <v>41</v>
      </c>
      <c r="C7602" s="14">
        <v>11</v>
      </c>
      <c r="D7602" s="12" t="s">
        <v>133</v>
      </c>
      <c r="E7602" s="12" t="s">
        <v>1096</v>
      </c>
      <c r="F7602" s="13">
        <v>337.08</v>
      </c>
      <c r="G7602" s="7" t="s">
        <v>21</v>
      </c>
      <c r="H7602" s="13">
        <v>3744.24</v>
      </c>
      <c r="J7602"/>
      <c r="K7602"/>
      <c r="L7602"/>
      <c r="M7602"/>
    </row>
    <row r="7603" spans="1:13" s="3" customFormat="1" x14ac:dyDescent="0.25">
      <c r="A7603" s="12" t="s">
        <v>1093</v>
      </c>
      <c r="B7603" s="12" t="s">
        <v>41</v>
      </c>
      <c r="C7603" s="14">
        <v>11</v>
      </c>
      <c r="D7603" s="12" t="s">
        <v>133</v>
      </c>
      <c r="E7603" s="12" t="s">
        <v>1096</v>
      </c>
      <c r="F7603" s="13">
        <v>224.72</v>
      </c>
      <c r="G7603" s="7" t="s">
        <v>21</v>
      </c>
      <c r="H7603" s="13">
        <v>3968.96</v>
      </c>
      <c r="J7603"/>
      <c r="K7603"/>
      <c r="L7603"/>
      <c r="M7603"/>
    </row>
    <row r="7604" spans="1:13" s="3" customFormat="1" x14ac:dyDescent="0.25">
      <c r="A7604" s="12" t="s">
        <v>1093</v>
      </c>
      <c r="B7604" s="12" t="s">
        <v>41</v>
      </c>
      <c r="C7604" s="14">
        <v>11</v>
      </c>
      <c r="D7604" s="12" t="s">
        <v>133</v>
      </c>
      <c r="E7604" s="12" t="s">
        <v>1096</v>
      </c>
      <c r="F7604" s="13">
        <v>404.35</v>
      </c>
      <c r="G7604" s="7" t="s">
        <v>21</v>
      </c>
      <c r="H7604" s="13">
        <v>4373.3100000000004</v>
      </c>
      <c r="J7604"/>
      <c r="K7604"/>
      <c r="L7604"/>
      <c r="M7604"/>
    </row>
    <row r="7605" spans="1:13" s="3" customFormat="1" x14ac:dyDescent="0.25">
      <c r="A7605" s="12" t="s">
        <v>1093</v>
      </c>
      <c r="B7605" s="12" t="s">
        <v>41</v>
      </c>
      <c r="C7605" s="14">
        <v>11</v>
      </c>
      <c r="D7605" s="12" t="s">
        <v>133</v>
      </c>
      <c r="E7605" s="12" t="s">
        <v>1097</v>
      </c>
      <c r="F7605" s="13">
        <v>2866.32</v>
      </c>
      <c r="G7605" s="7" t="s">
        <v>21</v>
      </c>
      <c r="H7605" s="13">
        <v>7239.63</v>
      </c>
      <c r="J7605"/>
      <c r="K7605"/>
      <c r="L7605"/>
      <c r="M7605"/>
    </row>
    <row r="7606" spans="1:13" s="3" customFormat="1" x14ac:dyDescent="0.25">
      <c r="A7606" s="12" t="s">
        <v>1093</v>
      </c>
      <c r="B7606" s="12" t="s">
        <v>41</v>
      </c>
      <c r="C7606" s="14">
        <v>11</v>
      </c>
      <c r="D7606" s="12" t="s">
        <v>133</v>
      </c>
      <c r="E7606" s="12" t="s">
        <v>1097</v>
      </c>
      <c r="F7606" s="13">
        <v>3887.61</v>
      </c>
      <c r="G7606" s="7" t="s">
        <v>21</v>
      </c>
      <c r="H7606" s="13">
        <v>11127.24</v>
      </c>
      <c r="J7606"/>
      <c r="K7606"/>
      <c r="L7606"/>
      <c r="M7606"/>
    </row>
    <row r="7607" spans="1:13" s="3" customFormat="1" x14ac:dyDescent="0.25">
      <c r="A7607" s="12" t="s">
        <v>1093</v>
      </c>
      <c r="B7607" s="12" t="s">
        <v>41</v>
      </c>
      <c r="C7607" s="14">
        <v>11</v>
      </c>
      <c r="D7607" s="12" t="s">
        <v>133</v>
      </c>
      <c r="E7607" s="12" t="s">
        <v>1097</v>
      </c>
      <c r="F7607" s="13">
        <v>225.01</v>
      </c>
      <c r="G7607" s="7" t="s">
        <v>21</v>
      </c>
      <c r="H7607" s="13">
        <v>11352.25</v>
      </c>
      <c r="J7607"/>
      <c r="K7607"/>
      <c r="L7607"/>
      <c r="M7607"/>
    </row>
    <row r="7608" spans="1:13" s="3" customFormat="1" x14ac:dyDescent="0.25">
      <c r="A7608" s="12" t="s">
        <v>1093</v>
      </c>
      <c r="B7608" s="12" t="s">
        <v>41</v>
      </c>
      <c r="C7608" s="14">
        <v>11</v>
      </c>
      <c r="D7608" s="12" t="s">
        <v>133</v>
      </c>
      <c r="E7608" s="12" t="s">
        <v>1097</v>
      </c>
      <c r="F7608" s="13">
        <v>604.57000000000005</v>
      </c>
      <c r="G7608" s="7" t="s">
        <v>21</v>
      </c>
      <c r="H7608" s="13">
        <v>11956.82</v>
      </c>
      <c r="J7608"/>
      <c r="K7608"/>
      <c r="L7608"/>
      <c r="M7608"/>
    </row>
    <row r="7609" spans="1:13" s="3" customFormat="1" x14ac:dyDescent="0.25">
      <c r="A7609" s="12" t="s">
        <v>1093</v>
      </c>
      <c r="B7609" s="12" t="s">
        <v>41</v>
      </c>
      <c r="C7609" s="14">
        <v>11</v>
      </c>
      <c r="D7609" s="12" t="s">
        <v>133</v>
      </c>
      <c r="E7609" s="12" t="s">
        <v>1097</v>
      </c>
      <c r="F7609" s="13">
        <v>1632.74</v>
      </c>
      <c r="G7609" s="7" t="s">
        <v>21</v>
      </c>
      <c r="H7609" s="13">
        <v>13589.56</v>
      </c>
      <c r="J7609"/>
      <c r="K7609"/>
      <c r="L7609"/>
      <c r="M7609"/>
    </row>
    <row r="7610" spans="1:13" s="3" customFormat="1" x14ac:dyDescent="0.25">
      <c r="A7610" s="12" t="s">
        <v>1098</v>
      </c>
      <c r="B7610" s="12" t="s">
        <v>26</v>
      </c>
      <c r="C7610" s="14">
        <v>378</v>
      </c>
      <c r="D7610" s="12" t="s">
        <v>359</v>
      </c>
      <c r="E7610" s="12" t="s">
        <v>1099</v>
      </c>
      <c r="F7610" s="13">
        <v>1488.83</v>
      </c>
      <c r="G7610" s="7" t="s">
        <v>21</v>
      </c>
      <c r="H7610" s="13">
        <v>15078.39</v>
      </c>
      <c r="J7610"/>
      <c r="K7610"/>
      <c r="L7610"/>
      <c r="M7610"/>
    </row>
    <row r="7611" spans="1:13" s="3" customFormat="1" x14ac:dyDescent="0.25">
      <c r="A7611" s="12" t="s">
        <v>1100</v>
      </c>
      <c r="B7611" s="12" t="s">
        <v>41</v>
      </c>
      <c r="C7611" s="14">
        <v>12</v>
      </c>
      <c r="D7611" s="12" t="s">
        <v>133</v>
      </c>
      <c r="E7611" s="12" t="s">
        <v>1101</v>
      </c>
      <c r="F7611" s="13">
        <v>1113.3599999999999</v>
      </c>
      <c r="G7611" s="7" t="s">
        <v>21</v>
      </c>
      <c r="H7611" s="13">
        <v>16191.75</v>
      </c>
      <c r="J7611"/>
      <c r="K7611"/>
      <c r="L7611"/>
      <c r="M7611"/>
    </row>
    <row r="7612" spans="1:13" s="3" customFormat="1" x14ac:dyDescent="0.25">
      <c r="A7612" s="12" t="s">
        <v>1100</v>
      </c>
      <c r="B7612" s="12" t="s">
        <v>41</v>
      </c>
      <c r="C7612" s="14">
        <v>12</v>
      </c>
      <c r="D7612" s="12" t="s">
        <v>133</v>
      </c>
      <c r="E7612" s="12" t="s">
        <v>1101</v>
      </c>
      <c r="F7612" s="13">
        <v>3146.95</v>
      </c>
      <c r="G7612" s="7" t="s">
        <v>21</v>
      </c>
      <c r="H7612" s="13">
        <v>19338.7</v>
      </c>
      <c r="J7612"/>
      <c r="K7612"/>
      <c r="L7612"/>
      <c r="M7612"/>
    </row>
    <row r="7613" spans="1:13" s="3" customFormat="1" x14ac:dyDescent="0.25">
      <c r="A7613" s="12" t="s">
        <v>1100</v>
      </c>
      <c r="B7613" s="12" t="s">
        <v>41</v>
      </c>
      <c r="C7613" s="14">
        <v>12</v>
      </c>
      <c r="D7613" s="12" t="s">
        <v>133</v>
      </c>
      <c r="E7613" s="12" t="s">
        <v>1101</v>
      </c>
      <c r="F7613" s="13">
        <v>3459.97</v>
      </c>
      <c r="G7613" s="7" t="s">
        <v>21</v>
      </c>
      <c r="H7613" s="13">
        <v>22798.67</v>
      </c>
      <c r="J7613"/>
      <c r="K7613"/>
      <c r="L7613"/>
      <c r="M7613"/>
    </row>
    <row r="7614" spans="1:13" s="3" customFormat="1" x14ac:dyDescent="0.25">
      <c r="A7614" s="12" t="s">
        <v>1100</v>
      </c>
      <c r="B7614" s="12" t="s">
        <v>41</v>
      </c>
      <c r="C7614" s="14">
        <v>12</v>
      </c>
      <c r="D7614" s="12" t="s">
        <v>133</v>
      </c>
      <c r="E7614" s="12" t="s">
        <v>1101</v>
      </c>
      <c r="F7614" s="13">
        <v>337.08</v>
      </c>
      <c r="G7614" s="7" t="s">
        <v>21</v>
      </c>
      <c r="H7614" s="13">
        <v>23135.75</v>
      </c>
      <c r="J7614"/>
      <c r="K7614"/>
      <c r="L7614"/>
      <c r="M7614"/>
    </row>
    <row r="7615" spans="1:13" s="3" customFormat="1" x14ac:dyDescent="0.25">
      <c r="A7615" s="12" t="s">
        <v>1100</v>
      </c>
      <c r="B7615" s="12" t="s">
        <v>41</v>
      </c>
      <c r="C7615" s="14">
        <v>12</v>
      </c>
      <c r="D7615" s="12" t="s">
        <v>133</v>
      </c>
      <c r="E7615" s="12" t="s">
        <v>1101</v>
      </c>
      <c r="F7615" s="13">
        <v>224.73</v>
      </c>
      <c r="G7615" s="7" t="s">
        <v>21</v>
      </c>
      <c r="H7615" s="13">
        <v>23360.48</v>
      </c>
      <c r="J7615"/>
      <c r="K7615"/>
      <c r="L7615"/>
      <c r="M7615"/>
    </row>
    <row r="7616" spans="1:13" s="3" customFormat="1" x14ac:dyDescent="0.25">
      <c r="A7616" s="12" t="s">
        <v>1100</v>
      </c>
      <c r="B7616" s="12" t="s">
        <v>41</v>
      </c>
      <c r="C7616" s="14">
        <v>12</v>
      </c>
      <c r="D7616" s="12" t="s">
        <v>133</v>
      </c>
      <c r="E7616" s="12" t="s">
        <v>1101</v>
      </c>
      <c r="F7616" s="13">
        <v>573.09</v>
      </c>
      <c r="G7616" s="7" t="s">
        <v>21</v>
      </c>
      <c r="H7616" s="13">
        <v>23933.57</v>
      </c>
      <c r="J7616"/>
      <c r="K7616"/>
      <c r="L7616"/>
      <c r="M7616"/>
    </row>
    <row r="7617" spans="1:13" s="3" customFormat="1" x14ac:dyDescent="0.25">
      <c r="A7617" s="12" t="s">
        <v>1102</v>
      </c>
      <c r="B7617" s="12" t="s">
        <v>26</v>
      </c>
      <c r="C7617" s="14">
        <v>403</v>
      </c>
      <c r="D7617" s="12" t="s">
        <v>359</v>
      </c>
      <c r="E7617" s="12" t="s">
        <v>1103</v>
      </c>
      <c r="F7617" s="13">
        <v>740.49</v>
      </c>
      <c r="G7617" s="7" t="s">
        <v>21</v>
      </c>
      <c r="H7617" s="13">
        <v>24674.06</v>
      </c>
      <c r="J7617"/>
      <c r="K7617"/>
      <c r="L7617"/>
      <c r="M7617"/>
    </row>
    <row r="7618" spans="1:13" s="3" customFormat="1" x14ac:dyDescent="0.25">
      <c r="A7618" s="12" t="s">
        <v>1080</v>
      </c>
      <c r="B7618" s="12" t="s">
        <v>41</v>
      </c>
      <c r="C7618" s="14">
        <v>18</v>
      </c>
      <c r="D7618" s="12" t="s">
        <v>1104</v>
      </c>
      <c r="E7618" s="12" t="s">
        <v>1105</v>
      </c>
      <c r="F7618" s="13">
        <v>2860.06</v>
      </c>
      <c r="G7618" s="7" t="s">
        <v>21</v>
      </c>
      <c r="H7618" s="13">
        <v>27534.12</v>
      </c>
      <c r="J7618"/>
      <c r="K7618"/>
      <c r="L7618"/>
      <c r="M7618"/>
    </row>
    <row r="7619" spans="1:13" s="3" customFormat="1" x14ac:dyDescent="0.25">
      <c r="A7619" s="12" t="s">
        <v>1080</v>
      </c>
      <c r="B7619" s="12" t="s">
        <v>41</v>
      </c>
      <c r="C7619" s="14">
        <v>18</v>
      </c>
      <c r="D7619" s="12" t="s">
        <v>359</v>
      </c>
      <c r="E7619" s="12" t="s">
        <v>1105</v>
      </c>
      <c r="F7619" s="13">
        <v>76.92</v>
      </c>
      <c r="G7619" s="7" t="s">
        <v>21</v>
      </c>
      <c r="H7619" s="13">
        <v>27611.040000000001</v>
      </c>
      <c r="J7619"/>
      <c r="K7619"/>
      <c r="L7619"/>
      <c r="M7619"/>
    </row>
    <row r="7620" spans="1:13" s="3" customFormat="1" x14ac:dyDescent="0.25">
      <c r="A7620" s="12" t="s">
        <v>1083</v>
      </c>
      <c r="B7620" s="12" t="s">
        <v>41</v>
      </c>
      <c r="C7620" s="14">
        <v>31</v>
      </c>
      <c r="D7620" s="12" t="s">
        <v>133</v>
      </c>
      <c r="E7620" s="12" t="s">
        <v>1106</v>
      </c>
      <c r="F7620" s="13">
        <v>2782.84</v>
      </c>
      <c r="G7620" s="7" t="s">
        <v>21</v>
      </c>
      <c r="H7620" s="13">
        <v>30393.88</v>
      </c>
      <c r="J7620"/>
      <c r="K7620"/>
      <c r="L7620"/>
      <c r="M7620"/>
    </row>
    <row r="7621" spans="1:13" s="3" customFormat="1" x14ac:dyDescent="0.25">
      <c r="A7621" s="12" t="s">
        <v>1083</v>
      </c>
      <c r="B7621" s="12" t="s">
        <v>41</v>
      </c>
      <c r="C7621" s="14">
        <v>31</v>
      </c>
      <c r="D7621" s="12" t="s">
        <v>133</v>
      </c>
      <c r="E7621" s="12" t="s">
        <v>1106</v>
      </c>
      <c r="F7621" s="13">
        <v>5273.75</v>
      </c>
      <c r="G7621" s="7" t="s">
        <v>21</v>
      </c>
      <c r="H7621" s="13">
        <v>35667.629999999997</v>
      </c>
      <c r="J7621"/>
      <c r="K7621"/>
      <c r="L7621"/>
      <c r="M7621"/>
    </row>
    <row r="7622" spans="1:13" s="3" customFormat="1" x14ac:dyDescent="0.25">
      <c r="A7622" s="12" t="s">
        <v>1083</v>
      </c>
      <c r="B7622" s="12" t="s">
        <v>41</v>
      </c>
      <c r="C7622" s="14">
        <v>31</v>
      </c>
      <c r="D7622" s="12" t="s">
        <v>133</v>
      </c>
      <c r="E7622" s="12" t="s">
        <v>1106</v>
      </c>
      <c r="F7622" s="13">
        <v>337.08</v>
      </c>
      <c r="G7622" s="7" t="s">
        <v>21</v>
      </c>
      <c r="H7622" s="13">
        <v>36004.71</v>
      </c>
      <c r="J7622"/>
      <c r="K7622"/>
      <c r="L7622"/>
      <c r="M7622"/>
    </row>
    <row r="7623" spans="1:13" s="3" customFormat="1" x14ac:dyDescent="0.25">
      <c r="A7623" s="12" t="s">
        <v>1083</v>
      </c>
      <c r="B7623" s="12" t="s">
        <v>41</v>
      </c>
      <c r="C7623" s="14">
        <v>31</v>
      </c>
      <c r="D7623" s="12" t="s">
        <v>133</v>
      </c>
      <c r="E7623" s="12" t="s">
        <v>1106</v>
      </c>
      <c r="F7623" s="13">
        <v>449.43</v>
      </c>
      <c r="G7623" s="7" t="s">
        <v>21</v>
      </c>
      <c r="H7623" s="13">
        <v>36454.14</v>
      </c>
      <c r="J7623"/>
      <c r="K7623"/>
      <c r="L7623"/>
      <c r="M7623"/>
    </row>
    <row r="7624" spans="1:13" s="3" customFormat="1" x14ac:dyDescent="0.25">
      <c r="A7624" s="12" t="s">
        <v>1083</v>
      </c>
      <c r="B7624" s="12" t="s">
        <v>41</v>
      </c>
      <c r="C7624" s="14">
        <v>31</v>
      </c>
      <c r="D7624" s="12" t="s">
        <v>133</v>
      </c>
      <c r="E7624" s="12" t="s">
        <v>1106</v>
      </c>
      <c r="F7624" s="13">
        <v>224.73</v>
      </c>
      <c r="G7624" s="7" t="s">
        <v>21</v>
      </c>
      <c r="H7624" s="13">
        <v>36678.870000000003</v>
      </c>
      <c r="J7624"/>
      <c r="K7624"/>
      <c r="L7624"/>
      <c r="M7624"/>
    </row>
    <row r="7625" spans="1:13" s="3" customFormat="1" x14ac:dyDescent="0.25">
      <c r="A7625" s="12" t="s">
        <v>1083</v>
      </c>
      <c r="B7625" s="12" t="s">
        <v>41</v>
      </c>
      <c r="C7625" s="14">
        <v>31</v>
      </c>
      <c r="D7625" s="12" t="s">
        <v>133</v>
      </c>
      <c r="E7625" s="12" t="s">
        <v>1106</v>
      </c>
      <c r="F7625" s="13">
        <v>590.64</v>
      </c>
      <c r="G7625" s="7" t="s">
        <v>21</v>
      </c>
      <c r="H7625" s="13">
        <v>37269.51</v>
      </c>
      <c r="J7625"/>
      <c r="K7625"/>
      <c r="L7625"/>
      <c r="M7625"/>
    </row>
    <row r="7626" spans="1:13" s="3" customFormat="1" x14ac:dyDescent="0.25">
      <c r="A7626"/>
      <c r="B7626"/>
      <c r="C7626"/>
      <c r="D7626"/>
      <c r="E7626"/>
      <c r="J7626"/>
      <c r="K7626"/>
      <c r="L7626"/>
      <c r="M7626"/>
    </row>
    <row r="7627" spans="1:13" s="3" customFormat="1" x14ac:dyDescent="0.25">
      <c r="A7627" s="35"/>
      <c r="B7627" s="35"/>
      <c r="C7627" s="35"/>
      <c r="D7627" s="35"/>
      <c r="E7627" s="34" t="s">
        <v>67</v>
      </c>
      <c r="F7627" s="13">
        <v>37269.51</v>
      </c>
      <c r="G7627" s="13">
        <v>0</v>
      </c>
      <c r="H7627" s="13">
        <v>37269.51</v>
      </c>
      <c r="J7627"/>
      <c r="K7627"/>
      <c r="L7627"/>
      <c r="M7627"/>
    </row>
    <row r="7628" spans="1:13" s="3" customFormat="1" x14ac:dyDescent="0.25">
      <c r="A7628" s="35" t="s">
        <v>21</v>
      </c>
      <c r="B7628"/>
      <c r="C7628"/>
      <c r="D7628"/>
      <c r="E7628"/>
      <c r="J7628"/>
      <c r="K7628"/>
      <c r="L7628"/>
      <c r="M7628"/>
    </row>
    <row r="7629" spans="1:13" s="3" customFormat="1" x14ac:dyDescent="0.25">
      <c r="A7629" s="35"/>
      <c r="B7629" s="35"/>
      <c r="C7629" s="35"/>
      <c r="D7629" s="35"/>
      <c r="E7629" s="9" t="s">
        <v>361</v>
      </c>
      <c r="F7629" s="8">
        <v>37269.51</v>
      </c>
      <c r="G7629" s="8">
        <v>0</v>
      </c>
      <c r="H7629" s="8">
        <v>37269.51</v>
      </c>
      <c r="J7629"/>
      <c r="K7629"/>
      <c r="L7629"/>
      <c r="M7629"/>
    </row>
    <row r="7630" spans="1:13" s="3" customFormat="1" x14ac:dyDescent="0.25">
      <c r="A7630" s="35" t="s">
        <v>21</v>
      </c>
      <c r="B7630"/>
      <c r="C7630"/>
      <c r="D7630"/>
      <c r="E7630"/>
      <c r="J7630"/>
      <c r="K7630"/>
      <c r="L7630"/>
      <c r="M7630"/>
    </row>
    <row r="7631" spans="1:13" s="3" customFormat="1" x14ac:dyDescent="0.25">
      <c r="A7631" s="5" t="s">
        <v>362</v>
      </c>
      <c r="B7631" s="5" t="s">
        <v>363</v>
      </c>
      <c r="C7631" s="35"/>
      <c r="D7631" s="35"/>
      <c r="E7631" s="35"/>
      <c r="F7631" s="7"/>
      <c r="G7631" s="8" t="s">
        <v>20</v>
      </c>
      <c r="H7631" s="8">
        <v>0</v>
      </c>
      <c r="J7631"/>
      <c r="K7631"/>
      <c r="L7631"/>
      <c r="M7631"/>
    </row>
    <row r="7632" spans="1:13" s="3" customFormat="1" x14ac:dyDescent="0.25">
      <c r="A7632" s="35" t="s">
        <v>21</v>
      </c>
      <c r="B7632"/>
      <c r="C7632"/>
      <c r="D7632"/>
      <c r="E7632"/>
      <c r="J7632"/>
      <c r="K7632"/>
      <c r="L7632"/>
      <c r="M7632"/>
    </row>
    <row r="7633" spans="1:13" s="3" customFormat="1" x14ac:dyDescent="0.25">
      <c r="A7633" s="12" t="s">
        <v>24</v>
      </c>
      <c r="B7633" s="35" t="s">
        <v>21</v>
      </c>
      <c r="C7633" s="35" t="s">
        <v>21</v>
      </c>
      <c r="D7633" s="35" t="s">
        <v>21</v>
      </c>
      <c r="E7633" s="35" t="s">
        <v>21</v>
      </c>
      <c r="F7633" s="7" t="s">
        <v>21</v>
      </c>
      <c r="G7633" s="13" t="s">
        <v>20</v>
      </c>
      <c r="H7633" s="13">
        <v>0</v>
      </c>
      <c r="J7633"/>
      <c r="K7633"/>
      <c r="L7633"/>
      <c r="M7633"/>
    </row>
    <row r="7634" spans="1:13" s="3" customFormat="1" x14ac:dyDescent="0.25">
      <c r="A7634" s="12" t="s">
        <v>1093</v>
      </c>
      <c r="B7634" s="12" t="s">
        <v>41</v>
      </c>
      <c r="C7634" s="14">
        <v>11</v>
      </c>
      <c r="D7634" s="12" t="s">
        <v>133</v>
      </c>
      <c r="E7634" s="12" t="s">
        <v>1096</v>
      </c>
      <c r="F7634" s="13">
        <v>1794.84</v>
      </c>
      <c r="G7634" s="7" t="s">
        <v>21</v>
      </c>
      <c r="H7634" s="13">
        <v>1794.84</v>
      </c>
      <c r="J7634"/>
      <c r="K7634"/>
      <c r="L7634"/>
      <c r="M7634"/>
    </row>
    <row r="7635" spans="1:13" s="3" customFormat="1" x14ac:dyDescent="0.25">
      <c r="A7635" s="12" t="s">
        <v>1093</v>
      </c>
      <c r="B7635" s="12" t="s">
        <v>41</v>
      </c>
      <c r="C7635" s="14">
        <v>11</v>
      </c>
      <c r="D7635" s="12" t="s">
        <v>133</v>
      </c>
      <c r="E7635" s="12" t="s">
        <v>1097</v>
      </c>
      <c r="F7635" s="13">
        <v>1574.87</v>
      </c>
      <c r="G7635" s="7" t="s">
        <v>21</v>
      </c>
      <c r="H7635" s="13">
        <v>3369.71</v>
      </c>
      <c r="J7635"/>
      <c r="K7635"/>
      <c r="L7635"/>
      <c r="M7635"/>
    </row>
    <row r="7636" spans="1:13" s="3" customFormat="1" x14ac:dyDescent="0.25">
      <c r="A7636" s="12" t="s">
        <v>1100</v>
      </c>
      <c r="B7636" s="12" t="s">
        <v>41</v>
      </c>
      <c r="C7636" s="14">
        <v>12</v>
      </c>
      <c r="D7636" s="12" t="s">
        <v>133</v>
      </c>
      <c r="E7636" s="12" t="s">
        <v>1101</v>
      </c>
      <c r="F7636" s="13">
        <v>1340.15</v>
      </c>
      <c r="G7636" s="7" t="s">
        <v>21</v>
      </c>
      <c r="H7636" s="13">
        <v>4709.8599999999997</v>
      </c>
      <c r="J7636"/>
      <c r="K7636"/>
      <c r="L7636"/>
      <c r="M7636"/>
    </row>
    <row r="7637" spans="1:13" s="3" customFormat="1" x14ac:dyDescent="0.25">
      <c r="A7637"/>
      <c r="B7637"/>
      <c r="C7637"/>
      <c r="D7637"/>
      <c r="E7637"/>
      <c r="J7637"/>
      <c r="K7637"/>
      <c r="L7637"/>
      <c r="M7637"/>
    </row>
    <row r="7638" spans="1:13" s="3" customFormat="1" x14ac:dyDescent="0.25">
      <c r="A7638" s="35"/>
      <c r="B7638" s="35"/>
      <c r="C7638" s="35"/>
      <c r="D7638" s="35"/>
      <c r="E7638" s="34" t="s">
        <v>67</v>
      </c>
      <c r="F7638" s="13">
        <v>4709.8599999999997</v>
      </c>
      <c r="G7638" s="13">
        <v>0</v>
      </c>
      <c r="H7638" s="13">
        <v>4709.8599999999997</v>
      </c>
      <c r="J7638"/>
      <c r="K7638"/>
      <c r="L7638"/>
      <c r="M7638"/>
    </row>
    <row r="7639" spans="1:13" s="3" customFormat="1" x14ac:dyDescent="0.25">
      <c r="A7639" s="35" t="s">
        <v>21</v>
      </c>
      <c r="B7639"/>
      <c r="C7639"/>
      <c r="D7639"/>
      <c r="E7639"/>
      <c r="J7639"/>
      <c r="K7639"/>
      <c r="L7639"/>
      <c r="M7639"/>
    </row>
    <row r="7640" spans="1:13" s="3" customFormat="1" x14ac:dyDescent="0.25">
      <c r="A7640" s="35"/>
      <c r="B7640" s="35"/>
      <c r="C7640" s="35"/>
      <c r="D7640" s="35"/>
      <c r="E7640" s="9" t="s">
        <v>364</v>
      </c>
      <c r="F7640" s="8">
        <v>4709.8599999999997</v>
      </c>
      <c r="G7640" s="8">
        <v>0</v>
      </c>
      <c r="H7640" s="8">
        <v>4709.8599999999997</v>
      </c>
      <c r="J7640"/>
      <c r="K7640"/>
      <c r="L7640"/>
      <c r="M7640"/>
    </row>
    <row r="7641" spans="1:13" s="3" customFormat="1" x14ac:dyDescent="0.25">
      <c r="A7641" s="35" t="s">
        <v>21</v>
      </c>
      <c r="B7641"/>
      <c r="C7641"/>
      <c r="D7641"/>
      <c r="E7641"/>
      <c r="J7641"/>
      <c r="K7641"/>
      <c r="L7641"/>
      <c r="M7641"/>
    </row>
    <row r="7642" spans="1:13" s="3" customFormat="1" x14ac:dyDescent="0.25">
      <c r="A7642" s="5" t="s">
        <v>365</v>
      </c>
      <c r="B7642" s="5" t="s">
        <v>366</v>
      </c>
      <c r="C7642" s="35"/>
      <c r="D7642" s="35"/>
      <c r="E7642" s="35"/>
      <c r="F7642" s="7"/>
      <c r="G7642" s="8" t="s">
        <v>20</v>
      </c>
      <c r="H7642" s="8">
        <v>0</v>
      </c>
      <c r="J7642"/>
      <c r="K7642"/>
      <c r="L7642"/>
      <c r="M7642"/>
    </row>
    <row r="7643" spans="1:13" s="3" customFormat="1" x14ac:dyDescent="0.25">
      <c r="A7643" s="35" t="s">
        <v>21</v>
      </c>
      <c r="B7643"/>
      <c r="C7643"/>
      <c r="D7643"/>
      <c r="E7643"/>
      <c r="J7643"/>
      <c r="K7643"/>
      <c r="L7643"/>
      <c r="M7643"/>
    </row>
    <row r="7644" spans="1:13" s="3" customFormat="1" x14ac:dyDescent="0.25">
      <c r="A7644" s="12" t="s">
        <v>24</v>
      </c>
      <c r="B7644" s="35" t="s">
        <v>21</v>
      </c>
      <c r="C7644" s="35" t="s">
        <v>21</v>
      </c>
      <c r="D7644" s="35" t="s">
        <v>21</v>
      </c>
      <c r="E7644" s="35" t="s">
        <v>21</v>
      </c>
      <c r="F7644" s="7" t="s">
        <v>21</v>
      </c>
      <c r="G7644" s="13" t="s">
        <v>20</v>
      </c>
      <c r="H7644" s="13">
        <v>0</v>
      </c>
      <c r="J7644"/>
      <c r="K7644"/>
      <c r="L7644"/>
      <c r="M7644"/>
    </row>
    <row r="7645" spans="1:13" s="3" customFormat="1" x14ac:dyDescent="0.25">
      <c r="A7645" s="12" t="s">
        <v>1093</v>
      </c>
      <c r="B7645" s="12" t="s">
        <v>41</v>
      </c>
      <c r="C7645" s="14">
        <v>11</v>
      </c>
      <c r="D7645" s="12" t="s">
        <v>133</v>
      </c>
      <c r="E7645" s="12" t="s">
        <v>1096</v>
      </c>
      <c r="F7645" s="13">
        <v>1296.4100000000001</v>
      </c>
      <c r="G7645" s="7" t="s">
        <v>21</v>
      </c>
      <c r="H7645" s="13">
        <v>1296.4100000000001</v>
      </c>
      <c r="J7645"/>
      <c r="K7645"/>
      <c r="L7645"/>
      <c r="M7645"/>
    </row>
    <row r="7646" spans="1:13" s="3" customFormat="1" x14ac:dyDescent="0.25">
      <c r="A7646" s="12" t="s">
        <v>1093</v>
      </c>
      <c r="B7646" s="12" t="s">
        <v>41</v>
      </c>
      <c r="C7646" s="14">
        <v>11</v>
      </c>
      <c r="D7646" s="12" t="s">
        <v>133</v>
      </c>
      <c r="E7646" s="12" t="s">
        <v>1097</v>
      </c>
      <c r="F7646" s="13">
        <v>4533.78</v>
      </c>
      <c r="G7646" s="7" t="s">
        <v>21</v>
      </c>
      <c r="H7646" s="13">
        <v>5830.19</v>
      </c>
      <c r="J7646"/>
      <c r="K7646"/>
      <c r="L7646"/>
      <c r="M7646"/>
    </row>
    <row r="7647" spans="1:13" s="3" customFormat="1" x14ac:dyDescent="0.25">
      <c r="A7647" s="12" t="s">
        <v>1100</v>
      </c>
      <c r="B7647" s="12" t="s">
        <v>41</v>
      </c>
      <c r="C7647" s="14">
        <v>12</v>
      </c>
      <c r="D7647" s="12" t="s">
        <v>133</v>
      </c>
      <c r="E7647" s="12" t="s">
        <v>1101</v>
      </c>
      <c r="F7647" s="13">
        <v>3161.01</v>
      </c>
      <c r="G7647" s="7" t="s">
        <v>21</v>
      </c>
      <c r="H7647" s="13">
        <v>8991.2000000000007</v>
      </c>
      <c r="J7647"/>
      <c r="K7647"/>
      <c r="L7647"/>
      <c r="M7647"/>
    </row>
    <row r="7648" spans="1:13" s="3" customFormat="1" x14ac:dyDescent="0.25">
      <c r="A7648" s="12" t="s">
        <v>1083</v>
      </c>
      <c r="B7648" s="12" t="s">
        <v>41</v>
      </c>
      <c r="C7648" s="14">
        <v>31</v>
      </c>
      <c r="D7648" s="12" t="s">
        <v>133</v>
      </c>
      <c r="E7648" s="12" t="s">
        <v>1106</v>
      </c>
      <c r="F7648" s="13">
        <v>1307.2</v>
      </c>
      <c r="G7648" s="7" t="s">
        <v>21</v>
      </c>
      <c r="H7648" s="13">
        <v>10298.4</v>
      </c>
      <c r="J7648"/>
      <c r="K7648"/>
      <c r="L7648"/>
      <c r="M7648"/>
    </row>
    <row r="7649" spans="1:13" s="3" customFormat="1" x14ac:dyDescent="0.25">
      <c r="A7649"/>
      <c r="B7649"/>
      <c r="C7649"/>
      <c r="D7649"/>
      <c r="E7649"/>
      <c r="J7649"/>
      <c r="K7649"/>
      <c r="L7649"/>
      <c r="M7649"/>
    </row>
    <row r="7650" spans="1:13" s="3" customFormat="1" x14ac:dyDescent="0.25">
      <c r="A7650" s="35"/>
      <c r="B7650" s="35"/>
      <c r="C7650" s="35"/>
      <c r="D7650" s="35"/>
      <c r="E7650" s="34" t="s">
        <v>67</v>
      </c>
      <c r="F7650" s="13">
        <v>10298.4</v>
      </c>
      <c r="G7650" s="13">
        <v>0</v>
      </c>
      <c r="H7650" s="13">
        <v>10298.4</v>
      </c>
      <c r="J7650"/>
      <c r="K7650"/>
      <c r="L7650"/>
      <c r="M7650"/>
    </row>
    <row r="7651" spans="1:13" s="3" customFormat="1" x14ac:dyDescent="0.25">
      <c r="A7651" s="35" t="s">
        <v>21</v>
      </c>
      <c r="B7651"/>
      <c r="C7651"/>
      <c r="D7651"/>
      <c r="E7651"/>
      <c r="J7651"/>
      <c r="K7651"/>
      <c r="L7651"/>
      <c r="M7651"/>
    </row>
    <row r="7652" spans="1:13" s="3" customFormat="1" x14ac:dyDescent="0.25">
      <c r="A7652" s="35"/>
      <c r="B7652" s="35"/>
      <c r="C7652" s="35"/>
      <c r="D7652" s="35"/>
      <c r="E7652" s="9" t="s">
        <v>367</v>
      </c>
      <c r="F7652" s="8">
        <v>10298.4</v>
      </c>
      <c r="G7652" s="8">
        <v>0</v>
      </c>
      <c r="H7652" s="8">
        <v>10298.4</v>
      </c>
      <c r="J7652"/>
      <c r="K7652"/>
      <c r="L7652"/>
      <c r="M7652"/>
    </row>
    <row r="7653" spans="1:13" s="3" customFormat="1" x14ac:dyDescent="0.25">
      <c r="A7653" s="35" t="s">
        <v>21</v>
      </c>
      <c r="B7653"/>
      <c r="C7653"/>
      <c r="D7653"/>
      <c r="E7653"/>
      <c r="J7653"/>
      <c r="K7653"/>
      <c r="L7653"/>
      <c r="M7653"/>
    </row>
    <row r="7654" spans="1:13" s="3" customFormat="1" x14ac:dyDescent="0.25">
      <c r="A7654" s="5" t="s">
        <v>368</v>
      </c>
      <c r="B7654" s="5" t="s">
        <v>369</v>
      </c>
      <c r="C7654" s="35"/>
      <c r="D7654" s="35"/>
      <c r="E7654" s="35"/>
      <c r="F7654" s="7"/>
      <c r="G7654" s="8" t="s">
        <v>20</v>
      </c>
      <c r="H7654" s="8">
        <v>0</v>
      </c>
      <c r="J7654"/>
      <c r="K7654"/>
      <c r="L7654"/>
      <c r="M7654"/>
    </row>
    <row r="7655" spans="1:13" s="3" customFormat="1" x14ac:dyDescent="0.25">
      <c r="A7655" s="35" t="s">
        <v>21</v>
      </c>
      <c r="B7655"/>
      <c r="C7655"/>
      <c r="D7655"/>
      <c r="E7655"/>
      <c r="J7655"/>
      <c r="K7655"/>
      <c r="L7655"/>
      <c r="M7655"/>
    </row>
    <row r="7656" spans="1:13" s="3" customFormat="1" x14ac:dyDescent="0.25">
      <c r="A7656" s="12" t="s">
        <v>24</v>
      </c>
      <c r="B7656" s="35" t="s">
        <v>21</v>
      </c>
      <c r="C7656" s="35" t="s">
        <v>21</v>
      </c>
      <c r="D7656" s="35" t="s">
        <v>21</v>
      </c>
      <c r="E7656" s="35" t="s">
        <v>21</v>
      </c>
      <c r="F7656" s="7" t="s">
        <v>21</v>
      </c>
      <c r="G7656" s="13" t="s">
        <v>20</v>
      </c>
      <c r="H7656" s="13">
        <v>0</v>
      </c>
      <c r="J7656"/>
      <c r="K7656"/>
      <c r="L7656"/>
      <c r="M7656"/>
    </row>
    <row r="7657" spans="1:13" s="3" customFormat="1" x14ac:dyDescent="0.25">
      <c r="A7657" s="12" t="s">
        <v>1093</v>
      </c>
      <c r="B7657" s="12" t="s">
        <v>41</v>
      </c>
      <c r="C7657" s="14">
        <v>11</v>
      </c>
      <c r="D7657" s="12" t="s">
        <v>133</v>
      </c>
      <c r="E7657" s="12" t="s">
        <v>1096</v>
      </c>
      <c r="F7657" s="13">
        <v>718.17</v>
      </c>
      <c r="G7657" s="7" t="s">
        <v>21</v>
      </c>
      <c r="H7657" s="13">
        <v>718.17</v>
      </c>
      <c r="J7657"/>
      <c r="K7657"/>
      <c r="L7657"/>
      <c r="M7657"/>
    </row>
    <row r="7658" spans="1:13" s="3" customFormat="1" x14ac:dyDescent="0.25">
      <c r="A7658" s="12" t="s">
        <v>1093</v>
      </c>
      <c r="B7658" s="12" t="s">
        <v>41</v>
      </c>
      <c r="C7658" s="14">
        <v>11</v>
      </c>
      <c r="D7658" s="12" t="s">
        <v>133</v>
      </c>
      <c r="E7658" s="12" t="s">
        <v>1097</v>
      </c>
      <c r="F7658" s="13">
        <v>346.02</v>
      </c>
      <c r="G7658" s="7" t="s">
        <v>21</v>
      </c>
      <c r="H7658" s="13">
        <v>1064.19</v>
      </c>
      <c r="J7658"/>
      <c r="K7658"/>
      <c r="L7658"/>
      <c r="M7658"/>
    </row>
    <row r="7659" spans="1:13" s="3" customFormat="1" x14ac:dyDescent="0.25">
      <c r="A7659" s="12" t="s">
        <v>1100</v>
      </c>
      <c r="B7659" s="12" t="s">
        <v>41</v>
      </c>
      <c r="C7659" s="14">
        <v>12</v>
      </c>
      <c r="D7659" s="12" t="s">
        <v>133</v>
      </c>
      <c r="E7659" s="12" t="s">
        <v>1101</v>
      </c>
      <c r="F7659" s="13">
        <v>409.9</v>
      </c>
      <c r="G7659" s="7" t="s">
        <v>21</v>
      </c>
      <c r="H7659" s="13">
        <v>1474.09</v>
      </c>
      <c r="J7659"/>
      <c r="K7659"/>
      <c r="L7659"/>
      <c r="M7659"/>
    </row>
    <row r="7660" spans="1:13" s="3" customFormat="1" x14ac:dyDescent="0.25">
      <c r="A7660" s="12" t="s">
        <v>1083</v>
      </c>
      <c r="B7660" s="12" t="s">
        <v>41</v>
      </c>
      <c r="C7660" s="14">
        <v>31</v>
      </c>
      <c r="D7660" s="12" t="s">
        <v>133</v>
      </c>
      <c r="E7660" s="12" t="s">
        <v>1106</v>
      </c>
      <c r="F7660" s="13">
        <v>1764.49</v>
      </c>
      <c r="G7660" s="7" t="s">
        <v>21</v>
      </c>
      <c r="H7660" s="13">
        <v>3238.58</v>
      </c>
      <c r="J7660"/>
      <c r="K7660"/>
      <c r="L7660"/>
      <c r="M7660"/>
    </row>
    <row r="7661" spans="1:13" s="3" customFormat="1" x14ac:dyDescent="0.25">
      <c r="A7661"/>
      <c r="B7661"/>
      <c r="C7661"/>
      <c r="D7661"/>
      <c r="E7661"/>
      <c r="J7661"/>
      <c r="K7661"/>
      <c r="L7661"/>
      <c r="M7661"/>
    </row>
    <row r="7662" spans="1:13" s="3" customFormat="1" x14ac:dyDescent="0.25">
      <c r="A7662" s="35"/>
      <c r="B7662" s="35"/>
      <c r="C7662" s="35"/>
      <c r="D7662" s="35"/>
      <c r="E7662" s="34" t="s">
        <v>67</v>
      </c>
      <c r="F7662" s="13">
        <v>3238.58</v>
      </c>
      <c r="G7662" s="13">
        <v>0</v>
      </c>
      <c r="H7662" s="13">
        <v>3238.58</v>
      </c>
      <c r="J7662"/>
      <c r="K7662"/>
      <c r="L7662"/>
      <c r="M7662"/>
    </row>
    <row r="7663" spans="1:13" s="3" customFormat="1" x14ac:dyDescent="0.25">
      <c r="A7663" s="35" t="s">
        <v>21</v>
      </c>
      <c r="B7663"/>
      <c r="C7663"/>
      <c r="D7663"/>
      <c r="E7663"/>
      <c r="J7663"/>
      <c r="K7663"/>
      <c r="L7663"/>
      <c r="M7663"/>
    </row>
    <row r="7664" spans="1:13" s="3" customFormat="1" x14ac:dyDescent="0.25">
      <c r="A7664" s="35"/>
      <c r="B7664" s="35"/>
      <c r="C7664" s="35"/>
      <c r="D7664" s="35"/>
      <c r="E7664" s="9" t="s">
        <v>370</v>
      </c>
      <c r="F7664" s="8">
        <v>3238.58</v>
      </c>
      <c r="G7664" s="8">
        <v>0</v>
      </c>
      <c r="H7664" s="8">
        <v>3238.58</v>
      </c>
      <c r="J7664"/>
      <c r="K7664"/>
      <c r="L7664"/>
      <c r="M7664"/>
    </row>
    <row r="7665" spans="1:13" s="3" customFormat="1" x14ac:dyDescent="0.25">
      <c r="A7665" s="35" t="s">
        <v>21</v>
      </c>
      <c r="B7665"/>
      <c r="C7665"/>
      <c r="D7665"/>
      <c r="E7665"/>
      <c r="J7665"/>
      <c r="K7665"/>
      <c r="L7665"/>
      <c r="M7665"/>
    </row>
    <row r="7666" spans="1:13" s="3" customFormat="1" x14ac:dyDescent="0.25">
      <c r="A7666" s="5" t="s">
        <v>374</v>
      </c>
      <c r="B7666" s="5" t="s">
        <v>375</v>
      </c>
      <c r="C7666" s="35"/>
      <c r="D7666" s="35"/>
      <c r="E7666" s="35"/>
      <c r="F7666" s="7"/>
      <c r="G7666" s="8" t="s">
        <v>20</v>
      </c>
      <c r="H7666" s="8">
        <v>12648.33</v>
      </c>
      <c r="J7666"/>
      <c r="K7666"/>
      <c r="L7666"/>
      <c r="M7666"/>
    </row>
    <row r="7667" spans="1:13" s="3" customFormat="1" x14ac:dyDescent="0.25">
      <c r="A7667" s="35" t="s">
        <v>21</v>
      </c>
      <c r="B7667"/>
      <c r="C7667"/>
      <c r="D7667"/>
      <c r="E7667"/>
      <c r="J7667"/>
      <c r="K7667"/>
      <c r="L7667"/>
      <c r="M7667"/>
    </row>
    <row r="7668" spans="1:13" s="3" customFormat="1" x14ac:dyDescent="0.25">
      <c r="A7668" s="12" t="s">
        <v>24</v>
      </c>
      <c r="B7668" s="35" t="s">
        <v>21</v>
      </c>
      <c r="C7668" s="35" t="s">
        <v>21</v>
      </c>
      <c r="D7668" s="35" t="s">
        <v>21</v>
      </c>
      <c r="E7668" s="35" t="s">
        <v>21</v>
      </c>
      <c r="F7668" s="7" t="s">
        <v>21</v>
      </c>
      <c r="G7668" s="13" t="s">
        <v>20</v>
      </c>
      <c r="H7668" s="13">
        <v>12648.33</v>
      </c>
      <c r="J7668"/>
      <c r="K7668"/>
      <c r="L7668"/>
      <c r="M7668"/>
    </row>
    <row r="7669" spans="1:13" s="3" customFormat="1" x14ac:dyDescent="0.25">
      <c r="A7669" s="12" t="s">
        <v>1093</v>
      </c>
      <c r="B7669" s="12" t="s">
        <v>41</v>
      </c>
      <c r="C7669" s="14">
        <v>11</v>
      </c>
      <c r="D7669" s="12" t="s">
        <v>133</v>
      </c>
      <c r="E7669" s="12" t="s">
        <v>1096</v>
      </c>
      <c r="F7669" s="13">
        <v>925.52</v>
      </c>
      <c r="G7669" s="7" t="s">
        <v>21</v>
      </c>
      <c r="H7669" s="13">
        <v>13573.85</v>
      </c>
      <c r="J7669"/>
      <c r="K7669"/>
      <c r="L7669"/>
      <c r="M7669"/>
    </row>
    <row r="7670" spans="1:13" s="3" customFormat="1" x14ac:dyDescent="0.25">
      <c r="A7670" s="12" t="s">
        <v>1093</v>
      </c>
      <c r="B7670" s="12" t="s">
        <v>41</v>
      </c>
      <c r="C7670" s="14">
        <v>11</v>
      </c>
      <c r="D7670" s="12" t="s">
        <v>133</v>
      </c>
      <c r="E7670" s="12" t="s">
        <v>1097</v>
      </c>
      <c r="F7670" s="13">
        <v>1176.49</v>
      </c>
      <c r="G7670" s="7" t="s">
        <v>21</v>
      </c>
      <c r="H7670" s="13">
        <v>14750.34</v>
      </c>
      <c r="J7670"/>
      <c r="K7670"/>
      <c r="L7670"/>
      <c r="M7670"/>
    </row>
    <row r="7671" spans="1:13" s="3" customFormat="1" x14ac:dyDescent="0.25">
      <c r="A7671" s="12" t="s">
        <v>1107</v>
      </c>
      <c r="B7671" s="12" t="s">
        <v>26</v>
      </c>
      <c r="C7671" s="14">
        <v>390</v>
      </c>
      <c r="D7671" s="12" t="s">
        <v>193</v>
      </c>
      <c r="E7671" s="12" t="s">
        <v>1108</v>
      </c>
      <c r="F7671" s="13">
        <v>1204.25</v>
      </c>
      <c r="G7671" s="7" t="s">
        <v>21</v>
      </c>
      <c r="H7671" s="13">
        <v>15954.59</v>
      </c>
      <c r="J7671"/>
      <c r="K7671"/>
      <c r="L7671"/>
      <c r="M7671"/>
    </row>
    <row r="7672" spans="1:13" s="3" customFormat="1" x14ac:dyDescent="0.25">
      <c r="A7672" s="12" t="s">
        <v>1100</v>
      </c>
      <c r="B7672" s="12" t="s">
        <v>41</v>
      </c>
      <c r="C7672" s="14">
        <v>12</v>
      </c>
      <c r="D7672" s="12" t="s">
        <v>133</v>
      </c>
      <c r="E7672" s="12" t="s">
        <v>1101</v>
      </c>
      <c r="F7672" s="13">
        <v>1662.68</v>
      </c>
      <c r="G7672" s="7" t="s">
        <v>21</v>
      </c>
      <c r="H7672" s="13">
        <v>17617.27</v>
      </c>
      <c r="J7672"/>
      <c r="K7672"/>
      <c r="L7672"/>
      <c r="M7672"/>
    </row>
    <row r="7673" spans="1:13" s="3" customFormat="1" x14ac:dyDescent="0.25">
      <c r="A7673" s="12" t="s">
        <v>1083</v>
      </c>
      <c r="B7673" s="12" t="s">
        <v>41</v>
      </c>
      <c r="C7673" s="14">
        <v>31</v>
      </c>
      <c r="D7673" s="12" t="s">
        <v>133</v>
      </c>
      <c r="E7673" s="12" t="s">
        <v>1106</v>
      </c>
      <c r="F7673" s="13">
        <v>1322.61</v>
      </c>
      <c r="G7673" s="7" t="s">
        <v>21</v>
      </c>
      <c r="H7673" s="13">
        <v>18939.88</v>
      </c>
      <c r="J7673"/>
      <c r="K7673"/>
      <c r="L7673"/>
      <c r="M7673"/>
    </row>
    <row r="7674" spans="1:13" s="3" customFormat="1" x14ac:dyDescent="0.25">
      <c r="A7674"/>
      <c r="B7674"/>
      <c r="C7674"/>
      <c r="D7674"/>
      <c r="E7674"/>
      <c r="J7674"/>
      <c r="K7674"/>
      <c r="L7674"/>
      <c r="M7674"/>
    </row>
    <row r="7675" spans="1:13" s="3" customFormat="1" x14ac:dyDescent="0.25">
      <c r="A7675" s="35"/>
      <c r="B7675" s="35"/>
      <c r="C7675" s="35"/>
      <c r="D7675" s="35"/>
      <c r="E7675" s="34" t="s">
        <v>67</v>
      </c>
      <c r="F7675" s="13">
        <v>6291.55</v>
      </c>
      <c r="G7675" s="13">
        <v>0</v>
      </c>
      <c r="H7675" s="13">
        <v>18939.88</v>
      </c>
      <c r="J7675"/>
      <c r="K7675"/>
      <c r="L7675"/>
      <c r="M7675"/>
    </row>
    <row r="7676" spans="1:13" s="3" customFormat="1" x14ac:dyDescent="0.25">
      <c r="A7676" s="35" t="s">
        <v>21</v>
      </c>
      <c r="B7676"/>
      <c r="C7676"/>
      <c r="D7676"/>
      <c r="E7676"/>
      <c r="J7676"/>
      <c r="K7676"/>
      <c r="L7676"/>
      <c r="M7676"/>
    </row>
    <row r="7677" spans="1:13" s="3" customFormat="1" x14ac:dyDescent="0.25">
      <c r="A7677" s="35"/>
      <c r="B7677" s="35"/>
      <c r="C7677" s="35"/>
      <c r="D7677" s="35"/>
      <c r="E7677" s="9" t="s">
        <v>376</v>
      </c>
      <c r="F7677" s="8">
        <v>6291.55</v>
      </c>
      <c r="G7677" s="8">
        <v>0</v>
      </c>
      <c r="H7677" s="8">
        <v>18939.88</v>
      </c>
      <c r="J7677"/>
      <c r="K7677"/>
      <c r="L7677"/>
      <c r="M7677"/>
    </row>
    <row r="7678" spans="1:13" s="3" customFormat="1" x14ac:dyDescent="0.25">
      <c r="A7678" s="35" t="s">
        <v>21</v>
      </c>
      <c r="B7678"/>
      <c r="C7678"/>
      <c r="D7678"/>
      <c r="E7678"/>
      <c r="J7678"/>
      <c r="K7678"/>
      <c r="L7678"/>
      <c r="M7678"/>
    </row>
    <row r="7679" spans="1:13" s="3" customFormat="1" x14ac:dyDescent="0.25">
      <c r="A7679" s="5" t="s">
        <v>377</v>
      </c>
      <c r="B7679" s="5" t="s">
        <v>378</v>
      </c>
      <c r="C7679" s="35"/>
      <c r="D7679" s="35"/>
      <c r="E7679" s="35"/>
      <c r="F7679" s="7"/>
      <c r="G7679" s="8" t="s">
        <v>20</v>
      </c>
      <c r="H7679" s="8">
        <v>11196.34</v>
      </c>
      <c r="J7679"/>
      <c r="K7679"/>
      <c r="L7679"/>
      <c r="M7679"/>
    </row>
    <row r="7680" spans="1:13" s="3" customFormat="1" x14ac:dyDescent="0.25">
      <c r="A7680" s="35" t="s">
        <v>21</v>
      </c>
      <c r="B7680"/>
      <c r="C7680"/>
      <c r="D7680"/>
      <c r="E7680"/>
      <c r="J7680"/>
      <c r="K7680"/>
      <c r="L7680"/>
      <c r="M7680"/>
    </row>
    <row r="7681" spans="1:13" s="3" customFormat="1" x14ac:dyDescent="0.25">
      <c r="A7681" s="12" t="s">
        <v>24</v>
      </c>
      <c r="B7681" s="35" t="s">
        <v>21</v>
      </c>
      <c r="C7681" s="35" t="s">
        <v>21</v>
      </c>
      <c r="D7681" s="35" t="s">
        <v>21</v>
      </c>
      <c r="E7681" s="35" t="s">
        <v>21</v>
      </c>
      <c r="F7681" s="7" t="s">
        <v>21</v>
      </c>
      <c r="G7681" s="13" t="s">
        <v>20</v>
      </c>
      <c r="H7681" s="13">
        <v>11196.34</v>
      </c>
      <c r="J7681"/>
      <c r="K7681"/>
      <c r="L7681"/>
      <c r="M7681"/>
    </row>
    <row r="7682" spans="1:13" s="3" customFormat="1" x14ac:dyDescent="0.25">
      <c r="A7682" s="12" t="s">
        <v>1093</v>
      </c>
      <c r="B7682" s="12" t="s">
        <v>41</v>
      </c>
      <c r="C7682" s="14">
        <v>11</v>
      </c>
      <c r="D7682" s="12" t="s">
        <v>133</v>
      </c>
      <c r="E7682" s="12" t="s">
        <v>1096</v>
      </c>
      <c r="F7682" s="13">
        <v>894.31</v>
      </c>
      <c r="G7682" s="7" t="s">
        <v>21</v>
      </c>
      <c r="H7682" s="13">
        <v>12090.65</v>
      </c>
      <c r="J7682"/>
      <c r="K7682"/>
      <c r="L7682"/>
      <c r="M7682"/>
    </row>
    <row r="7683" spans="1:13" s="3" customFormat="1" x14ac:dyDescent="0.25">
      <c r="A7683" s="12" t="s">
        <v>1093</v>
      </c>
      <c r="B7683" s="12" t="s">
        <v>41</v>
      </c>
      <c r="C7683" s="14">
        <v>11</v>
      </c>
      <c r="D7683" s="12" t="s">
        <v>133</v>
      </c>
      <c r="E7683" s="12" t="s">
        <v>1097</v>
      </c>
      <c r="F7683" s="13">
        <v>1033.77</v>
      </c>
      <c r="G7683" s="7" t="s">
        <v>21</v>
      </c>
      <c r="H7683" s="13">
        <v>13124.42</v>
      </c>
      <c r="J7683"/>
      <c r="K7683"/>
      <c r="L7683"/>
      <c r="M7683"/>
    </row>
    <row r="7684" spans="1:13" s="3" customFormat="1" x14ac:dyDescent="0.25">
      <c r="A7684" s="12" t="s">
        <v>1100</v>
      </c>
      <c r="B7684" s="12" t="s">
        <v>41</v>
      </c>
      <c r="C7684" s="14">
        <v>12</v>
      </c>
      <c r="D7684" s="12" t="s">
        <v>133</v>
      </c>
      <c r="E7684" s="12" t="s">
        <v>1101</v>
      </c>
      <c r="F7684" s="13">
        <v>1057.82</v>
      </c>
      <c r="G7684" s="7" t="s">
        <v>21</v>
      </c>
      <c r="H7684" s="13">
        <v>14182.24</v>
      </c>
      <c r="J7684"/>
      <c r="K7684"/>
      <c r="L7684"/>
      <c r="M7684"/>
    </row>
    <row r="7685" spans="1:13" s="3" customFormat="1" x14ac:dyDescent="0.25">
      <c r="A7685"/>
      <c r="B7685"/>
      <c r="C7685"/>
      <c r="D7685"/>
      <c r="E7685"/>
      <c r="J7685"/>
      <c r="K7685"/>
      <c r="L7685"/>
      <c r="M7685"/>
    </row>
    <row r="7686" spans="1:13" s="3" customFormat="1" x14ac:dyDescent="0.25">
      <c r="A7686" s="35"/>
      <c r="B7686" s="35"/>
      <c r="C7686" s="35"/>
      <c r="D7686" s="35"/>
      <c r="E7686" s="34" t="s">
        <v>67</v>
      </c>
      <c r="F7686" s="13">
        <v>2985.9</v>
      </c>
      <c r="G7686" s="13">
        <v>0</v>
      </c>
      <c r="H7686" s="13">
        <v>14182.24</v>
      </c>
      <c r="J7686"/>
      <c r="K7686"/>
      <c r="L7686"/>
      <c r="M7686"/>
    </row>
    <row r="7687" spans="1:13" s="3" customFormat="1" x14ac:dyDescent="0.25">
      <c r="A7687" s="35" t="s">
        <v>21</v>
      </c>
      <c r="B7687"/>
      <c r="C7687"/>
      <c r="D7687"/>
      <c r="E7687"/>
      <c r="J7687"/>
      <c r="K7687"/>
      <c r="L7687"/>
      <c r="M7687"/>
    </row>
    <row r="7688" spans="1:13" s="3" customFormat="1" x14ac:dyDescent="0.25">
      <c r="A7688" s="35"/>
      <c r="B7688" s="35"/>
      <c r="C7688" s="35"/>
      <c r="D7688" s="35"/>
      <c r="E7688" s="9" t="s">
        <v>379</v>
      </c>
      <c r="F7688" s="8">
        <v>2985.9</v>
      </c>
      <c r="G7688" s="8">
        <v>0</v>
      </c>
      <c r="H7688" s="8">
        <v>14182.24</v>
      </c>
      <c r="J7688"/>
      <c r="K7688"/>
      <c r="L7688"/>
      <c r="M7688"/>
    </row>
    <row r="7689" spans="1:13" s="3" customFormat="1" x14ac:dyDescent="0.25">
      <c r="A7689" s="35" t="s">
        <v>21</v>
      </c>
      <c r="B7689"/>
      <c r="C7689"/>
      <c r="D7689"/>
      <c r="E7689"/>
      <c r="J7689"/>
      <c r="K7689"/>
      <c r="L7689"/>
      <c r="M7689"/>
    </row>
    <row r="7690" spans="1:13" s="3" customFormat="1" x14ac:dyDescent="0.25">
      <c r="A7690" s="5" t="s">
        <v>380</v>
      </c>
      <c r="B7690" s="5" t="s">
        <v>381</v>
      </c>
      <c r="C7690" s="35"/>
      <c r="D7690" s="35"/>
      <c r="E7690" s="35"/>
      <c r="F7690" s="7"/>
      <c r="G7690" s="8" t="s">
        <v>20</v>
      </c>
      <c r="H7690" s="8">
        <v>39811.42</v>
      </c>
      <c r="J7690"/>
      <c r="K7690"/>
      <c r="L7690"/>
      <c r="M7690"/>
    </row>
    <row r="7691" spans="1:13" s="3" customFormat="1" x14ac:dyDescent="0.25">
      <c r="A7691" s="35" t="s">
        <v>21</v>
      </c>
      <c r="B7691"/>
      <c r="C7691"/>
      <c r="D7691"/>
      <c r="E7691"/>
      <c r="J7691"/>
      <c r="K7691"/>
      <c r="L7691"/>
      <c r="M7691"/>
    </row>
    <row r="7692" spans="1:13" s="3" customFormat="1" x14ac:dyDescent="0.25">
      <c r="A7692" s="12" t="s">
        <v>24</v>
      </c>
      <c r="B7692" s="35" t="s">
        <v>21</v>
      </c>
      <c r="C7692" s="35" t="s">
        <v>21</v>
      </c>
      <c r="D7692" s="35" t="s">
        <v>21</v>
      </c>
      <c r="E7692" s="35" t="s">
        <v>21</v>
      </c>
      <c r="F7692" s="7" t="s">
        <v>21</v>
      </c>
      <c r="G7692" s="13" t="s">
        <v>20</v>
      </c>
      <c r="H7692" s="13">
        <v>39811.42</v>
      </c>
      <c r="J7692"/>
      <c r="K7692"/>
      <c r="L7692"/>
      <c r="M7692"/>
    </row>
    <row r="7693" spans="1:13" s="3" customFormat="1" x14ac:dyDescent="0.25">
      <c r="A7693" s="12" t="s">
        <v>1093</v>
      </c>
      <c r="B7693" s="12" t="s">
        <v>41</v>
      </c>
      <c r="C7693" s="14">
        <v>11</v>
      </c>
      <c r="D7693" s="12" t="s">
        <v>133</v>
      </c>
      <c r="E7693" s="12" t="s">
        <v>1097</v>
      </c>
      <c r="F7693" s="13">
        <v>1019.35</v>
      </c>
      <c r="G7693" s="7" t="s">
        <v>21</v>
      </c>
      <c r="H7693" s="13">
        <v>40830.769999999997</v>
      </c>
      <c r="J7693"/>
      <c r="K7693"/>
      <c r="L7693"/>
      <c r="M7693"/>
    </row>
    <row r="7694" spans="1:13" s="3" customFormat="1" x14ac:dyDescent="0.25">
      <c r="A7694"/>
      <c r="B7694"/>
      <c r="C7694"/>
      <c r="D7694"/>
      <c r="E7694"/>
      <c r="J7694"/>
      <c r="K7694"/>
      <c r="L7694"/>
      <c r="M7694"/>
    </row>
    <row r="7695" spans="1:13" s="3" customFormat="1" x14ac:dyDescent="0.25">
      <c r="A7695" s="35"/>
      <c r="B7695" s="35"/>
      <c r="C7695" s="35"/>
      <c r="D7695" s="35"/>
      <c r="E7695" s="34" t="s">
        <v>67</v>
      </c>
      <c r="F7695" s="13">
        <v>1019.35</v>
      </c>
      <c r="G7695" s="13">
        <v>0</v>
      </c>
      <c r="H7695" s="13">
        <v>40830.769999999997</v>
      </c>
      <c r="J7695"/>
      <c r="K7695"/>
      <c r="L7695"/>
      <c r="M7695"/>
    </row>
    <row r="7696" spans="1:13" s="3" customFormat="1" x14ac:dyDescent="0.25">
      <c r="A7696" s="35" t="s">
        <v>21</v>
      </c>
      <c r="B7696"/>
      <c r="C7696"/>
      <c r="D7696"/>
      <c r="E7696"/>
      <c r="J7696"/>
      <c r="K7696"/>
      <c r="L7696"/>
      <c r="M7696"/>
    </row>
    <row r="7697" spans="1:13" s="3" customFormat="1" x14ac:dyDescent="0.25">
      <c r="A7697" s="35"/>
      <c r="B7697" s="35"/>
      <c r="C7697" s="35"/>
      <c r="D7697" s="35"/>
      <c r="E7697" s="9" t="s">
        <v>382</v>
      </c>
      <c r="F7697" s="8">
        <v>1019.35</v>
      </c>
      <c r="G7697" s="8">
        <v>0</v>
      </c>
      <c r="H7697" s="8">
        <v>40830.769999999997</v>
      </c>
      <c r="J7697"/>
      <c r="K7697"/>
      <c r="L7697"/>
      <c r="M7697"/>
    </row>
    <row r="7698" spans="1:13" s="3" customFormat="1" x14ac:dyDescent="0.25">
      <c r="A7698" s="35" t="s">
        <v>21</v>
      </c>
      <c r="B7698"/>
      <c r="C7698"/>
      <c r="D7698"/>
      <c r="E7698"/>
      <c r="J7698"/>
      <c r="K7698"/>
      <c r="L7698"/>
      <c r="M7698"/>
    </row>
    <row r="7699" spans="1:13" s="3" customFormat="1" x14ac:dyDescent="0.25">
      <c r="A7699" s="5" t="s">
        <v>383</v>
      </c>
      <c r="B7699" s="5" t="s">
        <v>384</v>
      </c>
      <c r="C7699" s="35"/>
      <c r="D7699" s="35"/>
      <c r="E7699" s="35"/>
      <c r="F7699" s="7"/>
      <c r="G7699" s="8" t="s">
        <v>20</v>
      </c>
      <c r="H7699" s="8">
        <v>29161.54</v>
      </c>
      <c r="J7699"/>
      <c r="K7699"/>
      <c r="L7699"/>
      <c r="M7699"/>
    </row>
    <row r="7700" spans="1:13" s="3" customFormat="1" x14ac:dyDescent="0.25">
      <c r="A7700" s="35" t="s">
        <v>21</v>
      </c>
      <c r="B7700"/>
      <c r="C7700"/>
      <c r="D7700"/>
      <c r="E7700"/>
      <c r="J7700"/>
      <c r="K7700"/>
      <c r="L7700"/>
      <c r="M7700"/>
    </row>
    <row r="7701" spans="1:13" s="3" customFormat="1" x14ac:dyDescent="0.25">
      <c r="A7701" s="12" t="s">
        <v>24</v>
      </c>
      <c r="B7701" s="35" t="s">
        <v>21</v>
      </c>
      <c r="C7701" s="35" t="s">
        <v>21</v>
      </c>
      <c r="D7701" s="35" t="s">
        <v>21</v>
      </c>
      <c r="E7701" s="35" t="s">
        <v>21</v>
      </c>
      <c r="F7701" s="7" t="s">
        <v>21</v>
      </c>
      <c r="G7701" s="13" t="s">
        <v>20</v>
      </c>
      <c r="H7701" s="13">
        <v>29161.54</v>
      </c>
      <c r="J7701"/>
      <c r="K7701"/>
      <c r="L7701"/>
      <c r="M7701"/>
    </row>
    <row r="7702" spans="1:13" s="3" customFormat="1" x14ac:dyDescent="0.25">
      <c r="A7702" s="12" t="s">
        <v>1093</v>
      </c>
      <c r="B7702" s="12" t="s">
        <v>41</v>
      </c>
      <c r="C7702" s="14">
        <v>11</v>
      </c>
      <c r="D7702" s="12" t="s">
        <v>133</v>
      </c>
      <c r="E7702" s="12" t="s">
        <v>1096</v>
      </c>
      <c r="F7702" s="13">
        <v>1042.67</v>
      </c>
      <c r="G7702" s="7" t="s">
        <v>21</v>
      </c>
      <c r="H7702" s="13">
        <v>30204.21</v>
      </c>
      <c r="J7702"/>
      <c r="K7702"/>
      <c r="L7702"/>
      <c r="M7702"/>
    </row>
    <row r="7703" spans="1:13" s="3" customFormat="1" x14ac:dyDescent="0.25">
      <c r="A7703" s="12" t="s">
        <v>1093</v>
      </c>
      <c r="B7703" s="12" t="s">
        <v>41</v>
      </c>
      <c r="C7703" s="14">
        <v>11</v>
      </c>
      <c r="D7703" s="12" t="s">
        <v>133</v>
      </c>
      <c r="E7703" s="12" t="s">
        <v>1097</v>
      </c>
      <c r="F7703" s="13">
        <v>2191.79</v>
      </c>
      <c r="G7703" s="7" t="s">
        <v>21</v>
      </c>
      <c r="H7703" s="13">
        <v>32396</v>
      </c>
      <c r="J7703"/>
      <c r="K7703"/>
      <c r="L7703"/>
      <c r="M7703"/>
    </row>
    <row r="7704" spans="1:13" s="3" customFormat="1" x14ac:dyDescent="0.25">
      <c r="A7704" s="12" t="s">
        <v>1100</v>
      </c>
      <c r="B7704" s="12" t="s">
        <v>41</v>
      </c>
      <c r="C7704" s="14">
        <v>12</v>
      </c>
      <c r="D7704" s="12" t="s">
        <v>133</v>
      </c>
      <c r="E7704" s="12" t="s">
        <v>1101</v>
      </c>
      <c r="F7704" s="13">
        <v>1053.56</v>
      </c>
      <c r="G7704" s="7" t="s">
        <v>21</v>
      </c>
      <c r="H7704" s="13">
        <v>33449.56</v>
      </c>
      <c r="J7704"/>
      <c r="K7704"/>
      <c r="L7704"/>
      <c r="M7704"/>
    </row>
    <row r="7705" spans="1:13" s="3" customFormat="1" x14ac:dyDescent="0.25">
      <c r="A7705" s="12" t="s">
        <v>1083</v>
      </c>
      <c r="B7705" s="12" t="s">
        <v>41</v>
      </c>
      <c r="C7705" s="14">
        <v>31</v>
      </c>
      <c r="D7705" s="12" t="s">
        <v>133</v>
      </c>
      <c r="E7705" s="12" t="s">
        <v>1106</v>
      </c>
      <c r="F7705" s="13">
        <v>2157.77</v>
      </c>
      <c r="G7705" s="7" t="s">
        <v>21</v>
      </c>
      <c r="H7705" s="13">
        <v>35607.33</v>
      </c>
      <c r="J7705"/>
      <c r="K7705"/>
      <c r="L7705"/>
      <c r="M7705"/>
    </row>
    <row r="7706" spans="1:13" s="3" customFormat="1" x14ac:dyDescent="0.25">
      <c r="A7706"/>
      <c r="B7706"/>
      <c r="C7706"/>
      <c r="D7706"/>
      <c r="E7706"/>
      <c r="J7706"/>
      <c r="K7706"/>
      <c r="L7706"/>
      <c r="M7706"/>
    </row>
    <row r="7707" spans="1:13" s="3" customFormat="1" x14ac:dyDescent="0.25">
      <c r="A7707" s="35"/>
      <c r="B7707" s="35"/>
      <c r="C7707" s="35"/>
      <c r="D7707" s="35"/>
      <c r="E7707" s="34" t="s">
        <v>67</v>
      </c>
      <c r="F7707" s="13">
        <v>6445.79</v>
      </c>
      <c r="G7707" s="13">
        <v>0</v>
      </c>
      <c r="H7707" s="13">
        <v>35607.33</v>
      </c>
      <c r="J7707"/>
      <c r="K7707"/>
      <c r="L7707"/>
      <c r="M7707"/>
    </row>
    <row r="7708" spans="1:13" s="3" customFormat="1" x14ac:dyDescent="0.25">
      <c r="A7708" s="35" t="s">
        <v>21</v>
      </c>
      <c r="B7708"/>
      <c r="C7708"/>
      <c r="D7708"/>
      <c r="E7708"/>
      <c r="J7708"/>
      <c r="K7708"/>
      <c r="L7708"/>
      <c r="M7708"/>
    </row>
    <row r="7709" spans="1:13" s="3" customFormat="1" x14ac:dyDescent="0.25">
      <c r="A7709" s="35"/>
      <c r="B7709" s="35"/>
      <c r="C7709" s="35"/>
      <c r="D7709" s="35"/>
      <c r="E7709" s="9" t="s">
        <v>385</v>
      </c>
      <c r="F7709" s="8">
        <v>6445.79</v>
      </c>
      <c r="G7709" s="8">
        <v>0</v>
      </c>
      <c r="H7709" s="8">
        <v>35607.33</v>
      </c>
      <c r="J7709"/>
      <c r="K7709"/>
      <c r="L7709"/>
      <c r="M7709"/>
    </row>
    <row r="7710" spans="1:13" s="3" customFormat="1" x14ac:dyDescent="0.25">
      <c r="A7710" s="35" t="s">
        <v>21</v>
      </c>
      <c r="B7710"/>
      <c r="C7710"/>
      <c r="D7710"/>
      <c r="E7710"/>
      <c r="J7710"/>
      <c r="K7710"/>
      <c r="L7710"/>
      <c r="M7710"/>
    </row>
    <row r="7711" spans="1:13" s="3" customFormat="1" x14ac:dyDescent="0.25">
      <c r="A7711" s="5" t="s">
        <v>386</v>
      </c>
      <c r="B7711" s="5" t="s">
        <v>387</v>
      </c>
      <c r="C7711" s="35"/>
      <c r="D7711" s="35"/>
      <c r="E7711" s="35"/>
      <c r="F7711" s="7"/>
      <c r="G7711" s="8" t="s">
        <v>20</v>
      </c>
      <c r="H7711" s="8">
        <v>31659.8</v>
      </c>
      <c r="J7711"/>
      <c r="K7711"/>
      <c r="L7711"/>
      <c r="M7711"/>
    </row>
    <row r="7712" spans="1:13" s="3" customFormat="1" x14ac:dyDescent="0.25">
      <c r="A7712" s="35" t="s">
        <v>21</v>
      </c>
      <c r="B7712"/>
      <c r="C7712"/>
      <c r="D7712"/>
      <c r="E7712"/>
      <c r="J7712"/>
      <c r="K7712"/>
      <c r="L7712"/>
      <c r="M7712"/>
    </row>
    <row r="7713" spans="1:13" s="3" customFormat="1" x14ac:dyDescent="0.25">
      <c r="A7713" s="12" t="s">
        <v>24</v>
      </c>
      <c r="B7713" s="35" t="s">
        <v>21</v>
      </c>
      <c r="C7713" s="35" t="s">
        <v>21</v>
      </c>
      <c r="D7713" s="35" t="s">
        <v>21</v>
      </c>
      <c r="E7713" s="35" t="s">
        <v>21</v>
      </c>
      <c r="F7713" s="7" t="s">
        <v>21</v>
      </c>
      <c r="G7713" s="13" t="s">
        <v>20</v>
      </c>
      <c r="H7713" s="13">
        <v>31659.8</v>
      </c>
      <c r="J7713"/>
      <c r="K7713"/>
      <c r="L7713"/>
      <c r="M7713"/>
    </row>
    <row r="7714" spans="1:13" s="3" customFormat="1" x14ac:dyDescent="0.25">
      <c r="A7714" s="12" t="s">
        <v>1100</v>
      </c>
      <c r="B7714" s="12" t="s">
        <v>41</v>
      </c>
      <c r="C7714" s="14">
        <v>12</v>
      </c>
      <c r="D7714" s="12" t="s">
        <v>133</v>
      </c>
      <c r="E7714" s="12" t="s">
        <v>1101</v>
      </c>
      <c r="F7714" s="13">
        <v>1419.67</v>
      </c>
      <c r="G7714" s="7" t="s">
        <v>21</v>
      </c>
      <c r="H7714" s="13">
        <v>33079.47</v>
      </c>
      <c r="J7714"/>
      <c r="K7714"/>
      <c r="L7714"/>
      <c r="M7714"/>
    </row>
    <row r="7715" spans="1:13" s="3" customFormat="1" x14ac:dyDescent="0.25">
      <c r="A7715" s="12" t="s">
        <v>1083</v>
      </c>
      <c r="B7715" s="12" t="s">
        <v>41</v>
      </c>
      <c r="C7715" s="14">
        <v>31</v>
      </c>
      <c r="D7715" s="12" t="s">
        <v>133</v>
      </c>
      <c r="E7715" s="12" t="s">
        <v>1106</v>
      </c>
      <c r="F7715" s="13">
        <v>809.02</v>
      </c>
      <c r="G7715" s="7" t="s">
        <v>21</v>
      </c>
      <c r="H7715" s="13">
        <v>33888.49</v>
      </c>
      <c r="J7715"/>
      <c r="K7715"/>
      <c r="L7715"/>
      <c r="M7715"/>
    </row>
    <row r="7716" spans="1:13" s="3" customFormat="1" x14ac:dyDescent="0.25">
      <c r="A7716"/>
      <c r="B7716"/>
      <c r="C7716"/>
      <c r="D7716"/>
      <c r="E7716"/>
      <c r="J7716"/>
      <c r="K7716"/>
      <c r="L7716"/>
      <c r="M7716"/>
    </row>
    <row r="7717" spans="1:13" s="3" customFormat="1" x14ac:dyDescent="0.25">
      <c r="A7717" s="35"/>
      <c r="B7717" s="35"/>
      <c r="C7717" s="35"/>
      <c r="D7717" s="35"/>
      <c r="E7717" s="34" t="s">
        <v>67</v>
      </c>
      <c r="F7717" s="13">
        <v>2228.69</v>
      </c>
      <c r="G7717" s="13">
        <v>0</v>
      </c>
      <c r="H7717" s="13">
        <v>33888.49</v>
      </c>
      <c r="J7717"/>
      <c r="K7717"/>
      <c r="L7717"/>
      <c r="M7717"/>
    </row>
    <row r="7718" spans="1:13" s="3" customFormat="1" x14ac:dyDescent="0.25">
      <c r="A7718" s="35" t="s">
        <v>21</v>
      </c>
      <c r="B7718"/>
      <c r="C7718"/>
      <c r="D7718"/>
      <c r="E7718"/>
      <c r="J7718"/>
      <c r="K7718"/>
      <c r="L7718"/>
      <c r="M7718"/>
    </row>
    <row r="7719" spans="1:13" s="3" customFormat="1" x14ac:dyDescent="0.25">
      <c r="A7719" s="35"/>
      <c r="B7719" s="35"/>
      <c r="C7719" s="35"/>
      <c r="D7719" s="35"/>
      <c r="E7719" s="9" t="s">
        <v>388</v>
      </c>
      <c r="F7719" s="8">
        <v>2228.69</v>
      </c>
      <c r="G7719" s="8">
        <v>0</v>
      </c>
      <c r="H7719" s="8">
        <v>33888.49</v>
      </c>
      <c r="J7719"/>
      <c r="K7719"/>
      <c r="L7719"/>
      <c r="M7719"/>
    </row>
    <row r="7720" spans="1:13" s="3" customFormat="1" x14ac:dyDescent="0.25">
      <c r="A7720" s="35" t="s">
        <v>21</v>
      </c>
      <c r="B7720"/>
      <c r="C7720"/>
      <c r="D7720"/>
      <c r="E7720"/>
      <c r="J7720"/>
      <c r="K7720"/>
      <c r="L7720"/>
      <c r="M7720"/>
    </row>
    <row r="7721" spans="1:13" s="3" customFormat="1" x14ac:dyDescent="0.25">
      <c r="A7721" s="5" t="s">
        <v>389</v>
      </c>
      <c r="B7721" s="5" t="s">
        <v>390</v>
      </c>
      <c r="C7721" s="35"/>
      <c r="D7721" s="35"/>
      <c r="E7721" s="35"/>
      <c r="F7721" s="7"/>
      <c r="G7721" s="8" t="s">
        <v>20</v>
      </c>
      <c r="H7721" s="8">
        <v>39619.53</v>
      </c>
      <c r="J7721"/>
      <c r="K7721"/>
      <c r="L7721"/>
      <c r="M7721"/>
    </row>
    <row r="7722" spans="1:13" s="3" customFormat="1" x14ac:dyDescent="0.25">
      <c r="A7722" s="35" t="s">
        <v>21</v>
      </c>
      <c r="B7722"/>
      <c r="C7722"/>
      <c r="D7722"/>
      <c r="E7722"/>
      <c r="J7722"/>
      <c r="K7722"/>
      <c r="L7722"/>
      <c r="M7722"/>
    </row>
    <row r="7723" spans="1:13" s="3" customFormat="1" x14ac:dyDescent="0.25">
      <c r="A7723" s="12" t="s">
        <v>24</v>
      </c>
      <c r="B7723" s="35" t="s">
        <v>21</v>
      </c>
      <c r="C7723" s="35" t="s">
        <v>21</v>
      </c>
      <c r="D7723" s="35" t="s">
        <v>21</v>
      </c>
      <c r="E7723" s="35" t="s">
        <v>21</v>
      </c>
      <c r="F7723" s="7" t="s">
        <v>21</v>
      </c>
      <c r="G7723" s="13" t="s">
        <v>20</v>
      </c>
      <c r="H7723" s="13">
        <v>39619.53</v>
      </c>
      <c r="J7723"/>
      <c r="K7723"/>
      <c r="L7723"/>
      <c r="M7723"/>
    </row>
    <row r="7724" spans="1:13" s="3" customFormat="1" x14ac:dyDescent="0.25">
      <c r="A7724" s="12" t="s">
        <v>1100</v>
      </c>
      <c r="B7724" s="12" t="s">
        <v>41</v>
      </c>
      <c r="C7724" s="14">
        <v>12</v>
      </c>
      <c r="D7724" s="12" t="s">
        <v>133</v>
      </c>
      <c r="E7724" s="12" t="s">
        <v>1101</v>
      </c>
      <c r="F7724" s="13">
        <v>1940.36</v>
      </c>
      <c r="G7724" s="7" t="s">
        <v>21</v>
      </c>
      <c r="H7724" s="13">
        <v>41559.89</v>
      </c>
      <c r="J7724"/>
      <c r="K7724"/>
      <c r="L7724"/>
      <c r="M7724"/>
    </row>
    <row r="7725" spans="1:13" s="3" customFormat="1" x14ac:dyDescent="0.25">
      <c r="A7725"/>
      <c r="B7725"/>
      <c r="C7725"/>
      <c r="D7725"/>
      <c r="E7725"/>
      <c r="J7725"/>
      <c r="K7725"/>
      <c r="L7725"/>
      <c r="M7725"/>
    </row>
    <row r="7726" spans="1:13" s="3" customFormat="1" x14ac:dyDescent="0.25">
      <c r="A7726" s="35"/>
      <c r="B7726" s="35"/>
      <c r="C7726" s="35"/>
      <c r="D7726" s="35"/>
      <c r="E7726" s="34" t="s">
        <v>67</v>
      </c>
      <c r="F7726" s="13">
        <v>1940.36</v>
      </c>
      <c r="G7726" s="13">
        <v>0</v>
      </c>
      <c r="H7726" s="13">
        <v>41559.89</v>
      </c>
      <c r="J7726"/>
      <c r="K7726"/>
      <c r="L7726"/>
      <c r="M7726"/>
    </row>
    <row r="7727" spans="1:13" s="3" customFormat="1" x14ac:dyDescent="0.25">
      <c r="A7727" s="35" t="s">
        <v>21</v>
      </c>
      <c r="B7727"/>
      <c r="C7727"/>
      <c r="D7727"/>
      <c r="E7727"/>
      <c r="J7727"/>
      <c r="K7727"/>
      <c r="L7727"/>
      <c r="M7727"/>
    </row>
    <row r="7728" spans="1:13" s="3" customFormat="1" x14ac:dyDescent="0.25">
      <c r="A7728" s="35"/>
      <c r="B7728" s="35"/>
      <c r="C7728" s="35"/>
      <c r="D7728" s="35"/>
      <c r="E7728" s="9" t="s">
        <v>391</v>
      </c>
      <c r="F7728" s="8">
        <v>1940.36</v>
      </c>
      <c r="G7728" s="8">
        <v>0</v>
      </c>
      <c r="H7728" s="8">
        <v>41559.89</v>
      </c>
      <c r="J7728"/>
      <c r="K7728"/>
      <c r="L7728"/>
      <c r="M7728"/>
    </row>
    <row r="7729" spans="1:13" s="3" customFormat="1" x14ac:dyDescent="0.25">
      <c r="A7729" s="35" t="s">
        <v>21</v>
      </c>
      <c r="B7729"/>
      <c r="C7729"/>
      <c r="D7729"/>
      <c r="E7729"/>
      <c r="J7729"/>
      <c r="K7729"/>
      <c r="L7729"/>
      <c r="M7729"/>
    </row>
    <row r="7730" spans="1:13" s="3" customFormat="1" x14ac:dyDescent="0.25">
      <c r="A7730" s="5" t="s">
        <v>392</v>
      </c>
      <c r="B7730" s="5" t="s">
        <v>393</v>
      </c>
      <c r="C7730" s="35"/>
      <c r="D7730" s="35"/>
      <c r="E7730" s="35"/>
      <c r="F7730" s="7"/>
      <c r="G7730" s="8" t="s">
        <v>20</v>
      </c>
      <c r="H7730" s="8">
        <v>73338.42</v>
      </c>
      <c r="J7730"/>
      <c r="K7730"/>
      <c r="L7730"/>
      <c r="M7730"/>
    </row>
    <row r="7731" spans="1:13" s="3" customFormat="1" x14ac:dyDescent="0.25">
      <c r="A7731" s="35" t="s">
        <v>21</v>
      </c>
      <c r="B7731"/>
      <c r="C7731"/>
      <c r="D7731"/>
      <c r="E7731"/>
      <c r="J7731"/>
      <c r="K7731"/>
      <c r="L7731"/>
      <c r="M7731"/>
    </row>
    <row r="7732" spans="1:13" s="3" customFormat="1" x14ac:dyDescent="0.25">
      <c r="A7732" s="12" t="s">
        <v>24</v>
      </c>
      <c r="B7732" s="35" t="s">
        <v>21</v>
      </c>
      <c r="C7732" s="35" t="s">
        <v>21</v>
      </c>
      <c r="D7732" s="35" t="s">
        <v>21</v>
      </c>
      <c r="E7732" s="35" t="s">
        <v>21</v>
      </c>
      <c r="F7732" s="7" t="s">
        <v>21</v>
      </c>
      <c r="G7732" s="13" t="s">
        <v>20</v>
      </c>
      <c r="H7732" s="13">
        <v>73338.42</v>
      </c>
      <c r="J7732"/>
      <c r="K7732"/>
      <c r="L7732"/>
      <c r="M7732"/>
    </row>
    <row r="7733" spans="1:13" s="3" customFormat="1" x14ac:dyDescent="0.25">
      <c r="A7733" s="12" t="s">
        <v>1093</v>
      </c>
      <c r="B7733" s="12" t="s">
        <v>41</v>
      </c>
      <c r="C7733" s="14">
        <v>11</v>
      </c>
      <c r="D7733" s="12" t="s">
        <v>193</v>
      </c>
      <c r="E7733" s="12" t="s">
        <v>1094</v>
      </c>
      <c r="F7733" s="13">
        <v>1051.28</v>
      </c>
      <c r="G7733" s="7" t="s">
        <v>21</v>
      </c>
      <c r="H7733" s="13">
        <v>74389.7</v>
      </c>
      <c r="J7733"/>
      <c r="K7733"/>
      <c r="L7733"/>
      <c r="M7733"/>
    </row>
    <row r="7734" spans="1:13" s="3" customFormat="1" x14ac:dyDescent="0.25">
      <c r="A7734" s="12" t="s">
        <v>1093</v>
      </c>
      <c r="B7734" s="12" t="s">
        <v>41</v>
      </c>
      <c r="C7734" s="14">
        <v>11</v>
      </c>
      <c r="D7734" s="12" t="s">
        <v>133</v>
      </c>
      <c r="E7734" s="12" t="s">
        <v>1096</v>
      </c>
      <c r="F7734" s="13">
        <v>2440.31</v>
      </c>
      <c r="G7734" s="7" t="s">
        <v>21</v>
      </c>
      <c r="H7734" s="13">
        <v>76830.009999999995</v>
      </c>
      <c r="J7734"/>
      <c r="K7734"/>
      <c r="L7734"/>
      <c r="M7734"/>
    </row>
    <row r="7735" spans="1:13" s="3" customFormat="1" x14ac:dyDescent="0.25">
      <c r="A7735" s="12" t="s">
        <v>1093</v>
      </c>
      <c r="B7735" s="12" t="s">
        <v>41</v>
      </c>
      <c r="C7735" s="14">
        <v>11</v>
      </c>
      <c r="D7735" s="12" t="s">
        <v>133</v>
      </c>
      <c r="E7735" s="12" t="s">
        <v>1097</v>
      </c>
      <c r="F7735" s="13">
        <v>1301.52</v>
      </c>
      <c r="G7735" s="7" t="s">
        <v>21</v>
      </c>
      <c r="H7735" s="13">
        <v>78131.53</v>
      </c>
      <c r="J7735"/>
      <c r="K7735"/>
      <c r="L7735"/>
      <c r="M7735"/>
    </row>
    <row r="7736" spans="1:13" s="3" customFormat="1" x14ac:dyDescent="0.25">
      <c r="A7736"/>
      <c r="B7736"/>
      <c r="C7736"/>
      <c r="D7736"/>
      <c r="E7736"/>
      <c r="J7736"/>
      <c r="K7736"/>
      <c r="L7736"/>
      <c r="M7736"/>
    </row>
    <row r="7737" spans="1:13" s="3" customFormat="1" x14ac:dyDescent="0.25">
      <c r="A7737" s="35"/>
      <c r="B7737" s="35"/>
      <c r="C7737" s="35"/>
      <c r="D7737" s="35"/>
      <c r="E7737" s="34" t="s">
        <v>67</v>
      </c>
      <c r="F7737" s="13">
        <v>4793.1099999999997</v>
      </c>
      <c r="G7737" s="13">
        <v>0</v>
      </c>
      <c r="H7737" s="13">
        <v>78131.53</v>
      </c>
      <c r="J7737"/>
      <c r="K7737"/>
      <c r="L7737"/>
      <c r="M7737"/>
    </row>
    <row r="7738" spans="1:13" s="3" customFormat="1" x14ac:dyDescent="0.25">
      <c r="A7738" s="35" t="s">
        <v>21</v>
      </c>
      <c r="B7738"/>
      <c r="C7738"/>
      <c r="D7738"/>
      <c r="E7738"/>
      <c r="J7738"/>
      <c r="K7738"/>
      <c r="L7738"/>
      <c r="M7738"/>
    </row>
    <row r="7739" spans="1:13" s="3" customFormat="1" x14ac:dyDescent="0.25">
      <c r="A7739" s="35"/>
      <c r="B7739" s="35"/>
      <c r="C7739" s="35"/>
      <c r="D7739" s="35"/>
      <c r="E7739" s="9" t="s">
        <v>398</v>
      </c>
      <c r="F7739" s="8">
        <v>4793.1099999999997</v>
      </c>
      <c r="G7739" s="8">
        <v>0</v>
      </c>
      <c r="H7739" s="8">
        <v>78131.53</v>
      </c>
      <c r="J7739"/>
      <c r="K7739"/>
      <c r="L7739"/>
      <c r="M7739"/>
    </row>
    <row r="7740" spans="1:13" s="3" customFormat="1" x14ac:dyDescent="0.25">
      <c r="A7740" s="35" t="s">
        <v>21</v>
      </c>
      <c r="B7740"/>
      <c r="C7740"/>
      <c r="D7740"/>
      <c r="E7740"/>
      <c r="J7740"/>
      <c r="K7740"/>
      <c r="L7740"/>
      <c r="M7740"/>
    </row>
    <row r="7741" spans="1:13" s="3" customFormat="1" x14ac:dyDescent="0.25">
      <c r="A7741" s="5" t="s">
        <v>399</v>
      </c>
      <c r="B7741" s="5" t="s">
        <v>400</v>
      </c>
      <c r="C7741" s="35"/>
      <c r="D7741" s="35"/>
      <c r="E7741" s="35"/>
      <c r="F7741" s="7"/>
      <c r="G7741" s="8" t="s">
        <v>20</v>
      </c>
      <c r="H7741" s="8">
        <v>40545.230000000003</v>
      </c>
      <c r="J7741"/>
      <c r="K7741"/>
      <c r="L7741"/>
      <c r="M7741"/>
    </row>
    <row r="7742" spans="1:13" s="3" customFormat="1" x14ac:dyDescent="0.25">
      <c r="A7742" s="35" t="s">
        <v>21</v>
      </c>
      <c r="B7742"/>
      <c r="C7742"/>
      <c r="D7742"/>
      <c r="E7742"/>
      <c r="J7742"/>
      <c r="K7742"/>
      <c r="L7742"/>
      <c r="M7742"/>
    </row>
    <row r="7743" spans="1:13" s="3" customFormat="1" x14ac:dyDescent="0.25">
      <c r="A7743" s="12" t="s">
        <v>24</v>
      </c>
      <c r="B7743" s="35" t="s">
        <v>21</v>
      </c>
      <c r="C7743" s="35" t="s">
        <v>21</v>
      </c>
      <c r="D7743" s="35" t="s">
        <v>21</v>
      </c>
      <c r="E7743" s="35" t="s">
        <v>21</v>
      </c>
      <c r="F7743" s="7" t="s">
        <v>21</v>
      </c>
      <c r="G7743" s="13" t="s">
        <v>20</v>
      </c>
      <c r="H7743" s="13">
        <v>40545.230000000003</v>
      </c>
      <c r="J7743"/>
      <c r="K7743"/>
      <c r="L7743"/>
      <c r="M7743"/>
    </row>
    <row r="7744" spans="1:13" s="3" customFormat="1" x14ac:dyDescent="0.25">
      <c r="A7744" s="12" t="s">
        <v>1093</v>
      </c>
      <c r="B7744" s="12" t="s">
        <v>41</v>
      </c>
      <c r="C7744" s="14">
        <v>11</v>
      </c>
      <c r="D7744" s="12" t="s">
        <v>133</v>
      </c>
      <c r="E7744" s="12" t="s">
        <v>1096</v>
      </c>
      <c r="F7744" s="13">
        <v>1365.52</v>
      </c>
      <c r="G7744" s="7" t="s">
        <v>21</v>
      </c>
      <c r="H7744" s="13">
        <v>41910.75</v>
      </c>
      <c r="J7744"/>
      <c r="K7744"/>
      <c r="L7744"/>
      <c r="M7744"/>
    </row>
    <row r="7745" spans="1:13" s="3" customFormat="1" x14ac:dyDescent="0.25">
      <c r="A7745" s="12" t="s">
        <v>1100</v>
      </c>
      <c r="B7745" s="12" t="s">
        <v>41</v>
      </c>
      <c r="C7745" s="14">
        <v>12</v>
      </c>
      <c r="D7745" s="12" t="s">
        <v>133</v>
      </c>
      <c r="E7745" s="12" t="s">
        <v>1101</v>
      </c>
      <c r="F7745" s="13">
        <v>1100.4000000000001</v>
      </c>
      <c r="G7745" s="7" t="s">
        <v>21</v>
      </c>
      <c r="H7745" s="13">
        <v>43011.15</v>
      </c>
      <c r="J7745"/>
      <c r="K7745"/>
      <c r="L7745"/>
      <c r="M7745"/>
    </row>
    <row r="7746" spans="1:13" s="3" customFormat="1" x14ac:dyDescent="0.25">
      <c r="A7746" s="12" t="s">
        <v>1083</v>
      </c>
      <c r="B7746" s="12" t="s">
        <v>41</v>
      </c>
      <c r="C7746" s="14">
        <v>31</v>
      </c>
      <c r="D7746" s="12" t="s">
        <v>133</v>
      </c>
      <c r="E7746" s="12" t="s">
        <v>1106</v>
      </c>
      <c r="F7746" s="13">
        <v>1157.04</v>
      </c>
      <c r="G7746" s="7" t="s">
        <v>21</v>
      </c>
      <c r="H7746" s="13">
        <v>44168.19</v>
      </c>
      <c r="J7746"/>
      <c r="K7746"/>
      <c r="L7746"/>
      <c r="M7746"/>
    </row>
    <row r="7747" spans="1:13" s="3" customFormat="1" x14ac:dyDescent="0.25">
      <c r="A7747"/>
      <c r="B7747"/>
      <c r="C7747"/>
      <c r="D7747"/>
      <c r="E7747"/>
      <c r="J7747"/>
      <c r="K7747"/>
      <c r="L7747"/>
      <c r="M7747"/>
    </row>
    <row r="7748" spans="1:13" s="3" customFormat="1" x14ac:dyDescent="0.25">
      <c r="A7748" s="35"/>
      <c r="B7748" s="35"/>
      <c r="C7748" s="35"/>
      <c r="D7748" s="35"/>
      <c r="E7748" s="34" t="s">
        <v>67</v>
      </c>
      <c r="F7748" s="13">
        <v>3622.96</v>
      </c>
      <c r="G7748" s="13">
        <v>0</v>
      </c>
      <c r="H7748" s="13">
        <v>44168.19</v>
      </c>
      <c r="J7748"/>
      <c r="K7748"/>
      <c r="L7748"/>
      <c r="M7748"/>
    </row>
    <row r="7749" spans="1:13" s="3" customFormat="1" x14ac:dyDescent="0.25">
      <c r="A7749" s="35" t="s">
        <v>21</v>
      </c>
      <c r="B7749"/>
      <c r="C7749"/>
      <c r="D7749"/>
      <c r="E7749"/>
      <c r="J7749"/>
      <c r="K7749"/>
      <c r="L7749"/>
      <c r="M7749"/>
    </row>
    <row r="7750" spans="1:13" s="3" customFormat="1" x14ac:dyDescent="0.25">
      <c r="A7750" s="35"/>
      <c r="B7750" s="35"/>
      <c r="C7750" s="35"/>
      <c r="D7750" s="35"/>
      <c r="E7750" s="9" t="s">
        <v>401</v>
      </c>
      <c r="F7750" s="8">
        <v>3622.96</v>
      </c>
      <c r="G7750" s="8">
        <v>0</v>
      </c>
      <c r="H7750" s="8">
        <v>44168.19</v>
      </c>
      <c r="J7750"/>
      <c r="K7750"/>
      <c r="L7750"/>
      <c r="M7750"/>
    </row>
    <row r="7751" spans="1:13" s="3" customFormat="1" x14ac:dyDescent="0.25">
      <c r="A7751" s="35" t="s">
        <v>21</v>
      </c>
      <c r="B7751"/>
      <c r="C7751"/>
      <c r="D7751"/>
      <c r="E7751"/>
      <c r="J7751"/>
      <c r="K7751"/>
      <c r="L7751"/>
      <c r="M7751"/>
    </row>
    <row r="7752" spans="1:13" s="3" customFormat="1" x14ac:dyDescent="0.25">
      <c r="A7752" s="35" t="s">
        <v>21</v>
      </c>
      <c r="B7752"/>
      <c r="C7752"/>
      <c r="D7752"/>
      <c r="E7752"/>
      <c r="J7752"/>
      <c r="K7752"/>
      <c r="L7752"/>
      <c r="M7752"/>
    </row>
    <row r="7753" spans="1:13" s="3" customFormat="1" x14ac:dyDescent="0.25">
      <c r="A7753" s="5" t="s">
        <v>405</v>
      </c>
      <c r="B7753" s="5" t="s">
        <v>406</v>
      </c>
      <c r="C7753" s="35"/>
      <c r="D7753" s="35"/>
      <c r="E7753" s="35"/>
      <c r="F7753" s="7"/>
      <c r="G7753" s="8" t="s">
        <v>20</v>
      </c>
      <c r="H7753" s="8">
        <v>0</v>
      </c>
      <c r="J7753"/>
      <c r="K7753"/>
      <c r="L7753"/>
      <c r="M7753"/>
    </row>
    <row r="7754" spans="1:13" s="3" customFormat="1" x14ac:dyDescent="0.25">
      <c r="A7754" s="35" t="s">
        <v>21</v>
      </c>
      <c r="B7754"/>
      <c r="C7754"/>
      <c r="D7754"/>
      <c r="E7754"/>
      <c r="J7754"/>
      <c r="K7754"/>
      <c r="L7754"/>
      <c r="M7754"/>
    </row>
    <row r="7755" spans="1:13" s="3" customFormat="1" x14ac:dyDescent="0.25">
      <c r="A7755" s="12" t="s">
        <v>24</v>
      </c>
      <c r="B7755" s="35" t="s">
        <v>21</v>
      </c>
      <c r="C7755" s="35" t="s">
        <v>21</v>
      </c>
      <c r="D7755" s="35" t="s">
        <v>21</v>
      </c>
      <c r="E7755" s="35" t="s">
        <v>21</v>
      </c>
      <c r="F7755" s="7" t="s">
        <v>21</v>
      </c>
      <c r="G7755" s="13" t="s">
        <v>20</v>
      </c>
      <c r="H7755" s="13">
        <v>0</v>
      </c>
      <c r="J7755"/>
      <c r="K7755"/>
      <c r="L7755"/>
      <c r="M7755"/>
    </row>
    <row r="7756" spans="1:13" s="3" customFormat="1" x14ac:dyDescent="0.25">
      <c r="A7756" s="12" t="s">
        <v>1093</v>
      </c>
      <c r="B7756" s="12" t="s">
        <v>41</v>
      </c>
      <c r="C7756" s="14">
        <v>11</v>
      </c>
      <c r="D7756" s="12" t="s">
        <v>133</v>
      </c>
      <c r="E7756" s="12" t="s">
        <v>1096</v>
      </c>
      <c r="F7756" s="13">
        <v>1762.87</v>
      </c>
      <c r="G7756" s="7" t="s">
        <v>21</v>
      </c>
      <c r="H7756" s="13">
        <v>1762.87</v>
      </c>
      <c r="J7756"/>
      <c r="K7756"/>
      <c r="L7756"/>
      <c r="M7756"/>
    </row>
    <row r="7757" spans="1:13" s="3" customFormat="1" x14ac:dyDescent="0.25">
      <c r="A7757" s="12" t="s">
        <v>1083</v>
      </c>
      <c r="B7757" s="12" t="s">
        <v>41</v>
      </c>
      <c r="C7757" s="14">
        <v>31</v>
      </c>
      <c r="D7757" s="12" t="s">
        <v>133</v>
      </c>
      <c r="E7757" s="12" t="s">
        <v>1106</v>
      </c>
      <c r="F7757" s="13">
        <v>1699.02</v>
      </c>
      <c r="G7757" s="7" t="s">
        <v>21</v>
      </c>
      <c r="H7757" s="13">
        <v>3461.89</v>
      </c>
      <c r="J7757"/>
      <c r="K7757"/>
      <c r="L7757"/>
      <c r="M7757"/>
    </row>
    <row r="7758" spans="1:13" s="3" customFormat="1" x14ac:dyDescent="0.25">
      <c r="A7758"/>
      <c r="B7758"/>
      <c r="C7758"/>
      <c r="D7758"/>
      <c r="E7758"/>
      <c r="J7758"/>
      <c r="K7758"/>
      <c r="L7758"/>
      <c r="M7758"/>
    </row>
    <row r="7759" spans="1:13" s="3" customFormat="1" x14ac:dyDescent="0.25">
      <c r="A7759" s="35"/>
      <c r="B7759" s="35"/>
      <c r="C7759" s="35"/>
      <c r="D7759" s="35"/>
      <c r="E7759" s="34" t="s">
        <v>67</v>
      </c>
      <c r="F7759" s="13">
        <v>3461.89</v>
      </c>
      <c r="G7759" s="13">
        <v>0</v>
      </c>
      <c r="H7759" s="13">
        <v>3461.89</v>
      </c>
      <c r="J7759"/>
      <c r="K7759"/>
      <c r="L7759"/>
      <c r="M7759"/>
    </row>
    <row r="7760" spans="1:13" s="3" customFormat="1" x14ac:dyDescent="0.25">
      <c r="A7760" s="35" t="s">
        <v>21</v>
      </c>
      <c r="B7760"/>
      <c r="C7760"/>
      <c r="D7760"/>
      <c r="E7760"/>
      <c r="J7760"/>
      <c r="K7760"/>
      <c r="L7760"/>
      <c r="M7760"/>
    </row>
    <row r="7761" spans="1:13" s="3" customFormat="1" x14ac:dyDescent="0.25">
      <c r="A7761" s="35"/>
      <c r="B7761" s="35"/>
      <c r="C7761" s="35"/>
      <c r="D7761" s="35"/>
      <c r="E7761" s="9" t="s">
        <v>407</v>
      </c>
      <c r="F7761" s="8">
        <v>3461.89</v>
      </c>
      <c r="G7761" s="8">
        <v>0</v>
      </c>
      <c r="H7761" s="8">
        <v>3461.89</v>
      </c>
      <c r="J7761"/>
      <c r="K7761"/>
      <c r="L7761"/>
      <c r="M7761"/>
    </row>
    <row r="7762" spans="1:13" s="3" customFormat="1" x14ac:dyDescent="0.25">
      <c r="A7762" s="35" t="s">
        <v>21</v>
      </c>
      <c r="B7762"/>
      <c r="C7762"/>
      <c r="D7762"/>
      <c r="E7762"/>
      <c r="J7762"/>
      <c r="K7762"/>
      <c r="L7762"/>
      <c r="M7762"/>
    </row>
    <row r="7763" spans="1:13" s="3" customFormat="1" x14ac:dyDescent="0.25">
      <c r="A7763" s="5" t="s">
        <v>1109</v>
      </c>
      <c r="B7763" s="5" t="s">
        <v>1110</v>
      </c>
      <c r="C7763" s="35"/>
      <c r="D7763" s="35"/>
      <c r="E7763" s="35"/>
      <c r="F7763" s="7"/>
      <c r="G7763" s="8" t="s">
        <v>20</v>
      </c>
      <c r="H7763" s="8">
        <v>0</v>
      </c>
      <c r="J7763"/>
      <c r="K7763"/>
      <c r="L7763"/>
      <c r="M7763"/>
    </row>
    <row r="7764" spans="1:13" s="3" customFormat="1" x14ac:dyDescent="0.25">
      <c r="A7764" s="35" t="s">
        <v>21</v>
      </c>
      <c r="B7764"/>
      <c r="C7764"/>
      <c r="D7764"/>
      <c r="E7764"/>
      <c r="J7764"/>
      <c r="K7764"/>
      <c r="L7764"/>
      <c r="M7764"/>
    </row>
    <row r="7765" spans="1:13" s="3" customFormat="1" x14ac:dyDescent="0.25">
      <c r="A7765" s="12" t="s">
        <v>24</v>
      </c>
      <c r="B7765" s="35" t="s">
        <v>21</v>
      </c>
      <c r="C7765" s="35" t="s">
        <v>21</v>
      </c>
      <c r="D7765" s="35" t="s">
        <v>21</v>
      </c>
      <c r="E7765" s="35" t="s">
        <v>21</v>
      </c>
      <c r="F7765" s="7" t="s">
        <v>21</v>
      </c>
      <c r="G7765" s="13" t="s">
        <v>20</v>
      </c>
      <c r="H7765" s="13">
        <v>0</v>
      </c>
      <c r="J7765"/>
      <c r="K7765"/>
      <c r="L7765"/>
      <c r="M7765"/>
    </row>
    <row r="7766" spans="1:13" s="3" customFormat="1" x14ac:dyDescent="0.25">
      <c r="A7766" s="12" t="s">
        <v>1100</v>
      </c>
      <c r="B7766" s="12" t="s">
        <v>41</v>
      </c>
      <c r="C7766" s="14">
        <v>12</v>
      </c>
      <c r="D7766" s="12" t="s">
        <v>133</v>
      </c>
      <c r="E7766" s="12" t="s">
        <v>1101</v>
      </c>
      <c r="F7766" s="13">
        <v>1477.99</v>
      </c>
      <c r="G7766" s="7" t="s">
        <v>21</v>
      </c>
      <c r="H7766" s="13">
        <v>1477.99</v>
      </c>
      <c r="J7766"/>
      <c r="K7766"/>
      <c r="L7766"/>
      <c r="M7766"/>
    </row>
    <row r="7767" spans="1:13" s="3" customFormat="1" x14ac:dyDescent="0.25">
      <c r="A7767" s="12" t="s">
        <v>1083</v>
      </c>
      <c r="B7767" s="12" t="s">
        <v>41</v>
      </c>
      <c r="C7767" s="14">
        <v>31</v>
      </c>
      <c r="D7767" s="12" t="s">
        <v>133</v>
      </c>
      <c r="E7767" s="12" t="s">
        <v>1106</v>
      </c>
      <c r="F7767" s="13">
        <v>1729.33</v>
      </c>
      <c r="G7767" s="7" t="s">
        <v>21</v>
      </c>
      <c r="H7767" s="13">
        <v>3207.32</v>
      </c>
      <c r="J7767"/>
      <c r="K7767"/>
      <c r="L7767"/>
      <c r="M7767"/>
    </row>
    <row r="7768" spans="1:13" s="3" customFormat="1" x14ac:dyDescent="0.25">
      <c r="A7768"/>
      <c r="B7768"/>
      <c r="C7768"/>
      <c r="D7768"/>
      <c r="E7768"/>
      <c r="J7768"/>
      <c r="K7768"/>
      <c r="L7768"/>
      <c r="M7768"/>
    </row>
    <row r="7769" spans="1:13" s="3" customFormat="1" x14ac:dyDescent="0.25">
      <c r="A7769" s="35"/>
      <c r="B7769" s="35"/>
      <c r="C7769" s="35"/>
      <c r="D7769" s="35"/>
      <c r="E7769" s="34" t="s">
        <v>67</v>
      </c>
      <c r="F7769" s="13">
        <v>3207.32</v>
      </c>
      <c r="G7769" s="13">
        <v>0</v>
      </c>
      <c r="H7769" s="13">
        <v>3207.32</v>
      </c>
      <c r="J7769"/>
      <c r="K7769"/>
      <c r="L7769"/>
      <c r="M7769"/>
    </row>
    <row r="7770" spans="1:13" s="3" customFormat="1" x14ac:dyDescent="0.25">
      <c r="A7770" s="35" t="s">
        <v>21</v>
      </c>
      <c r="B7770"/>
      <c r="C7770"/>
      <c r="D7770"/>
      <c r="E7770"/>
      <c r="J7770"/>
      <c r="K7770"/>
      <c r="L7770"/>
      <c r="M7770"/>
    </row>
    <row r="7771" spans="1:13" s="3" customFormat="1" x14ac:dyDescent="0.25">
      <c r="A7771" s="35"/>
      <c r="B7771" s="35"/>
      <c r="C7771" s="35"/>
      <c r="D7771" s="35"/>
      <c r="E7771" s="9" t="s">
        <v>1111</v>
      </c>
      <c r="F7771" s="8">
        <v>3207.32</v>
      </c>
      <c r="G7771" s="8">
        <v>0</v>
      </c>
      <c r="H7771" s="8">
        <v>3207.32</v>
      </c>
      <c r="J7771"/>
      <c r="K7771"/>
      <c r="L7771"/>
      <c r="M7771"/>
    </row>
    <row r="7772" spans="1:13" s="3" customFormat="1" x14ac:dyDescent="0.25">
      <c r="A7772" s="35" t="s">
        <v>21</v>
      </c>
      <c r="B7772"/>
      <c r="C7772"/>
      <c r="D7772"/>
      <c r="E7772"/>
      <c r="J7772"/>
      <c r="K7772"/>
      <c r="L7772"/>
      <c r="M7772"/>
    </row>
    <row r="7773" spans="1:13" s="3" customFormat="1" x14ac:dyDescent="0.25">
      <c r="A7773" s="5" t="s">
        <v>146</v>
      </c>
      <c r="B7773" s="5" t="s">
        <v>147</v>
      </c>
      <c r="C7773" s="35"/>
      <c r="D7773" s="35"/>
      <c r="E7773" s="35"/>
      <c r="F7773" s="7"/>
      <c r="G7773" s="8" t="s">
        <v>20</v>
      </c>
      <c r="H7773" s="8">
        <v>18346.91</v>
      </c>
      <c r="J7773"/>
      <c r="K7773"/>
      <c r="L7773"/>
      <c r="M7773"/>
    </row>
    <row r="7774" spans="1:13" s="3" customFormat="1" x14ac:dyDescent="0.25">
      <c r="A7774" s="35" t="s">
        <v>21</v>
      </c>
      <c r="B7774"/>
      <c r="C7774"/>
      <c r="D7774"/>
      <c r="E7774"/>
      <c r="J7774"/>
      <c r="K7774"/>
      <c r="L7774"/>
      <c r="M7774"/>
    </row>
    <row r="7775" spans="1:13" s="3" customFormat="1" x14ac:dyDescent="0.25">
      <c r="A7775" s="12" t="s">
        <v>24</v>
      </c>
      <c r="B7775" s="35" t="s">
        <v>21</v>
      </c>
      <c r="C7775" s="35" t="s">
        <v>21</v>
      </c>
      <c r="D7775" s="35" t="s">
        <v>21</v>
      </c>
      <c r="E7775" s="35" t="s">
        <v>21</v>
      </c>
      <c r="F7775" s="7" t="s">
        <v>21</v>
      </c>
      <c r="G7775" s="13" t="s">
        <v>20</v>
      </c>
      <c r="H7775" s="13">
        <v>18346.91</v>
      </c>
      <c r="J7775"/>
      <c r="K7775"/>
      <c r="L7775"/>
      <c r="M7775"/>
    </row>
    <row r="7776" spans="1:13" s="3" customFormat="1" x14ac:dyDescent="0.25">
      <c r="A7776" s="12" t="s">
        <v>1093</v>
      </c>
      <c r="B7776" s="12" t="s">
        <v>41</v>
      </c>
      <c r="C7776" s="14">
        <v>11</v>
      </c>
      <c r="D7776" s="12" t="s">
        <v>133</v>
      </c>
      <c r="E7776" s="12" t="s">
        <v>1097</v>
      </c>
      <c r="F7776" s="13">
        <v>3042.92</v>
      </c>
      <c r="G7776" s="7" t="s">
        <v>21</v>
      </c>
      <c r="H7776" s="13">
        <v>21389.83</v>
      </c>
      <c r="J7776"/>
      <c r="K7776"/>
      <c r="L7776"/>
      <c r="M7776"/>
    </row>
    <row r="7777" spans="1:13" s="3" customFormat="1" x14ac:dyDescent="0.25">
      <c r="A7777" s="12" t="s">
        <v>1083</v>
      </c>
      <c r="B7777" s="12" t="s">
        <v>41</v>
      </c>
      <c r="C7777" s="14">
        <v>31</v>
      </c>
      <c r="D7777" s="12" t="s">
        <v>133</v>
      </c>
      <c r="E7777" s="12" t="s">
        <v>1106</v>
      </c>
      <c r="F7777" s="13">
        <v>3496.32</v>
      </c>
      <c r="G7777" s="7" t="s">
        <v>21</v>
      </c>
      <c r="H7777" s="13">
        <v>24886.15</v>
      </c>
      <c r="J7777"/>
      <c r="K7777"/>
      <c r="L7777"/>
      <c r="M7777"/>
    </row>
    <row r="7778" spans="1:13" s="3" customFormat="1" x14ac:dyDescent="0.25">
      <c r="A7778"/>
      <c r="B7778"/>
      <c r="C7778"/>
      <c r="D7778"/>
      <c r="E7778"/>
      <c r="J7778"/>
      <c r="K7778"/>
      <c r="L7778"/>
      <c r="M7778"/>
    </row>
    <row r="7779" spans="1:13" s="3" customFormat="1" x14ac:dyDescent="0.25">
      <c r="A7779" s="35"/>
      <c r="B7779" s="35"/>
      <c r="C7779" s="35"/>
      <c r="D7779" s="35"/>
      <c r="E7779" s="34" t="s">
        <v>67</v>
      </c>
      <c r="F7779" s="13">
        <v>6539.24</v>
      </c>
      <c r="G7779" s="13">
        <v>0</v>
      </c>
      <c r="H7779" s="13">
        <v>24886.15</v>
      </c>
      <c r="J7779"/>
      <c r="K7779"/>
      <c r="L7779"/>
      <c r="M7779"/>
    </row>
    <row r="7780" spans="1:13" s="3" customFormat="1" x14ac:dyDescent="0.25">
      <c r="A7780" s="35" t="s">
        <v>21</v>
      </c>
      <c r="B7780"/>
      <c r="C7780"/>
      <c r="D7780"/>
      <c r="E7780"/>
      <c r="J7780"/>
      <c r="K7780"/>
      <c r="L7780"/>
      <c r="M7780"/>
    </row>
    <row r="7781" spans="1:13" s="3" customFormat="1" x14ac:dyDescent="0.25">
      <c r="A7781" s="35"/>
      <c r="B7781" s="35"/>
      <c r="C7781" s="35"/>
      <c r="D7781" s="35"/>
      <c r="E7781" s="9" t="s">
        <v>148</v>
      </c>
      <c r="F7781" s="8">
        <v>6539.24</v>
      </c>
      <c r="G7781" s="8">
        <v>0</v>
      </c>
      <c r="H7781" s="8">
        <v>24886.15</v>
      </c>
      <c r="J7781"/>
      <c r="K7781"/>
      <c r="L7781"/>
      <c r="M7781"/>
    </row>
    <row r="7782" spans="1:13" s="3" customFormat="1" x14ac:dyDescent="0.25">
      <c r="A7782" s="35" t="s">
        <v>21</v>
      </c>
      <c r="B7782"/>
      <c r="C7782"/>
      <c r="D7782"/>
      <c r="E7782"/>
      <c r="J7782"/>
      <c r="K7782"/>
      <c r="L7782"/>
      <c r="M7782"/>
    </row>
    <row r="7783" spans="1:13" s="3" customFormat="1" x14ac:dyDescent="0.25">
      <c r="A7783" s="5" t="s">
        <v>258</v>
      </c>
      <c r="B7783" s="5" t="s">
        <v>259</v>
      </c>
      <c r="C7783" s="35"/>
      <c r="D7783" s="35"/>
      <c r="E7783" s="35"/>
      <c r="F7783" s="7"/>
      <c r="G7783" s="8" t="s">
        <v>20</v>
      </c>
      <c r="H7783" s="8">
        <v>0</v>
      </c>
      <c r="J7783"/>
      <c r="K7783"/>
      <c r="L7783"/>
      <c r="M7783"/>
    </row>
    <row r="7784" spans="1:13" s="3" customFormat="1" x14ac:dyDescent="0.25">
      <c r="A7784" s="35" t="s">
        <v>21</v>
      </c>
      <c r="B7784"/>
      <c r="C7784"/>
      <c r="D7784"/>
      <c r="E7784"/>
      <c r="J7784"/>
      <c r="K7784"/>
      <c r="L7784"/>
      <c r="M7784"/>
    </row>
    <row r="7785" spans="1:13" s="3" customFormat="1" x14ac:dyDescent="0.25">
      <c r="A7785" s="12" t="s">
        <v>24</v>
      </c>
      <c r="B7785" s="35" t="s">
        <v>21</v>
      </c>
      <c r="C7785" s="35" t="s">
        <v>21</v>
      </c>
      <c r="D7785" s="35" t="s">
        <v>21</v>
      </c>
      <c r="E7785" s="35" t="s">
        <v>21</v>
      </c>
      <c r="F7785" s="7" t="s">
        <v>21</v>
      </c>
      <c r="G7785" s="13" t="s">
        <v>20</v>
      </c>
      <c r="H7785" s="13">
        <v>0</v>
      </c>
      <c r="J7785"/>
      <c r="K7785"/>
      <c r="L7785"/>
      <c r="M7785"/>
    </row>
    <row r="7786" spans="1:13" s="3" customFormat="1" x14ac:dyDescent="0.25">
      <c r="A7786" s="12" t="s">
        <v>1093</v>
      </c>
      <c r="B7786" s="12" t="s">
        <v>41</v>
      </c>
      <c r="C7786" s="14">
        <v>11</v>
      </c>
      <c r="D7786" s="12" t="s">
        <v>414</v>
      </c>
      <c r="E7786" s="12" t="s">
        <v>1112</v>
      </c>
      <c r="F7786" s="13">
        <v>463.79</v>
      </c>
      <c r="G7786" s="7" t="s">
        <v>21</v>
      </c>
      <c r="H7786" s="13">
        <v>463.79</v>
      </c>
      <c r="J7786"/>
      <c r="K7786"/>
      <c r="L7786"/>
      <c r="M7786"/>
    </row>
    <row r="7787" spans="1:13" s="3" customFormat="1" x14ac:dyDescent="0.25">
      <c r="A7787" s="12" t="s">
        <v>1113</v>
      </c>
      <c r="B7787" s="12" t="s">
        <v>26</v>
      </c>
      <c r="C7787" s="14">
        <v>317</v>
      </c>
      <c r="D7787" s="12" t="s">
        <v>1114</v>
      </c>
      <c r="E7787" s="12" t="s">
        <v>1115</v>
      </c>
      <c r="F7787" s="13">
        <v>4889</v>
      </c>
      <c r="G7787" s="7" t="s">
        <v>21</v>
      </c>
      <c r="H7787" s="13">
        <v>5352.79</v>
      </c>
      <c r="J7787"/>
      <c r="K7787"/>
      <c r="L7787"/>
      <c r="M7787"/>
    </row>
    <row r="7788" spans="1:13" s="3" customFormat="1" x14ac:dyDescent="0.25">
      <c r="A7788" s="12" t="s">
        <v>1113</v>
      </c>
      <c r="B7788" s="12" t="s">
        <v>26</v>
      </c>
      <c r="C7788" s="14">
        <v>328</v>
      </c>
      <c r="D7788" s="12" t="s">
        <v>1116</v>
      </c>
      <c r="E7788" s="12" t="s">
        <v>1117</v>
      </c>
      <c r="F7788" s="13">
        <v>464.66</v>
      </c>
      <c r="G7788" s="7" t="s">
        <v>21</v>
      </c>
      <c r="H7788" s="13">
        <v>5817.45</v>
      </c>
      <c r="J7788"/>
      <c r="K7788"/>
      <c r="L7788"/>
      <c r="M7788"/>
    </row>
    <row r="7789" spans="1:13" s="3" customFormat="1" x14ac:dyDescent="0.25">
      <c r="A7789" s="12" t="s">
        <v>1118</v>
      </c>
      <c r="B7789" s="12" t="s">
        <v>26</v>
      </c>
      <c r="C7789" s="14">
        <v>336</v>
      </c>
      <c r="D7789" s="12" t="s">
        <v>1119</v>
      </c>
      <c r="E7789" s="12" t="s">
        <v>1120</v>
      </c>
      <c r="F7789" s="13">
        <v>5206.03</v>
      </c>
      <c r="G7789" s="7" t="s">
        <v>21</v>
      </c>
      <c r="H7789" s="13">
        <v>11023.48</v>
      </c>
      <c r="J7789"/>
      <c r="K7789"/>
      <c r="L7789"/>
      <c r="M7789"/>
    </row>
    <row r="7790" spans="1:13" s="3" customFormat="1" x14ac:dyDescent="0.25">
      <c r="A7790" s="12" t="s">
        <v>1118</v>
      </c>
      <c r="B7790" s="12" t="s">
        <v>26</v>
      </c>
      <c r="C7790" s="14">
        <v>6819</v>
      </c>
      <c r="D7790" s="12" t="s">
        <v>1121</v>
      </c>
      <c r="E7790" s="12" t="s">
        <v>1122</v>
      </c>
      <c r="F7790" s="13">
        <v>548.28</v>
      </c>
      <c r="G7790" s="7" t="s">
        <v>21</v>
      </c>
      <c r="H7790" s="13">
        <v>11571.76</v>
      </c>
      <c r="J7790"/>
      <c r="K7790"/>
      <c r="L7790"/>
      <c r="M7790"/>
    </row>
    <row r="7791" spans="1:13" s="3" customFormat="1" x14ac:dyDescent="0.25">
      <c r="A7791" s="12" t="s">
        <v>1118</v>
      </c>
      <c r="B7791" s="12" t="s">
        <v>26</v>
      </c>
      <c r="C7791" s="14">
        <v>6819</v>
      </c>
      <c r="D7791" s="12" t="s">
        <v>1121</v>
      </c>
      <c r="E7791" s="12" t="s">
        <v>1123</v>
      </c>
      <c r="F7791" s="13">
        <v>565.94000000000005</v>
      </c>
      <c r="G7791" s="7" t="s">
        <v>21</v>
      </c>
      <c r="H7791" s="13">
        <v>12137.7</v>
      </c>
      <c r="J7791"/>
      <c r="K7791"/>
      <c r="L7791"/>
      <c r="M7791"/>
    </row>
    <row r="7792" spans="1:13" s="3" customFormat="1" x14ac:dyDescent="0.25">
      <c r="A7792" s="12" t="s">
        <v>1118</v>
      </c>
      <c r="B7792" s="12" t="s">
        <v>26</v>
      </c>
      <c r="C7792" s="14">
        <v>6819</v>
      </c>
      <c r="D7792" s="12" t="s">
        <v>491</v>
      </c>
      <c r="E7792" s="12" t="s">
        <v>1124</v>
      </c>
      <c r="F7792" s="13">
        <v>284.48</v>
      </c>
      <c r="G7792" s="7" t="s">
        <v>21</v>
      </c>
      <c r="H7792" s="13">
        <v>12422.18</v>
      </c>
      <c r="J7792"/>
      <c r="K7792"/>
      <c r="L7792"/>
      <c r="M7792"/>
    </row>
    <row r="7793" spans="1:13" s="3" customFormat="1" x14ac:dyDescent="0.25">
      <c r="A7793" s="12" t="s">
        <v>1072</v>
      </c>
      <c r="B7793" s="12" t="s">
        <v>26</v>
      </c>
      <c r="C7793" s="14">
        <v>6822</v>
      </c>
      <c r="D7793" s="12" t="s">
        <v>552</v>
      </c>
      <c r="E7793" s="12" t="s">
        <v>1125</v>
      </c>
      <c r="F7793" s="13">
        <v>1680</v>
      </c>
      <c r="G7793" s="7" t="s">
        <v>21</v>
      </c>
      <c r="H7793" s="13">
        <v>14102.18</v>
      </c>
      <c r="J7793"/>
      <c r="K7793"/>
      <c r="L7793"/>
      <c r="M7793"/>
    </row>
    <row r="7794" spans="1:13" s="3" customFormat="1" x14ac:dyDescent="0.25">
      <c r="A7794" s="12" t="s">
        <v>1072</v>
      </c>
      <c r="B7794" s="12" t="s">
        <v>26</v>
      </c>
      <c r="C7794" s="14">
        <v>6823</v>
      </c>
      <c r="D7794" s="12" t="s">
        <v>1126</v>
      </c>
      <c r="E7794" s="12" t="s">
        <v>1127</v>
      </c>
      <c r="F7794" s="13">
        <v>863.38</v>
      </c>
      <c r="G7794" s="7" t="s">
        <v>21</v>
      </c>
      <c r="H7794" s="13">
        <v>14965.56</v>
      </c>
      <c r="J7794"/>
      <c r="K7794"/>
      <c r="L7794"/>
      <c r="M7794"/>
    </row>
    <row r="7795" spans="1:13" s="3" customFormat="1" x14ac:dyDescent="0.25">
      <c r="A7795" s="12" t="s">
        <v>1098</v>
      </c>
      <c r="B7795" s="12" t="s">
        <v>26</v>
      </c>
      <c r="C7795" s="14">
        <v>372</v>
      </c>
      <c r="D7795" s="12" t="s">
        <v>496</v>
      </c>
      <c r="E7795" s="12" t="s">
        <v>1128</v>
      </c>
      <c r="F7795" s="13">
        <v>3279.46</v>
      </c>
      <c r="G7795" s="7" t="s">
        <v>21</v>
      </c>
      <c r="H7795" s="13">
        <v>18245.02</v>
      </c>
      <c r="J7795"/>
      <c r="K7795"/>
      <c r="L7795"/>
      <c r="M7795"/>
    </row>
    <row r="7796" spans="1:13" s="3" customFormat="1" x14ac:dyDescent="0.25">
      <c r="A7796" s="12" t="s">
        <v>1098</v>
      </c>
      <c r="B7796" s="12" t="s">
        <v>26</v>
      </c>
      <c r="C7796" s="14">
        <v>7030</v>
      </c>
      <c r="D7796" s="12" t="s">
        <v>491</v>
      </c>
      <c r="E7796" s="12" t="s">
        <v>1129</v>
      </c>
      <c r="F7796" s="13">
        <v>361</v>
      </c>
      <c r="G7796" s="7" t="s">
        <v>21</v>
      </c>
      <c r="H7796" s="13">
        <v>18606.02</v>
      </c>
      <c r="J7796"/>
      <c r="K7796"/>
      <c r="L7796"/>
      <c r="M7796"/>
    </row>
    <row r="7797" spans="1:13" s="3" customFormat="1" x14ac:dyDescent="0.25">
      <c r="A7797" s="12" t="s">
        <v>1130</v>
      </c>
      <c r="B7797" s="12" t="s">
        <v>26</v>
      </c>
      <c r="C7797" s="14">
        <v>7032</v>
      </c>
      <c r="D7797" s="12" t="s">
        <v>491</v>
      </c>
      <c r="E7797" s="12" t="s">
        <v>1131</v>
      </c>
      <c r="F7797" s="13">
        <v>301.72000000000003</v>
      </c>
      <c r="G7797" s="7" t="s">
        <v>21</v>
      </c>
      <c r="H7797" s="13">
        <v>18907.740000000002</v>
      </c>
      <c r="J7797"/>
      <c r="K7797"/>
      <c r="L7797"/>
      <c r="M7797"/>
    </row>
    <row r="7798" spans="1:13" s="3" customFormat="1" x14ac:dyDescent="0.25">
      <c r="A7798" s="12" t="s">
        <v>1130</v>
      </c>
      <c r="B7798" s="12" t="s">
        <v>26</v>
      </c>
      <c r="C7798" s="14">
        <v>7032</v>
      </c>
      <c r="D7798" s="12" t="s">
        <v>1132</v>
      </c>
      <c r="E7798" s="12" t="s">
        <v>1133</v>
      </c>
      <c r="F7798" s="13">
        <v>450.24</v>
      </c>
      <c r="G7798" s="7" t="s">
        <v>21</v>
      </c>
      <c r="H7798" s="13">
        <v>19357.98</v>
      </c>
      <c r="J7798"/>
      <c r="K7798"/>
      <c r="L7798"/>
      <c r="M7798"/>
    </row>
    <row r="7799" spans="1:13" s="3" customFormat="1" x14ac:dyDescent="0.25">
      <c r="A7799" s="12" t="s">
        <v>1134</v>
      </c>
      <c r="B7799" s="12" t="s">
        <v>26</v>
      </c>
      <c r="C7799" s="14">
        <v>415</v>
      </c>
      <c r="D7799" s="12" t="s">
        <v>1135</v>
      </c>
      <c r="E7799" s="12" t="s">
        <v>1136</v>
      </c>
      <c r="F7799" s="13">
        <v>85456.9</v>
      </c>
      <c r="G7799" s="7" t="s">
        <v>21</v>
      </c>
      <c r="H7799" s="13">
        <v>104814.88</v>
      </c>
      <c r="J7799"/>
      <c r="K7799"/>
      <c r="L7799"/>
      <c r="M7799"/>
    </row>
    <row r="7800" spans="1:13" s="3" customFormat="1" x14ac:dyDescent="0.25">
      <c r="A7800" s="12" t="s">
        <v>1080</v>
      </c>
      <c r="B7800" s="12" t="s">
        <v>26</v>
      </c>
      <c r="C7800" s="14">
        <v>7038</v>
      </c>
      <c r="D7800" s="12" t="s">
        <v>1137</v>
      </c>
      <c r="E7800" s="12" t="s">
        <v>1138</v>
      </c>
      <c r="F7800" s="13">
        <v>4129.38</v>
      </c>
      <c r="G7800" s="7" t="s">
        <v>21</v>
      </c>
      <c r="H7800" s="13">
        <v>108944.26</v>
      </c>
      <c r="J7800"/>
      <c r="K7800"/>
      <c r="L7800"/>
      <c r="M7800"/>
    </row>
    <row r="7801" spans="1:13" s="3" customFormat="1" x14ac:dyDescent="0.25">
      <c r="A7801" s="12" t="s">
        <v>1080</v>
      </c>
      <c r="B7801" s="12" t="s">
        <v>26</v>
      </c>
      <c r="C7801" s="14">
        <v>7038</v>
      </c>
      <c r="D7801" s="12" t="s">
        <v>1139</v>
      </c>
      <c r="E7801" s="12" t="s">
        <v>1140</v>
      </c>
      <c r="F7801" s="13">
        <v>175.17</v>
      </c>
      <c r="G7801" s="7" t="s">
        <v>21</v>
      </c>
      <c r="H7801" s="13">
        <v>109119.43</v>
      </c>
      <c r="J7801"/>
      <c r="K7801"/>
      <c r="L7801"/>
      <c r="M7801"/>
    </row>
    <row r="7802" spans="1:13" s="3" customFormat="1" x14ac:dyDescent="0.25">
      <c r="A7802" s="12" t="s">
        <v>1080</v>
      </c>
      <c r="B7802" s="12" t="s">
        <v>26</v>
      </c>
      <c r="C7802" s="14">
        <v>7038</v>
      </c>
      <c r="D7802" s="12" t="s">
        <v>887</v>
      </c>
      <c r="E7802" s="12" t="s">
        <v>1141</v>
      </c>
      <c r="F7802" s="13">
        <v>163.15</v>
      </c>
      <c r="G7802" s="7" t="s">
        <v>21</v>
      </c>
      <c r="H7802" s="13">
        <v>109282.58</v>
      </c>
      <c r="J7802"/>
      <c r="K7802"/>
      <c r="L7802"/>
      <c r="M7802"/>
    </row>
    <row r="7803" spans="1:13" s="3" customFormat="1" x14ac:dyDescent="0.25">
      <c r="A7803" s="12" t="s">
        <v>1080</v>
      </c>
      <c r="B7803" s="12" t="s">
        <v>26</v>
      </c>
      <c r="C7803" s="14">
        <v>7038</v>
      </c>
      <c r="D7803" s="12" t="s">
        <v>499</v>
      </c>
      <c r="E7803" s="12" t="s">
        <v>1142</v>
      </c>
      <c r="F7803" s="13">
        <v>1378.79</v>
      </c>
      <c r="G7803" s="7" t="s">
        <v>21</v>
      </c>
      <c r="H7803" s="13">
        <v>110661.37</v>
      </c>
      <c r="J7803"/>
      <c r="K7803"/>
      <c r="L7803"/>
      <c r="M7803"/>
    </row>
    <row r="7804" spans="1:13" s="3" customFormat="1" x14ac:dyDescent="0.25">
      <c r="A7804" s="12" t="s">
        <v>1080</v>
      </c>
      <c r="B7804" s="12" t="s">
        <v>26</v>
      </c>
      <c r="C7804" s="14">
        <v>7038</v>
      </c>
      <c r="D7804" s="12" t="s">
        <v>692</v>
      </c>
      <c r="E7804" s="12" t="s">
        <v>1143</v>
      </c>
      <c r="F7804" s="13">
        <v>188.79</v>
      </c>
      <c r="G7804" s="7" t="s">
        <v>21</v>
      </c>
      <c r="H7804" s="13">
        <v>110850.16</v>
      </c>
      <c r="J7804"/>
      <c r="K7804"/>
      <c r="L7804"/>
      <c r="M7804"/>
    </row>
    <row r="7805" spans="1:13" s="3" customFormat="1" x14ac:dyDescent="0.25">
      <c r="A7805"/>
      <c r="B7805"/>
      <c r="C7805"/>
      <c r="D7805"/>
      <c r="E7805"/>
      <c r="J7805"/>
      <c r="K7805"/>
      <c r="L7805"/>
      <c r="M7805"/>
    </row>
    <row r="7806" spans="1:13" s="3" customFormat="1" x14ac:dyDescent="0.25">
      <c r="A7806" s="35"/>
      <c r="B7806" s="35"/>
      <c r="C7806" s="35"/>
      <c r="D7806" s="35"/>
      <c r="E7806" s="34" t="s">
        <v>67</v>
      </c>
      <c r="F7806" s="13">
        <v>110850.16</v>
      </c>
      <c r="G7806" s="13">
        <v>0</v>
      </c>
      <c r="H7806" s="13">
        <v>110850.16</v>
      </c>
      <c r="J7806"/>
      <c r="K7806"/>
      <c r="L7806"/>
      <c r="M7806"/>
    </row>
    <row r="7807" spans="1:13" s="3" customFormat="1" x14ac:dyDescent="0.25">
      <c r="A7807" s="35" t="s">
        <v>21</v>
      </c>
      <c r="B7807"/>
      <c r="C7807"/>
      <c r="D7807"/>
      <c r="E7807"/>
      <c r="J7807"/>
      <c r="K7807"/>
      <c r="L7807"/>
      <c r="M7807"/>
    </row>
    <row r="7808" spans="1:13" s="3" customFormat="1" x14ac:dyDescent="0.25">
      <c r="A7808" s="35"/>
      <c r="B7808" s="35"/>
      <c r="C7808" s="35"/>
      <c r="D7808" s="35"/>
      <c r="E7808" s="9" t="s">
        <v>262</v>
      </c>
      <c r="F7808" s="8">
        <v>110850.16</v>
      </c>
      <c r="G7808" s="8">
        <v>0</v>
      </c>
      <c r="H7808" s="8">
        <v>110850.16</v>
      </c>
      <c r="J7808"/>
      <c r="K7808"/>
      <c r="L7808"/>
      <c r="M7808"/>
    </row>
    <row r="7809" spans="1:13" s="3" customFormat="1" x14ac:dyDescent="0.25">
      <c r="A7809" s="35" t="s">
        <v>21</v>
      </c>
      <c r="B7809"/>
      <c r="C7809"/>
      <c r="D7809"/>
      <c r="E7809"/>
      <c r="J7809"/>
      <c r="K7809"/>
      <c r="L7809"/>
      <c r="M7809"/>
    </row>
    <row r="7810" spans="1:13" s="3" customFormat="1" x14ac:dyDescent="0.25">
      <c r="A7810" s="35"/>
      <c r="B7810" s="35"/>
      <c r="C7810" s="35"/>
      <c r="D7810" s="35"/>
      <c r="E7810" s="9" t="s">
        <v>416</v>
      </c>
      <c r="F7810" s="8">
        <v>0</v>
      </c>
      <c r="G7810" s="8">
        <v>0</v>
      </c>
      <c r="H7810" s="8">
        <v>7703.06</v>
      </c>
      <c r="J7810"/>
      <c r="K7810"/>
      <c r="L7810"/>
      <c r="M7810"/>
    </row>
    <row r="7811" spans="1:13" s="3" customFormat="1" x14ac:dyDescent="0.25">
      <c r="A7811" s="35" t="s">
        <v>21</v>
      </c>
      <c r="B7811"/>
      <c r="C7811"/>
      <c r="D7811"/>
      <c r="E7811"/>
      <c r="J7811"/>
      <c r="K7811"/>
      <c r="L7811"/>
      <c r="M7811"/>
    </row>
    <row r="7812" spans="1:13" s="3" customFormat="1" x14ac:dyDescent="0.25">
      <c r="A7812" s="5" t="s">
        <v>417</v>
      </c>
      <c r="B7812" s="5" t="s">
        <v>418</v>
      </c>
      <c r="C7812" s="35"/>
      <c r="D7812" s="35"/>
      <c r="E7812" s="35"/>
      <c r="F7812" s="7"/>
      <c r="G7812" s="8" t="s">
        <v>20</v>
      </c>
      <c r="H7812" s="8">
        <v>84608.57</v>
      </c>
      <c r="J7812"/>
      <c r="K7812"/>
      <c r="L7812"/>
      <c r="M7812"/>
    </row>
    <row r="7813" spans="1:13" s="3" customFormat="1" x14ac:dyDescent="0.25">
      <c r="A7813" s="35" t="s">
        <v>21</v>
      </c>
      <c r="B7813"/>
      <c r="C7813"/>
      <c r="D7813"/>
      <c r="E7813"/>
      <c r="J7813"/>
      <c r="K7813"/>
      <c r="L7813"/>
      <c r="M7813"/>
    </row>
    <row r="7814" spans="1:13" s="3" customFormat="1" x14ac:dyDescent="0.25">
      <c r="A7814" s="12" t="s">
        <v>24</v>
      </c>
      <c r="B7814" s="35" t="s">
        <v>21</v>
      </c>
      <c r="C7814" s="35" t="s">
        <v>21</v>
      </c>
      <c r="D7814" s="35" t="s">
        <v>21</v>
      </c>
      <c r="E7814" s="35" t="s">
        <v>21</v>
      </c>
      <c r="F7814" s="7" t="s">
        <v>21</v>
      </c>
      <c r="G7814" s="13" t="s">
        <v>20</v>
      </c>
      <c r="H7814" s="13">
        <v>84608.57</v>
      </c>
      <c r="J7814"/>
      <c r="K7814"/>
      <c r="L7814"/>
      <c r="M7814"/>
    </row>
    <row r="7815" spans="1:13" s="3" customFormat="1" x14ac:dyDescent="0.25">
      <c r="A7815" s="12" t="s">
        <v>1098</v>
      </c>
      <c r="B7815" s="12" t="s">
        <v>26</v>
      </c>
      <c r="C7815" s="14">
        <v>374</v>
      </c>
      <c r="D7815" s="12" t="s">
        <v>608</v>
      </c>
      <c r="E7815" s="12" t="s">
        <v>1144</v>
      </c>
      <c r="F7815" s="13">
        <v>1658.94</v>
      </c>
      <c r="G7815" s="7" t="s">
        <v>21</v>
      </c>
      <c r="H7815" s="13">
        <v>86267.51</v>
      </c>
      <c r="J7815"/>
      <c r="K7815"/>
      <c r="L7815"/>
      <c r="M7815"/>
    </row>
    <row r="7816" spans="1:13" s="3" customFormat="1" x14ac:dyDescent="0.25">
      <c r="A7816" s="12" t="s">
        <v>1087</v>
      </c>
      <c r="B7816" s="12" t="s">
        <v>41</v>
      </c>
      <c r="C7816" s="14">
        <v>10</v>
      </c>
      <c r="D7816" s="12" t="s">
        <v>506</v>
      </c>
      <c r="E7816" s="12" t="s">
        <v>1145</v>
      </c>
      <c r="F7816" s="13">
        <v>1353.3</v>
      </c>
      <c r="G7816" s="7" t="s">
        <v>21</v>
      </c>
      <c r="H7816" s="13">
        <v>87620.81</v>
      </c>
      <c r="J7816"/>
      <c r="K7816"/>
      <c r="L7816"/>
      <c r="M7816"/>
    </row>
    <row r="7817" spans="1:13" s="3" customFormat="1" x14ac:dyDescent="0.25">
      <c r="A7817"/>
      <c r="B7817"/>
      <c r="C7817"/>
      <c r="D7817"/>
      <c r="E7817"/>
      <c r="J7817"/>
      <c r="K7817"/>
      <c r="L7817"/>
      <c r="M7817"/>
    </row>
    <row r="7818" spans="1:13" s="3" customFormat="1" x14ac:dyDescent="0.25">
      <c r="A7818" s="35"/>
      <c r="B7818" s="35"/>
      <c r="C7818" s="35"/>
      <c r="D7818" s="35"/>
      <c r="E7818" s="34" t="s">
        <v>67</v>
      </c>
      <c r="F7818" s="13">
        <v>3012.24</v>
      </c>
      <c r="G7818" s="13">
        <v>0</v>
      </c>
      <c r="H7818" s="13">
        <v>87620.81</v>
      </c>
      <c r="J7818"/>
      <c r="K7818"/>
      <c r="L7818"/>
      <c r="M7818"/>
    </row>
    <row r="7819" spans="1:13" s="3" customFormat="1" x14ac:dyDescent="0.25">
      <c r="A7819" s="35" t="s">
        <v>21</v>
      </c>
      <c r="B7819"/>
      <c r="C7819"/>
      <c r="D7819"/>
      <c r="E7819"/>
      <c r="J7819"/>
      <c r="K7819"/>
      <c r="L7819"/>
      <c r="M7819"/>
    </row>
    <row r="7820" spans="1:13" s="3" customFormat="1" x14ac:dyDescent="0.25">
      <c r="A7820" s="35"/>
      <c r="B7820" s="35"/>
      <c r="C7820" s="35"/>
      <c r="D7820" s="35"/>
      <c r="E7820" s="9" t="s">
        <v>422</v>
      </c>
      <c r="F7820" s="8">
        <v>3012.24</v>
      </c>
      <c r="G7820" s="8">
        <v>0</v>
      </c>
      <c r="H7820" s="8">
        <v>87620.81</v>
      </c>
      <c r="J7820"/>
      <c r="K7820"/>
      <c r="L7820"/>
      <c r="M7820"/>
    </row>
    <row r="7821" spans="1:13" s="3" customFormat="1" x14ac:dyDescent="0.25">
      <c r="A7821" s="35" t="s">
        <v>21</v>
      </c>
      <c r="B7821"/>
      <c r="C7821"/>
      <c r="D7821"/>
      <c r="E7821"/>
      <c r="J7821"/>
      <c r="K7821"/>
      <c r="L7821"/>
      <c r="M7821"/>
    </row>
    <row r="7822" spans="1:13" s="3" customFormat="1" x14ac:dyDescent="0.25">
      <c r="A7822" s="5" t="s">
        <v>149</v>
      </c>
      <c r="B7822" s="5" t="s">
        <v>150</v>
      </c>
      <c r="C7822" s="35"/>
      <c r="D7822" s="35"/>
      <c r="E7822" s="35"/>
      <c r="F7822" s="7"/>
      <c r="G7822" s="8" t="s">
        <v>20</v>
      </c>
      <c r="H7822" s="8">
        <v>145840.34</v>
      </c>
      <c r="J7822"/>
      <c r="K7822"/>
      <c r="L7822"/>
      <c r="M7822"/>
    </row>
    <row r="7823" spans="1:13" s="3" customFormat="1" x14ac:dyDescent="0.25">
      <c r="A7823" s="35" t="s">
        <v>21</v>
      </c>
      <c r="B7823"/>
      <c r="C7823"/>
      <c r="D7823"/>
      <c r="E7823"/>
      <c r="J7823"/>
      <c r="K7823"/>
      <c r="L7823"/>
      <c r="M7823"/>
    </row>
    <row r="7824" spans="1:13" s="3" customFormat="1" x14ac:dyDescent="0.25">
      <c r="A7824" s="12" t="s">
        <v>24</v>
      </c>
      <c r="B7824" s="35" t="s">
        <v>21</v>
      </c>
      <c r="C7824" s="35" t="s">
        <v>21</v>
      </c>
      <c r="D7824" s="35" t="s">
        <v>21</v>
      </c>
      <c r="E7824" s="35" t="s">
        <v>21</v>
      </c>
      <c r="F7824" s="7" t="s">
        <v>21</v>
      </c>
      <c r="G7824" s="13" t="s">
        <v>20</v>
      </c>
      <c r="H7824" s="13">
        <v>145840.34</v>
      </c>
      <c r="J7824"/>
      <c r="K7824"/>
      <c r="L7824"/>
      <c r="M7824"/>
    </row>
    <row r="7825" spans="1:13" s="3" customFormat="1" x14ac:dyDescent="0.25">
      <c r="A7825" s="12" t="s">
        <v>1074</v>
      </c>
      <c r="B7825" s="12" t="s">
        <v>26</v>
      </c>
      <c r="C7825" s="14">
        <v>362</v>
      </c>
      <c r="D7825" s="12" t="s">
        <v>1075</v>
      </c>
      <c r="E7825" s="35"/>
      <c r="F7825" s="13">
        <v>7037.85</v>
      </c>
      <c r="G7825" s="7" t="s">
        <v>21</v>
      </c>
      <c r="H7825" s="13">
        <v>152878.19</v>
      </c>
      <c r="J7825"/>
      <c r="K7825"/>
      <c r="L7825"/>
      <c r="M7825"/>
    </row>
    <row r="7826" spans="1:13" s="3" customFormat="1" x14ac:dyDescent="0.25">
      <c r="A7826" s="12" t="s">
        <v>1076</v>
      </c>
      <c r="B7826" s="12" t="s">
        <v>26</v>
      </c>
      <c r="C7826" s="14">
        <v>367</v>
      </c>
      <c r="D7826" s="12" t="s">
        <v>1077</v>
      </c>
      <c r="E7826" s="35"/>
      <c r="F7826" s="13">
        <v>6472.18</v>
      </c>
      <c r="G7826" s="7" t="s">
        <v>21</v>
      </c>
      <c r="H7826" s="13">
        <v>159350.37</v>
      </c>
      <c r="J7826"/>
      <c r="K7826"/>
      <c r="L7826"/>
      <c r="M7826"/>
    </row>
    <row r="7827" spans="1:13" s="3" customFormat="1" x14ac:dyDescent="0.25">
      <c r="A7827" s="12" t="s">
        <v>1076</v>
      </c>
      <c r="B7827" s="12" t="s">
        <v>26</v>
      </c>
      <c r="C7827" s="14">
        <v>367</v>
      </c>
      <c r="D7827" s="12" t="s">
        <v>1077</v>
      </c>
      <c r="E7827" s="35"/>
      <c r="F7827" s="13">
        <v>17115.240000000002</v>
      </c>
      <c r="G7827" s="7" t="s">
        <v>21</v>
      </c>
      <c r="H7827" s="13">
        <v>176465.61</v>
      </c>
      <c r="J7827"/>
      <c r="K7827"/>
      <c r="L7827"/>
      <c r="M7827"/>
    </row>
    <row r="7828" spans="1:13" s="3" customFormat="1" x14ac:dyDescent="0.25">
      <c r="A7828" s="12" t="s">
        <v>1080</v>
      </c>
      <c r="B7828" s="12" t="s">
        <v>26</v>
      </c>
      <c r="C7828" s="14">
        <v>430</v>
      </c>
      <c r="D7828" s="12" t="s">
        <v>1081</v>
      </c>
      <c r="E7828" s="35"/>
      <c r="F7828" s="13">
        <v>3753.58</v>
      </c>
      <c r="G7828" s="7" t="s">
        <v>21</v>
      </c>
      <c r="H7828" s="13">
        <v>180219.19</v>
      </c>
      <c r="J7828"/>
      <c r="K7828"/>
      <c r="L7828"/>
      <c r="M7828"/>
    </row>
    <row r="7829" spans="1:13" s="3" customFormat="1" x14ac:dyDescent="0.25">
      <c r="A7829" s="12" t="s">
        <v>1080</v>
      </c>
      <c r="B7829" s="12" t="s">
        <v>26</v>
      </c>
      <c r="C7829" s="14">
        <v>433</v>
      </c>
      <c r="D7829" s="12" t="s">
        <v>1082</v>
      </c>
      <c r="E7829" s="35"/>
      <c r="F7829" s="13">
        <v>8584.2000000000007</v>
      </c>
      <c r="G7829" s="7" t="s">
        <v>21</v>
      </c>
      <c r="H7829" s="13">
        <v>188803.39</v>
      </c>
      <c r="J7829"/>
      <c r="K7829"/>
      <c r="L7829"/>
      <c r="M7829"/>
    </row>
    <row r="7830" spans="1:13" s="3" customFormat="1" x14ac:dyDescent="0.25">
      <c r="A7830"/>
      <c r="B7830"/>
      <c r="C7830"/>
      <c r="D7830"/>
      <c r="E7830"/>
      <c r="J7830"/>
      <c r="K7830"/>
      <c r="L7830"/>
      <c r="M7830"/>
    </row>
    <row r="7831" spans="1:13" s="3" customFormat="1" x14ac:dyDescent="0.25">
      <c r="A7831" s="35"/>
      <c r="B7831" s="35"/>
      <c r="C7831" s="35"/>
      <c r="D7831" s="35"/>
      <c r="E7831" s="34" t="s">
        <v>67</v>
      </c>
      <c r="F7831" s="13">
        <v>42963.05</v>
      </c>
      <c r="G7831" s="13">
        <v>0</v>
      </c>
      <c r="H7831" s="13">
        <v>188803.39</v>
      </c>
      <c r="J7831"/>
      <c r="K7831"/>
      <c r="L7831"/>
      <c r="M7831"/>
    </row>
    <row r="7832" spans="1:13" s="3" customFormat="1" x14ac:dyDescent="0.25">
      <c r="A7832" s="35" t="s">
        <v>21</v>
      </c>
      <c r="B7832"/>
      <c r="C7832"/>
      <c r="D7832"/>
      <c r="E7832"/>
      <c r="J7832"/>
      <c r="K7832"/>
      <c r="L7832"/>
      <c r="M7832"/>
    </row>
    <row r="7833" spans="1:13" s="3" customFormat="1" x14ac:dyDescent="0.25">
      <c r="A7833" s="35"/>
      <c r="B7833" s="35"/>
      <c r="C7833" s="35"/>
      <c r="D7833" s="35"/>
      <c r="E7833" s="9" t="s">
        <v>151</v>
      </c>
      <c r="F7833" s="8">
        <v>42963.05</v>
      </c>
      <c r="G7833" s="8">
        <v>0</v>
      </c>
      <c r="H7833" s="8">
        <v>188803.39</v>
      </c>
      <c r="J7833"/>
      <c r="K7833"/>
      <c r="L7833"/>
      <c r="M7833"/>
    </row>
    <row r="7834" spans="1:13" s="3" customFormat="1" x14ac:dyDescent="0.25">
      <c r="A7834" s="35" t="s">
        <v>21</v>
      </c>
      <c r="B7834"/>
      <c r="C7834"/>
      <c r="D7834"/>
      <c r="E7834"/>
      <c r="J7834"/>
      <c r="K7834"/>
      <c r="L7834"/>
      <c r="M7834"/>
    </row>
    <row r="7835" spans="1:13" s="3" customFormat="1" x14ac:dyDescent="0.25">
      <c r="A7835" s="5" t="s">
        <v>152</v>
      </c>
      <c r="B7835" s="5" t="s">
        <v>153</v>
      </c>
      <c r="C7835" s="35"/>
      <c r="D7835" s="35"/>
      <c r="E7835" s="35"/>
      <c r="F7835" s="7"/>
      <c r="G7835" s="8" t="s">
        <v>20</v>
      </c>
      <c r="H7835" s="8">
        <v>41646.06</v>
      </c>
      <c r="J7835"/>
      <c r="K7835"/>
      <c r="L7835"/>
      <c r="M7835"/>
    </row>
    <row r="7836" spans="1:13" s="3" customFormat="1" x14ac:dyDescent="0.25">
      <c r="A7836" s="35" t="s">
        <v>21</v>
      </c>
      <c r="B7836"/>
      <c r="C7836"/>
      <c r="D7836"/>
      <c r="E7836"/>
      <c r="J7836"/>
      <c r="K7836"/>
      <c r="L7836"/>
      <c r="M7836"/>
    </row>
    <row r="7837" spans="1:13" s="3" customFormat="1" x14ac:dyDescent="0.25">
      <c r="A7837" s="12" t="s">
        <v>24</v>
      </c>
      <c r="B7837" s="35" t="s">
        <v>21</v>
      </c>
      <c r="C7837" s="35" t="s">
        <v>21</v>
      </c>
      <c r="D7837" s="35" t="s">
        <v>21</v>
      </c>
      <c r="E7837" s="35" t="s">
        <v>21</v>
      </c>
      <c r="F7837" s="7" t="s">
        <v>21</v>
      </c>
      <c r="G7837" s="13" t="s">
        <v>20</v>
      </c>
      <c r="H7837" s="13">
        <v>41646.06</v>
      </c>
      <c r="J7837"/>
      <c r="K7837"/>
      <c r="L7837"/>
      <c r="M7837"/>
    </row>
    <row r="7838" spans="1:13" s="3" customFormat="1" x14ac:dyDescent="0.25">
      <c r="A7838" s="12" t="s">
        <v>1074</v>
      </c>
      <c r="B7838" s="12" t="s">
        <v>26</v>
      </c>
      <c r="C7838" s="14">
        <v>362</v>
      </c>
      <c r="D7838" s="12" t="s">
        <v>1075</v>
      </c>
      <c r="E7838" s="35"/>
      <c r="F7838" s="13">
        <v>3021.58</v>
      </c>
      <c r="G7838" s="7" t="s">
        <v>21</v>
      </c>
      <c r="H7838" s="13">
        <v>44667.64</v>
      </c>
      <c r="J7838"/>
      <c r="K7838"/>
      <c r="L7838"/>
      <c r="M7838"/>
    </row>
    <row r="7839" spans="1:13" s="3" customFormat="1" x14ac:dyDescent="0.25">
      <c r="A7839" s="12" t="s">
        <v>1076</v>
      </c>
      <c r="B7839" s="12" t="s">
        <v>26</v>
      </c>
      <c r="C7839" s="14">
        <v>367</v>
      </c>
      <c r="D7839" s="12" t="s">
        <v>1077</v>
      </c>
      <c r="E7839" s="35"/>
      <c r="F7839" s="13">
        <v>1672.81</v>
      </c>
      <c r="G7839" s="7" t="s">
        <v>21</v>
      </c>
      <c r="H7839" s="13">
        <v>46340.45</v>
      </c>
      <c r="J7839"/>
      <c r="K7839"/>
      <c r="L7839"/>
      <c r="M7839"/>
    </row>
    <row r="7840" spans="1:13" s="3" customFormat="1" x14ac:dyDescent="0.25">
      <c r="A7840" s="12" t="s">
        <v>1076</v>
      </c>
      <c r="B7840" s="12" t="s">
        <v>26</v>
      </c>
      <c r="C7840" s="14">
        <v>367</v>
      </c>
      <c r="D7840" s="12" t="s">
        <v>1077</v>
      </c>
      <c r="E7840" s="35"/>
      <c r="F7840" s="13">
        <v>4374.43</v>
      </c>
      <c r="G7840" s="7" t="s">
        <v>21</v>
      </c>
      <c r="H7840" s="13">
        <v>50714.879999999997</v>
      </c>
      <c r="J7840"/>
      <c r="K7840"/>
      <c r="L7840"/>
      <c r="M7840"/>
    </row>
    <row r="7841" spans="1:13" s="3" customFormat="1" x14ac:dyDescent="0.25">
      <c r="A7841" s="12" t="s">
        <v>1080</v>
      </c>
      <c r="B7841" s="12" t="s">
        <v>26</v>
      </c>
      <c r="C7841" s="14">
        <v>433</v>
      </c>
      <c r="D7841" s="12" t="s">
        <v>1082</v>
      </c>
      <c r="E7841" s="35"/>
      <c r="F7841" s="13">
        <v>2243.34</v>
      </c>
      <c r="G7841" s="7" t="s">
        <v>21</v>
      </c>
      <c r="H7841" s="13">
        <v>52958.22</v>
      </c>
      <c r="J7841"/>
      <c r="K7841"/>
      <c r="L7841"/>
      <c r="M7841"/>
    </row>
    <row r="7842" spans="1:13" s="3" customFormat="1" x14ac:dyDescent="0.25">
      <c r="A7842"/>
      <c r="B7842"/>
      <c r="C7842"/>
      <c r="D7842"/>
      <c r="E7842"/>
      <c r="J7842"/>
      <c r="K7842"/>
      <c r="L7842"/>
      <c r="M7842"/>
    </row>
    <row r="7843" spans="1:13" s="3" customFormat="1" x14ac:dyDescent="0.25">
      <c r="A7843" s="35"/>
      <c r="B7843" s="35"/>
      <c r="C7843" s="35"/>
      <c r="D7843" s="35"/>
      <c r="E7843" s="34" t="s">
        <v>67</v>
      </c>
      <c r="F7843" s="13">
        <v>11312.16</v>
      </c>
      <c r="G7843" s="13">
        <v>0</v>
      </c>
      <c r="H7843" s="13">
        <v>52958.22</v>
      </c>
      <c r="J7843"/>
      <c r="K7843"/>
      <c r="L7843"/>
      <c r="M7843"/>
    </row>
    <row r="7844" spans="1:13" s="3" customFormat="1" x14ac:dyDescent="0.25">
      <c r="A7844" s="35" t="s">
        <v>21</v>
      </c>
      <c r="B7844"/>
      <c r="C7844"/>
      <c r="D7844"/>
      <c r="E7844"/>
      <c r="J7844"/>
      <c r="K7844"/>
      <c r="L7844"/>
      <c r="M7844"/>
    </row>
    <row r="7845" spans="1:13" s="3" customFormat="1" x14ac:dyDescent="0.25">
      <c r="A7845" s="35"/>
      <c r="B7845" s="35"/>
      <c r="C7845" s="35"/>
      <c r="D7845" s="35"/>
      <c r="E7845" s="9" t="s">
        <v>154</v>
      </c>
      <c r="F7845" s="8">
        <v>11312.16</v>
      </c>
      <c r="G7845" s="8">
        <v>0</v>
      </c>
      <c r="H7845" s="8">
        <v>52958.22</v>
      </c>
      <c r="J7845"/>
      <c r="K7845"/>
      <c r="L7845"/>
      <c r="M7845"/>
    </row>
    <row r="7846" spans="1:13" s="3" customFormat="1" x14ac:dyDescent="0.25">
      <c r="A7846" s="35" t="s">
        <v>21</v>
      </c>
      <c r="B7846"/>
      <c r="C7846"/>
      <c r="D7846"/>
      <c r="E7846"/>
      <c r="J7846"/>
      <c r="K7846"/>
      <c r="L7846"/>
      <c r="M7846"/>
    </row>
    <row r="7847" spans="1:13" s="3" customFormat="1" x14ac:dyDescent="0.25">
      <c r="A7847" s="5" t="s">
        <v>508</v>
      </c>
      <c r="B7847" s="5" t="s">
        <v>509</v>
      </c>
      <c r="C7847" s="35"/>
      <c r="D7847" s="35"/>
      <c r="E7847" s="35"/>
      <c r="F7847" s="7"/>
      <c r="G7847" s="8" t="s">
        <v>20</v>
      </c>
      <c r="H7847" s="8">
        <v>0</v>
      </c>
      <c r="J7847"/>
      <c r="K7847"/>
      <c r="L7847"/>
      <c r="M7847"/>
    </row>
    <row r="7848" spans="1:13" s="3" customFormat="1" x14ac:dyDescent="0.25">
      <c r="A7848" s="35" t="s">
        <v>21</v>
      </c>
      <c r="B7848"/>
      <c r="C7848"/>
      <c r="D7848"/>
      <c r="E7848"/>
      <c r="J7848"/>
      <c r="K7848"/>
      <c r="L7848"/>
      <c r="M7848"/>
    </row>
    <row r="7849" spans="1:13" s="3" customFormat="1" x14ac:dyDescent="0.25">
      <c r="A7849" s="12" t="s">
        <v>24</v>
      </c>
      <c r="B7849" s="35" t="s">
        <v>21</v>
      </c>
      <c r="C7849" s="35" t="s">
        <v>21</v>
      </c>
      <c r="D7849" s="35" t="s">
        <v>21</v>
      </c>
      <c r="E7849" s="35" t="s">
        <v>21</v>
      </c>
      <c r="F7849" s="7" t="s">
        <v>21</v>
      </c>
      <c r="G7849" s="13" t="s">
        <v>20</v>
      </c>
      <c r="H7849" s="13">
        <v>0</v>
      </c>
      <c r="J7849"/>
      <c r="K7849"/>
      <c r="L7849"/>
      <c r="M7849"/>
    </row>
    <row r="7850" spans="1:13" s="3" customFormat="1" x14ac:dyDescent="0.25">
      <c r="A7850" s="12" t="s">
        <v>1113</v>
      </c>
      <c r="B7850" s="12" t="s">
        <v>26</v>
      </c>
      <c r="C7850" s="14">
        <v>310</v>
      </c>
      <c r="D7850" s="12" t="s">
        <v>528</v>
      </c>
      <c r="E7850" s="35"/>
      <c r="F7850" s="13">
        <v>13663.79</v>
      </c>
      <c r="G7850" s="7" t="s">
        <v>21</v>
      </c>
      <c r="H7850" s="13">
        <v>13663.79</v>
      </c>
      <c r="J7850"/>
      <c r="K7850"/>
      <c r="L7850"/>
      <c r="M7850"/>
    </row>
    <row r="7851" spans="1:13" s="3" customFormat="1" x14ac:dyDescent="0.25">
      <c r="A7851" s="12" t="s">
        <v>1113</v>
      </c>
      <c r="B7851" s="12" t="s">
        <v>26</v>
      </c>
      <c r="C7851" s="14">
        <v>327</v>
      </c>
      <c r="D7851" s="12" t="s">
        <v>846</v>
      </c>
      <c r="E7851" s="35"/>
      <c r="F7851" s="13">
        <v>286.25</v>
      </c>
      <c r="G7851" s="7" t="s">
        <v>21</v>
      </c>
      <c r="H7851" s="13">
        <v>13950.04</v>
      </c>
      <c r="J7851"/>
      <c r="K7851"/>
      <c r="L7851"/>
      <c r="M7851"/>
    </row>
    <row r="7852" spans="1:13" s="3" customFormat="1" x14ac:dyDescent="0.25">
      <c r="A7852" s="12" t="s">
        <v>1072</v>
      </c>
      <c r="B7852" s="12" t="s">
        <v>26</v>
      </c>
      <c r="C7852" s="14">
        <v>349</v>
      </c>
      <c r="D7852" s="12" t="s">
        <v>510</v>
      </c>
      <c r="E7852" s="12" t="s">
        <v>1146</v>
      </c>
      <c r="F7852" s="13">
        <v>3910</v>
      </c>
      <c r="G7852" s="7" t="s">
        <v>21</v>
      </c>
      <c r="H7852" s="13">
        <v>17860.04</v>
      </c>
      <c r="J7852"/>
      <c r="K7852"/>
      <c r="L7852"/>
      <c r="M7852"/>
    </row>
    <row r="7853" spans="1:13" s="3" customFormat="1" x14ac:dyDescent="0.25">
      <c r="A7853" s="12" t="s">
        <v>1072</v>
      </c>
      <c r="B7853" s="12" t="s">
        <v>26</v>
      </c>
      <c r="C7853" s="14">
        <v>351</v>
      </c>
      <c r="D7853" s="12" t="s">
        <v>359</v>
      </c>
      <c r="E7853" s="12" t="s">
        <v>1147</v>
      </c>
      <c r="F7853" s="13">
        <v>1569.64</v>
      </c>
      <c r="G7853" s="7" t="s">
        <v>21</v>
      </c>
      <c r="H7853" s="13">
        <v>19429.68</v>
      </c>
      <c r="J7853"/>
      <c r="K7853"/>
      <c r="L7853"/>
      <c r="M7853"/>
    </row>
    <row r="7854" spans="1:13" s="3" customFormat="1" x14ac:dyDescent="0.25">
      <c r="A7854" s="12" t="s">
        <v>1087</v>
      </c>
      <c r="B7854" s="12" t="s">
        <v>41</v>
      </c>
      <c r="C7854" s="14">
        <v>10</v>
      </c>
      <c r="D7854" s="12" t="s">
        <v>678</v>
      </c>
      <c r="E7854" s="12" t="s">
        <v>1148</v>
      </c>
      <c r="F7854" s="13">
        <v>398</v>
      </c>
      <c r="G7854" s="7" t="s">
        <v>21</v>
      </c>
      <c r="H7854" s="13">
        <v>19827.68</v>
      </c>
      <c r="J7854"/>
      <c r="K7854"/>
      <c r="L7854"/>
      <c r="M7854"/>
    </row>
    <row r="7855" spans="1:13" s="3" customFormat="1" x14ac:dyDescent="0.25">
      <c r="A7855" s="12" t="s">
        <v>1080</v>
      </c>
      <c r="B7855" s="12" t="s">
        <v>26</v>
      </c>
      <c r="C7855" s="14">
        <v>7038</v>
      </c>
      <c r="D7855" s="12" t="s">
        <v>1149</v>
      </c>
      <c r="E7855" s="12" t="s">
        <v>1150</v>
      </c>
      <c r="F7855" s="13">
        <v>1044.83</v>
      </c>
      <c r="G7855" s="7" t="s">
        <v>21</v>
      </c>
      <c r="H7855" s="13">
        <v>20872.509999999998</v>
      </c>
      <c r="J7855"/>
      <c r="K7855"/>
      <c r="L7855"/>
      <c r="M7855"/>
    </row>
    <row r="7856" spans="1:13" s="3" customFormat="1" x14ac:dyDescent="0.25">
      <c r="A7856" s="12" t="s">
        <v>1080</v>
      </c>
      <c r="B7856" s="12" t="s">
        <v>26</v>
      </c>
      <c r="C7856" s="14">
        <v>7038</v>
      </c>
      <c r="D7856" s="12" t="s">
        <v>1149</v>
      </c>
      <c r="E7856" s="12" t="s">
        <v>1151</v>
      </c>
      <c r="F7856" s="13">
        <v>1043.97</v>
      </c>
      <c r="G7856" s="7" t="s">
        <v>21</v>
      </c>
      <c r="H7856" s="13">
        <v>21916.48</v>
      </c>
      <c r="J7856"/>
      <c r="K7856"/>
      <c r="L7856"/>
      <c r="M7856"/>
    </row>
    <row r="7857" spans="1:13" s="3" customFormat="1" x14ac:dyDescent="0.25">
      <c r="A7857" s="12" t="s">
        <v>1080</v>
      </c>
      <c r="B7857" s="12" t="s">
        <v>26</v>
      </c>
      <c r="C7857" s="14">
        <v>7038</v>
      </c>
      <c r="D7857" s="12" t="s">
        <v>545</v>
      </c>
      <c r="E7857" s="12" t="s">
        <v>1152</v>
      </c>
      <c r="F7857" s="13">
        <v>128.44999999999999</v>
      </c>
      <c r="G7857" s="7" t="s">
        <v>21</v>
      </c>
      <c r="H7857" s="13">
        <v>22044.93</v>
      </c>
      <c r="J7857"/>
      <c r="K7857"/>
      <c r="L7857"/>
      <c r="M7857"/>
    </row>
    <row r="7858" spans="1:13" s="3" customFormat="1" x14ac:dyDescent="0.25">
      <c r="A7858"/>
      <c r="B7858"/>
      <c r="C7858"/>
      <c r="D7858"/>
      <c r="E7858"/>
      <c r="J7858"/>
      <c r="K7858"/>
      <c r="L7858"/>
      <c r="M7858"/>
    </row>
    <row r="7859" spans="1:13" s="3" customFormat="1" x14ac:dyDescent="0.25">
      <c r="A7859" s="35"/>
      <c r="B7859" s="35"/>
      <c r="C7859" s="35"/>
      <c r="D7859" s="35"/>
      <c r="E7859" s="34" t="s">
        <v>67</v>
      </c>
      <c r="F7859" s="13">
        <v>22044.93</v>
      </c>
      <c r="G7859" s="13">
        <v>0</v>
      </c>
      <c r="H7859" s="13">
        <v>22044.93</v>
      </c>
      <c r="J7859"/>
      <c r="K7859"/>
      <c r="L7859"/>
      <c r="M7859"/>
    </row>
    <row r="7860" spans="1:13" s="3" customFormat="1" x14ac:dyDescent="0.25">
      <c r="A7860" s="35" t="s">
        <v>21</v>
      </c>
      <c r="B7860"/>
      <c r="C7860"/>
      <c r="D7860"/>
      <c r="E7860"/>
      <c r="J7860"/>
      <c r="K7860"/>
      <c r="L7860"/>
      <c r="M7860"/>
    </row>
    <row r="7861" spans="1:13" s="3" customFormat="1" x14ac:dyDescent="0.25">
      <c r="A7861" s="35"/>
      <c r="B7861" s="35"/>
      <c r="C7861" s="35"/>
      <c r="D7861" s="35"/>
      <c r="E7861" s="9" t="s">
        <v>516</v>
      </c>
      <c r="F7861" s="8">
        <v>22044.93</v>
      </c>
      <c r="G7861" s="8">
        <v>0</v>
      </c>
      <c r="H7861" s="8">
        <v>22044.93</v>
      </c>
      <c r="J7861"/>
      <c r="K7861"/>
      <c r="L7861"/>
      <c r="M7861"/>
    </row>
    <row r="7862" spans="1:13" s="3" customFormat="1" x14ac:dyDescent="0.25">
      <c r="A7862" s="35" t="s">
        <v>21</v>
      </c>
      <c r="B7862"/>
      <c r="C7862"/>
      <c r="D7862"/>
      <c r="E7862"/>
      <c r="J7862"/>
      <c r="K7862"/>
      <c r="L7862"/>
      <c r="M7862"/>
    </row>
    <row r="7863" spans="1:13" s="3" customFormat="1" x14ac:dyDescent="0.25">
      <c r="A7863" s="5" t="s">
        <v>517</v>
      </c>
      <c r="B7863" s="5" t="s">
        <v>518</v>
      </c>
      <c r="C7863" s="35"/>
      <c r="D7863" s="35"/>
      <c r="E7863" s="35"/>
      <c r="F7863" s="7"/>
      <c r="G7863" s="8" t="s">
        <v>20</v>
      </c>
      <c r="H7863" s="8">
        <v>0</v>
      </c>
      <c r="J7863"/>
      <c r="K7863"/>
      <c r="L7863"/>
      <c r="M7863"/>
    </row>
    <row r="7864" spans="1:13" s="3" customFormat="1" x14ac:dyDescent="0.25">
      <c r="A7864" s="35" t="s">
        <v>21</v>
      </c>
      <c r="B7864"/>
      <c r="C7864"/>
      <c r="D7864"/>
      <c r="E7864"/>
      <c r="J7864"/>
      <c r="K7864"/>
      <c r="L7864"/>
      <c r="M7864"/>
    </row>
    <row r="7865" spans="1:13" s="3" customFormat="1" x14ac:dyDescent="0.25">
      <c r="A7865" s="12" t="s">
        <v>24</v>
      </c>
      <c r="B7865" s="35" t="s">
        <v>21</v>
      </c>
      <c r="C7865" s="35" t="s">
        <v>21</v>
      </c>
      <c r="D7865" s="35" t="s">
        <v>21</v>
      </c>
      <c r="E7865" s="35" t="s">
        <v>21</v>
      </c>
      <c r="F7865" s="7" t="s">
        <v>21</v>
      </c>
      <c r="G7865" s="13" t="s">
        <v>20</v>
      </c>
      <c r="H7865" s="13">
        <v>0</v>
      </c>
      <c r="J7865"/>
      <c r="K7865"/>
      <c r="L7865"/>
      <c r="M7865"/>
    </row>
    <row r="7866" spans="1:13" s="3" customFormat="1" x14ac:dyDescent="0.25">
      <c r="A7866" s="12" t="s">
        <v>1113</v>
      </c>
      <c r="B7866" s="12" t="s">
        <v>26</v>
      </c>
      <c r="C7866" s="14">
        <v>331</v>
      </c>
      <c r="D7866" s="12" t="s">
        <v>939</v>
      </c>
      <c r="E7866" s="12" t="s">
        <v>1153</v>
      </c>
      <c r="F7866" s="13">
        <v>1500</v>
      </c>
      <c r="G7866" s="7" t="s">
        <v>21</v>
      </c>
      <c r="H7866" s="13">
        <v>1500</v>
      </c>
      <c r="J7866"/>
      <c r="K7866"/>
      <c r="L7866"/>
      <c r="M7866"/>
    </row>
    <row r="7867" spans="1:13" s="3" customFormat="1" x14ac:dyDescent="0.25">
      <c r="A7867" s="12" t="s">
        <v>1072</v>
      </c>
      <c r="B7867" s="12" t="s">
        <v>26</v>
      </c>
      <c r="C7867" s="14">
        <v>6823</v>
      </c>
      <c r="D7867" s="12" t="s">
        <v>545</v>
      </c>
      <c r="E7867" s="12" t="s">
        <v>1154</v>
      </c>
      <c r="F7867" s="13">
        <v>800</v>
      </c>
      <c r="G7867" s="7" t="s">
        <v>21</v>
      </c>
      <c r="H7867" s="13">
        <v>2300</v>
      </c>
      <c r="J7867"/>
      <c r="K7867"/>
      <c r="L7867"/>
      <c r="M7867"/>
    </row>
    <row r="7868" spans="1:13" s="3" customFormat="1" x14ac:dyDescent="0.25">
      <c r="A7868"/>
      <c r="B7868"/>
      <c r="C7868"/>
      <c r="D7868"/>
      <c r="E7868"/>
      <c r="J7868"/>
      <c r="K7868"/>
      <c r="L7868"/>
      <c r="M7868"/>
    </row>
    <row r="7869" spans="1:13" s="3" customFormat="1" x14ac:dyDescent="0.25">
      <c r="A7869" s="35"/>
      <c r="B7869" s="35"/>
      <c r="C7869" s="35"/>
      <c r="D7869" s="35"/>
      <c r="E7869" s="34" t="s">
        <v>67</v>
      </c>
      <c r="F7869" s="13">
        <v>2300</v>
      </c>
      <c r="G7869" s="13">
        <v>0</v>
      </c>
      <c r="H7869" s="13">
        <v>2300</v>
      </c>
      <c r="J7869"/>
      <c r="K7869"/>
      <c r="L7869"/>
      <c r="M7869"/>
    </row>
    <row r="7870" spans="1:13" s="3" customFormat="1" x14ac:dyDescent="0.25">
      <c r="A7870" s="35" t="s">
        <v>21</v>
      </c>
      <c r="B7870"/>
      <c r="C7870"/>
      <c r="D7870"/>
      <c r="E7870"/>
      <c r="J7870"/>
      <c r="K7870"/>
      <c r="L7870"/>
      <c r="M7870"/>
    </row>
    <row r="7871" spans="1:13" s="3" customFormat="1" x14ac:dyDescent="0.25">
      <c r="A7871" s="35"/>
      <c r="B7871" s="35"/>
      <c r="C7871" s="35"/>
      <c r="D7871" s="35"/>
      <c r="E7871" s="9" t="s">
        <v>522</v>
      </c>
      <c r="F7871" s="8">
        <v>2300</v>
      </c>
      <c r="G7871" s="8">
        <v>0</v>
      </c>
      <c r="H7871" s="8">
        <v>2300</v>
      </c>
      <c r="J7871"/>
      <c r="K7871"/>
      <c r="L7871"/>
      <c r="M7871"/>
    </row>
    <row r="7872" spans="1:13" s="3" customFormat="1" x14ac:dyDescent="0.25">
      <c r="A7872" s="35" t="s">
        <v>21</v>
      </c>
      <c r="B7872"/>
      <c r="C7872"/>
      <c r="D7872"/>
      <c r="E7872"/>
      <c r="J7872"/>
      <c r="K7872"/>
      <c r="L7872"/>
      <c r="M7872"/>
    </row>
    <row r="7873" spans="1:13" s="3" customFormat="1" x14ac:dyDescent="0.25">
      <c r="A7873" s="5" t="s">
        <v>523</v>
      </c>
      <c r="B7873" s="5" t="s">
        <v>363</v>
      </c>
      <c r="C7873" s="35"/>
      <c r="D7873" s="35"/>
      <c r="E7873" s="35"/>
      <c r="F7873" s="7"/>
      <c r="G7873" s="8" t="s">
        <v>20</v>
      </c>
      <c r="H7873" s="8">
        <v>0</v>
      </c>
      <c r="J7873"/>
      <c r="K7873"/>
      <c r="L7873"/>
      <c r="M7873"/>
    </row>
    <row r="7874" spans="1:13" s="3" customFormat="1" x14ac:dyDescent="0.25">
      <c r="A7874" s="35" t="s">
        <v>21</v>
      </c>
      <c r="B7874"/>
      <c r="C7874"/>
      <c r="D7874"/>
      <c r="E7874"/>
      <c r="J7874"/>
      <c r="K7874"/>
      <c r="L7874"/>
      <c r="M7874"/>
    </row>
    <row r="7875" spans="1:13" s="3" customFormat="1" x14ac:dyDescent="0.25">
      <c r="A7875" s="12" t="s">
        <v>24</v>
      </c>
      <c r="B7875" s="35" t="s">
        <v>21</v>
      </c>
      <c r="C7875" s="35" t="s">
        <v>21</v>
      </c>
      <c r="D7875" s="35" t="s">
        <v>21</v>
      </c>
      <c r="E7875" s="35" t="s">
        <v>21</v>
      </c>
      <c r="F7875" s="7" t="s">
        <v>21</v>
      </c>
      <c r="G7875" s="13" t="s">
        <v>20</v>
      </c>
      <c r="H7875" s="13">
        <v>0</v>
      </c>
      <c r="J7875"/>
      <c r="K7875"/>
      <c r="L7875"/>
      <c r="M7875"/>
    </row>
    <row r="7876" spans="1:13" s="3" customFormat="1" x14ac:dyDescent="0.25">
      <c r="A7876" s="12" t="s">
        <v>1113</v>
      </c>
      <c r="B7876" s="12" t="s">
        <v>26</v>
      </c>
      <c r="C7876" s="14">
        <v>316</v>
      </c>
      <c r="D7876" s="12" t="s">
        <v>758</v>
      </c>
      <c r="E7876" s="12" t="s">
        <v>1155</v>
      </c>
      <c r="F7876" s="13">
        <v>2328.36</v>
      </c>
      <c r="G7876" s="7" t="s">
        <v>21</v>
      </c>
      <c r="H7876" s="13">
        <v>2328.36</v>
      </c>
      <c r="J7876"/>
      <c r="K7876"/>
      <c r="L7876"/>
      <c r="M7876"/>
    </row>
    <row r="7877" spans="1:13" s="3" customFormat="1" x14ac:dyDescent="0.25">
      <c r="A7877"/>
      <c r="B7877"/>
      <c r="C7877"/>
      <c r="D7877"/>
      <c r="E7877"/>
      <c r="J7877"/>
      <c r="K7877"/>
      <c r="L7877"/>
      <c r="M7877"/>
    </row>
    <row r="7878" spans="1:13" s="3" customFormat="1" x14ac:dyDescent="0.25">
      <c r="A7878" s="35"/>
      <c r="B7878" s="35"/>
      <c r="C7878" s="35"/>
      <c r="D7878" s="35"/>
      <c r="E7878" s="34" t="s">
        <v>67</v>
      </c>
      <c r="F7878" s="13">
        <v>2328.36</v>
      </c>
      <c r="G7878" s="13">
        <v>0</v>
      </c>
      <c r="H7878" s="13">
        <v>2328.36</v>
      </c>
      <c r="J7878"/>
      <c r="K7878"/>
      <c r="L7878"/>
      <c r="M7878"/>
    </row>
    <row r="7879" spans="1:13" s="3" customFormat="1" x14ac:dyDescent="0.25">
      <c r="A7879" s="35" t="s">
        <v>21</v>
      </c>
      <c r="B7879"/>
      <c r="C7879"/>
      <c r="D7879"/>
      <c r="E7879"/>
      <c r="J7879"/>
      <c r="K7879"/>
      <c r="L7879"/>
      <c r="M7879"/>
    </row>
    <row r="7880" spans="1:13" s="3" customFormat="1" x14ac:dyDescent="0.25">
      <c r="A7880" s="35"/>
      <c r="B7880" s="35"/>
      <c r="C7880" s="35"/>
      <c r="D7880" s="35"/>
      <c r="E7880" s="9" t="s">
        <v>364</v>
      </c>
      <c r="F7880" s="8">
        <v>2328.36</v>
      </c>
      <c r="G7880" s="8">
        <v>0</v>
      </c>
      <c r="H7880" s="8">
        <v>2328.36</v>
      </c>
      <c r="J7880"/>
      <c r="K7880"/>
      <c r="L7880"/>
      <c r="M7880"/>
    </row>
    <row r="7881" spans="1:13" s="3" customFormat="1" x14ac:dyDescent="0.25">
      <c r="A7881" s="35" t="s">
        <v>21</v>
      </c>
      <c r="B7881"/>
      <c r="C7881"/>
      <c r="D7881"/>
      <c r="E7881"/>
      <c r="J7881"/>
      <c r="K7881"/>
      <c r="L7881"/>
      <c r="M7881"/>
    </row>
    <row r="7882" spans="1:13" s="3" customFormat="1" x14ac:dyDescent="0.25">
      <c r="A7882" s="5" t="s">
        <v>525</v>
      </c>
      <c r="B7882" s="5" t="s">
        <v>526</v>
      </c>
      <c r="C7882" s="35"/>
      <c r="D7882" s="35"/>
      <c r="E7882" s="35"/>
      <c r="F7882" s="7"/>
      <c r="G7882" s="8" t="s">
        <v>20</v>
      </c>
      <c r="H7882" s="8">
        <v>0</v>
      </c>
      <c r="J7882"/>
      <c r="K7882"/>
      <c r="L7882"/>
      <c r="M7882"/>
    </row>
    <row r="7883" spans="1:13" s="3" customFormat="1" x14ac:dyDescent="0.25">
      <c r="A7883" s="35" t="s">
        <v>21</v>
      </c>
      <c r="B7883"/>
      <c r="C7883"/>
      <c r="D7883"/>
      <c r="E7883"/>
      <c r="J7883"/>
      <c r="K7883"/>
      <c r="L7883"/>
      <c r="M7883"/>
    </row>
    <row r="7884" spans="1:13" s="3" customFormat="1" x14ac:dyDescent="0.25">
      <c r="A7884" s="12" t="s">
        <v>24</v>
      </c>
      <c r="B7884" s="35" t="s">
        <v>21</v>
      </c>
      <c r="C7884" s="35" t="s">
        <v>21</v>
      </c>
      <c r="D7884" s="35" t="s">
        <v>21</v>
      </c>
      <c r="E7884" s="35" t="s">
        <v>21</v>
      </c>
      <c r="F7884" s="7" t="s">
        <v>21</v>
      </c>
      <c r="G7884" s="13" t="s">
        <v>20</v>
      </c>
      <c r="H7884" s="13">
        <v>0</v>
      </c>
      <c r="J7884"/>
      <c r="K7884"/>
      <c r="L7884"/>
      <c r="M7884"/>
    </row>
    <row r="7885" spans="1:13" s="3" customFormat="1" x14ac:dyDescent="0.25">
      <c r="A7885" s="12" t="s">
        <v>1102</v>
      </c>
      <c r="B7885" s="12" t="s">
        <v>26</v>
      </c>
      <c r="C7885" s="14">
        <v>405</v>
      </c>
      <c r="D7885" s="12" t="s">
        <v>1156</v>
      </c>
      <c r="E7885" s="12" t="s">
        <v>1157</v>
      </c>
      <c r="F7885" s="13">
        <v>5275</v>
      </c>
      <c r="G7885" s="7" t="s">
        <v>21</v>
      </c>
      <c r="H7885" s="13">
        <v>5275</v>
      </c>
      <c r="J7885"/>
      <c r="K7885"/>
      <c r="L7885"/>
      <c r="M7885"/>
    </row>
    <row r="7886" spans="1:13" s="3" customFormat="1" x14ac:dyDescent="0.25">
      <c r="A7886"/>
      <c r="B7886"/>
      <c r="C7886"/>
      <c r="D7886"/>
      <c r="E7886"/>
      <c r="J7886"/>
      <c r="K7886"/>
      <c r="L7886"/>
      <c r="M7886"/>
    </row>
    <row r="7887" spans="1:13" s="3" customFormat="1" x14ac:dyDescent="0.25">
      <c r="A7887" s="35"/>
      <c r="B7887" s="35"/>
      <c r="C7887" s="35"/>
      <c r="D7887" s="35"/>
      <c r="E7887" s="34" t="s">
        <v>67</v>
      </c>
      <c r="F7887" s="13">
        <v>5275</v>
      </c>
      <c r="G7887" s="13">
        <v>0</v>
      </c>
      <c r="H7887" s="13">
        <v>5275</v>
      </c>
      <c r="J7887"/>
      <c r="K7887"/>
      <c r="L7887"/>
      <c r="M7887"/>
    </row>
    <row r="7888" spans="1:13" s="3" customFormat="1" x14ac:dyDescent="0.25">
      <c r="A7888" s="35" t="s">
        <v>21</v>
      </c>
      <c r="B7888"/>
      <c r="C7888"/>
      <c r="D7888"/>
      <c r="E7888"/>
      <c r="J7888"/>
      <c r="K7888"/>
      <c r="L7888"/>
      <c r="M7888"/>
    </row>
    <row r="7889" spans="1:13" s="3" customFormat="1" x14ac:dyDescent="0.25">
      <c r="A7889" s="35"/>
      <c r="B7889" s="35"/>
      <c r="C7889" s="35"/>
      <c r="D7889" s="35"/>
      <c r="E7889" s="9" t="s">
        <v>529</v>
      </c>
      <c r="F7889" s="8">
        <v>5275</v>
      </c>
      <c r="G7889" s="8">
        <v>0</v>
      </c>
      <c r="H7889" s="8">
        <v>5275</v>
      </c>
      <c r="J7889"/>
      <c r="K7889"/>
      <c r="L7889"/>
      <c r="M7889"/>
    </row>
    <row r="7890" spans="1:13" s="3" customFormat="1" x14ac:dyDescent="0.25">
      <c r="A7890" s="35" t="s">
        <v>21</v>
      </c>
      <c r="B7890"/>
      <c r="C7890"/>
      <c r="D7890"/>
      <c r="E7890"/>
      <c r="J7890"/>
      <c r="K7890"/>
      <c r="L7890"/>
      <c r="M7890"/>
    </row>
    <row r="7891" spans="1:13" s="3" customFormat="1" x14ac:dyDescent="0.25">
      <c r="A7891" s="5" t="s">
        <v>530</v>
      </c>
      <c r="B7891" s="5" t="s">
        <v>366</v>
      </c>
      <c r="C7891" s="35"/>
      <c r="D7891" s="35"/>
      <c r="E7891" s="35"/>
      <c r="F7891" s="7"/>
      <c r="G7891" s="8" t="s">
        <v>20</v>
      </c>
      <c r="H7891" s="8">
        <v>0</v>
      </c>
      <c r="J7891"/>
      <c r="K7891"/>
      <c r="L7891"/>
      <c r="M7891"/>
    </row>
    <row r="7892" spans="1:13" s="3" customFormat="1" x14ac:dyDescent="0.25">
      <c r="A7892" s="35" t="s">
        <v>21</v>
      </c>
      <c r="B7892"/>
      <c r="C7892"/>
      <c r="D7892"/>
      <c r="E7892"/>
      <c r="J7892"/>
      <c r="K7892"/>
      <c r="L7892"/>
      <c r="M7892"/>
    </row>
    <row r="7893" spans="1:13" s="3" customFormat="1" x14ac:dyDescent="0.25">
      <c r="A7893" s="12" t="s">
        <v>24</v>
      </c>
      <c r="B7893" s="35" t="s">
        <v>21</v>
      </c>
      <c r="C7893" s="35" t="s">
        <v>21</v>
      </c>
      <c r="D7893" s="35" t="s">
        <v>21</v>
      </c>
      <c r="E7893" s="35" t="s">
        <v>21</v>
      </c>
      <c r="F7893" s="7" t="s">
        <v>21</v>
      </c>
      <c r="G7893" s="13" t="s">
        <v>20</v>
      </c>
      <c r="H7893" s="13">
        <v>0</v>
      </c>
      <c r="J7893"/>
      <c r="K7893"/>
      <c r="L7893"/>
      <c r="M7893"/>
    </row>
    <row r="7894" spans="1:13" s="3" customFormat="1" x14ac:dyDescent="0.25">
      <c r="A7894" s="12" t="s">
        <v>1072</v>
      </c>
      <c r="B7894" s="12" t="s">
        <v>26</v>
      </c>
      <c r="C7894" s="14">
        <v>6822</v>
      </c>
      <c r="D7894" s="12" t="s">
        <v>545</v>
      </c>
      <c r="E7894" s="12" t="s">
        <v>1158</v>
      </c>
      <c r="F7894" s="13">
        <v>171.55</v>
      </c>
      <c r="G7894" s="7" t="s">
        <v>21</v>
      </c>
      <c r="H7894" s="13">
        <v>171.55</v>
      </c>
      <c r="J7894"/>
      <c r="K7894"/>
      <c r="L7894"/>
      <c r="M7894"/>
    </row>
    <row r="7895" spans="1:13" s="3" customFormat="1" x14ac:dyDescent="0.25">
      <c r="A7895" s="12" t="s">
        <v>1098</v>
      </c>
      <c r="B7895" s="12" t="s">
        <v>26</v>
      </c>
      <c r="C7895" s="14">
        <v>377</v>
      </c>
      <c r="D7895" s="12" t="s">
        <v>528</v>
      </c>
      <c r="E7895" s="35"/>
      <c r="F7895" s="13">
        <v>172.41</v>
      </c>
      <c r="G7895" s="7" t="s">
        <v>21</v>
      </c>
      <c r="H7895" s="13">
        <v>343.96</v>
      </c>
      <c r="J7895"/>
      <c r="K7895"/>
      <c r="L7895"/>
      <c r="M7895"/>
    </row>
    <row r="7896" spans="1:13" s="3" customFormat="1" x14ac:dyDescent="0.25">
      <c r="A7896"/>
      <c r="B7896"/>
      <c r="C7896"/>
      <c r="D7896"/>
      <c r="E7896"/>
      <c r="J7896"/>
      <c r="K7896"/>
      <c r="L7896"/>
      <c r="M7896"/>
    </row>
    <row r="7897" spans="1:13" s="3" customFormat="1" x14ac:dyDescent="0.25">
      <c r="A7897" s="35"/>
      <c r="B7897" s="35"/>
      <c r="C7897" s="35"/>
      <c r="D7897" s="35"/>
      <c r="E7897" s="34" t="s">
        <v>67</v>
      </c>
      <c r="F7897" s="13">
        <v>343.96</v>
      </c>
      <c r="G7897" s="13">
        <v>0</v>
      </c>
      <c r="H7897" s="13">
        <v>343.96</v>
      </c>
      <c r="J7897"/>
      <c r="K7897"/>
      <c r="L7897"/>
      <c r="M7897"/>
    </row>
    <row r="7898" spans="1:13" s="3" customFormat="1" x14ac:dyDescent="0.25">
      <c r="A7898" s="35" t="s">
        <v>21</v>
      </c>
      <c r="B7898"/>
      <c r="C7898"/>
      <c r="D7898"/>
      <c r="E7898"/>
      <c r="J7898"/>
      <c r="K7898"/>
      <c r="L7898"/>
      <c r="M7898"/>
    </row>
    <row r="7899" spans="1:13" s="3" customFormat="1" x14ac:dyDescent="0.25">
      <c r="A7899" s="35"/>
      <c r="B7899" s="35"/>
      <c r="C7899" s="35"/>
      <c r="D7899" s="35"/>
      <c r="E7899" s="9" t="s">
        <v>367</v>
      </c>
      <c r="F7899" s="8">
        <v>343.96</v>
      </c>
      <c r="G7899" s="8">
        <v>0</v>
      </c>
      <c r="H7899" s="8">
        <v>343.96</v>
      </c>
      <c r="J7899"/>
      <c r="K7899"/>
      <c r="L7899"/>
      <c r="M7899"/>
    </row>
    <row r="7900" spans="1:13" s="3" customFormat="1" x14ac:dyDescent="0.25">
      <c r="A7900" s="35" t="s">
        <v>21</v>
      </c>
      <c r="B7900"/>
      <c r="C7900"/>
      <c r="D7900"/>
      <c r="E7900"/>
      <c r="J7900"/>
      <c r="K7900"/>
      <c r="L7900"/>
      <c r="M7900"/>
    </row>
    <row r="7901" spans="1:13" s="3" customFormat="1" x14ac:dyDescent="0.25">
      <c r="A7901" s="5" t="s">
        <v>533</v>
      </c>
      <c r="B7901" s="5" t="s">
        <v>369</v>
      </c>
      <c r="C7901" s="35"/>
      <c r="D7901" s="35"/>
      <c r="E7901" s="35"/>
      <c r="F7901" s="7"/>
      <c r="G7901" s="8" t="s">
        <v>20</v>
      </c>
      <c r="H7901" s="8">
        <v>0</v>
      </c>
      <c r="J7901"/>
      <c r="K7901"/>
      <c r="L7901"/>
      <c r="M7901"/>
    </row>
    <row r="7902" spans="1:13" s="3" customFormat="1" x14ac:dyDescent="0.25">
      <c r="A7902" s="35" t="s">
        <v>21</v>
      </c>
      <c r="B7902"/>
      <c r="C7902"/>
      <c r="D7902"/>
      <c r="E7902"/>
      <c r="J7902"/>
      <c r="K7902"/>
      <c r="L7902"/>
      <c r="M7902"/>
    </row>
    <row r="7903" spans="1:13" s="3" customFormat="1" x14ac:dyDescent="0.25">
      <c r="A7903" s="12" t="s">
        <v>24</v>
      </c>
      <c r="B7903" s="35" t="s">
        <v>21</v>
      </c>
      <c r="C7903" s="35" t="s">
        <v>21</v>
      </c>
      <c r="D7903" s="35" t="s">
        <v>21</v>
      </c>
      <c r="E7903" s="35" t="s">
        <v>21</v>
      </c>
      <c r="F7903" s="7" t="s">
        <v>21</v>
      </c>
      <c r="G7903" s="13" t="s">
        <v>20</v>
      </c>
      <c r="H7903" s="13">
        <v>0</v>
      </c>
      <c r="J7903"/>
      <c r="K7903"/>
      <c r="L7903"/>
      <c r="M7903"/>
    </row>
    <row r="7904" spans="1:13" s="3" customFormat="1" x14ac:dyDescent="0.25">
      <c r="A7904" s="12" t="s">
        <v>1113</v>
      </c>
      <c r="B7904" s="12" t="s">
        <v>26</v>
      </c>
      <c r="C7904" s="14">
        <v>331</v>
      </c>
      <c r="D7904" s="12" t="s">
        <v>939</v>
      </c>
      <c r="E7904" s="12" t="s">
        <v>1159</v>
      </c>
      <c r="F7904" s="13">
        <v>500</v>
      </c>
      <c r="G7904" s="7" t="s">
        <v>21</v>
      </c>
      <c r="H7904" s="13">
        <v>500</v>
      </c>
      <c r="J7904"/>
      <c r="K7904"/>
      <c r="L7904"/>
      <c r="M7904"/>
    </row>
    <row r="7905" spans="1:13" s="3" customFormat="1" x14ac:dyDescent="0.25">
      <c r="A7905" s="12" t="s">
        <v>1098</v>
      </c>
      <c r="B7905" s="12" t="s">
        <v>26</v>
      </c>
      <c r="C7905" s="14">
        <v>377</v>
      </c>
      <c r="D7905" s="12" t="s">
        <v>528</v>
      </c>
      <c r="E7905" s="35"/>
      <c r="F7905" s="13">
        <v>344.83</v>
      </c>
      <c r="G7905" s="7" t="s">
        <v>21</v>
      </c>
      <c r="H7905" s="13">
        <v>844.83</v>
      </c>
      <c r="J7905"/>
      <c r="K7905"/>
      <c r="L7905"/>
      <c r="M7905"/>
    </row>
    <row r="7906" spans="1:13" s="3" customFormat="1" x14ac:dyDescent="0.25">
      <c r="A7906" s="12" t="s">
        <v>1130</v>
      </c>
      <c r="B7906" s="12" t="s">
        <v>26</v>
      </c>
      <c r="C7906" s="14">
        <v>392</v>
      </c>
      <c r="D7906" s="12" t="s">
        <v>443</v>
      </c>
      <c r="E7906" s="12" t="s">
        <v>1160</v>
      </c>
      <c r="F7906" s="13">
        <v>172.41</v>
      </c>
      <c r="G7906" s="7" t="s">
        <v>21</v>
      </c>
      <c r="H7906" s="13">
        <v>1017.24</v>
      </c>
      <c r="J7906"/>
      <c r="K7906"/>
      <c r="L7906"/>
      <c r="M7906"/>
    </row>
    <row r="7907" spans="1:13" s="3" customFormat="1" x14ac:dyDescent="0.25">
      <c r="A7907" s="12" t="s">
        <v>1080</v>
      </c>
      <c r="B7907" s="12" t="s">
        <v>26</v>
      </c>
      <c r="C7907" s="14">
        <v>7038</v>
      </c>
      <c r="D7907" s="12" t="s">
        <v>1161</v>
      </c>
      <c r="E7907" s="12" t="s">
        <v>1162</v>
      </c>
      <c r="F7907" s="13">
        <v>90.78</v>
      </c>
      <c r="G7907" s="7" t="s">
        <v>21</v>
      </c>
      <c r="H7907" s="13">
        <v>1108.02</v>
      </c>
      <c r="J7907"/>
      <c r="K7907"/>
      <c r="L7907"/>
      <c r="M7907"/>
    </row>
    <row r="7908" spans="1:13" s="3" customFormat="1" x14ac:dyDescent="0.25">
      <c r="A7908" s="12" t="s">
        <v>1080</v>
      </c>
      <c r="B7908" s="12" t="s">
        <v>26</v>
      </c>
      <c r="C7908" s="14">
        <v>7038</v>
      </c>
      <c r="D7908" s="12" t="s">
        <v>1161</v>
      </c>
      <c r="E7908" s="12" t="s">
        <v>1163</v>
      </c>
      <c r="F7908" s="13">
        <v>524.44000000000005</v>
      </c>
      <c r="G7908" s="7" t="s">
        <v>21</v>
      </c>
      <c r="H7908" s="13">
        <v>1632.46</v>
      </c>
      <c r="J7908"/>
      <c r="K7908"/>
      <c r="L7908"/>
      <c r="M7908"/>
    </row>
    <row r="7909" spans="1:13" s="3" customFormat="1" x14ac:dyDescent="0.25">
      <c r="A7909" s="12" t="s">
        <v>1080</v>
      </c>
      <c r="B7909" s="12" t="s">
        <v>26</v>
      </c>
      <c r="C7909" s="14">
        <v>7038</v>
      </c>
      <c r="D7909" s="12" t="s">
        <v>1164</v>
      </c>
      <c r="E7909" s="12" t="s">
        <v>1165</v>
      </c>
      <c r="F7909" s="13">
        <v>257.76</v>
      </c>
      <c r="G7909" s="7" t="s">
        <v>21</v>
      </c>
      <c r="H7909" s="13">
        <v>1890.22</v>
      </c>
      <c r="J7909"/>
      <c r="K7909"/>
      <c r="L7909"/>
      <c r="M7909"/>
    </row>
    <row r="7910" spans="1:13" s="3" customFormat="1" x14ac:dyDescent="0.25">
      <c r="A7910" s="12" t="s">
        <v>1080</v>
      </c>
      <c r="B7910" s="12" t="s">
        <v>26</v>
      </c>
      <c r="C7910" s="14">
        <v>7038</v>
      </c>
      <c r="D7910" s="12" t="s">
        <v>1166</v>
      </c>
      <c r="E7910" s="12" t="s">
        <v>1167</v>
      </c>
      <c r="F7910" s="13">
        <v>127.59</v>
      </c>
      <c r="G7910" s="7" t="s">
        <v>21</v>
      </c>
      <c r="H7910" s="13">
        <v>2017.81</v>
      </c>
      <c r="J7910"/>
      <c r="K7910"/>
      <c r="L7910"/>
      <c r="M7910"/>
    </row>
    <row r="7911" spans="1:13" s="3" customFormat="1" x14ac:dyDescent="0.25">
      <c r="A7911" s="12" t="s">
        <v>1080</v>
      </c>
      <c r="B7911" s="12" t="s">
        <v>26</v>
      </c>
      <c r="C7911" s="14">
        <v>7038</v>
      </c>
      <c r="D7911" s="12" t="s">
        <v>443</v>
      </c>
      <c r="E7911" s="12" t="s">
        <v>1168</v>
      </c>
      <c r="F7911" s="13">
        <v>301.72000000000003</v>
      </c>
      <c r="G7911" s="7" t="s">
        <v>21</v>
      </c>
      <c r="H7911" s="13">
        <v>2319.5300000000002</v>
      </c>
      <c r="J7911"/>
      <c r="K7911"/>
      <c r="L7911"/>
      <c r="M7911"/>
    </row>
    <row r="7912" spans="1:13" s="3" customFormat="1" x14ac:dyDescent="0.25">
      <c r="A7912" s="12" t="s">
        <v>1080</v>
      </c>
      <c r="B7912" s="12" t="s">
        <v>26</v>
      </c>
      <c r="C7912" s="14">
        <v>7038</v>
      </c>
      <c r="D7912" s="12" t="s">
        <v>545</v>
      </c>
      <c r="E7912" s="12" t="s">
        <v>1169</v>
      </c>
      <c r="F7912" s="13">
        <v>64.66</v>
      </c>
      <c r="G7912" s="7" t="s">
        <v>21</v>
      </c>
      <c r="H7912" s="13">
        <v>2384.19</v>
      </c>
      <c r="J7912"/>
      <c r="K7912"/>
      <c r="L7912"/>
      <c r="M7912"/>
    </row>
    <row r="7913" spans="1:13" s="3" customFormat="1" x14ac:dyDescent="0.25">
      <c r="A7913"/>
      <c r="B7913"/>
      <c r="C7913"/>
      <c r="D7913"/>
      <c r="E7913"/>
      <c r="J7913"/>
      <c r="K7913"/>
      <c r="L7913"/>
      <c r="M7913"/>
    </row>
    <row r="7914" spans="1:13" s="3" customFormat="1" x14ac:dyDescent="0.25">
      <c r="A7914" s="35"/>
      <c r="B7914" s="35"/>
      <c r="C7914" s="35"/>
      <c r="D7914" s="35"/>
      <c r="E7914" s="34" t="s">
        <v>67</v>
      </c>
      <c r="F7914" s="13">
        <v>2384.19</v>
      </c>
      <c r="G7914" s="13">
        <v>0</v>
      </c>
      <c r="H7914" s="13">
        <v>2384.19</v>
      </c>
      <c r="J7914"/>
      <c r="K7914"/>
      <c r="L7914"/>
      <c r="M7914"/>
    </row>
    <row r="7915" spans="1:13" s="3" customFormat="1" x14ac:dyDescent="0.25">
      <c r="A7915" s="35" t="s">
        <v>21</v>
      </c>
      <c r="B7915"/>
      <c r="C7915"/>
      <c r="D7915"/>
      <c r="E7915"/>
      <c r="J7915"/>
      <c r="K7915"/>
      <c r="L7915"/>
      <c r="M7915"/>
    </row>
    <row r="7916" spans="1:13" s="3" customFormat="1" x14ac:dyDescent="0.25">
      <c r="A7916" s="35"/>
      <c r="B7916" s="35"/>
      <c r="C7916" s="35"/>
      <c r="D7916" s="35"/>
      <c r="E7916" s="9" t="s">
        <v>370</v>
      </c>
      <c r="F7916" s="8">
        <v>2384.19</v>
      </c>
      <c r="G7916" s="8">
        <v>0</v>
      </c>
      <c r="H7916" s="8">
        <v>2384.19</v>
      </c>
      <c r="J7916"/>
      <c r="K7916"/>
      <c r="L7916"/>
      <c r="M7916"/>
    </row>
    <row r="7917" spans="1:13" s="3" customFormat="1" x14ac:dyDescent="0.25">
      <c r="A7917" s="35" t="s">
        <v>21</v>
      </c>
      <c r="B7917"/>
      <c r="C7917"/>
      <c r="D7917"/>
      <c r="E7917"/>
      <c r="J7917"/>
      <c r="K7917"/>
      <c r="L7917"/>
      <c r="M7917"/>
    </row>
    <row r="7918" spans="1:13" s="3" customFormat="1" x14ac:dyDescent="0.25">
      <c r="A7918" s="5" t="s">
        <v>622</v>
      </c>
      <c r="B7918" s="5" t="s">
        <v>375</v>
      </c>
      <c r="C7918" s="35"/>
      <c r="D7918" s="35"/>
      <c r="E7918" s="35"/>
      <c r="F7918" s="7"/>
      <c r="G7918" s="8" t="s">
        <v>20</v>
      </c>
      <c r="H7918" s="8">
        <v>0</v>
      </c>
      <c r="J7918"/>
      <c r="K7918"/>
      <c r="L7918"/>
      <c r="M7918"/>
    </row>
    <row r="7919" spans="1:13" s="3" customFormat="1" x14ac:dyDescent="0.25">
      <c r="A7919" s="35" t="s">
        <v>21</v>
      </c>
      <c r="B7919"/>
      <c r="C7919"/>
      <c r="D7919"/>
      <c r="E7919"/>
      <c r="J7919"/>
      <c r="K7919"/>
      <c r="L7919"/>
      <c r="M7919"/>
    </row>
    <row r="7920" spans="1:13" s="3" customFormat="1" x14ac:dyDescent="0.25">
      <c r="A7920" s="12" t="s">
        <v>24</v>
      </c>
      <c r="B7920" s="35" t="s">
        <v>21</v>
      </c>
      <c r="C7920" s="35" t="s">
        <v>21</v>
      </c>
      <c r="D7920" s="35" t="s">
        <v>21</v>
      </c>
      <c r="E7920" s="35" t="s">
        <v>21</v>
      </c>
      <c r="F7920" s="7" t="s">
        <v>21</v>
      </c>
      <c r="G7920" s="13" t="s">
        <v>20</v>
      </c>
      <c r="H7920" s="13">
        <v>0</v>
      </c>
      <c r="J7920"/>
      <c r="K7920"/>
      <c r="L7920"/>
      <c r="M7920"/>
    </row>
    <row r="7921" spans="1:13" s="3" customFormat="1" x14ac:dyDescent="0.25">
      <c r="A7921" s="12" t="s">
        <v>1113</v>
      </c>
      <c r="B7921" s="12" t="s">
        <v>26</v>
      </c>
      <c r="C7921" s="14">
        <v>316</v>
      </c>
      <c r="D7921" s="12" t="s">
        <v>758</v>
      </c>
      <c r="E7921" s="12" t="s">
        <v>1170</v>
      </c>
      <c r="F7921" s="13">
        <v>1900.21</v>
      </c>
      <c r="G7921" s="7" t="s">
        <v>21</v>
      </c>
      <c r="H7921" s="13">
        <v>1900.21</v>
      </c>
      <c r="J7921"/>
      <c r="K7921"/>
      <c r="L7921"/>
      <c r="M7921"/>
    </row>
    <row r="7922" spans="1:13" s="3" customFormat="1" x14ac:dyDescent="0.25">
      <c r="A7922"/>
      <c r="B7922"/>
      <c r="C7922"/>
      <c r="D7922"/>
      <c r="E7922"/>
      <c r="J7922"/>
      <c r="K7922"/>
      <c r="L7922"/>
      <c r="M7922"/>
    </row>
    <row r="7923" spans="1:13" s="3" customFormat="1" x14ac:dyDescent="0.25">
      <c r="A7923" s="35"/>
      <c r="B7923" s="35"/>
      <c r="C7923" s="35"/>
      <c r="D7923" s="35"/>
      <c r="E7923" s="34" t="s">
        <v>67</v>
      </c>
      <c r="F7923" s="13">
        <v>1900.21</v>
      </c>
      <c r="G7923" s="13">
        <v>0</v>
      </c>
      <c r="H7923" s="13">
        <v>1900.21</v>
      </c>
      <c r="J7923"/>
      <c r="K7923"/>
      <c r="L7923"/>
      <c r="M7923"/>
    </row>
    <row r="7924" spans="1:13" s="3" customFormat="1" x14ac:dyDescent="0.25">
      <c r="A7924" s="35" t="s">
        <v>21</v>
      </c>
      <c r="B7924"/>
      <c r="C7924"/>
      <c r="D7924"/>
      <c r="E7924"/>
      <c r="J7924"/>
      <c r="K7924"/>
      <c r="L7924"/>
      <c r="M7924"/>
    </row>
    <row r="7925" spans="1:13" s="3" customFormat="1" x14ac:dyDescent="0.25">
      <c r="A7925" s="35"/>
      <c r="B7925" s="35"/>
      <c r="C7925" s="35"/>
      <c r="D7925" s="35"/>
      <c r="E7925" s="9" t="s">
        <v>376</v>
      </c>
      <c r="F7925" s="8">
        <v>1900.21</v>
      </c>
      <c r="G7925" s="8">
        <v>0</v>
      </c>
      <c r="H7925" s="8">
        <v>1900.21</v>
      </c>
      <c r="J7925"/>
      <c r="K7925"/>
      <c r="L7925"/>
      <c r="M7925"/>
    </row>
    <row r="7926" spans="1:13" s="3" customFormat="1" x14ac:dyDescent="0.25">
      <c r="A7926" s="35" t="s">
        <v>21</v>
      </c>
      <c r="B7926"/>
      <c r="C7926"/>
      <c r="D7926"/>
      <c r="E7926"/>
      <c r="J7926"/>
      <c r="K7926"/>
      <c r="L7926"/>
      <c r="M7926"/>
    </row>
    <row r="7927" spans="1:13" s="3" customFormat="1" x14ac:dyDescent="0.25">
      <c r="A7927" s="5" t="s">
        <v>424</v>
      </c>
      <c r="B7927" s="5" t="s">
        <v>425</v>
      </c>
      <c r="C7927" s="35"/>
      <c r="D7927" s="35"/>
      <c r="E7927" s="35"/>
      <c r="F7927" s="7"/>
      <c r="G7927" s="8" t="s">
        <v>20</v>
      </c>
      <c r="H7927" s="8">
        <v>0</v>
      </c>
      <c r="J7927"/>
      <c r="K7927"/>
      <c r="L7927"/>
      <c r="M7927"/>
    </row>
    <row r="7928" spans="1:13" s="3" customFormat="1" x14ac:dyDescent="0.25">
      <c r="A7928" s="35" t="s">
        <v>21</v>
      </c>
      <c r="B7928"/>
      <c r="C7928"/>
      <c r="D7928"/>
      <c r="E7928"/>
      <c r="J7928"/>
      <c r="K7928"/>
      <c r="L7928"/>
      <c r="M7928"/>
    </row>
    <row r="7929" spans="1:13" s="3" customFormat="1" x14ac:dyDescent="0.25">
      <c r="A7929" s="12" t="s">
        <v>24</v>
      </c>
      <c r="B7929" s="35" t="s">
        <v>21</v>
      </c>
      <c r="C7929" s="35" t="s">
        <v>21</v>
      </c>
      <c r="D7929" s="35" t="s">
        <v>21</v>
      </c>
      <c r="E7929" s="35" t="s">
        <v>21</v>
      </c>
      <c r="F7929" s="7" t="s">
        <v>21</v>
      </c>
      <c r="G7929" s="13" t="s">
        <v>20</v>
      </c>
      <c r="H7929" s="13">
        <v>0</v>
      </c>
      <c r="J7929"/>
      <c r="K7929"/>
      <c r="L7929"/>
      <c r="M7929"/>
    </row>
    <row r="7930" spans="1:13" s="3" customFormat="1" x14ac:dyDescent="0.25">
      <c r="A7930" s="12" t="s">
        <v>1118</v>
      </c>
      <c r="B7930" s="12" t="s">
        <v>26</v>
      </c>
      <c r="C7930" s="14">
        <v>6819</v>
      </c>
      <c r="D7930" s="12" t="s">
        <v>246</v>
      </c>
      <c r="E7930" s="12" t="s">
        <v>1171</v>
      </c>
      <c r="F7930" s="13">
        <v>215.56</v>
      </c>
      <c r="G7930" s="7" t="s">
        <v>21</v>
      </c>
      <c r="H7930" s="13">
        <v>215.56</v>
      </c>
      <c r="J7930"/>
      <c r="K7930"/>
      <c r="L7930"/>
      <c r="M7930"/>
    </row>
    <row r="7931" spans="1:13" s="3" customFormat="1" x14ac:dyDescent="0.25">
      <c r="A7931" s="12" t="s">
        <v>1100</v>
      </c>
      <c r="B7931" s="12" t="s">
        <v>41</v>
      </c>
      <c r="C7931" s="14">
        <v>12</v>
      </c>
      <c r="D7931" s="12" t="s">
        <v>428</v>
      </c>
      <c r="E7931" s="12" t="s">
        <v>1172</v>
      </c>
      <c r="F7931" s="13">
        <v>795.59</v>
      </c>
      <c r="G7931" s="7" t="s">
        <v>21</v>
      </c>
      <c r="H7931" s="13">
        <v>1011.15</v>
      </c>
      <c r="J7931"/>
      <c r="K7931"/>
      <c r="L7931"/>
      <c r="M7931"/>
    </row>
    <row r="7932" spans="1:13" s="3" customFormat="1" x14ac:dyDescent="0.25">
      <c r="A7932"/>
      <c r="B7932"/>
      <c r="C7932"/>
      <c r="D7932"/>
      <c r="E7932"/>
      <c r="J7932"/>
      <c r="K7932"/>
      <c r="L7932"/>
      <c r="M7932"/>
    </row>
    <row r="7933" spans="1:13" s="3" customFormat="1" x14ac:dyDescent="0.25">
      <c r="A7933" s="35"/>
      <c r="B7933" s="35"/>
      <c r="C7933" s="35"/>
      <c r="D7933" s="35"/>
      <c r="E7933" s="34" t="s">
        <v>67</v>
      </c>
      <c r="F7933" s="13">
        <v>1011.15</v>
      </c>
      <c r="G7933" s="13">
        <v>0</v>
      </c>
      <c r="H7933" s="13">
        <v>1011.15</v>
      </c>
      <c r="J7933"/>
      <c r="K7933"/>
      <c r="L7933"/>
      <c r="M7933"/>
    </row>
    <row r="7934" spans="1:13" s="3" customFormat="1" x14ac:dyDescent="0.25">
      <c r="A7934" s="35" t="s">
        <v>21</v>
      </c>
      <c r="B7934"/>
      <c r="C7934"/>
      <c r="D7934"/>
      <c r="E7934"/>
      <c r="J7934"/>
      <c r="K7934"/>
      <c r="L7934"/>
      <c r="M7934"/>
    </row>
    <row r="7935" spans="1:13" s="3" customFormat="1" x14ac:dyDescent="0.25">
      <c r="A7935" s="35"/>
      <c r="B7935" s="35"/>
      <c r="C7935" s="35"/>
      <c r="D7935" s="35"/>
      <c r="E7935" s="9" t="s">
        <v>432</v>
      </c>
      <c r="F7935" s="8">
        <v>1011.15</v>
      </c>
      <c r="G7935" s="8">
        <v>0</v>
      </c>
      <c r="H7935" s="8">
        <v>1011.15</v>
      </c>
      <c r="J7935"/>
      <c r="K7935"/>
      <c r="L7935"/>
      <c r="M7935"/>
    </row>
    <row r="7936" spans="1:13" s="3" customFormat="1" x14ac:dyDescent="0.25">
      <c r="A7936" s="35" t="s">
        <v>21</v>
      </c>
      <c r="B7936"/>
      <c r="C7936"/>
      <c r="D7936"/>
      <c r="E7936"/>
      <c r="J7936"/>
      <c r="K7936"/>
      <c r="L7936"/>
      <c r="M7936"/>
    </row>
    <row r="7937" spans="1:13" s="3" customFormat="1" x14ac:dyDescent="0.25">
      <c r="A7937" s="5" t="s">
        <v>433</v>
      </c>
      <c r="B7937" s="5" t="s">
        <v>434</v>
      </c>
      <c r="C7937" s="35"/>
      <c r="D7937" s="35"/>
      <c r="E7937" s="35"/>
      <c r="F7937" s="7"/>
      <c r="G7937" s="8" t="s">
        <v>20</v>
      </c>
      <c r="H7937" s="8">
        <v>75658.52</v>
      </c>
      <c r="J7937"/>
      <c r="K7937"/>
      <c r="L7937"/>
      <c r="M7937"/>
    </row>
    <row r="7938" spans="1:13" s="3" customFormat="1" x14ac:dyDescent="0.25">
      <c r="A7938" s="35" t="s">
        <v>21</v>
      </c>
      <c r="B7938"/>
      <c r="C7938"/>
      <c r="D7938"/>
      <c r="E7938"/>
      <c r="J7938"/>
      <c r="K7938"/>
      <c r="L7938"/>
      <c r="M7938"/>
    </row>
    <row r="7939" spans="1:13" s="3" customFormat="1" x14ac:dyDescent="0.25">
      <c r="A7939" s="12" t="s">
        <v>24</v>
      </c>
      <c r="B7939" s="35" t="s">
        <v>21</v>
      </c>
      <c r="C7939" s="35" t="s">
        <v>21</v>
      </c>
      <c r="D7939" s="35" t="s">
        <v>21</v>
      </c>
      <c r="E7939" s="35" t="s">
        <v>21</v>
      </c>
      <c r="F7939" s="7" t="s">
        <v>21</v>
      </c>
      <c r="G7939" s="13" t="s">
        <v>20</v>
      </c>
      <c r="H7939" s="13">
        <v>75658.52</v>
      </c>
      <c r="J7939"/>
      <c r="K7939"/>
      <c r="L7939"/>
      <c r="M7939"/>
    </row>
    <row r="7940" spans="1:13" s="3" customFormat="1" x14ac:dyDescent="0.25">
      <c r="A7940" s="12" t="s">
        <v>1113</v>
      </c>
      <c r="B7940" s="12" t="s">
        <v>26</v>
      </c>
      <c r="C7940" s="14">
        <v>316</v>
      </c>
      <c r="D7940" s="12" t="s">
        <v>758</v>
      </c>
      <c r="E7940" s="12" t="s">
        <v>1173</v>
      </c>
      <c r="F7940" s="13">
        <v>1513.73</v>
      </c>
      <c r="G7940" s="7" t="s">
        <v>21</v>
      </c>
      <c r="H7940" s="13">
        <v>77172.25</v>
      </c>
      <c r="J7940"/>
      <c r="K7940"/>
      <c r="L7940"/>
      <c r="M7940"/>
    </row>
    <row r="7941" spans="1:13" s="3" customFormat="1" x14ac:dyDescent="0.25">
      <c r="A7941" s="12" t="s">
        <v>1080</v>
      </c>
      <c r="B7941" s="12" t="s">
        <v>41</v>
      </c>
      <c r="C7941" s="14">
        <v>19</v>
      </c>
      <c r="D7941" s="12" t="s">
        <v>428</v>
      </c>
      <c r="E7941" s="12" t="s">
        <v>1174</v>
      </c>
      <c r="F7941" s="13">
        <v>4202.5</v>
      </c>
      <c r="G7941" s="7" t="s">
        <v>21</v>
      </c>
      <c r="H7941" s="13">
        <v>81374.75</v>
      </c>
      <c r="J7941"/>
      <c r="K7941"/>
      <c r="L7941"/>
      <c r="M7941"/>
    </row>
    <row r="7942" spans="1:13" s="3" customFormat="1" x14ac:dyDescent="0.25">
      <c r="A7942"/>
      <c r="B7942"/>
      <c r="C7942"/>
      <c r="D7942"/>
      <c r="E7942"/>
      <c r="J7942"/>
      <c r="K7942"/>
      <c r="L7942"/>
      <c r="M7942"/>
    </row>
    <row r="7943" spans="1:13" s="3" customFormat="1" x14ac:dyDescent="0.25">
      <c r="A7943" s="35"/>
      <c r="B7943" s="35"/>
      <c r="C7943" s="35"/>
      <c r="D7943" s="35"/>
      <c r="E7943" s="34" t="s">
        <v>67</v>
      </c>
      <c r="F7943" s="13">
        <v>5716.23</v>
      </c>
      <c r="G7943" s="13">
        <v>0</v>
      </c>
      <c r="H7943" s="13">
        <v>81374.75</v>
      </c>
      <c r="J7943"/>
      <c r="K7943"/>
      <c r="L7943"/>
      <c r="M7943"/>
    </row>
    <row r="7944" spans="1:13" s="3" customFormat="1" x14ac:dyDescent="0.25">
      <c r="A7944" s="35" t="s">
        <v>21</v>
      </c>
      <c r="B7944"/>
      <c r="C7944"/>
      <c r="D7944"/>
      <c r="E7944"/>
      <c r="J7944"/>
      <c r="K7944"/>
      <c r="L7944"/>
      <c r="M7944"/>
    </row>
    <row r="7945" spans="1:13" s="3" customFormat="1" x14ac:dyDescent="0.25">
      <c r="A7945" s="35"/>
      <c r="B7945" s="35"/>
      <c r="C7945" s="35"/>
      <c r="D7945" s="35"/>
      <c r="E7945" s="9" t="s">
        <v>439</v>
      </c>
      <c r="F7945" s="8">
        <v>5716.23</v>
      </c>
      <c r="G7945" s="8">
        <v>0</v>
      </c>
      <c r="H7945" s="8">
        <v>81374.75</v>
      </c>
      <c r="J7945"/>
      <c r="K7945"/>
      <c r="L7945"/>
      <c r="M7945"/>
    </row>
    <row r="7946" spans="1:13" s="3" customFormat="1" x14ac:dyDescent="0.25">
      <c r="A7946" s="35" t="s">
        <v>21</v>
      </c>
      <c r="B7946"/>
      <c r="C7946"/>
      <c r="D7946"/>
      <c r="E7946"/>
      <c r="J7946"/>
      <c r="K7946"/>
      <c r="L7946"/>
      <c r="M7946"/>
    </row>
    <row r="7947" spans="1:13" s="3" customFormat="1" x14ac:dyDescent="0.25">
      <c r="A7947" s="5" t="s">
        <v>542</v>
      </c>
      <c r="B7947" s="5" t="s">
        <v>387</v>
      </c>
      <c r="C7947" s="35"/>
      <c r="D7947" s="35"/>
      <c r="E7947" s="35"/>
      <c r="F7947" s="7"/>
      <c r="G7947" s="8" t="s">
        <v>20</v>
      </c>
      <c r="H7947" s="8">
        <v>3010.56</v>
      </c>
      <c r="J7947"/>
      <c r="K7947"/>
      <c r="L7947"/>
      <c r="M7947"/>
    </row>
    <row r="7948" spans="1:13" s="3" customFormat="1" x14ac:dyDescent="0.25">
      <c r="A7948" s="35" t="s">
        <v>21</v>
      </c>
      <c r="B7948"/>
      <c r="C7948"/>
      <c r="D7948"/>
      <c r="E7948"/>
      <c r="J7948"/>
      <c r="K7948"/>
      <c r="L7948"/>
      <c r="M7948"/>
    </row>
    <row r="7949" spans="1:13" s="3" customFormat="1" x14ac:dyDescent="0.25">
      <c r="A7949" s="12" t="s">
        <v>24</v>
      </c>
      <c r="B7949" s="35" t="s">
        <v>21</v>
      </c>
      <c r="C7949" s="35" t="s">
        <v>21</v>
      </c>
      <c r="D7949" s="35" t="s">
        <v>21</v>
      </c>
      <c r="E7949" s="35" t="s">
        <v>21</v>
      </c>
      <c r="F7949" s="7" t="s">
        <v>21</v>
      </c>
      <c r="G7949" s="13" t="s">
        <v>20</v>
      </c>
      <c r="H7949" s="13">
        <v>3010.56</v>
      </c>
      <c r="J7949"/>
      <c r="K7949"/>
      <c r="L7949"/>
      <c r="M7949"/>
    </row>
    <row r="7950" spans="1:13" s="3" customFormat="1" x14ac:dyDescent="0.25">
      <c r="A7950" s="12" t="s">
        <v>1098</v>
      </c>
      <c r="B7950" s="12" t="s">
        <v>26</v>
      </c>
      <c r="C7950" s="14">
        <v>376</v>
      </c>
      <c r="D7950" s="12" t="s">
        <v>436</v>
      </c>
      <c r="E7950" s="12" t="s">
        <v>1175</v>
      </c>
      <c r="F7950" s="13">
        <v>2600</v>
      </c>
      <c r="G7950" s="7" t="s">
        <v>21</v>
      </c>
      <c r="H7950" s="13">
        <v>5610.56</v>
      </c>
      <c r="J7950"/>
      <c r="K7950"/>
      <c r="L7950"/>
      <c r="M7950"/>
    </row>
    <row r="7951" spans="1:13" s="3" customFormat="1" x14ac:dyDescent="0.25">
      <c r="A7951" s="12" t="s">
        <v>1102</v>
      </c>
      <c r="B7951" s="12" t="s">
        <v>26</v>
      </c>
      <c r="C7951" s="14">
        <v>408</v>
      </c>
      <c r="D7951" s="12" t="s">
        <v>758</v>
      </c>
      <c r="E7951" s="12" t="s">
        <v>1176</v>
      </c>
      <c r="F7951" s="13">
        <v>1900.21</v>
      </c>
      <c r="G7951" s="7" t="s">
        <v>21</v>
      </c>
      <c r="H7951" s="13">
        <v>7510.77</v>
      </c>
      <c r="J7951"/>
      <c r="K7951"/>
      <c r="L7951"/>
      <c r="M7951"/>
    </row>
    <row r="7952" spans="1:13" s="3" customFormat="1" x14ac:dyDescent="0.25">
      <c r="A7952" s="12" t="s">
        <v>1080</v>
      </c>
      <c r="B7952" s="12" t="s">
        <v>41</v>
      </c>
      <c r="C7952" s="14">
        <v>19</v>
      </c>
      <c r="D7952" s="12" t="s">
        <v>200</v>
      </c>
      <c r="E7952" s="12" t="s">
        <v>1177</v>
      </c>
      <c r="F7952" s="13">
        <v>3181.04</v>
      </c>
      <c r="G7952" s="7" t="s">
        <v>21</v>
      </c>
      <c r="H7952" s="13">
        <v>10691.81</v>
      </c>
      <c r="J7952"/>
      <c r="K7952"/>
      <c r="L7952"/>
      <c r="M7952"/>
    </row>
    <row r="7953" spans="1:13" s="3" customFormat="1" x14ac:dyDescent="0.25">
      <c r="A7953"/>
      <c r="B7953"/>
      <c r="C7953"/>
      <c r="D7953"/>
      <c r="E7953"/>
      <c r="J7953"/>
      <c r="K7953"/>
      <c r="L7953"/>
      <c r="M7953"/>
    </row>
    <row r="7954" spans="1:13" s="3" customFormat="1" x14ac:dyDescent="0.25">
      <c r="A7954" s="35"/>
      <c r="B7954" s="35"/>
      <c r="C7954" s="35"/>
      <c r="D7954" s="35"/>
      <c r="E7954" s="34" t="s">
        <v>67</v>
      </c>
      <c r="F7954" s="13">
        <v>7681.25</v>
      </c>
      <c r="G7954" s="13">
        <v>0</v>
      </c>
      <c r="H7954" s="13">
        <v>10691.81</v>
      </c>
      <c r="J7954"/>
      <c r="K7954"/>
      <c r="L7954"/>
      <c r="M7954"/>
    </row>
    <row r="7955" spans="1:13" s="3" customFormat="1" x14ac:dyDescent="0.25">
      <c r="A7955" s="35" t="s">
        <v>21</v>
      </c>
      <c r="B7955"/>
      <c r="C7955"/>
      <c r="D7955"/>
      <c r="E7955"/>
      <c r="J7955"/>
      <c r="K7955"/>
      <c r="L7955"/>
      <c r="M7955"/>
    </row>
    <row r="7956" spans="1:13" s="3" customFormat="1" x14ac:dyDescent="0.25">
      <c r="A7956" s="35"/>
      <c r="B7956" s="35"/>
      <c r="C7956" s="35"/>
      <c r="D7956" s="35"/>
      <c r="E7956" s="9" t="s">
        <v>388</v>
      </c>
      <c r="F7956" s="8">
        <v>7681.25</v>
      </c>
      <c r="G7956" s="8">
        <v>0</v>
      </c>
      <c r="H7956" s="8">
        <v>10691.81</v>
      </c>
      <c r="J7956"/>
      <c r="K7956"/>
      <c r="L7956"/>
      <c r="M7956"/>
    </row>
    <row r="7957" spans="1:13" s="3" customFormat="1" x14ac:dyDescent="0.25">
      <c r="A7957" s="35" t="s">
        <v>21</v>
      </c>
      <c r="B7957"/>
      <c r="C7957"/>
      <c r="D7957"/>
      <c r="E7957"/>
      <c r="J7957"/>
      <c r="K7957"/>
      <c r="L7957"/>
      <c r="M7957"/>
    </row>
    <row r="7958" spans="1:13" s="3" customFormat="1" x14ac:dyDescent="0.25">
      <c r="A7958" s="5" t="s">
        <v>1046</v>
      </c>
      <c r="B7958" s="5" t="s">
        <v>390</v>
      </c>
      <c r="C7958" s="35"/>
      <c r="D7958" s="35"/>
      <c r="E7958" s="35"/>
      <c r="F7958" s="7"/>
      <c r="G7958" s="8" t="s">
        <v>20</v>
      </c>
      <c r="H7958" s="8">
        <v>0</v>
      </c>
      <c r="J7958"/>
      <c r="K7958"/>
      <c r="L7958"/>
      <c r="M7958"/>
    </row>
    <row r="7959" spans="1:13" s="3" customFormat="1" x14ac:dyDescent="0.25">
      <c r="A7959" s="35" t="s">
        <v>21</v>
      </c>
      <c r="B7959"/>
      <c r="C7959"/>
      <c r="D7959"/>
      <c r="E7959"/>
      <c r="J7959"/>
      <c r="K7959"/>
      <c r="L7959"/>
      <c r="M7959"/>
    </row>
    <row r="7960" spans="1:13" s="3" customFormat="1" x14ac:dyDescent="0.25">
      <c r="A7960" s="12" t="s">
        <v>24</v>
      </c>
      <c r="B7960" s="35" t="s">
        <v>21</v>
      </c>
      <c r="C7960" s="35" t="s">
        <v>21</v>
      </c>
      <c r="D7960" s="35" t="s">
        <v>21</v>
      </c>
      <c r="E7960" s="35" t="s">
        <v>21</v>
      </c>
      <c r="F7960" s="7" t="s">
        <v>21</v>
      </c>
      <c r="G7960" s="13" t="s">
        <v>20</v>
      </c>
      <c r="H7960" s="13">
        <v>0</v>
      </c>
      <c r="J7960"/>
      <c r="K7960"/>
      <c r="L7960"/>
      <c r="M7960"/>
    </row>
    <row r="7961" spans="1:13" s="3" customFormat="1" x14ac:dyDescent="0.25">
      <c r="A7961" s="12" t="s">
        <v>1113</v>
      </c>
      <c r="B7961" s="12" t="s">
        <v>26</v>
      </c>
      <c r="C7961" s="14">
        <v>310</v>
      </c>
      <c r="D7961" s="12" t="s">
        <v>528</v>
      </c>
      <c r="E7961" s="35"/>
      <c r="F7961" s="13">
        <v>1810.35</v>
      </c>
      <c r="G7961" s="7" t="s">
        <v>21</v>
      </c>
      <c r="H7961" s="13">
        <v>1810.35</v>
      </c>
      <c r="J7961"/>
      <c r="K7961"/>
      <c r="L7961"/>
      <c r="M7961"/>
    </row>
    <row r="7962" spans="1:13" s="3" customFormat="1" x14ac:dyDescent="0.25">
      <c r="A7962"/>
      <c r="B7962"/>
      <c r="C7962"/>
      <c r="D7962"/>
      <c r="E7962"/>
      <c r="J7962"/>
      <c r="K7962"/>
      <c r="L7962"/>
      <c r="M7962"/>
    </row>
    <row r="7963" spans="1:13" s="3" customFormat="1" x14ac:dyDescent="0.25">
      <c r="A7963" s="35"/>
      <c r="B7963" s="35"/>
      <c r="C7963" s="35"/>
      <c r="D7963" s="35"/>
      <c r="E7963" s="34" t="s">
        <v>67</v>
      </c>
      <c r="F7963" s="13">
        <v>1810.35</v>
      </c>
      <c r="G7963" s="13">
        <v>0</v>
      </c>
      <c r="H7963" s="13">
        <v>1810.35</v>
      </c>
      <c r="J7963"/>
      <c r="K7963"/>
      <c r="L7963"/>
      <c r="M7963"/>
    </row>
    <row r="7964" spans="1:13" s="3" customFormat="1" x14ac:dyDescent="0.25">
      <c r="A7964" s="35" t="s">
        <v>21</v>
      </c>
      <c r="B7964"/>
      <c r="C7964"/>
      <c r="D7964"/>
      <c r="E7964"/>
      <c r="J7964"/>
      <c r="K7964"/>
      <c r="L7964"/>
      <c r="M7964"/>
    </row>
    <row r="7965" spans="1:13" s="3" customFormat="1" x14ac:dyDescent="0.25">
      <c r="A7965" s="35"/>
      <c r="B7965" s="35"/>
      <c r="C7965" s="35"/>
      <c r="D7965" s="35"/>
      <c r="E7965" s="9" t="s">
        <v>391</v>
      </c>
      <c r="F7965" s="8">
        <v>1810.35</v>
      </c>
      <c r="G7965" s="8">
        <v>0</v>
      </c>
      <c r="H7965" s="8">
        <v>1810.35</v>
      </c>
      <c r="J7965"/>
      <c r="K7965"/>
      <c r="L7965"/>
      <c r="M7965"/>
    </row>
    <row r="7966" spans="1:13" s="3" customFormat="1" x14ac:dyDescent="0.25">
      <c r="A7966" s="35" t="s">
        <v>21</v>
      </c>
      <c r="B7966"/>
      <c r="C7966"/>
      <c r="D7966"/>
      <c r="E7966"/>
      <c r="J7966"/>
      <c r="K7966"/>
      <c r="L7966"/>
      <c r="M7966"/>
    </row>
    <row r="7967" spans="1:13" s="3" customFormat="1" x14ac:dyDescent="0.25">
      <c r="A7967" s="5" t="s">
        <v>445</v>
      </c>
      <c r="B7967" s="5" t="s">
        <v>400</v>
      </c>
      <c r="C7967" s="35"/>
      <c r="D7967" s="35"/>
      <c r="E7967" s="35"/>
      <c r="F7967" s="7"/>
      <c r="G7967" s="8" t="s">
        <v>20</v>
      </c>
      <c r="H7967" s="8">
        <v>4568.12</v>
      </c>
      <c r="J7967"/>
      <c r="K7967"/>
      <c r="L7967"/>
      <c r="M7967"/>
    </row>
    <row r="7968" spans="1:13" s="3" customFormat="1" x14ac:dyDescent="0.25">
      <c r="A7968" s="35" t="s">
        <v>21</v>
      </c>
      <c r="B7968"/>
      <c r="C7968"/>
      <c r="D7968"/>
      <c r="E7968"/>
      <c r="J7968"/>
      <c r="K7968"/>
      <c r="L7968"/>
      <c r="M7968"/>
    </row>
    <row r="7969" spans="1:13" s="3" customFormat="1" x14ac:dyDescent="0.25">
      <c r="A7969" s="12" t="s">
        <v>24</v>
      </c>
      <c r="B7969" s="35" t="s">
        <v>21</v>
      </c>
      <c r="C7969" s="35" t="s">
        <v>21</v>
      </c>
      <c r="D7969" s="35" t="s">
        <v>21</v>
      </c>
      <c r="E7969" s="35" t="s">
        <v>21</v>
      </c>
      <c r="F7969" s="7" t="s">
        <v>21</v>
      </c>
      <c r="G7969" s="13" t="s">
        <v>20</v>
      </c>
      <c r="H7969" s="13">
        <v>4568.12</v>
      </c>
      <c r="J7969"/>
      <c r="K7969"/>
      <c r="L7969"/>
      <c r="M7969"/>
    </row>
    <row r="7970" spans="1:13" s="3" customFormat="1" x14ac:dyDescent="0.25">
      <c r="A7970" s="12" t="s">
        <v>1113</v>
      </c>
      <c r="B7970" s="12" t="s">
        <v>26</v>
      </c>
      <c r="C7970" s="14">
        <v>310</v>
      </c>
      <c r="D7970" s="12" t="s">
        <v>528</v>
      </c>
      <c r="E7970" s="35"/>
      <c r="F7970" s="13">
        <v>2456.9</v>
      </c>
      <c r="G7970" s="7" t="s">
        <v>21</v>
      </c>
      <c r="H7970" s="13">
        <v>7025.02</v>
      </c>
      <c r="J7970"/>
      <c r="K7970"/>
      <c r="L7970"/>
      <c r="M7970"/>
    </row>
    <row r="7971" spans="1:13" s="3" customFormat="1" x14ac:dyDescent="0.25">
      <c r="A7971" s="12" t="s">
        <v>1072</v>
      </c>
      <c r="B7971" s="12" t="s">
        <v>26</v>
      </c>
      <c r="C7971" s="14">
        <v>6823</v>
      </c>
      <c r="D7971" s="12" t="s">
        <v>1178</v>
      </c>
      <c r="E7971" s="12" t="s">
        <v>1179</v>
      </c>
      <c r="F7971" s="13">
        <v>800.86</v>
      </c>
      <c r="G7971" s="7" t="s">
        <v>21</v>
      </c>
      <c r="H7971" s="13">
        <v>7825.88</v>
      </c>
      <c r="J7971"/>
      <c r="K7971"/>
      <c r="L7971"/>
      <c r="M7971"/>
    </row>
    <row r="7972" spans="1:13" s="3" customFormat="1" x14ac:dyDescent="0.25">
      <c r="A7972"/>
      <c r="B7972"/>
      <c r="C7972"/>
      <c r="D7972"/>
      <c r="E7972"/>
      <c r="J7972"/>
      <c r="K7972"/>
      <c r="L7972"/>
      <c r="M7972"/>
    </row>
    <row r="7973" spans="1:13" s="3" customFormat="1" x14ac:dyDescent="0.25">
      <c r="A7973" s="35"/>
      <c r="B7973" s="35"/>
      <c r="C7973" s="35"/>
      <c r="D7973" s="35"/>
      <c r="E7973" s="34" t="s">
        <v>67</v>
      </c>
      <c r="F7973" s="13">
        <v>3257.76</v>
      </c>
      <c r="G7973" s="13">
        <v>0</v>
      </c>
      <c r="H7973" s="13">
        <v>7825.88</v>
      </c>
      <c r="J7973"/>
      <c r="K7973"/>
      <c r="L7973"/>
      <c r="M7973"/>
    </row>
    <row r="7974" spans="1:13" s="3" customFormat="1" x14ac:dyDescent="0.25">
      <c r="A7974" s="35" t="s">
        <v>21</v>
      </c>
      <c r="B7974"/>
      <c r="C7974"/>
      <c r="D7974"/>
      <c r="E7974"/>
      <c r="J7974"/>
      <c r="K7974"/>
      <c r="L7974"/>
      <c r="M7974"/>
    </row>
    <row r="7975" spans="1:13" s="3" customFormat="1" x14ac:dyDescent="0.25">
      <c r="A7975" s="35"/>
      <c r="B7975" s="35"/>
      <c r="C7975" s="35"/>
      <c r="D7975" s="35"/>
      <c r="E7975" s="9" t="s">
        <v>401</v>
      </c>
      <c r="F7975" s="8">
        <v>3257.76</v>
      </c>
      <c r="G7975" s="8">
        <v>0</v>
      </c>
      <c r="H7975" s="8">
        <v>7825.88</v>
      </c>
      <c r="J7975"/>
      <c r="K7975"/>
      <c r="L7975"/>
      <c r="M7975"/>
    </row>
    <row r="7976" spans="1:13" s="3" customFormat="1" x14ac:dyDescent="0.25">
      <c r="A7976" s="35" t="s">
        <v>21</v>
      </c>
      <c r="B7976"/>
      <c r="C7976"/>
      <c r="D7976"/>
      <c r="E7976"/>
      <c r="J7976"/>
      <c r="K7976"/>
      <c r="L7976"/>
      <c r="M7976"/>
    </row>
    <row r="7977" spans="1:13" s="3" customFormat="1" x14ac:dyDescent="0.25">
      <c r="A7977" s="5" t="s">
        <v>1180</v>
      </c>
      <c r="B7977" s="5" t="s">
        <v>1110</v>
      </c>
      <c r="C7977" s="35"/>
      <c r="D7977" s="35"/>
      <c r="E7977" s="35"/>
      <c r="F7977" s="7"/>
      <c r="G7977" s="8" t="s">
        <v>20</v>
      </c>
      <c r="H7977" s="8">
        <v>0</v>
      </c>
      <c r="J7977"/>
      <c r="K7977"/>
      <c r="L7977"/>
      <c r="M7977"/>
    </row>
    <row r="7978" spans="1:13" s="3" customFormat="1" x14ac:dyDescent="0.25">
      <c r="A7978" s="35" t="s">
        <v>21</v>
      </c>
      <c r="B7978"/>
      <c r="C7978"/>
      <c r="D7978"/>
      <c r="E7978"/>
      <c r="J7978"/>
      <c r="K7978"/>
      <c r="L7978"/>
      <c r="M7978"/>
    </row>
    <row r="7979" spans="1:13" s="3" customFormat="1" x14ac:dyDescent="0.25">
      <c r="A7979" s="12" t="s">
        <v>24</v>
      </c>
      <c r="B7979" s="35" t="s">
        <v>21</v>
      </c>
      <c r="C7979" s="35" t="s">
        <v>21</v>
      </c>
      <c r="D7979" s="35" t="s">
        <v>21</v>
      </c>
      <c r="E7979" s="35" t="s">
        <v>21</v>
      </c>
      <c r="F7979" s="7" t="s">
        <v>21</v>
      </c>
      <c r="G7979" s="13" t="s">
        <v>20</v>
      </c>
      <c r="H7979" s="13">
        <v>0</v>
      </c>
      <c r="J7979"/>
      <c r="K7979"/>
      <c r="L7979"/>
      <c r="M7979"/>
    </row>
    <row r="7980" spans="1:13" s="3" customFormat="1" x14ac:dyDescent="0.25">
      <c r="A7980" s="12" t="s">
        <v>1102</v>
      </c>
      <c r="B7980" s="12" t="s">
        <v>26</v>
      </c>
      <c r="C7980" s="14">
        <v>406</v>
      </c>
      <c r="D7980" s="12" t="s">
        <v>1181</v>
      </c>
      <c r="E7980" s="12" t="s">
        <v>1182</v>
      </c>
      <c r="F7980" s="13">
        <v>4700</v>
      </c>
      <c r="G7980" s="7" t="s">
        <v>21</v>
      </c>
      <c r="H7980" s="13">
        <v>4700</v>
      </c>
      <c r="J7980"/>
      <c r="K7980"/>
      <c r="L7980"/>
      <c r="M7980"/>
    </row>
    <row r="7981" spans="1:13" s="3" customFormat="1" x14ac:dyDescent="0.25">
      <c r="A7981" s="12" t="s">
        <v>1080</v>
      </c>
      <c r="B7981" s="12" t="s">
        <v>26</v>
      </c>
      <c r="C7981" s="14">
        <v>7038</v>
      </c>
      <c r="D7981" s="12" t="s">
        <v>1183</v>
      </c>
      <c r="E7981" s="12" t="s">
        <v>1184</v>
      </c>
      <c r="F7981" s="13">
        <v>1268.97</v>
      </c>
      <c r="G7981" s="7" t="s">
        <v>21</v>
      </c>
      <c r="H7981" s="13">
        <v>5968.97</v>
      </c>
      <c r="J7981"/>
      <c r="K7981"/>
      <c r="L7981"/>
      <c r="M7981"/>
    </row>
    <row r="7982" spans="1:13" s="3" customFormat="1" x14ac:dyDescent="0.25">
      <c r="A7982"/>
      <c r="B7982"/>
      <c r="C7982"/>
      <c r="D7982"/>
      <c r="E7982"/>
      <c r="J7982"/>
      <c r="K7982"/>
      <c r="L7982"/>
      <c r="M7982"/>
    </row>
    <row r="7983" spans="1:13" s="3" customFormat="1" x14ac:dyDescent="0.25">
      <c r="A7983" s="35"/>
      <c r="B7983" s="35"/>
      <c r="C7983" s="35"/>
      <c r="D7983" s="35"/>
      <c r="E7983" s="34" t="s">
        <v>67</v>
      </c>
      <c r="F7983" s="13">
        <v>5968.97</v>
      </c>
      <c r="G7983" s="13">
        <v>0</v>
      </c>
      <c r="H7983" s="13">
        <v>5968.97</v>
      </c>
      <c r="J7983"/>
      <c r="K7983"/>
      <c r="L7983"/>
      <c r="M7983"/>
    </row>
    <row r="7984" spans="1:13" s="3" customFormat="1" x14ac:dyDescent="0.25">
      <c r="A7984" s="35" t="s">
        <v>21</v>
      </c>
      <c r="B7984"/>
      <c r="C7984"/>
      <c r="D7984"/>
      <c r="E7984"/>
      <c r="J7984"/>
      <c r="K7984"/>
      <c r="L7984"/>
      <c r="M7984"/>
    </row>
    <row r="7985" spans="1:13" s="3" customFormat="1" x14ac:dyDescent="0.25">
      <c r="A7985" s="35"/>
      <c r="B7985" s="35"/>
      <c r="C7985" s="35"/>
      <c r="D7985" s="35"/>
      <c r="E7985" s="9" t="s">
        <v>1111</v>
      </c>
      <c r="F7985" s="8">
        <v>5968.97</v>
      </c>
      <c r="G7985" s="8">
        <v>0</v>
      </c>
      <c r="H7985" s="8">
        <v>5968.97</v>
      </c>
      <c r="J7985"/>
      <c r="K7985"/>
      <c r="L7985"/>
      <c r="M7985"/>
    </row>
    <row r="7986" spans="1:13" s="3" customFormat="1" x14ac:dyDescent="0.25">
      <c r="A7986" s="35" t="s">
        <v>21</v>
      </c>
      <c r="B7986"/>
      <c r="C7986"/>
      <c r="D7986"/>
      <c r="E7986"/>
      <c r="J7986"/>
      <c r="K7986"/>
      <c r="L7986"/>
      <c r="M7986"/>
    </row>
    <row r="7987" spans="1:13" s="3" customFormat="1" x14ac:dyDescent="0.25">
      <c r="A7987" s="5" t="s">
        <v>155</v>
      </c>
      <c r="B7987" s="5" t="s">
        <v>156</v>
      </c>
      <c r="C7987" s="35"/>
      <c r="D7987" s="35"/>
      <c r="E7987" s="35"/>
      <c r="F7987" s="7"/>
      <c r="G7987" s="8" t="s">
        <v>20</v>
      </c>
      <c r="H7987" s="8">
        <v>0</v>
      </c>
      <c r="J7987"/>
      <c r="K7987"/>
      <c r="L7987"/>
      <c r="M7987"/>
    </row>
    <row r="7988" spans="1:13" s="3" customFormat="1" x14ac:dyDescent="0.25">
      <c r="A7988" s="35" t="s">
        <v>21</v>
      </c>
      <c r="B7988"/>
      <c r="C7988"/>
      <c r="D7988"/>
      <c r="E7988"/>
      <c r="J7988"/>
      <c r="K7988"/>
      <c r="L7988"/>
      <c r="M7988"/>
    </row>
    <row r="7989" spans="1:13" s="3" customFormat="1" x14ac:dyDescent="0.25">
      <c r="A7989" s="12" t="s">
        <v>24</v>
      </c>
      <c r="B7989" s="35" t="s">
        <v>21</v>
      </c>
      <c r="C7989" s="35" t="s">
        <v>21</v>
      </c>
      <c r="D7989" s="35" t="s">
        <v>21</v>
      </c>
      <c r="E7989" s="35" t="s">
        <v>21</v>
      </c>
      <c r="F7989" s="7" t="s">
        <v>21</v>
      </c>
      <c r="G7989" s="13" t="s">
        <v>20</v>
      </c>
      <c r="H7989" s="13">
        <v>0</v>
      </c>
      <c r="J7989"/>
      <c r="K7989"/>
      <c r="L7989"/>
      <c r="M7989"/>
    </row>
    <row r="7990" spans="1:13" s="3" customFormat="1" x14ac:dyDescent="0.25">
      <c r="A7990" s="12" t="s">
        <v>1070</v>
      </c>
      <c r="B7990" s="12" t="s">
        <v>26</v>
      </c>
      <c r="C7990" s="14">
        <v>300</v>
      </c>
      <c r="D7990" s="12" t="s">
        <v>1071</v>
      </c>
      <c r="E7990" s="35"/>
      <c r="F7990" s="13">
        <v>871.26</v>
      </c>
      <c r="G7990" s="7" t="s">
        <v>21</v>
      </c>
      <c r="H7990" s="13">
        <v>871.26</v>
      </c>
      <c r="J7990"/>
      <c r="K7990"/>
      <c r="L7990"/>
      <c r="M7990"/>
    </row>
    <row r="7991" spans="1:13" s="3" customFormat="1" x14ac:dyDescent="0.25">
      <c r="A7991" s="12" t="s">
        <v>1072</v>
      </c>
      <c r="B7991" s="12" t="s">
        <v>26</v>
      </c>
      <c r="C7991" s="14">
        <v>341</v>
      </c>
      <c r="D7991" s="12" t="s">
        <v>1073</v>
      </c>
      <c r="E7991" s="35"/>
      <c r="F7991" s="13">
        <v>1521.15</v>
      </c>
      <c r="G7991" s="7" t="s">
        <v>21</v>
      </c>
      <c r="H7991" s="13">
        <v>2392.41</v>
      </c>
      <c r="J7991"/>
      <c r="K7991"/>
      <c r="L7991"/>
      <c r="M7991"/>
    </row>
    <row r="7992" spans="1:13" s="3" customFormat="1" x14ac:dyDescent="0.25">
      <c r="A7992" s="12" t="s">
        <v>1076</v>
      </c>
      <c r="B7992" s="12" t="s">
        <v>26</v>
      </c>
      <c r="C7992" s="14">
        <v>367</v>
      </c>
      <c r="D7992" s="12" t="s">
        <v>1077</v>
      </c>
      <c r="E7992" s="35"/>
      <c r="F7992" s="13">
        <v>528.20000000000005</v>
      </c>
      <c r="G7992" s="7" t="s">
        <v>21</v>
      </c>
      <c r="H7992" s="13">
        <v>2920.61</v>
      </c>
      <c r="J7992"/>
      <c r="K7992"/>
      <c r="L7992"/>
      <c r="M7992"/>
    </row>
    <row r="7993" spans="1:13" s="3" customFormat="1" x14ac:dyDescent="0.25">
      <c r="A7993" s="12" t="s">
        <v>1078</v>
      </c>
      <c r="B7993" s="12" t="s">
        <v>26</v>
      </c>
      <c r="C7993" s="14">
        <v>393</v>
      </c>
      <c r="D7993" s="12" t="s">
        <v>1079</v>
      </c>
      <c r="E7993" s="35"/>
      <c r="F7993" s="13">
        <v>2077.13</v>
      </c>
      <c r="G7993" s="7" t="s">
        <v>21</v>
      </c>
      <c r="H7993" s="13">
        <v>4997.74</v>
      </c>
      <c r="J7993"/>
      <c r="K7993"/>
      <c r="L7993"/>
      <c r="M7993"/>
    </row>
    <row r="7994" spans="1:13" s="3" customFormat="1" x14ac:dyDescent="0.25">
      <c r="A7994" s="12" t="s">
        <v>1080</v>
      </c>
      <c r="B7994" s="12" t="s">
        <v>26</v>
      </c>
      <c r="C7994" s="14">
        <v>433</v>
      </c>
      <c r="D7994" s="12" t="s">
        <v>1082</v>
      </c>
      <c r="E7994" s="35"/>
      <c r="F7994" s="13">
        <v>2028.69</v>
      </c>
      <c r="G7994" s="7" t="s">
        <v>21</v>
      </c>
      <c r="H7994" s="13">
        <v>7026.43</v>
      </c>
      <c r="J7994"/>
      <c r="K7994"/>
      <c r="L7994"/>
      <c r="M7994"/>
    </row>
    <row r="7995" spans="1:13" s="3" customFormat="1" x14ac:dyDescent="0.25">
      <c r="A7995"/>
      <c r="B7995"/>
      <c r="C7995"/>
      <c r="D7995"/>
      <c r="E7995"/>
      <c r="J7995"/>
      <c r="K7995"/>
      <c r="L7995"/>
      <c r="M7995"/>
    </row>
    <row r="7996" spans="1:13" s="3" customFormat="1" x14ac:dyDescent="0.25">
      <c r="A7996" s="35"/>
      <c r="B7996" s="35"/>
      <c r="C7996" s="35"/>
      <c r="D7996" s="35"/>
      <c r="E7996" s="34" t="s">
        <v>67</v>
      </c>
      <c r="F7996" s="13">
        <v>7026.43</v>
      </c>
      <c r="G7996" s="13">
        <v>0</v>
      </c>
      <c r="H7996" s="13">
        <v>7026.43</v>
      </c>
      <c r="J7996"/>
      <c r="K7996"/>
      <c r="L7996"/>
      <c r="M7996"/>
    </row>
    <row r="7997" spans="1:13" s="3" customFormat="1" x14ac:dyDescent="0.25">
      <c r="A7997" s="35" t="s">
        <v>21</v>
      </c>
      <c r="B7997"/>
      <c r="C7997"/>
      <c r="D7997"/>
      <c r="E7997"/>
      <c r="J7997"/>
      <c r="K7997"/>
      <c r="L7997"/>
      <c r="M7997"/>
    </row>
    <row r="7998" spans="1:13" s="3" customFormat="1" x14ac:dyDescent="0.25">
      <c r="A7998" s="35"/>
      <c r="B7998" s="35"/>
      <c r="C7998" s="35"/>
      <c r="D7998" s="35"/>
      <c r="E7998" s="9" t="s">
        <v>157</v>
      </c>
      <c r="F7998" s="8">
        <v>7026.43</v>
      </c>
      <c r="G7998" s="8">
        <v>0</v>
      </c>
      <c r="H7998" s="8">
        <v>7026.43</v>
      </c>
      <c r="J7998"/>
      <c r="K7998"/>
      <c r="L7998"/>
      <c r="M7998"/>
    </row>
    <row r="7999" spans="1:13" s="3" customFormat="1" x14ac:dyDescent="0.25">
      <c r="A7999" s="35" t="s">
        <v>21</v>
      </c>
      <c r="B7999"/>
      <c r="C7999"/>
      <c r="D7999"/>
      <c r="E7999"/>
      <c r="J7999"/>
      <c r="K7999"/>
      <c r="L7999"/>
      <c r="M7999"/>
    </row>
    <row r="8000" spans="1:13" s="3" customFormat="1" x14ac:dyDescent="0.25">
      <c r="A8000" s="5" t="s">
        <v>713</v>
      </c>
      <c r="B8000" s="5" t="s">
        <v>714</v>
      </c>
      <c r="C8000" s="35"/>
      <c r="D8000" s="35"/>
      <c r="E8000" s="35"/>
      <c r="F8000" s="7"/>
      <c r="G8000" s="8" t="s">
        <v>20</v>
      </c>
      <c r="H8000" s="8">
        <v>542495</v>
      </c>
      <c r="J8000"/>
      <c r="K8000"/>
      <c r="L8000"/>
      <c r="M8000"/>
    </row>
    <row r="8001" spans="1:13" s="3" customFormat="1" x14ac:dyDescent="0.25">
      <c r="A8001" s="35" t="s">
        <v>21</v>
      </c>
      <c r="B8001"/>
      <c r="C8001"/>
      <c r="D8001"/>
      <c r="E8001"/>
      <c r="J8001"/>
      <c r="K8001"/>
      <c r="L8001"/>
      <c r="M8001"/>
    </row>
    <row r="8002" spans="1:13" s="3" customFormat="1" x14ac:dyDescent="0.25">
      <c r="A8002" s="12" t="s">
        <v>24</v>
      </c>
      <c r="B8002" s="35" t="s">
        <v>21</v>
      </c>
      <c r="C8002" s="35" t="s">
        <v>21</v>
      </c>
      <c r="D8002" s="35" t="s">
        <v>21</v>
      </c>
      <c r="E8002" s="35" t="s">
        <v>21</v>
      </c>
      <c r="F8002" s="7" t="s">
        <v>21</v>
      </c>
      <c r="G8002" s="13" t="s">
        <v>20</v>
      </c>
      <c r="H8002" s="13">
        <v>542495</v>
      </c>
      <c r="J8002"/>
      <c r="K8002"/>
      <c r="L8002"/>
      <c r="M8002"/>
    </row>
    <row r="8003" spans="1:13" x14ac:dyDescent="0.25">
      <c r="A8003" s="57" t="s">
        <v>1070</v>
      </c>
      <c r="B8003" s="57" t="s">
        <v>41</v>
      </c>
      <c r="C8003" s="58">
        <v>4</v>
      </c>
      <c r="D8003" s="57" t="s">
        <v>716</v>
      </c>
      <c r="E8003" s="59"/>
      <c r="F8003" s="36"/>
      <c r="G8003" s="60" t="s">
        <v>21</v>
      </c>
      <c r="H8003" s="36">
        <v>650994</v>
      </c>
      <c r="I8003" s="15" t="s">
        <v>1185</v>
      </c>
      <c r="J8003" s="28"/>
      <c r="K8003" s="61">
        <f>+F8003/3</f>
        <v>0</v>
      </c>
    </row>
    <row r="8004" spans="1:13" x14ac:dyDescent="0.25">
      <c r="E8004"/>
    </row>
    <row r="8005" spans="1:13" x14ac:dyDescent="0.25">
      <c r="A8005" s="35"/>
      <c r="B8005" s="35"/>
      <c r="C8005" s="35"/>
      <c r="D8005" s="35"/>
      <c r="E8005" s="34" t="s">
        <v>67</v>
      </c>
      <c r="F8005" s="13">
        <v>108499</v>
      </c>
      <c r="G8005" s="13">
        <v>0</v>
      </c>
      <c r="H8005" s="13">
        <v>650994</v>
      </c>
    </row>
    <row r="8006" spans="1:13" x14ac:dyDescent="0.25">
      <c r="A8006" s="35" t="s">
        <v>21</v>
      </c>
      <c r="E8006"/>
    </row>
    <row r="8007" spans="1:13" x14ac:dyDescent="0.25">
      <c r="A8007" s="35"/>
      <c r="B8007" s="35"/>
      <c r="C8007" s="35"/>
      <c r="D8007" s="35"/>
      <c r="E8007" s="9" t="s">
        <v>717</v>
      </c>
      <c r="F8007" s="8">
        <v>108499</v>
      </c>
      <c r="G8007" s="8">
        <v>0</v>
      </c>
      <c r="H8007" s="8">
        <v>650994</v>
      </c>
    </row>
    <row r="8008" spans="1:13" x14ac:dyDescent="0.25">
      <c r="A8008" s="35" t="s">
        <v>21</v>
      </c>
      <c r="E8008"/>
    </row>
    <row r="8009" spans="1:13" x14ac:dyDescent="0.25">
      <c r="A8009" s="5" t="s">
        <v>158</v>
      </c>
      <c r="B8009" s="5" t="s">
        <v>159</v>
      </c>
      <c r="C8009" s="35"/>
      <c r="D8009" s="35"/>
      <c r="E8009" s="35"/>
      <c r="F8009" s="7"/>
      <c r="G8009" s="8" t="s">
        <v>20</v>
      </c>
      <c r="H8009" s="8">
        <v>522055.3</v>
      </c>
    </row>
    <row r="8010" spans="1:13" x14ac:dyDescent="0.25">
      <c r="A8010" s="35" t="s">
        <v>21</v>
      </c>
      <c r="E8010"/>
    </row>
    <row r="8011" spans="1:13" x14ac:dyDescent="0.25">
      <c r="A8011" s="12" t="s">
        <v>24</v>
      </c>
      <c r="B8011" s="35" t="s">
        <v>21</v>
      </c>
      <c r="C8011" s="35" t="s">
        <v>21</v>
      </c>
      <c r="D8011" s="35" t="s">
        <v>21</v>
      </c>
      <c r="E8011" s="35" t="s">
        <v>21</v>
      </c>
      <c r="F8011" s="7" t="s">
        <v>21</v>
      </c>
      <c r="G8011" s="13" t="s">
        <v>20</v>
      </c>
      <c r="H8011" s="13">
        <v>522055.3</v>
      </c>
    </row>
    <row r="8012" spans="1:13" x14ac:dyDescent="0.25">
      <c r="A8012" s="12" t="s">
        <v>1093</v>
      </c>
      <c r="B8012" s="12" t="s">
        <v>41</v>
      </c>
      <c r="C8012" s="14">
        <v>1</v>
      </c>
      <c r="D8012" s="12" t="s">
        <v>549</v>
      </c>
      <c r="E8012" s="35"/>
      <c r="F8012" s="13">
        <v>304.10000000000002</v>
      </c>
      <c r="G8012" s="7" t="s">
        <v>21</v>
      </c>
      <c r="H8012" s="13">
        <v>522359.4</v>
      </c>
    </row>
    <row r="8013" spans="1:13" x14ac:dyDescent="0.25">
      <c r="A8013" s="12" t="s">
        <v>1093</v>
      </c>
      <c r="B8013" s="12" t="s">
        <v>41</v>
      </c>
      <c r="C8013" s="14">
        <v>1</v>
      </c>
      <c r="D8013" s="12" t="s">
        <v>549</v>
      </c>
      <c r="E8013" s="35"/>
      <c r="F8013" s="13">
        <v>192.02</v>
      </c>
      <c r="G8013" s="7" t="s">
        <v>21</v>
      </c>
      <c r="H8013" s="13">
        <v>522551.42</v>
      </c>
    </row>
    <row r="8014" spans="1:13" x14ac:dyDescent="0.25">
      <c r="A8014" s="12" t="s">
        <v>1093</v>
      </c>
      <c r="B8014" s="12" t="s">
        <v>41</v>
      </c>
      <c r="C8014" s="14">
        <v>1</v>
      </c>
      <c r="D8014" s="12" t="s">
        <v>549</v>
      </c>
      <c r="E8014" s="35"/>
      <c r="F8014" s="13">
        <v>510.29</v>
      </c>
      <c r="G8014" s="7" t="s">
        <v>21</v>
      </c>
      <c r="H8014" s="13">
        <v>523061.71</v>
      </c>
    </row>
    <row r="8015" spans="1:13" x14ac:dyDescent="0.25">
      <c r="A8015" s="12" t="s">
        <v>1093</v>
      </c>
      <c r="B8015" s="12" t="s">
        <v>41</v>
      </c>
      <c r="C8015" s="14">
        <v>1</v>
      </c>
      <c r="D8015" s="12" t="s">
        <v>549</v>
      </c>
      <c r="E8015" s="35"/>
      <c r="F8015" s="13">
        <v>168.8</v>
      </c>
      <c r="G8015" s="7" t="s">
        <v>21</v>
      </c>
      <c r="H8015" s="13">
        <v>523230.51</v>
      </c>
    </row>
    <row r="8016" spans="1:13" x14ac:dyDescent="0.25">
      <c r="A8016" s="12" t="s">
        <v>1093</v>
      </c>
      <c r="B8016" s="12" t="s">
        <v>41</v>
      </c>
      <c r="C8016" s="14">
        <v>1</v>
      </c>
      <c r="D8016" s="12" t="s">
        <v>549</v>
      </c>
      <c r="E8016" s="35"/>
      <c r="F8016" s="13">
        <v>1739.16</v>
      </c>
      <c r="G8016" s="7" t="s">
        <v>21</v>
      </c>
      <c r="H8016" s="13">
        <v>524969.67000000004</v>
      </c>
    </row>
    <row r="8017" spans="1:13" x14ac:dyDescent="0.25">
      <c r="A8017" s="12" t="s">
        <v>1093</v>
      </c>
      <c r="B8017" s="12" t="s">
        <v>41</v>
      </c>
      <c r="C8017" s="14">
        <v>1</v>
      </c>
      <c r="D8017" s="12" t="s">
        <v>549</v>
      </c>
      <c r="E8017" s="35"/>
      <c r="F8017" s="13">
        <v>254.92</v>
      </c>
      <c r="G8017" s="7" t="s">
        <v>21</v>
      </c>
      <c r="H8017" s="13">
        <v>525224.59</v>
      </c>
    </row>
    <row r="8018" spans="1:13" x14ac:dyDescent="0.25">
      <c r="A8018" s="12" t="s">
        <v>1093</v>
      </c>
      <c r="B8018" s="12" t="s">
        <v>41</v>
      </c>
      <c r="C8018" s="14">
        <v>1</v>
      </c>
      <c r="D8018" s="12" t="s">
        <v>160</v>
      </c>
      <c r="E8018" s="35"/>
      <c r="F8018" s="13">
        <v>228.04</v>
      </c>
      <c r="G8018" s="7" t="s">
        <v>21</v>
      </c>
      <c r="H8018" s="13">
        <v>525452.63</v>
      </c>
    </row>
    <row r="8019" spans="1:13" s="3" customFormat="1" x14ac:dyDescent="0.25">
      <c r="A8019" s="12" t="s">
        <v>1093</v>
      </c>
      <c r="B8019" s="12" t="s">
        <v>41</v>
      </c>
      <c r="C8019" s="14">
        <v>1</v>
      </c>
      <c r="D8019" s="12" t="s">
        <v>160</v>
      </c>
      <c r="E8019" s="35"/>
      <c r="F8019" s="13">
        <v>6260.58</v>
      </c>
      <c r="G8019" s="7" t="s">
        <v>21</v>
      </c>
      <c r="H8019" s="13">
        <v>531713.21</v>
      </c>
      <c r="J8019"/>
      <c r="K8019"/>
      <c r="L8019"/>
      <c r="M8019"/>
    </row>
    <row r="8020" spans="1:13" s="3" customFormat="1" x14ac:dyDescent="0.25">
      <c r="A8020" s="12" t="s">
        <v>1093</v>
      </c>
      <c r="B8020" s="12" t="s">
        <v>41</v>
      </c>
      <c r="C8020" s="14">
        <v>1</v>
      </c>
      <c r="D8020" s="12" t="s">
        <v>160</v>
      </c>
      <c r="E8020" s="35"/>
      <c r="F8020" s="13">
        <v>6261.25</v>
      </c>
      <c r="G8020" s="7" t="s">
        <v>21</v>
      </c>
      <c r="H8020" s="13">
        <v>537974.46</v>
      </c>
      <c r="J8020"/>
      <c r="K8020"/>
      <c r="L8020"/>
      <c r="M8020"/>
    </row>
    <row r="8021" spans="1:13" s="3" customFormat="1" x14ac:dyDescent="0.25">
      <c r="A8021" s="12" t="s">
        <v>1093</v>
      </c>
      <c r="B8021" s="12" t="s">
        <v>41</v>
      </c>
      <c r="C8021" s="14">
        <v>1</v>
      </c>
      <c r="D8021" s="12" t="s">
        <v>160</v>
      </c>
      <c r="E8021" s="35"/>
      <c r="F8021" s="13">
        <v>215.52</v>
      </c>
      <c r="G8021" s="7" t="s">
        <v>21</v>
      </c>
      <c r="H8021" s="13">
        <v>538189.98</v>
      </c>
      <c r="J8021"/>
      <c r="K8021"/>
      <c r="L8021"/>
      <c r="M8021"/>
    </row>
    <row r="8022" spans="1:13" s="3" customFormat="1" x14ac:dyDescent="0.25">
      <c r="A8022" s="12" t="s">
        <v>1093</v>
      </c>
      <c r="B8022" s="12" t="s">
        <v>41</v>
      </c>
      <c r="C8022" s="14">
        <v>1</v>
      </c>
      <c r="D8022" s="12" t="s">
        <v>160</v>
      </c>
      <c r="E8022" s="35"/>
      <c r="F8022" s="13">
        <v>2592.4699999999998</v>
      </c>
      <c r="G8022" s="7" t="s">
        <v>21</v>
      </c>
      <c r="H8022" s="13">
        <v>540782.44999999995</v>
      </c>
      <c r="J8022"/>
      <c r="K8022"/>
      <c r="L8022"/>
      <c r="M8022"/>
    </row>
    <row r="8023" spans="1:13" s="3" customFormat="1" x14ac:dyDescent="0.25">
      <c r="A8023" s="12" t="s">
        <v>1093</v>
      </c>
      <c r="B8023" s="12" t="s">
        <v>41</v>
      </c>
      <c r="C8023" s="14">
        <v>1</v>
      </c>
      <c r="D8023" s="12" t="s">
        <v>160</v>
      </c>
      <c r="E8023" s="35"/>
      <c r="F8023" s="13">
        <v>1424.23</v>
      </c>
      <c r="G8023" s="7" t="s">
        <v>21</v>
      </c>
      <c r="H8023" s="13">
        <v>542206.68000000005</v>
      </c>
      <c r="J8023"/>
      <c r="K8023"/>
      <c r="L8023"/>
      <c r="M8023"/>
    </row>
    <row r="8024" spans="1:13" s="3" customFormat="1" x14ac:dyDescent="0.25">
      <c r="A8024" s="12" t="s">
        <v>1093</v>
      </c>
      <c r="B8024" s="12" t="s">
        <v>41</v>
      </c>
      <c r="C8024" s="14">
        <v>1</v>
      </c>
      <c r="D8024" s="12" t="s">
        <v>160</v>
      </c>
      <c r="E8024" s="35"/>
      <c r="F8024" s="13">
        <v>1735.97</v>
      </c>
      <c r="G8024" s="7" t="s">
        <v>21</v>
      </c>
      <c r="H8024" s="13">
        <v>543942.65</v>
      </c>
      <c r="J8024"/>
      <c r="K8024"/>
      <c r="L8024"/>
      <c r="M8024"/>
    </row>
    <row r="8025" spans="1:13" s="3" customFormat="1" x14ac:dyDescent="0.25">
      <c r="A8025" s="12" t="s">
        <v>1093</v>
      </c>
      <c r="B8025" s="12" t="s">
        <v>41</v>
      </c>
      <c r="C8025" s="14">
        <v>1</v>
      </c>
      <c r="D8025" s="12" t="s">
        <v>160</v>
      </c>
      <c r="E8025" s="35"/>
      <c r="F8025" s="13">
        <v>1429.27</v>
      </c>
      <c r="G8025" s="7" t="s">
        <v>21</v>
      </c>
      <c r="H8025" s="13">
        <v>545371.92000000004</v>
      </c>
      <c r="J8025"/>
      <c r="K8025"/>
      <c r="L8025"/>
      <c r="M8025"/>
    </row>
    <row r="8026" spans="1:13" s="3" customFormat="1" x14ac:dyDescent="0.25">
      <c r="A8026" s="12" t="s">
        <v>1093</v>
      </c>
      <c r="B8026" s="12" t="s">
        <v>41</v>
      </c>
      <c r="C8026" s="14">
        <v>1</v>
      </c>
      <c r="D8026" s="12" t="s">
        <v>160</v>
      </c>
      <c r="E8026" s="35"/>
      <c r="F8026" s="13">
        <v>107.74</v>
      </c>
      <c r="G8026" s="7" t="s">
        <v>21</v>
      </c>
      <c r="H8026" s="13">
        <v>545479.66</v>
      </c>
      <c r="J8026"/>
      <c r="K8026"/>
      <c r="L8026"/>
      <c r="M8026"/>
    </row>
    <row r="8027" spans="1:13" s="3" customFormat="1" x14ac:dyDescent="0.25">
      <c r="A8027" s="12" t="s">
        <v>1093</v>
      </c>
      <c r="B8027" s="12" t="s">
        <v>41</v>
      </c>
      <c r="C8027" s="14">
        <v>1</v>
      </c>
      <c r="D8027" s="12" t="s">
        <v>160</v>
      </c>
      <c r="E8027" s="35"/>
      <c r="F8027" s="13">
        <v>1020.8</v>
      </c>
      <c r="G8027" s="7" t="s">
        <v>21</v>
      </c>
      <c r="H8027" s="13">
        <v>546500.46</v>
      </c>
      <c r="J8027"/>
      <c r="K8027"/>
      <c r="L8027"/>
      <c r="M8027"/>
    </row>
    <row r="8028" spans="1:13" s="3" customFormat="1" x14ac:dyDescent="0.25">
      <c r="A8028" s="12" t="s">
        <v>1093</v>
      </c>
      <c r="B8028" s="12" t="s">
        <v>41</v>
      </c>
      <c r="C8028" s="14">
        <v>1</v>
      </c>
      <c r="D8028" s="12" t="s">
        <v>160</v>
      </c>
      <c r="E8028" s="35"/>
      <c r="F8028" s="13">
        <v>1526.82</v>
      </c>
      <c r="G8028" s="7" t="s">
        <v>21</v>
      </c>
      <c r="H8028" s="13">
        <v>548027.28</v>
      </c>
      <c r="J8028"/>
      <c r="K8028"/>
      <c r="L8028"/>
      <c r="M8028"/>
    </row>
    <row r="8029" spans="1:13" s="3" customFormat="1" x14ac:dyDescent="0.25">
      <c r="A8029" s="12" t="s">
        <v>1093</v>
      </c>
      <c r="B8029" s="12" t="s">
        <v>41</v>
      </c>
      <c r="C8029" s="14">
        <v>1</v>
      </c>
      <c r="D8029" s="12" t="s">
        <v>160</v>
      </c>
      <c r="E8029" s="35"/>
      <c r="F8029" s="13">
        <v>2699.95</v>
      </c>
      <c r="G8029" s="7" t="s">
        <v>21</v>
      </c>
      <c r="H8029" s="13">
        <v>550727.23</v>
      </c>
      <c r="J8029"/>
      <c r="K8029"/>
      <c r="L8029"/>
      <c r="M8029"/>
    </row>
    <row r="8030" spans="1:13" s="3" customFormat="1" x14ac:dyDescent="0.25">
      <c r="A8030" s="12" t="s">
        <v>1093</v>
      </c>
      <c r="B8030" s="12" t="s">
        <v>41</v>
      </c>
      <c r="C8030" s="14">
        <v>1</v>
      </c>
      <c r="D8030" s="12" t="s">
        <v>549</v>
      </c>
      <c r="E8030" s="35"/>
      <c r="F8030" s="13">
        <v>434.63</v>
      </c>
      <c r="G8030" s="7" t="s">
        <v>21</v>
      </c>
      <c r="H8030" s="13">
        <v>551161.86</v>
      </c>
      <c r="J8030"/>
      <c r="K8030"/>
      <c r="L8030"/>
      <c r="M8030"/>
    </row>
    <row r="8031" spans="1:13" s="3" customFormat="1" x14ac:dyDescent="0.25">
      <c r="A8031" s="12" t="s">
        <v>1093</v>
      </c>
      <c r="B8031" s="12" t="s">
        <v>41</v>
      </c>
      <c r="C8031" s="14">
        <v>1</v>
      </c>
      <c r="D8031" s="12" t="s">
        <v>549</v>
      </c>
      <c r="E8031" s="35"/>
      <c r="F8031" s="13">
        <v>416.67</v>
      </c>
      <c r="G8031" s="7" t="s">
        <v>21</v>
      </c>
      <c r="H8031" s="13">
        <v>551578.53</v>
      </c>
      <c r="J8031"/>
      <c r="K8031"/>
      <c r="L8031"/>
      <c r="M8031"/>
    </row>
    <row r="8032" spans="1:13" s="3" customFormat="1" x14ac:dyDescent="0.25">
      <c r="A8032" s="12" t="s">
        <v>1093</v>
      </c>
      <c r="B8032" s="12" t="s">
        <v>41</v>
      </c>
      <c r="C8032" s="14">
        <v>1</v>
      </c>
      <c r="D8032" s="12" t="s">
        <v>549</v>
      </c>
      <c r="E8032" s="35"/>
      <c r="F8032" s="13">
        <v>804.55</v>
      </c>
      <c r="G8032" s="7" t="s">
        <v>21</v>
      </c>
      <c r="H8032" s="13">
        <v>552383.07999999996</v>
      </c>
      <c r="J8032"/>
      <c r="K8032"/>
      <c r="L8032"/>
      <c r="M8032"/>
    </row>
    <row r="8033" spans="1:13" s="3" customFormat="1" x14ac:dyDescent="0.25">
      <c r="A8033" s="12" t="s">
        <v>1093</v>
      </c>
      <c r="B8033" s="12" t="s">
        <v>41</v>
      </c>
      <c r="C8033" s="14">
        <v>1</v>
      </c>
      <c r="D8033" s="12" t="s">
        <v>160</v>
      </c>
      <c r="E8033" s="35"/>
      <c r="F8033" s="13">
        <v>73.64</v>
      </c>
      <c r="G8033" s="7" t="s">
        <v>21</v>
      </c>
      <c r="H8033" s="13">
        <v>552456.72</v>
      </c>
      <c r="J8033"/>
      <c r="K8033"/>
      <c r="L8033"/>
      <c r="M8033"/>
    </row>
    <row r="8034" spans="1:13" s="3" customFormat="1" x14ac:dyDescent="0.25">
      <c r="A8034" s="12" t="s">
        <v>1093</v>
      </c>
      <c r="B8034" s="12" t="s">
        <v>41</v>
      </c>
      <c r="C8034" s="14">
        <v>1</v>
      </c>
      <c r="D8034" s="12" t="s">
        <v>160</v>
      </c>
      <c r="E8034" s="35"/>
      <c r="F8034" s="13">
        <v>109.2</v>
      </c>
      <c r="G8034" s="7" t="s">
        <v>21</v>
      </c>
      <c r="H8034" s="13">
        <v>552565.92000000004</v>
      </c>
      <c r="J8034"/>
      <c r="K8034"/>
      <c r="L8034"/>
      <c r="M8034"/>
    </row>
    <row r="8035" spans="1:13" s="3" customFormat="1" x14ac:dyDescent="0.25">
      <c r="A8035" s="12" t="s">
        <v>1093</v>
      </c>
      <c r="B8035" s="12" t="s">
        <v>41</v>
      </c>
      <c r="C8035" s="14">
        <v>1</v>
      </c>
      <c r="D8035" s="12" t="s">
        <v>160</v>
      </c>
      <c r="E8035" s="35"/>
      <c r="F8035" s="13">
        <v>379.72</v>
      </c>
      <c r="G8035" s="7" t="s">
        <v>21</v>
      </c>
      <c r="H8035" s="13">
        <v>552945.64</v>
      </c>
      <c r="J8035"/>
      <c r="K8035"/>
      <c r="L8035"/>
      <c r="M8035"/>
    </row>
    <row r="8036" spans="1:13" s="3" customFormat="1" x14ac:dyDescent="0.25">
      <c r="A8036" s="12" t="s">
        <v>1093</v>
      </c>
      <c r="B8036" s="12" t="s">
        <v>41</v>
      </c>
      <c r="C8036" s="14">
        <v>1</v>
      </c>
      <c r="D8036" s="12" t="s">
        <v>160</v>
      </c>
      <c r="E8036" s="35"/>
      <c r="F8036" s="13">
        <v>27.03</v>
      </c>
      <c r="G8036" s="7" t="s">
        <v>21</v>
      </c>
      <c r="H8036" s="13">
        <v>552972.67000000004</v>
      </c>
      <c r="J8036"/>
      <c r="K8036"/>
      <c r="L8036"/>
      <c r="M8036"/>
    </row>
    <row r="8037" spans="1:13" s="3" customFormat="1" x14ac:dyDescent="0.25">
      <c r="A8037" s="12" t="s">
        <v>1093</v>
      </c>
      <c r="B8037" s="12" t="s">
        <v>41</v>
      </c>
      <c r="C8037" s="14">
        <v>1</v>
      </c>
      <c r="D8037" s="12" t="s">
        <v>160</v>
      </c>
      <c r="E8037" s="35"/>
      <c r="F8037" s="13">
        <v>37.020000000000003</v>
      </c>
      <c r="G8037" s="7" t="s">
        <v>21</v>
      </c>
      <c r="H8037" s="13">
        <v>553009.68999999994</v>
      </c>
      <c r="J8037"/>
      <c r="K8037"/>
      <c r="L8037"/>
      <c r="M8037"/>
    </row>
    <row r="8038" spans="1:13" s="3" customFormat="1" x14ac:dyDescent="0.25">
      <c r="A8038" s="12" t="s">
        <v>1093</v>
      </c>
      <c r="B8038" s="12" t="s">
        <v>41</v>
      </c>
      <c r="C8038" s="14">
        <v>1</v>
      </c>
      <c r="D8038" s="12" t="s">
        <v>160</v>
      </c>
      <c r="E8038" s="35"/>
      <c r="F8038" s="13">
        <v>163.79</v>
      </c>
      <c r="G8038" s="7" t="s">
        <v>21</v>
      </c>
      <c r="H8038" s="13">
        <v>553173.48</v>
      </c>
      <c r="J8038"/>
      <c r="K8038"/>
      <c r="L8038"/>
      <c r="M8038"/>
    </row>
    <row r="8039" spans="1:13" s="3" customFormat="1" x14ac:dyDescent="0.25">
      <c r="A8039" s="12" t="s">
        <v>1093</v>
      </c>
      <c r="B8039" s="12" t="s">
        <v>41</v>
      </c>
      <c r="C8039" s="14">
        <v>1</v>
      </c>
      <c r="D8039" s="12" t="s">
        <v>160</v>
      </c>
      <c r="E8039" s="35"/>
      <c r="F8039" s="13">
        <v>58.84</v>
      </c>
      <c r="G8039" s="7" t="s">
        <v>21</v>
      </c>
      <c r="H8039" s="13">
        <v>553232.31999999995</v>
      </c>
      <c r="J8039"/>
      <c r="K8039"/>
      <c r="L8039"/>
      <c r="M8039"/>
    </row>
    <row r="8040" spans="1:13" s="3" customFormat="1" x14ac:dyDescent="0.25">
      <c r="A8040" s="12" t="s">
        <v>1093</v>
      </c>
      <c r="B8040" s="12" t="s">
        <v>41</v>
      </c>
      <c r="C8040" s="14">
        <v>1</v>
      </c>
      <c r="D8040" s="12" t="s">
        <v>160</v>
      </c>
      <c r="E8040" s="35"/>
      <c r="F8040" s="13">
        <v>266.67</v>
      </c>
      <c r="G8040" s="7" t="s">
        <v>21</v>
      </c>
      <c r="H8040" s="13">
        <v>553498.99</v>
      </c>
      <c r="J8040"/>
      <c r="K8040"/>
      <c r="L8040"/>
      <c r="M8040"/>
    </row>
    <row r="8041" spans="1:13" s="3" customFormat="1" x14ac:dyDescent="0.25">
      <c r="A8041" s="12" t="s">
        <v>1093</v>
      </c>
      <c r="B8041" s="12" t="s">
        <v>41</v>
      </c>
      <c r="C8041" s="14">
        <v>1</v>
      </c>
      <c r="D8041" s="12" t="s">
        <v>160</v>
      </c>
      <c r="E8041" s="35"/>
      <c r="F8041" s="13">
        <v>4949.18</v>
      </c>
      <c r="G8041" s="7" t="s">
        <v>21</v>
      </c>
      <c r="H8041" s="13">
        <v>558448.17000000004</v>
      </c>
      <c r="J8041"/>
      <c r="K8041"/>
      <c r="L8041"/>
      <c r="M8041"/>
    </row>
    <row r="8042" spans="1:13" s="3" customFormat="1" x14ac:dyDescent="0.25">
      <c r="A8042" s="12" t="s">
        <v>1093</v>
      </c>
      <c r="B8042" s="12" t="s">
        <v>41</v>
      </c>
      <c r="C8042" s="14">
        <v>1</v>
      </c>
      <c r="D8042" s="12" t="s">
        <v>160</v>
      </c>
      <c r="E8042" s="35"/>
      <c r="F8042" s="13">
        <v>3621.57</v>
      </c>
      <c r="G8042" s="7" t="s">
        <v>21</v>
      </c>
      <c r="H8042" s="13">
        <v>562069.74</v>
      </c>
      <c r="J8042"/>
      <c r="K8042"/>
      <c r="L8042"/>
      <c r="M8042"/>
    </row>
    <row r="8043" spans="1:13" s="3" customFormat="1" x14ac:dyDescent="0.25">
      <c r="A8043" s="12" t="s">
        <v>1093</v>
      </c>
      <c r="B8043" s="12" t="s">
        <v>41</v>
      </c>
      <c r="C8043" s="14">
        <v>1</v>
      </c>
      <c r="D8043" s="12" t="s">
        <v>160</v>
      </c>
      <c r="E8043" s="35"/>
      <c r="F8043" s="13">
        <v>2894.78</v>
      </c>
      <c r="G8043" s="7" t="s">
        <v>21</v>
      </c>
      <c r="H8043" s="13">
        <v>564964.52</v>
      </c>
      <c r="J8043"/>
      <c r="K8043"/>
      <c r="L8043"/>
      <c r="M8043"/>
    </row>
    <row r="8044" spans="1:13" s="3" customFormat="1" x14ac:dyDescent="0.25">
      <c r="A8044" s="12" t="s">
        <v>1093</v>
      </c>
      <c r="B8044" s="12" t="s">
        <v>41</v>
      </c>
      <c r="C8044" s="14">
        <v>1</v>
      </c>
      <c r="D8044" s="12" t="s">
        <v>160</v>
      </c>
      <c r="E8044" s="35"/>
      <c r="F8044" s="13">
        <v>359.46</v>
      </c>
      <c r="G8044" s="7" t="s">
        <v>21</v>
      </c>
      <c r="H8044" s="13">
        <v>565323.98</v>
      </c>
      <c r="J8044"/>
      <c r="K8044"/>
      <c r="L8044"/>
      <c r="M8044"/>
    </row>
    <row r="8045" spans="1:13" s="3" customFormat="1" x14ac:dyDescent="0.25">
      <c r="A8045" s="12" t="s">
        <v>1093</v>
      </c>
      <c r="B8045" s="12" t="s">
        <v>41</v>
      </c>
      <c r="C8045" s="14">
        <v>1</v>
      </c>
      <c r="D8045" s="12" t="s">
        <v>160</v>
      </c>
      <c r="E8045" s="35"/>
      <c r="F8045" s="13">
        <v>3249.09</v>
      </c>
      <c r="G8045" s="7" t="s">
        <v>21</v>
      </c>
      <c r="H8045" s="13">
        <v>568573.06999999995</v>
      </c>
      <c r="J8045"/>
      <c r="K8045"/>
      <c r="L8045"/>
      <c r="M8045"/>
    </row>
    <row r="8046" spans="1:13" s="3" customFormat="1" x14ac:dyDescent="0.25">
      <c r="A8046" s="12" t="s">
        <v>1093</v>
      </c>
      <c r="B8046" s="12" t="s">
        <v>41</v>
      </c>
      <c r="C8046" s="14">
        <v>1</v>
      </c>
      <c r="D8046" s="12" t="s">
        <v>160</v>
      </c>
      <c r="E8046" s="35"/>
      <c r="F8046" s="13">
        <v>3426.32</v>
      </c>
      <c r="G8046" s="7" t="s">
        <v>21</v>
      </c>
      <c r="H8046" s="13">
        <v>571999.39</v>
      </c>
      <c r="J8046"/>
      <c r="K8046"/>
      <c r="L8046"/>
      <c r="M8046"/>
    </row>
    <row r="8047" spans="1:13" s="3" customFormat="1" x14ac:dyDescent="0.25">
      <c r="A8047" s="12" t="s">
        <v>1093</v>
      </c>
      <c r="B8047" s="12" t="s">
        <v>41</v>
      </c>
      <c r="C8047" s="14">
        <v>1</v>
      </c>
      <c r="D8047" s="12" t="s">
        <v>160</v>
      </c>
      <c r="E8047" s="35"/>
      <c r="F8047" s="13">
        <v>156.85</v>
      </c>
      <c r="G8047" s="7" t="s">
        <v>21</v>
      </c>
      <c r="H8047" s="13">
        <v>572156.24</v>
      </c>
      <c r="J8047"/>
      <c r="K8047"/>
      <c r="L8047"/>
      <c r="M8047"/>
    </row>
    <row r="8048" spans="1:13" s="3" customFormat="1" x14ac:dyDescent="0.25">
      <c r="A8048" s="12" t="s">
        <v>1093</v>
      </c>
      <c r="B8048" s="12" t="s">
        <v>41</v>
      </c>
      <c r="C8048" s="14">
        <v>1</v>
      </c>
      <c r="D8048" s="12" t="s">
        <v>160</v>
      </c>
      <c r="E8048" s="35"/>
      <c r="F8048" s="13">
        <v>5849.89</v>
      </c>
      <c r="G8048" s="7" t="s">
        <v>21</v>
      </c>
      <c r="H8048" s="13">
        <v>578006.13</v>
      </c>
      <c r="J8048"/>
      <c r="K8048"/>
      <c r="L8048"/>
      <c r="M8048"/>
    </row>
    <row r="8049" spans="1:13" s="3" customFormat="1" x14ac:dyDescent="0.25">
      <c r="A8049" s="12" t="s">
        <v>1093</v>
      </c>
      <c r="B8049" s="12" t="s">
        <v>41</v>
      </c>
      <c r="C8049" s="14">
        <v>1</v>
      </c>
      <c r="D8049" s="12" t="s">
        <v>160</v>
      </c>
      <c r="E8049" s="35"/>
      <c r="F8049" s="13">
        <v>511.45</v>
      </c>
      <c r="G8049" s="7" t="s">
        <v>21</v>
      </c>
      <c r="H8049" s="13">
        <v>578517.57999999996</v>
      </c>
      <c r="J8049"/>
      <c r="K8049"/>
      <c r="L8049"/>
      <c r="M8049"/>
    </row>
    <row r="8050" spans="1:13" s="3" customFormat="1" x14ac:dyDescent="0.25">
      <c r="A8050" s="12" t="s">
        <v>1093</v>
      </c>
      <c r="B8050" s="12" t="s">
        <v>41</v>
      </c>
      <c r="C8050" s="14">
        <v>1</v>
      </c>
      <c r="D8050" s="12" t="s">
        <v>160</v>
      </c>
      <c r="E8050" s="35"/>
      <c r="F8050" s="13">
        <v>5237.29</v>
      </c>
      <c r="G8050" s="7" t="s">
        <v>21</v>
      </c>
      <c r="H8050" s="13">
        <v>583754.87</v>
      </c>
      <c r="J8050"/>
      <c r="K8050"/>
      <c r="L8050"/>
      <c r="M8050"/>
    </row>
    <row r="8051" spans="1:13" s="3" customFormat="1" x14ac:dyDescent="0.25">
      <c r="A8051" s="12" t="s">
        <v>1093</v>
      </c>
      <c r="B8051" s="12" t="s">
        <v>41</v>
      </c>
      <c r="C8051" s="14">
        <v>1</v>
      </c>
      <c r="D8051" s="12" t="s">
        <v>160</v>
      </c>
      <c r="E8051" s="35"/>
      <c r="F8051" s="13">
        <v>12968.73</v>
      </c>
      <c r="G8051" s="7" t="s">
        <v>21</v>
      </c>
      <c r="H8051" s="13">
        <v>596723.6</v>
      </c>
      <c r="J8051"/>
      <c r="K8051"/>
      <c r="L8051"/>
      <c r="M8051"/>
    </row>
    <row r="8052" spans="1:13" s="3" customFormat="1" x14ac:dyDescent="0.25">
      <c r="A8052" s="12" t="s">
        <v>1093</v>
      </c>
      <c r="B8052" s="12" t="s">
        <v>41</v>
      </c>
      <c r="C8052" s="14">
        <v>1</v>
      </c>
      <c r="D8052" s="12" t="s">
        <v>160</v>
      </c>
      <c r="E8052" s="35"/>
      <c r="F8052" s="13">
        <v>1461.2</v>
      </c>
      <c r="G8052" s="7" t="s">
        <v>21</v>
      </c>
      <c r="H8052" s="13">
        <v>598184.80000000005</v>
      </c>
      <c r="J8052"/>
      <c r="K8052"/>
      <c r="L8052"/>
      <c r="M8052"/>
    </row>
    <row r="8053" spans="1:13" s="3" customFormat="1" x14ac:dyDescent="0.25">
      <c r="A8053" s="12" t="s">
        <v>1093</v>
      </c>
      <c r="B8053" s="12" t="s">
        <v>41</v>
      </c>
      <c r="C8053" s="14">
        <v>1</v>
      </c>
      <c r="D8053" s="12" t="s">
        <v>550</v>
      </c>
      <c r="E8053" s="35"/>
      <c r="F8053" s="13">
        <v>1274.92</v>
      </c>
      <c r="G8053" s="7" t="s">
        <v>21</v>
      </c>
      <c r="H8053" s="13">
        <v>599459.72</v>
      </c>
      <c r="J8053"/>
      <c r="K8053"/>
      <c r="L8053"/>
      <c r="M8053"/>
    </row>
    <row r="8054" spans="1:13" s="3" customFormat="1" x14ac:dyDescent="0.25">
      <c r="A8054" s="12" t="s">
        <v>1093</v>
      </c>
      <c r="B8054" s="12" t="s">
        <v>41</v>
      </c>
      <c r="C8054" s="14">
        <v>1</v>
      </c>
      <c r="D8054" s="12" t="s">
        <v>550</v>
      </c>
      <c r="E8054" s="35"/>
      <c r="F8054" s="13">
        <v>1273.56</v>
      </c>
      <c r="G8054" s="7" t="s">
        <v>21</v>
      </c>
      <c r="H8054" s="13">
        <v>600733.28</v>
      </c>
      <c r="J8054"/>
      <c r="K8054"/>
      <c r="L8054"/>
      <c r="M8054"/>
    </row>
    <row r="8055" spans="1:13" s="3" customFormat="1" x14ac:dyDescent="0.25">
      <c r="A8055" s="12" t="s">
        <v>1093</v>
      </c>
      <c r="B8055" s="12" t="s">
        <v>41</v>
      </c>
      <c r="C8055" s="14">
        <v>1</v>
      </c>
      <c r="D8055" s="12" t="s">
        <v>160</v>
      </c>
      <c r="E8055" s="35"/>
      <c r="F8055" s="13">
        <v>647.42999999999995</v>
      </c>
      <c r="G8055" s="7" t="s">
        <v>21</v>
      </c>
      <c r="H8055" s="13">
        <v>601380.71</v>
      </c>
      <c r="J8055"/>
      <c r="K8055"/>
      <c r="L8055"/>
      <c r="M8055"/>
    </row>
    <row r="8056" spans="1:13" s="3" customFormat="1" x14ac:dyDescent="0.25">
      <c r="A8056" s="12" t="s">
        <v>1093</v>
      </c>
      <c r="B8056" s="12" t="s">
        <v>41</v>
      </c>
      <c r="C8056" s="14">
        <v>1</v>
      </c>
      <c r="D8056" s="12" t="s">
        <v>160</v>
      </c>
      <c r="E8056" s="35"/>
      <c r="F8056" s="13">
        <v>4063.47</v>
      </c>
      <c r="G8056" s="7" t="s">
        <v>21</v>
      </c>
      <c r="H8056" s="13">
        <v>605444.18000000005</v>
      </c>
      <c r="J8056"/>
      <c r="K8056"/>
      <c r="L8056"/>
      <c r="M8056"/>
    </row>
    <row r="8057" spans="1:13" s="3" customFormat="1" x14ac:dyDescent="0.25">
      <c r="A8057" s="12" t="s">
        <v>1093</v>
      </c>
      <c r="B8057" s="12" t="s">
        <v>41</v>
      </c>
      <c r="C8057" s="14">
        <v>1</v>
      </c>
      <c r="D8057" s="12" t="s">
        <v>160</v>
      </c>
      <c r="E8057" s="35"/>
      <c r="F8057" s="13">
        <v>5397.6</v>
      </c>
      <c r="G8057" s="7" t="s">
        <v>21</v>
      </c>
      <c r="H8057" s="13">
        <v>610841.78</v>
      </c>
      <c r="J8057"/>
      <c r="K8057"/>
      <c r="L8057"/>
      <c r="M8057"/>
    </row>
    <row r="8058" spans="1:13" s="3" customFormat="1" x14ac:dyDescent="0.25">
      <c r="A8058" s="12" t="s">
        <v>1093</v>
      </c>
      <c r="B8058" s="12" t="s">
        <v>41</v>
      </c>
      <c r="C8058" s="14">
        <v>1</v>
      </c>
      <c r="D8058" s="12" t="s">
        <v>160</v>
      </c>
      <c r="E8058" s="35"/>
      <c r="F8058" s="13">
        <v>2776.37</v>
      </c>
      <c r="G8058" s="7" t="s">
        <v>21</v>
      </c>
      <c r="H8058" s="13">
        <v>613618.15</v>
      </c>
      <c r="J8058"/>
      <c r="K8058"/>
      <c r="L8058"/>
      <c r="M8058"/>
    </row>
    <row r="8059" spans="1:13" s="3" customFormat="1" x14ac:dyDescent="0.25">
      <c r="A8059" s="12" t="s">
        <v>1093</v>
      </c>
      <c r="B8059" s="12" t="s">
        <v>41</v>
      </c>
      <c r="C8059" s="14">
        <v>1</v>
      </c>
      <c r="D8059" s="12" t="s">
        <v>160</v>
      </c>
      <c r="E8059" s="35"/>
      <c r="F8059" s="13">
        <v>7250.4</v>
      </c>
      <c r="G8059" s="7" t="s">
        <v>21</v>
      </c>
      <c r="H8059" s="13">
        <v>620868.55000000005</v>
      </c>
      <c r="J8059"/>
      <c r="K8059"/>
      <c r="L8059"/>
      <c r="M8059"/>
    </row>
    <row r="8060" spans="1:13" s="3" customFormat="1" x14ac:dyDescent="0.25">
      <c r="A8060" s="12" t="s">
        <v>1093</v>
      </c>
      <c r="B8060" s="12" t="s">
        <v>41</v>
      </c>
      <c r="C8060" s="14">
        <v>1</v>
      </c>
      <c r="D8060" s="12" t="s">
        <v>160</v>
      </c>
      <c r="E8060" s="35"/>
      <c r="F8060" s="13">
        <v>10049.719999999999</v>
      </c>
      <c r="G8060" s="7" t="s">
        <v>21</v>
      </c>
      <c r="H8060" s="13">
        <v>630918.27</v>
      </c>
      <c r="J8060"/>
      <c r="K8060"/>
      <c r="L8060"/>
      <c r="M8060"/>
    </row>
    <row r="8061" spans="1:13" s="3" customFormat="1" x14ac:dyDescent="0.25">
      <c r="A8061" s="12" t="s">
        <v>1093</v>
      </c>
      <c r="B8061" s="12" t="s">
        <v>41</v>
      </c>
      <c r="C8061" s="14">
        <v>1</v>
      </c>
      <c r="D8061" s="12" t="s">
        <v>160</v>
      </c>
      <c r="E8061" s="35"/>
      <c r="F8061" s="13">
        <v>6055.37</v>
      </c>
      <c r="G8061" s="7" t="s">
        <v>21</v>
      </c>
      <c r="H8061" s="13">
        <v>636973.64</v>
      </c>
      <c r="J8061"/>
      <c r="K8061"/>
      <c r="L8061"/>
      <c r="M8061"/>
    </row>
    <row r="8062" spans="1:13" s="3" customFormat="1" x14ac:dyDescent="0.25">
      <c r="A8062" s="12" t="s">
        <v>1093</v>
      </c>
      <c r="B8062" s="12" t="s">
        <v>41</v>
      </c>
      <c r="C8062" s="14">
        <v>1</v>
      </c>
      <c r="D8062" s="12" t="s">
        <v>160</v>
      </c>
      <c r="E8062" s="35"/>
      <c r="F8062" s="13">
        <v>8775.23</v>
      </c>
      <c r="G8062" s="7" t="s">
        <v>21</v>
      </c>
      <c r="H8062" s="13">
        <v>645748.87</v>
      </c>
      <c r="J8062"/>
      <c r="K8062"/>
      <c r="L8062"/>
      <c r="M8062"/>
    </row>
    <row r="8063" spans="1:13" s="3" customFormat="1" x14ac:dyDescent="0.25">
      <c r="A8063" s="12" t="s">
        <v>1093</v>
      </c>
      <c r="B8063" s="12" t="s">
        <v>41</v>
      </c>
      <c r="C8063" s="14">
        <v>1</v>
      </c>
      <c r="D8063" s="12" t="s">
        <v>160</v>
      </c>
      <c r="E8063" s="35"/>
      <c r="F8063" s="13">
        <v>584.1</v>
      </c>
      <c r="G8063" s="7" t="s">
        <v>21</v>
      </c>
      <c r="H8063" s="13">
        <v>646332.97</v>
      </c>
      <c r="J8063"/>
      <c r="K8063"/>
      <c r="L8063"/>
      <c r="M8063"/>
    </row>
    <row r="8064" spans="1:13" s="3" customFormat="1" x14ac:dyDescent="0.25">
      <c r="A8064" s="12" t="s">
        <v>1093</v>
      </c>
      <c r="B8064" s="12" t="s">
        <v>41</v>
      </c>
      <c r="C8064" s="14">
        <v>1</v>
      </c>
      <c r="D8064" s="12" t="s">
        <v>160</v>
      </c>
      <c r="E8064" s="35"/>
      <c r="F8064" s="13">
        <v>13158.94</v>
      </c>
      <c r="G8064" s="7" t="s">
        <v>21</v>
      </c>
      <c r="H8064" s="13">
        <v>659491.91</v>
      </c>
      <c r="J8064"/>
      <c r="K8064"/>
      <c r="L8064"/>
      <c r="M8064"/>
    </row>
    <row r="8065" spans="1:13" s="3" customFormat="1" x14ac:dyDescent="0.25">
      <c r="A8065" s="12" t="s">
        <v>1093</v>
      </c>
      <c r="B8065" s="12" t="s">
        <v>41</v>
      </c>
      <c r="C8065" s="14">
        <v>1</v>
      </c>
      <c r="D8065" s="12" t="s">
        <v>160</v>
      </c>
      <c r="E8065" s="35"/>
      <c r="F8065" s="13">
        <v>721.75</v>
      </c>
      <c r="G8065" s="7" t="s">
        <v>21</v>
      </c>
      <c r="H8065" s="13">
        <v>660213.66</v>
      </c>
      <c r="J8065"/>
      <c r="K8065"/>
      <c r="L8065"/>
      <c r="M8065"/>
    </row>
    <row r="8066" spans="1:13" s="3" customFormat="1" x14ac:dyDescent="0.25">
      <c r="A8066" s="12" t="s">
        <v>1093</v>
      </c>
      <c r="B8066" s="12" t="s">
        <v>41</v>
      </c>
      <c r="C8066" s="14">
        <v>1</v>
      </c>
      <c r="D8066" s="12" t="s">
        <v>160</v>
      </c>
      <c r="E8066" s="35"/>
      <c r="F8066" s="13">
        <v>1622.21</v>
      </c>
      <c r="G8066" s="7" t="s">
        <v>21</v>
      </c>
      <c r="H8066" s="13">
        <v>661835.87</v>
      </c>
      <c r="J8066"/>
      <c r="K8066"/>
      <c r="L8066"/>
      <c r="M8066"/>
    </row>
    <row r="8067" spans="1:13" s="3" customFormat="1" x14ac:dyDescent="0.25">
      <c r="A8067" s="12" t="s">
        <v>1093</v>
      </c>
      <c r="B8067" s="12" t="s">
        <v>41</v>
      </c>
      <c r="C8067" s="14">
        <v>1</v>
      </c>
      <c r="D8067" s="12" t="s">
        <v>160</v>
      </c>
      <c r="E8067" s="35"/>
      <c r="F8067" s="13">
        <v>3685.1</v>
      </c>
      <c r="G8067" s="7" t="s">
        <v>21</v>
      </c>
      <c r="H8067" s="13">
        <v>665520.97</v>
      </c>
      <c r="J8067"/>
      <c r="K8067"/>
      <c r="L8067"/>
      <c r="M8067"/>
    </row>
    <row r="8068" spans="1:13" s="3" customFormat="1" x14ac:dyDescent="0.25">
      <c r="A8068" s="12" t="s">
        <v>1093</v>
      </c>
      <c r="B8068" s="12" t="s">
        <v>41</v>
      </c>
      <c r="C8068" s="14">
        <v>1</v>
      </c>
      <c r="D8068" s="12" t="s">
        <v>160</v>
      </c>
      <c r="E8068" s="35"/>
      <c r="F8068" s="13">
        <v>8912.48</v>
      </c>
      <c r="G8068" s="7" t="s">
        <v>21</v>
      </c>
      <c r="H8068" s="13">
        <v>674433.45</v>
      </c>
      <c r="J8068"/>
      <c r="K8068"/>
      <c r="L8068"/>
      <c r="M8068"/>
    </row>
    <row r="8069" spans="1:13" s="3" customFormat="1" x14ac:dyDescent="0.25">
      <c r="A8069" s="12" t="s">
        <v>1093</v>
      </c>
      <c r="B8069" s="12" t="s">
        <v>41</v>
      </c>
      <c r="C8069" s="14">
        <v>1</v>
      </c>
      <c r="D8069" s="12" t="s">
        <v>160</v>
      </c>
      <c r="E8069" s="35"/>
      <c r="F8069" s="13">
        <v>474.71</v>
      </c>
      <c r="G8069" s="7" t="s">
        <v>21</v>
      </c>
      <c r="H8069" s="13">
        <v>674908.16000000003</v>
      </c>
      <c r="J8069"/>
      <c r="K8069"/>
      <c r="L8069"/>
      <c r="M8069"/>
    </row>
    <row r="8070" spans="1:13" s="3" customFormat="1" x14ac:dyDescent="0.25">
      <c r="A8070" s="12" t="s">
        <v>1093</v>
      </c>
      <c r="B8070" s="12" t="s">
        <v>41</v>
      </c>
      <c r="C8070" s="14">
        <v>1</v>
      </c>
      <c r="D8070" s="12" t="s">
        <v>160</v>
      </c>
      <c r="E8070" s="35"/>
      <c r="F8070" s="13">
        <v>281.07</v>
      </c>
      <c r="G8070" s="7" t="s">
        <v>21</v>
      </c>
      <c r="H8070" s="13">
        <v>675189.23</v>
      </c>
      <c r="J8070"/>
      <c r="K8070"/>
      <c r="L8070"/>
      <c r="M8070"/>
    </row>
    <row r="8071" spans="1:13" s="3" customFormat="1" x14ac:dyDescent="0.25">
      <c r="A8071" s="12" t="s">
        <v>1093</v>
      </c>
      <c r="B8071" s="12" t="s">
        <v>41</v>
      </c>
      <c r="C8071" s="14">
        <v>1</v>
      </c>
      <c r="D8071" s="12" t="s">
        <v>160</v>
      </c>
      <c r="E8071" s="35"/>
      <c r="F8071" s="13">
        <v>255.19</v>
      </c>
      <c r="G8071" s="7" t="s">
        <v>21</v>
      </c>
      <c r="H8071" s="13">
        <v>675444.42</v>
      </c>
      <c r="J8071"/>
      <c r="K8071"/>
      <c r="L8071"/>
      <c r="M8071"/>
    </row>
    <row r="8072" spans="1:13" s="3" customFormat="1" x14ac:dyDescent="0.25">
      <c r="A8072" s="12" t="s">
        <v>1093</v>
      </c>
      <c r="B8072" s="12" t="s">
        <v>41</v>
      </c>
      <c r="C8072" s="14">
        <v>1</v>
      </c>
      <c r="D8072" s="12" t="s">
        <v>160</v>
      </c>
      <c r="E8072" s="35"/>
      <c r="F8072" s="13">
        <v>2978.33</v>
      </c>
      <c r="G8072" s="7" t="s">
        <v>21</v>
      </c>
      <c r="H8072" s="13">
        <v>678422.75</v>
      </c>
      <c r="J8072"/>
      <c r="K8072"/>
      <c r="L8072"/>
      <c r="M8072"/>
    </row>
    <row r="8073" spans="1:13" s="3" customFormat="1" x14ac:dyDescent="0.25">
      <c r="A8073" s="12" t="s">
        <v>1093</v>
      </c>
      <c r="B8073" s="12" t="s">
        <v>41</v>
      </c>
      <c r="C8073" s="14">
        <v>1</v>
      </c>
      <c r="D8073" s="12" t="s">
        <v>160</v>
      </c>
      <c r="E8073" s="35"/>
      <c r="F8073" s="13">
        <v>560.11</v>
      </c>
      <c r="G8073" s="7" t="s">
        <v>21</v>
      </c>
      <c r="H8073" s="13">
        <v>678982.86</v>
      </c>
      <c r="J8073"/>
      <c r="K8073"/>
      <c r="L8073"/>
      <c r="M8073"/>
    </row>
    <row r="8074" spans="1:13" s="3" customFormat="1" x14ac:dyDescent="0.25">
      <c r="A8074" s="12" t="s">
        <v>1093</v>
      </c>
      <c r="B8074" s="12" t="s">
        <v>41</v>
      </c>
      <c r="C8074" s="14">
        <v>1</v>
      </c>
      <c r="D8074" s="12" t="s">
        <v>160</v>
      </c>
      <c r="E8074" s="35"/>
      <c r="F8074" s="13">
        <v>16699.29</v>
      </c>
      <c r="G8074" s="7" t="s">
        <v>21</v>
      </c>
      <c r="H8074" s="13">
        <v>695682.15</v>
      </c>
      <c r="J8074"/>
      <c r="K8074"/>
      <c r="L8074"/>
      <c r="M8074"/>
    </row>
    <row r="8075" spans="1:13" s="3" customFormat="1" x14ac:dyDescent="0.25">
      <c r="A8075" s="12" t="s">
        <v>1093</v>
      </c>
      <c r="B8075" s="12" t="s">
        <v>41</v>
      </c>
      <c r="C8075" s="14">
        <v>1</v>
      </c>
      <c r="D8075" s="12" t="s">
        <v>160</v>
      </c>
      <c r="E8075" s="35"/>
      <c r="F8075" s="13">
        <v>833.33</v>
      </c>
      <c r="G8075" s="7" t="s">
        <v>21</v>
      </c>
      <c r="H8075" s="13">
        <v>696515.48</v>
      </c>
      <c r="J8075"/>
      <c r="K8075"/>
      <c r="L8075"/>
      <c r="M8075"/>
    </row>
    <row r="8076" spans="1:13" s="3" customFormat="1" x14ac:dyDescent="0.25">
      <c r="A8076" s="12" t="s">
        <v>1093</v>
      </c>
      <c r="B8076" s="12" t="s">
        <v>41</v>
      </c>
      <c r="C8076" s="14">
        <v>1</v>
      </c>
      <c r="D8076" s="12" t="s">
        <v>160</v>
      </c>
      <c r="E8076" s="35"/>
      <c r="F8076" s="13">
        <v>18058.71</v>
      </c>
      <c r="G8076" s="7" t="s">
        <v>21</v>
      </c>
      <c r="H8076" s="13">
        <v>714574.19</v>
      </c>
      <c r="J8076"/>
      <c r="K8076"/>
      <c r="L8076"/>
      <c r="M8076"/>
    </row>
    <row r="8077" spans="1:13" s="3" customFormat="1" x14ac:dyDescent="0.25">
      <c r="A8077" s="12" t="s">
        <v>1093</v>
      </c>
      <c r="B8077" s="12" t="s">
        <v>41</v>
      </c>
      <c r="C8077" s="14">
        <v>1</v>
      </c>
      <c r="D8077" s="12" t="s">
        <v>160</v>
      </c>
      <c r="E8077" s="35"/>
      <c r="F8077" s="13">
        <v>7169.92</v>
      </c>
      <c r="G8077" s="7" t="s">
        <v>21</v>
      </c>
      <c r="H8077" s="13">
        <v>721744.11</v>
      </c>
      <c r="J8077"/>
      <c r="K8077"/>
      <c r="L8077"/>
      <c r="M8077"/>
    </row>
    <row r="8078" spans="1:13" s="3" customFormat="1" x14ac:dyDescent="0.25">
      <c r="A8078" s="12" t="s">
        <v>1093</v>
      </c>
      <c r="B8078" s="12" t="s">
        <v>41</v>
      </c>
      <c r="C8078" s="14">
        <v>1</v>
      </c>
      <c r="D8078" s="12" t="s">
        <v>160</v>
      </c>
      <c r="E8078" s="35"/>
      <c r="F8078" s="13">
        <v>95.98</v>
      </c>
      <c r="G8078" s="7" t="s">
        <v>21</v>
      </c>
      <c r="H8078" s="13">
        <v>721840.09</v>
      </c>
      <c r="J8078"/>
      <c r="K8078"/>
      <c r="L8078"/>
      <c r="M8078"/>
    </row>
    <row r="8079" spans="1:13" s="3" customFormat="1" x14ac:dyDescent="0.25">
      <c r="A8079" s="12" t="s">
        <v>1093</v>
      </c>
      <c r="B8079" s="12" t="s">
        <v>41</v>
      </c>
      <c r="C8079" s="14">
        <v>1</v>
      </c>
      <c r="D8079" s="12" t="s">
        <v>160</v>
      </c>
      <c r="E8079" s="35"/>
      <c r="F8079" s="13">
        <v>2209.0500000000002</v>
      </c>
      <c r="G8079" s="7" t="s">
        <v>21</v>
      </c>
      <c r="H8079" s="13">
        <v>724049.14</v>
      </c>
      <c r="J8079"/>
      <c r="K8079"/>
      <c r="L8079"/>
      <c r="M8079"/>
    </row>
    <row r="8080" spans="1:13" s="3" customFormat="1" x14ac:dyDescent="0.25">
      <c r="A8080" s="12" t="s">
        <v>1093</v>
      </c>
      <c r="B8080" s="12" t="s">
        <v>41</v>
      </c>
      <c r="C8080" s="14">
        <v>1</v>
      </c>
      <c r="D8080" s="12" t="s">
        <v>160</v>
      </c>
      <c r="E8080" s="35"/>
      <c r="F8080" s="13">
        <v>844.09</v>
      </c>
      <c r="G8080" s="7" t="s">
        <v>21</v>
      </c>
      <c r="H8080" s="13">
        <v>724893.23</v>
      </c>
      <c r="J8080"/>
      <c r="K8080"/>
      <c r="L8080"/>
      <c r="M8080"/>
    </row>
    <row r="8081" spans="1:13" s="3" customFormat="1" x14ac:dyDescent="0.25">
      <c r="A8081" s="12" t="s">
        <v>1093</v>
      </c>
      <c r="B8081" s="12" t="s">
        <v>41</v>
      </c>
      <c r="C8081" s="14">
        <v>1</v>
      </c>
      <c r="D8081" s="12" t="s">
        <v>160</v>
      </c>
      <c r="E8081" s="35"/>
      <c r="F8081" s="13">
        <v>1165.71</v>
      </c>
      <c r="G8081" s="7" t="s">
        <v>21</v>
      </c>
      <c r="H8081" s="13">
        <v>726058.94</v>
      </c>
      <c r="J8081"/>
      <c r="K8081"/>
      <c r="L8081"/>
      <c r="M8081"/>
    </row>
    <row r="8082" spans="1:13" s="3" customFormat="1" x14ac:dyDescent="0.25">
      <c r="A8082" s="12" t="s">
        <v>1093</v>
      </c>
      <c r="B8082" s="12" t="s">
        <v>41</v>
      </c>
      <c r="C8082" s="14">
        <v>1</v>
      </c>
      <c r="D8082" s="12" t="s">
        <v>160</v>
      </c>
      <c r="E8082" s="35"/>
      <c r="F8082" s="13">
        <v>826.73</v>
      </c>
      <c r="G8082" s="7" t="s">
        <v>21</v>
      </c>
      <c r="H8082" s="13">
        <v>726885.67</v>
      </c>
      <c r="J8082"/>
      <c r="K8082"/>
      <c r="L8082"/>
      <c r="M8082"/>
    </row>
    <row r="8083" spans="1:13" s="3" customFormat="1" x14ac:dyDescent="0.25">
      <c r="A8083" s="12" t="s">
        <v>1093</v>
      </c>
      <c r="B8083" s="12" t="s">
        <v>41</v>
      </c>
      <c r="C8083" s="14">
        <v>1</v>
      </c>
      <c r="D8083" s="12" t="s">
        <v>160</v>
      </c>
      <c r="E8083" s="35"/>
      <c r="F8083" s="13">
        <v>662.11</v>
      </c>
      <c r="G8083" s="7" t="s">
        <v>21</v>
      </c>
      <c r="H8083" s="13">
        <v>727547.78</v>
      </c>
      <c r="J8083"/>
      <c r="K8083"/>
      <c r="L8083"/>
      <c r="M8083"/>
    </row>
    <row r="8084" spans="1:13" s="3" customFormat="1" x14ac:dyDescent="0.25">
      <c r="A8084" s="12" t="s">
        <v>1093</v>
      </c>
      <c r="B8084" s="12" t="s">
        <v>41</v>
      </c>
      <c r="C8084" s="14">
        <v>1</v>
      </c>
      <c r="D8084" s="12" t="s">
        <v>160</v>
      </c>
      <c r="E8084" s="35"/>
      <c r="F8084" s="13">
        <v>1681.84</v>
      </c>
      <c r="G8084" s="7" t="s">
        <v>21</v>
      </c>
      <c r="H8084" s="13">
        <v>729229.62</v>
      </c>
      <c r="J8084"/>
      <c r="K8084"/>
      <c r="L8084"/>
      <c r="M8084"/>
    </row>
    <row r="8085" spans="1:13" s="3" customFormat="1" x14ac:dyDescent="0.25">
      <c r="A8085"/>
      <c r="B8085"/>
      <c r="C8085"/>
      <c r="D8085"/>
      <c r="E8085"/>
      <c r="J8085"/>
      <c r="K8085"/>
      <c r="L8085"/>
      <c r="M8085"/>
    </row>
    <row r="8086" spans="1:13" s="3" customFormat="1" x14ac:dyDescent="0.25">
      <c r="A8086" s="35"/>
      <c r="B8086" s="35"/>
      <c r="C8086" s="35"/>
      <c r="D8086" s="35"/>
      <c r="E8086" s="34" t="s">
        <v>67</v>
      </c>
      <c r="F8086" s="13">
        <v>207174.32</v>
      </c>
      <c r="G8086" s="13">
        <v>0</v>
      </c>
      <c r="H8086" s="13">
        <v>729229.62</v>
      </c>
      <c r="J8086"/>
      <c r="K8086"/>
      <c r="L8086"/>
      <c r="M8086"/>
    </row>
    <row r="8087" spans="1:13" s="3" customFormat="1" x14ac:dyDescent="0.25">
      <c r="A8087" s="35" t="s">
        <v>21</v>
      </c>
      <c r="B8087"/>
      <c r="C8087"/>
      <c r="D8087"/>
      <c r="E8087"/>
      <c r="J8087"/>
      <c r="K8087"/>
      <c r="L8087"/>
      <c r="M8087"/>
    </row>
    <row r="8088" spans="1:13" s="3" customFormat="1" x14ac:dyDescent="0.25">
      <c r="A8088" s="35"/>
      <c r="B8088" s="35"/>
      <c r="C8088" s="35"/>
      <c r="D8088" s="35"/>
      <c r="E8088" s="9" t="s">
        <v>161</v>
      </c>
      <c r="F8088" s="8">
        <v>207174.32</v>
      </c>
      <c r="G8088" s="8">
        <v>0</v>
      </c>
      <c r="H8088" s="8">
        <v>729229.62</v>
      </c>
      <c r="J8088"/>
      <c r="K8088"/>
      <c r="L8088"/>
      <c r="M8088"/>
    </row>
    <row r="8089" spans="1:13" s="3" customFormat="1" x14ac:dyDescent="0.25">
      <c r="A8089" s="35" t="s">
        <v>21</v>
      </c>
      <c r="B8089"/>
      <c r="C8089"/>
      <c r="D8089"/>
      <c r="E8089"/>
      <c r="J8089"/>
      <c r="K8089"/>
      <c r="L8089"/>
      <c r="M8089"/>
    </row>
    <row r="8090" spans="1:13" s="3" customFormat="1" x14ac:dyDescent="0.25">
      <c r="A8090" s="5" t="s">
        <v>874</v>
      </c>
      <c r="B8090" s="5" t="s">
        <v>875</v>
      </c>
      <c r="C8090" s="35"/>
      <c r="D8090" s="35"/>
      <c r="E8090" s="35"/>
      <c r="F8090" s="7"/>
      <c r="G8090" s="8" t="s">
        <v>20</v>
      </c>
      <c r="H8090" s="8">
        <v>73264.23</v>
      </c>
      <c r="J8090"/>
      <c r="K8090"/>
      <c r="L8090"/>
      <c r="M8090"/>
    </row>
    <row r="8091" spans="1:13" s="3" customFormat="1" x14ac:dyDescent="0.25">
      <c r="A8091" s="35" t="s">
        <v>21</v>
      </c>
      <c r="B8091"/>
      <c r="C8091"/>
      <c r="D8091"/>
      <c r="E8091"/>
      <c r="J8091"/>
      <c r="K8091"/>
      <c r="L8091"/>
      <c r="M8091"/>
    </row>
    <row r="8092" spans="1:13" s="3" customFormat="1" x14ac:dyDescent="0.25">
      <c r="A8092" s="12" t="s">
        <v>24</v>
      </c>
      <c r="B8092" s="35" t="s">
        <v>21</v>
      </c>
      <c r="C8092" s="35" t="s">
        <v>21</v>
      </c>
      <c r="D8092" s="35" t="s">
        <v>21</v>
      </c>
      <c r="E8092" s="35" t="s">
        <v>21</v>
      </c>
      <c r="F8092" s="7" t="s">
        <v>21</v>
      </c>
      <c r="G8092" s="13" t="s">
        <v>20</v>
      </c>
      <c r="H8092" s="13">
        <v>73264.23</v>
      </c>
      <c r="J8092"/>
      <c r="K8092"/>
      <c r="L8092"/>
      <c r="M8092"/>
    </row>
    <row r="8093" spans="1:13" s="3" customFormat="1" x14ac:dyDescent="0.25">
      <c r="A8093" s="12" t="s">
        <v>1070</v>
      </c>
      <c r="B8093" s="12" t="s">
        <v>26</v>
      </c>
      <c r="C8093" s="14">
        <v>6815</v>
      </c>
      <c r="D8093" s="12" t="s">
        <v>1186</v>
      </c>
      <c r="E8093" s="35"/>
      <c r="F8093" s="13">
        <v>10000</v>
      </c>
      <c r="G8093" s="7" t="s">
        <v>21</v>
      </c>
      <c r="H8093" s="13">
        <v>83264.23</v>
      </c>
      <c r="J8093"/>
      <c r="K8093"/>
      <c r="L8093"/>
      <c r="M8093"/>
    </row>
    <row r="8094" spans="1:13" s="3" customFormat="1" x14ac:dyDescent="0.25">
      <c r="A8094" s="12" t="s">
        <v>1187</v>
      </c>
      <c r="B8094" s="12" t="s">
        <v>26</v>
      </c>
      <c r="C8094" s="14">
        <v>6816</v>
      </c>
      <c r="D8094" s="12" t="s">
        <v>1188</v>
      </c>
      <c r="E8094" s="35"/>
      <c r="F8094" s="13">
        <v>8290</v>
      </c>
      <c r="G8094" s="7" t="s">
        <v>21</v>
      </c>
      <c r="H8094" s="13">
        <v>91554.23</v>
      </c>
      <c r="J8094"/>
      <c r="K8094"/>
      <c r="L8094"/>
      <c r="M8094"/>
    </row>
    <row r="8095" spans="1:13" s="3" customFormat="1" x14ac:dyDescent="0.25">
      <c r="A8095" s="12" t="s">
        <v>1072</v>
      </c>
      <c r="B8095" s="12" t="s">
        <v>26</v>
      </c>
      <c r="C8095" s="14">
        <v>6823</v>
      </c>
      <c r="D8095" s="12" t="s">
        <v>879</v>
      </c>
      <c r="E8095" s="35"/>
      <c r="F8095" s="13">
        <v>400</v>
      </c>
      <c r="G8095" s="7" t="s">
        <v>21</v>
      </c>
      <c r="H8095" s="13">
        <v>91954.23</v>
      </c>
      <c r="J8095"/>
      <c r="K8095"/>
      <c r="L8095"/>
      <c r="M8095"/>
    </row>
    <row r="8096" spans="1:13" s="3" customFormat="1" x14ac:dyDescent="0.25">
      <c r="A8096" s="12" t="s">
        <v>1078</v>
      </c>
      <c r="B8096" s="12" t="s">
        <v>26</v>
      </c>
      <c r="C8096" s="14">
        <v>7034</v>
      </c>
      <c r="D8096" s="12" t="s">
        <v>1189</v>
      </c>
      <c r="E8096" s="35"/>
      <c r="F8096" s="13">
        <v>6250</v>
      </c>
      <c r="G8096" s="7" t="s">
        <v>21</v>
      </c>
      <c r="H8096" s="13">
        <v>98204.23</v>
      </c>
      <c r="J8096"/>
      <c r="K8096"/>
      <c r="L8096"/>
      <c r="M8096"/>
    </row>
    <row r="8097" spans="1:13" s="3" customFormat="1" x14ac:dyDescent="0.25">
      <c r="A8097" s="12" t="s">
        <v>1102</v>
      </c>
      <c r="B8097" s="12" t="s">
        <v>26</v>
      </c>
      <c r="C8097" s="14">
        <v>414</v>
      </c>
      <c r="D8097" s="12" t="s">
        <v>1190</v>
      </c>
      <c r="E8097" s="35"/>
      <c r="F8097" s="13">
        <v>153.82</v>
      </c>
      <c r="G8097" s="7" t="s">
        <v>21</v>
      </c>
      <c r="H8097" s="13">
        <v>98358.05</v>
      </c>
      <c r="J8097"/>
      <c r="K8097"/>
      <c r="L8097"/>
      <c r="M8097"/>
    </row>
    <row r="8098" spans="1:13" s="3" customFormat="1" x14ac:dyDescent="0.25">
      <c r="A8098" s="12" t="s">
        <v>1080</v>
      </c>
      <c r="B8098" s="12" t="s">
        <v>26</v>
      </c>
      <c r="C8098" s="14">
        <v>7042</v>
      </c>
      <c r="D8098" s="12" t="s">
        <v>1191</v>
      </c>
      <c r="E8098" s="12" t="s">
        <v>1192</v>
      </c>
      <c r="F8098" s="13">
        <v>4820</v>
      </c>
      <c r="G8098" s="7" t="s">
        <v>21</v>
      </c>
      <c r="H8098" s="13">
        <v>103178.05</v>
      </c>
      <c r="J8098"/>
      <c r="K8098"/>
      <c r="L8098"/>
      <c r="M8098"/>
    </row>
    <row r="8099" spans="1:13" s="3" customFormat="1" x14ac:dyDescent="0.25">
      <c r="A8099"/>
      <c r="B8099"/>
      <c r="C8099"/>
      <c r="D8099"/>
      <c r="E8099"/>
      <c r="J8099"/>
      <c r="K8099"/>
      <c r="L8099"/>
      <c r="M8099"/>
    </row>
    <row r="8100" spans="1:13" s="3" customFormat="1" x14ac:dyDescent="0.25">
      <c r="A8100" s="35"/>
      <c r="B8100" s="35"/>
      <c r="C8100" s="35"/>
      <c r="D8100" s="35"/>
      <c r="E8100" s="34" t="s">
        <v>67</v>
      </c>
      <c r="F8100" s="13">
        <v>29913.82</v>
      </c>
      <c r="G8100" s="13">
        <v>0</v>
      </c>
      <c r="H8100" s="13">
        <v>103178.05</v>
      </c>
      <c r="J8100"/>
      <c r="K8100"/>
      <c r="L8100"/>
      <c r="M8100"/>
    </row>
    <row r="8101" spans="1:13" s="3" customFormat="1" x14ac:dyDescent="0.25">
      <c r="A8101" s="35" t="s">
        <v>21</v>
      </c>
      <c r="B8101"/>
      <c r="C8101"/>
      <c r="D8101"/>
      <c r="E8101"/>
      <c r="J8101"/>
      <c r="K8101"/>
      <c r="L8101"/>
      <c r="M8101"/>
    </row>
    <row r="8102" spans="1:13" s="3" customFormat="1" x14ac:dyDescent="0.25">
      <c r="A8102" s="35"/>
      <c r="B8102" s="35"/>
      <c r="C8102" s="35"/>
      <c r="D8102" s="35"/>
      <c r="E8102" s="9" t="s">
        <v>884</v>
      </c>
      <c r="F8102" s="8">
        <v>29913.82</v>
      </c>
      <c r="G8102" s="8">
        <v>0</v>
      </c>
      <c r="H8102" s="8">
        <v>103178.05</v>
      </c>
      <c r="J8102"/>
      <c r="K8102"/>
      <c r="L8102"/>
      <c r="M8102"/>
    </row>
    <row r="8103" spans="1:13" s="3" customFormat="1" x14ac:dyDescent="0.25">
      <c r="A8103" s="35" t="s">
        <v>21</v>
      </c>
      <c r="B8103"/>
      <c r="C8103"/>
      <c r="D8103"/>
      <c r="E8103"/>
      <c r="J8103"/>
      <c r="K8103"/>
      <c r="L8103"/>
      <c r="M8103"/>
    </row>
    <row r="8104" spans="1:13" s="3" customFormat="1" x14ac:dyDescent="0.25">
      <c r="A8104" s="5" t="s">
        <v>629</v>
      </c>
      <c r="B8104" s="5" t="s">
        <v>630</v>
      </c>
      <c r="C8104" s="35"/>
      <c r="D8104" s="35"/>
      <c r="E8104" s="35"/>
      <c r="F8104" s="7"/>
      <c r="G8104" s="8" t="s">
        <v>20</v>
      </c>
      <c r="H8104" s="8">
        <v>43951.23</v>
      </c>
      <c r="J8104"/>
      <c r="K8104"/>
      <c r="L8104"/>
      <c r="M8104"/>
    </row>
    <row r="8105" spans="1:13" s="3" customFormat="1" x14ac:dyDescent="0.25">
      <c r="A8105" s="35" t="s">
        <v>21</v>
      </c>
      <c r="B8105"/>
      <c r="C8105"/>
      <c r="D8105"/>
      <c r="E8105"/>
      <c r="J8105"/>
      <c r="K8105"/>
      <c r="L8105"/>
      <c r="M8105"/>
    </row>
    <row r="8106" spans="1:13" s="3" customFormat="1" x14ac:dyDescent="0.25">
      <c r="A8106" s="12" t="s">
        <v>24</v>
      </c>
      <c r="B8106" s="35" t="s">
        <v>21</v>
      </c>
      <c r="C8106" s="35" t="s">
        <v>21</v>
      </c>
      <c r="D8106" s="35" t="s">
        <v>21</v>
      </c>
      <c r="E8106" s="35" t="s">
        <v>21</v>
      </c>
      <c r="F8106" s="7" t="s">
        <v>21</v>
      </c>
      <c r="G8106" s="13" t="s">
        <v>20</v>
      </c>
      <c r="H8106" s="13">
        <v>43951.23</v>
      </c>
      <c r="J8106"/>
      <c r="K8106"/>
      <c r="L8106"/>
      <c r="M8106"/>
    </row>
    <row r="8107" spans="1:13" s="3" customFormat="1" x14ac:dyDescent="0.25">
      <c r="A8107" s="12" t="s">
        <v>1074</v>
      </c>
      <c r="B8107" s="12" t="s">
        <v>26</v>
      </c>
      <c r="C8107" s="14">
        <v>362</v>
      </c>
      <c r="D8107" s="12" t="s">
        <v>1075</v>
      </c>
      <c r="E8107" s="35"/>
      <c r="F8107" s="13">
        <v>4631.95</v>
      </c>
      <c r="G8107" s="7" t="s">
        <v>21</v>
      </c>
      <c r="H8107" s="13">
        <v>48583.18</v>
      </c>
      <c r="J8107"/>
      <c r="K8107"/>
      <c r="L8107"/>
      <c r="M8107"/>
    </row>
    <row r="8108" spans="1:13" s="3" customFormat="1" x14ac:dyDescent="0.25">
      <c r="A8108" s="12" t="s">
        <v>1080</v>
      </c>
      <c r="B8108" s="12" t="s">
        <v>26</v>
      </c>
      <c r="C8108" s="14">
        <v>430</v>
      </c>
      <c r="D8108" s="12" t="s">
        <v>1081</v>
      </c>
      <c r="E8108" s="35"/>
      <c r="F8108" s="13">
        <v>4630.68</v>
      </c>
      <c r="G8108" s="7" t="s">
        <v>21</v>
      </c>
      <c r="H8108" s="13">
        <v>53213.86</v>
      </c>
      <c r="J8108"/>
      <c r="K8108"/>
      <c r="L8108"/>
      <c r="M8108"/>
    </row>
    <row r="8109" spans="1:13" s="3" customFormat="1" x14ac:dyDescent="0.25">
      <c r="A8109"/>
      <c r="B8109"/>
      <c r="C8109"/>
      <c r="D8109"/>
      <c r="E8109"/>
      <c r="J8109"/>
      <c r="K8109"/>
      <c r="L8109"/>
      <c r="M8109"/>
    </row>
    <row r="8110" spans="1:13" s="3" customFormat="1" x14ac:dyDescent="0.25">
      <c r="A8110" s="35"/>
      <c r="B8110" s="35"/>
      <c r="C8110" s="35"/>
      <c r="D8110" s="35"/>
      <c r="E8110" s="34" t="s">
        <v>67</v>
      </c>
      <c r="F8110" s="13">
        <v>9262.6299999999992</v>
      </c>
      <c r="G8110" s="13">
        <v>0</v>
      </c>
      <c r="H8110" s="13">
        <v>53213.86</v>
      </c>
      <c r="J8110"/>
      <c r="K8110"/>
      <c r="L8110"/>
      <c r="M8110"/>
    </row>
    <row r="8111" spans="1:13" s="3" customFormat="1" x14ac:dyDescent="0.25">
      <c r="A8111" s="35" t="s">
        <v>21</v>
      </c>
      <c r="B8111"/>
      <c r="C8111"/>
      <c r="D8111"/>
      <c r="E8111"/>
      <c r="J8111"/>
      <c r="K8111"/>
      <c r="L8111"/>
      <c r="M8111"/>
    </row>
    <row r="8112" spans="1:13" s="3" customFormat="1" x14ac:dyDescent="0.25">
      <c r="A8112" s="35"/>
      <c r="B8112" s="35"/>
      <c r="C8112" s="35"/>
      <c r="D8112" s="35"/>
      <c r="E8112" s="9" t="s">
        <v>631</v>
      </c>
      <c r="F8112" s="8">
        <v>9262.6299999999992</v>
      </c>
      <c r="G8112" s="8">
        <v>0</v>
      </c>
      <c r="H8112" s="8">
        <v>53213.86</v>
      </c>
      <c r="J8112"/>
      <c r="K8112"/>
      <c r="L8112"/>
      <c r="M8112"/>
    </row>
    <row r="8113" spans="1:13" s="3" customFormat="1" x14ac:dyDescent="0.25">
      <c r="A8113" s="35" t="s">
        <v>21</v>
      </c>
      <c r="B8113"/>
      <c r="C8113"/>
      <c r="D8113"/>
      <c r="E8113"/>
      <c r="J8113"/>
      <c r="K8113"/>
      <c r="L8113"/>
      <c r="M8113"/>
    </row>
    <row r="8114" spans="1:13" s="3" customFormat="1" x14ac:dyDescent="0.25">
      <c r="A8114" s="5" t="s">
        <v>632</v>
      </c>
      <c r="B8114" s="5" t="s">
        <v>633</v>
      </c>
      <c r="C8114" s="35"/>
      <c r="D8114" s="35"/>
      <c r="E8114" s="35"/>
      <c r="F8114" s="7"/>
      <c r="G8114" s="8" t="s">
        <v>20</v>
      </c>
      <c r="H8114" s="8">
        <v>65066.41</v>
      </c>
      <c r="J8114"/>
      <c r="K8114"/>
      <c r="L8114"/>
      <c r="M8114"/>
    </row>
    <row r="8115" spans="1:13" s="3" customFormat="1" x14ac:dyDescent="0.25">
      <c r="A8115" s="35" t="s">
        <v>21</v>
      </c>
      <c r="B8115"/>
      <c r="C8115"/>
      <c r="D8115"/>
      <c r="E8115"/>
      <c r="J8115"/>
      <c r="K8115"/>
      <c r="L8115"/>
      <c r="M8115"/>
    </row>
    <row r="8116" spans="1:13" s="3" customFormat="1" x14ac:dyDescent="0.25">
      <c r="A8116" s="12" t="s">
        <v>24</v>
      </c>
      <c r="B8116" s="35" t="s">
        <v>21</v>
      </c>
      <c r="C8116" s="35" t="s">
        <v>21</v>
      </c>
      <c r="D8116" s="35" t="s">
        <v>21</v>
      </c>
      <c r="E8116" s="35" t="s">
        <v>21</v>
      </c>
      <c r="F8116" s="7" t="s">
        <v>21</v>
      </c>
      <c r="G8116" s="13" t="s">
        <v>20</v>
      </c>
      <c r="H8116" s="13">
        <v>65066.41</v>
      </c>
      <c r="J8116"/>
      <c r="K8116"/>
      <c r="L8116"/>
      <c r="M8116"/>
    </row>
    <row r="8117" spans="1:13" s="3" customFormat="1" x14ac:dyDescent="0.25">
      <c r="A8117" s="12" t="s">
        <v>1074</v>
      </c>
      <c r="B8117" s="12" t="s">
        <v>26</v>
      </c>
      <c r="C8117" s="14">
        <v>362</v>
      </c>
      <c r="D8117" s="12" t="s">
        <v>1075</v>
      </c>
      <c r="E8117" s="35"/>
      <c r="F8117" s="13">
        <v>5334.24</v>
      </c>
      <c r="G8117" s="7" t="s">
        <v>21</v>
      </c>
      <c r="H8117" s="13">
        <v>70400.649999999994</v>
      </c>
      <c r="J8117"/>
      <c r="K8117"/>
      <c r="L8117"/>
      <c r="M8117"/>
    </row>
    <row r="8118" spans="1:13" s="3" customFormat="1" x14ac:dyDescent="0.25">
      <c r="A8118" s="12" t="s">
        <v>1080</v>
      </c>
      <c r="B8118" s="12" t="s">
        <v>26</v>
      </c>
      <c r="C8118" s="14">
        <v>430</v>
      </c>
      <c r="D8118" s="12" t="s">
        <v>1081</v>
      </c>
      <c r="E8118" s="35"/>
      <c r="F8118" s="13">
        <v>5334.25</v>
      </c>
      <c r="G8118" s="7" t="s">
        <v>21</v>
      </c>
      <c r="H8118" s="13">
        <v>75734.899999999994</v>
      </c>
      <c r="J8118"/>
      <c r="K8118"/>
      <c r="L8118"/>
      <c r="M8118"/>
    </row>
    <row r="8119" spans="1:13" s="3" customFormat="1" x14ac:dyDescent="0.25">
      <c r="A8119"/>
      <c r="B8119"/>
      <c r="C8119"/>
      <c r="D8119"/>
      <c r="E8119"/>
      <c r="J8119"/>
      <c r="K8119"/>
      <c r="L8119"/>
      <c r="M8119"/>
    </row>
    <row r="8120" spans="1:13" s="3" customFormat="1" x14ac:dyDescent="0.25">
      <c r="A8120" s="35"/>
      <c r="B8120" s="35"/>
      <c r="C8120" s="35"/>
      <c r="D8120" s="35"/>
      <c r="E8120" s="34" t="s">
        <v>67</v>
      </c>
      <c r="F8120" s="13">
        <v>10668.49</v>
      </c>
      <c r="G8120" s="13">
        <v>0</v>
      </c>
      <c r="H8120" s="13">
        <v>75734.899999999994</v>
      </c>
      <c r="J8120"/>
      <c r="K8120"/>
      <c r="L8120"/>
      <c r="M8120"/>
    </row>
    <row r="8121" spans="1:13" s="3" customFormat="1" x14ac:dyDescent="0.25">
      <c r="A8121" s="35" t="s">
        <v>21</v>
      </c>
      <c r="B8121"/>
      <c r="C8121"/>
      <c r="D8121"/>
      <c r="E8121"/>
      <c r="J8121"/>
      <c r="K8121"/>
      <c r="L8121"/>
      <c r="M8121"/>
    </row>
    <row r="8122" spans="1:13" s="3" customFormat="1" x14ac:dyDescent="0.25">
      <c r="A8122" s="35"/>
      <c r="B8122" s="35"/>
      <c r="C8122" s="35"/>
      <c r="D8122" s="35"/>
      <c r="E8122" s="9" t="s">
        <v>634</v>
      </c>
      <c r="F8122" s="8">
        <v>10668.49</v>
      </c>
      <c r="G8122" s="8">
        <v>0</v>
      </c>
      <c r="H8122" s="8">
        <v>75734.899999999994</v>
      </c>
      <c r="J8122"/>
      <c r="K8122"/>
      <c r="L8122"/>
      <c r="M8122"/>
    </row>
    <row r="8123" spans="1:13" s="3" customFormat="1" x14ac:dyDescent="0.25">
      <c r="A8123" s="35" t="s">
        <v>21</v>
      </c>
      <c r="B8123"/>
      <c r="C8123"/>
      <c r="D8123"/>
      <c r="E8123"/>
      <c r="J8123"/>
      <c r="K8123"/>
      <c r="L8123"/>
      <c r="M8123"/>
    </row>
    <row r="8124" spans="1:13" s="3" customFormat="1" x14ac:dyDescent="0.25">
      <c r="A8124" s="5" t="s">
        <v>885</v>
      </c>
      <c r="B8124" s="5" t="s">
        <v>886</v>
      </c>
      <c r="C8124" s="35"/>
      <c r="D8124" s="35"/>
      <c r="E8124" s="35"/>
      <c r="F8124" s="7"/>
      <c r="G8124" s="8" t="s">
        <v>20</v>
      </c>
      <c r="H8124" s="8">
        <v>0</v>
      </c>
      <c r="J8124"/>
      <c r="K8124"/>
      <c r="L8124"/>
      <c r="M8124"/>
    </row>
    <row r="8125" spans="1:13" s="3" customFormat="1" x14ac:dyDescent="0.25">
      <c r="A8125" s="35" t="s">
        <v>21</v>
      </c>
      <c r="B8125"/>
      <c r="C8125"/>
      <c r="D8125"/>
      <c r="E8125"/>
      <c r="J8125"/>
      <c r="K8125"/>
      <c r="L8125"/>
      <c r="M8125"/>
    </row>
    <row r="8126" spans="1:13" s="3" customFormat="1" x14ac:dyDescent="0.25">
      <c r="A8126" s="12" t="s">
        <v>24</v>
      </c>
      <c r="B8126" s="35" t="s">
        <v>21</v>
      </c>
      <c r="C8126" s="35" t="s">
        <v>21</v>
      </c>
      <c r="D8126" s="35" t="s">
        <v>21</v>
      </c>
      <c r="E8126" s="35" t="s">
        <v>21</v>
      </c>
      <c r="F8126" s="7" t="s">
        <v>21</v>
      </c>
      <c r="G8126" s="13" t="s">
        <v>20</v>
      </c>
      <c r="H8126" s="13">
        <v>0</v>
      </c>
      <c r="J8126"/>
      <c r="K8126"/>
      <c r="L8126"/>
      <c r="M8126"/>
    </row>
    <row r="8127" spans="1:13" s="3" customFormat="1" x14ac:dyDescent="0.25">
      <c r="A8127" s="12" t="s">
        <v>1072</v>
      </c>
      <c r="B8127" s="12" t="s">
        <v>26</v>
      </c>
      <c r="C8127" s="14">
        <v>6823</v>
      </c>
      <c r="D8127" s="12" t="s">
        <v>887</v>
      </c>
      <c r="E8127" s="12" t="s">
        <v>1193</v>
      </c>
      <c r="F8127" s="13">
        <v>131.30000000000001</v>
      </c>
      <c r="G8127" s="7" t="s">
        <v>21</v>
      </c>
      <c r="H8127" s="13">
        <v>131.30000000000001</v>
      </c>
      <c r="J8127"/>
      <c r="K8127"/>
      <c r="L8127"/>
      <c r="M8127"/>
    </row>
    <row r="8128" spans="1:13" s="3" customFormat="1" x14ac:dyDescent="0.25">
      <c r="A8128"/>
      <c r="B8128"/>
      <c r="C8128"/>
      <c r="D8128"/>
      <c r="E8128"/>
      <c r="J8128"/>
      <c r="K8128"/>
      <c r="L8128"/>
      <c r="M8128"/>
    </row>
    <row r="8129" spans="1:13" s="3" customFormat="1" x14ac:dyDescent="0.25">
      <c r="A8129" s="35"/>
      <c r="B8129" s="35"/>
      <c r="C8129" s="35"/>
      <c r="D8129" s="35"/>
      <c r="E8129" s="34" t="s">
        <v>67</v>
      </c>
      <c r="F8129" s="13">
        <v>131.30000000000001</v>
      </c>
      <c r="G8129" s="13">
        <v>0</v>
      </c>
      <c r="H8129" s="13">
        <v>131.30000000000001</v>
      </c>
      <c r="J8129"/>
      <c r="K8129"/>
      <c r="L8129"/>
      <c r="M8129"/>
    </row>
    <row r="8130" spans="1:13" s="3" customFormat="1" x14ac:dyDescent="0.25">
      <c r="A8130" s="35" t="s">
        <v>21</v>
      </c>
      <c r="B8130"/>
      <c r="C8130"/>
      <c r="D8130"/>
      <c r="E8130"/>
      <c r="J8130"/>
      <c r="K8130"/>
      <c r="L8130"/>
      <c r="M8130"/>
    </row>
    <row r="8131" spans="1:13" s="3" customFormat="1" x14ac:dyDescent="0.25">
      <c r="A8131" s="35"/>
      <c r="B8131" s="35"/>
      <c r="C8131" s="35"/>
      <c r="D8131" s="35"/>
      <c r="E8131" s="9" t="s">
        <v>889</v>
      </c>
      <c r="F8131" s="8">
        <v>131.30000000000001</v>
      </c>
      <c r="G8131" s="8">
        <v>0</v>
      </c>
      <c r="H8131" s="8">
        <v>131.30000000000001</v>
      </c>
      <c r="J8131"/>
      <c r="K8131"/>
      <c r="L8131"/>
      <c r="M8131"/>
    </row>
    <row r="8132" spans="1:13" s="3" customFormat="1" x14ac:dyDescent="0.25">
      <c r="A8132" s="35" t="s">
        <v>21</v>
      </c>
      <c r="B8132"/>
      <c r="C8132"/>
      <c r="D8132"/>
      <c r="E8132"/>
      <c r="J8132"/>
      <c r="K8132"/>
      <c r="L8132"/>
      <c r="M8132"/>
    </row>
    <row r="8133" spans="1:13" s="3" customFormat="1" x14ac:dyDescent="0.25">
      <c r="A8133" s="5" t="s">
        <v>962</v>
      </c>
      <c r="B8133" s="5" t="s">
        <v>963</v>
      </c>
      <c r="C8133" s="35"/>
      <c r="D8133" s="35"/>
      <c r="E8133" s="35"/>
      <c r="F8133" s="7"/>
      <c r="G8133" s="8" t="s">
        <v>20</v>
      </c>
      <c r="H8133" s="8">
        <v>0</v>
      </c>
      <c r="J8133"/>
      <c r="K8133"/>
      <c r="L8133"/>
      <c r="M8133"/>
    </row>
    <row r="8134" spans="1:13" s="3" customFormat="1" x14ac:dyDescent="0.25">
      <c r="A8134" s="35" t="s">
        <v>21</v>
      </c>
      <c r="B8134"/>
      <c r="C8134"/>
      <c r="D8134"/>
      <c r="E8134"/>
      <c r="J8134"/>
      <c r="K8134"/>
      <c r="L8134"/>
      <c r="M8134"/>
    </row>
    <row r="8135" spans="1:13" s="3" customFormat="1" x14ac:dyDescent="0.25">
      <c r="A8135" s="12" t="s">
        <v>24</v>
      </c>
      <c r="B8135" s="35" t="s">
        <v>21</v>
      </c>
      <c r="C8135" s="35" t="s">
        <v>21</v>
      </c>
      <c r="D8135" s="35" t="s">
        <v>21</v>
      </c>
      <c r="E8135" s="35" t="s">
        <v>21</v>
      </c>
      <c r="F8135" s="7" t="s">
        <v>21</v>
      </c>
      <c r="G8135" s="13" t="s">
        <v>20</v>
      </c>
      <c r="H8135" s="13">
        <v>0</v>
      </c>
      <c r="J8135"/>
      <c r="K8135"/>
      <c r="L8135"/>
      <c r="M8135"/>
    </row>
    <row r="8136" spans="1:13" s="3" customFormat="1" x14ac:dyDescent="0.25">
      <c r="A8136" s="12" t="s">
        <v>1098</v>
      </c>
      <c r="B8136" s="12" t="s">
        <v>26</v>
      </c>
      <c r="C8136" s="14">
        <v>381</v>
      </c>
      <c r="D8136" s="12" t="s">
        <v>1194</v>
      </c>
      <c r="E8136" s="12" t="s">
        <v>1195</v>
      </c>
      <c r="F8136" s="13">
        <v>9609.89</v>
      </c>
      <c r="G8136" s="7" t="s">
        <v>21</v>
      </c>
      <c r="H8136" s="13">
        <v>9609.89</v>
      </c>
      <c r="J8136"/>
      <c r="K8136"/>
      <c r="L8136"/>
      <c r="M8136"/>
    </row>
    <row r="8137" spans="1:13" s="3" customFormat="1" x14ac:dyDescent="0.25">
      <c r="A8137"/>
      <c r="B8137"/>
      <c r="C8137"/>
      <c r="D8137"/>
      <c r="E8137"/>
      <c r="J8137"/>
      <c r="K8137"/>
      <c r="L8137"/>
      <c r="M8137"/>
    </row>
    <row r="8138" spans="1:13" s="3" customFormat="1" x14ac:dyDescent="0.25">
      <c r="A8138" s="35"/>
      <c r="B8138" s="35"/>
      <c r="C8138" s="35"/>
      <c r="D8138" s="35"/>
      <c r="E8138" s="34" t="s">
        <v>67</v>
      </c>
      <c r="F8138" s="13">
        <v>9609.89</v>
      </c>
      <c r="G8138" s="13">
        <v>0</v>
      </c>
      <c r="H8138" s="13">
        <v>9609.89</v>
      </c>
      <c r="J8138"/>
      <c r="K8138"/>
      <c r="L8138"/>
      <c r="M8138"/>
    </row>
    <row r="8139" spans="1:13" s="3" customFormat="1" x14ac:dyDescent="0.25">
      <c r="A8139" s="35" t="s">
        <v>21</v>
      </c>
      <c r="B8139"/>
      <c r="C8139"/>
      <c r="D8139"/>
      <c r="E8139"/>
      <c r="J8139"/>
      <c r="K8139"/>
      <c r="L8139"/>
      <c r="M8139"/>
    </row>
    <row r="8140" spans="1:13" s="3" customFormat="1" x14ac:dyDescent="0.25">
      <c r="A8140" s="35"/>
      <c r="B8140" s="35"/>
      <c r="C8140" s="35"/>
      <c r="D8140" s="35"/>
      <c r="E8140" s="9" t="s">
        <v>966</v>
      </c>
      <c r="F8140" s="8">
        <v>9609.89</v>
      </c>
      <c r="G8140" s="8">
        <v>0</v>
      </c>
      <c r="H8140" s="8">
        <v>9609.89</v>
      </c>
      <c r="J8140"/>
      <c r="K8140"/>
      <c r="L8140"/>
      <c r="M8140"/>
    </row>
    <row r="8141" spans="1:13" s="3" customFormat="1" x14ac:dyDescent="0.25">
      <c r="A8141" s="35" t="s">
        <v>21</v>
      </c>
      <c r="B8141"/>
      <c r="C8141"/>
      <c r="D8141"/>
      <c r="E8141"/>
      <c r="J8141"/>
      <c r="K8141"/>
      <c r="L8141"/>
      <c r="M8141"/>
    </row>
    <row r="8142" spans="1:13" s="3" customFormat="1" x14ac:dyDescent="0.25">
      <c r="A8142"/>
      <c r="B8142"/>
      <c r="C8142"/>
      <c r="D8142"/>
      <c r="E8142"/>
      <c r="J8142"/>
      <c r="K8142"/>
      <c r="L8142"/>
      <c r="M8142"/>
    </row>
    <row r="8143" spans="1:13" s="3" customFormat="1" x14ac:dyDescent="0.25">
      <c r="A8143" s="35"/>
      <c r="B8143" s="35"/>
      <c r="C8143" s="35"/>
      <c r="D8143" s="35"/>
      <c r="E8143" s="9" t="s">
        <v>162</v>
      </c>
      <c r="F8143" s="8">
        <v>1731187.37</v>
      </c>
      <c r="G8143" s="8">
        <v>0</v>
      </c>
      <c r="H8143" s="8">
        <v>6103485.0099999998</v>
      </c>
      <c r="J8143"/>
      <c r="K8143"/>
      <c r="L8143"/>
      <c r="M8143"/>
    </row>
    <row r="8144" spans="1:13" s="3" customFormat="1" x14ac:dyDescent="0.25">
      <c r="A8144"/>
      <c r="B8144"/>
      <c r="C8144"/>
      <c r="D8144"/>
      <c r="F8144" s="15">
        <v>-108499</v>
      </c>
      <c r="G8144" s="15" t="s">
        <v>1196</v>
      </c>
      <c r="J8144"/>
      <c r="K8144"/>
      <c r="L8144"/>
      <c r="M8144"/>
    </row>
    <row r="8145" spans="1:13" s="3" customFormat="1" x14ac:dyDescent="0.25">
      <c r="A8145"/>
      <c r="B8145"/>
      <c r="C8145"/>
      <c r="D8145"/>
      <c r="F8145" s="15">
        <v>-45000</v>
      </c>
      <c r="G8145" s="15" t="s">
        <v>131</v>
      </c>
      <c r="J8145"/>
      <c r="K8145"/>
      <c r="L8145"/>
      <c r="M8145"/>
    </row>
    <row r="8146" spans="1:13" s="3" customFormat="1" x14ac:dyDescent="0.25">
      <c r="A8146"/>
      <c r="B8146"/>
      <c r="C8146"/>
      <c r="D8146"/>
      <c r="F8146" s="15">
        <f>SUM(F8143:F8145)</f>
        <v>1577688.37</v>
      </c>
      <c r="G8146" s="15"/>
      <c r="J8146"/>
      <c r="K8146"/>
      <c r="L8146"/>
      <c r="M8146"/>
    </row>
    <row r="8147" spans="1:13" s="62" customFormat="1" ht="15.75" thickBot="1" x14ac:dyDescent="0.3">
      <c r="E8147" s="63"/>
      <c r="F8147" s="63"/>
      <c r="G8147" s="63"/>
      <c r="H8147" s="63"/>
      <c r="I8147" s="63"/>
    </row>
    <row r="8148" spans="1:13" x14ac:dyDescent="0.25">
      <c r="A8148" s="27" t="s">
        <v>1197</v>
      </c>
      <c r="B8148" s="27"/>
      <c r="C8148" s="27"/>
      <c r="D8148" s="27"/>
      <c r="E8148"/>
    </row>
    <row r="8149" spans="1:13" x14ac:dyDescent="0.25">
      <c r="A8149" s="2" t="s">
        <v>6</v>
      </c>
      <c r="E8149"/>
    </row>
    <row r="8150" spans="1:13" x14ac:dyDescent="0.25">
      <c r="E8150"/>
    </row>
    <row r="8151" spans="1:13" x14ac:dyDescent="0.25">
      <c r="A8151" s="5" t="s">
        <v>7</v>
      </c>
      <c r="B8151" s="5" t="s">
        <v>8</v>
      </c>
      <c r="C8151" s="35"/>
      <c r="D8151" s="35"/>
      <c r="E8151" s="35"/>
      <c r="F8151" s="7"/>
      <c r="G8151" s="7"/>
      <c r="H8151" s="8" t="s">
        <v>9</v>
      </c>
    </row>
    <row r="8152" spans="1:13" x14ac:dyDescent="0.25">
      <c r="A8152" s="5" t="s">
        <v>10</v>
      </c>
      <c r="B8152" s="5" t="s">
        <v>11</v>
      </c>
      <c r="C8152" s="9" t="s">
        <v>12</v>
      </c>
      <c r="D8152" s="10" t="s">
        <v>13</v>
      </c>
      <c r="E8152" s="5" t="s">
        <v>14</v>
      </c>
      <c r="F8152" s="8" t="s">
        <v>15</v>
      </c>
      <c r="G8152" s="8" t="s">
        <v>16</v>
      </c>
      <c r="H8152" s="8" t="s">
        <v>17</v>
      </c>
    </row>
    <row r="8153" spans="1:13" x14ac:dyDescent="0.25">
      <c r="E8153"/>
    </row>
    <row r="8154" spans="1:13" x14ac:dyDescent="0.25">
      <c r="A8154" s="5" t="s">
        <v>18</v>
      </c>
      <c r="B8154" s="5" t="s">
        <v>19</v>
      </c>
      <c r="C8154" s="35"/>
      <c r="D8154" s="35"/>
      <c r="E8154" s="35"/>
      <c r="F8154" s="7"/>
      <c r="G8154" s="8" t="s">
        <v>20</v>
      </c>
      <c r="H8154" s="8">
        <v>3491235.19</v>
      </c>
    </row>
    <row r="8155" spans="1:13" x14ac:dyDescent="0.25">
      <c r="A8155" s="35" t="s">
        <v>21</v>
      </c>
      <c r="E8155"/>
    </row>
    <row r="8156" spans="1:13" x14ac:dyDescent="0.25">
      <c r="A8156" s="5" t="s">
        <v>22</v>
      </c>
      <c r="B8156" s="5" t="s">
        <v>23</v>
      </c>
      <c r="C8156" s="35"/>
      <c r="D8156" s="35"/>
      <c r="E8156" s="35"/>
      <c r="F8156" s="7"/>
      <c r="G8156" s="8" t="s">
        <v>20</v>
      </c>
      <c r="H8156" s="8">
        <v>669464.03</v>
      </c>
    </row>
    <row r="8157" spans="1:13" x14ac:dyDescent="0.25">
      <c r="A8157" s="35" t="s">
        <v>21</v>
      </c>
      <c r="E8157"/>
    </row>
    <row r="8158" spans="1:13" x14ac:dyDescent="0.25">
      <c r="A8158" s="12" t="s">
        <v>24</v>
      </c>
      <c r="B8158" s="35" t="s">
        <v>21</v>
      </c>
      <c r="C8158" s="35" t="s">
        <v>21</v>
      </c>
      <c r="D8158" s="35" t="s">
        <v>21</v>
      </c>
      <c r="E8158" s="35" t="s">
        <v>21</v>
      </c>
      <c r="F8158" s="7" t="s">
        <v>21</v>
      </c>
      <c r="G8158" s="13" t="s">
        <v>20</v>
      </c>
      <c r="H8158" s="13">
        <v>669464.03</v>
      </c>
    </row>
    <row r="8159" spans="1:13" x14ac:dyDescent="0.25">
      <c r="A8159" s="12" t="s">
        <v>1198</v>
      </c>
      <c r="B8159" s="12" t="s">
        <v>26</v>
      </c>
      <c r="C8159" s="14">
        <v>313</v>
      </c>
      <c r="D8159" s="12" t="s">
        <v>1199</v>
      </c>
      <c r="E8159" s="35"/>
      <c r="F8159" s="13">
        <v>78958.16</v>
      </c>
      <c r="G8159" s="7" t="s">
        <v>21</v>
      </c>
      <c r="H8159" s="13">
        <v>748422.19</v>
      </c>
    </row>
    <row r="8160" spans="1:13" x14ac:dyDescent="0.25">
      <c r="A8160" s="12" t="s">
        <v>1200</v>
      </c>
      <c r="B8160" s="12" t="s">
        <v>26</v>
      </c>
      <c r="C8160" s="14">
        <v>361</v>
      </c>
      <c r="D8160" s="12" t="s">
        <v>1201</v>
      </c>
      <c r="E8160" s="35"/>
      <c r="F8160" s="13">
        <v>79263.67</v>
      </c>
      <c r="G8160" s="7" t="s">
        <v>21</v>
      </c>
      <c r="H8160" s="13">
        <v>827685.86</v>
      </c>
    </row>
    <row r="8161" spans="1:13" x14ac:dyDescent="0.25">
      <c r="A8161" s="12" t="s">
        <v>1202</v>
      </c>
      <c r="B8161" s="12" t="s">
        <v>26</v>
      </c>
      <c r="C8161" s="14">
        <v>365</v>
      </c>
      <c r="D8161" s="12" t="s">
        <v>1203</v>
      </c>
      <c r="E8161" s="35"/>
      <c r="F8161" s="13">
        <v>46974.45</v>
      </c>
      <c r="G8161" s="7" t="s">
        <v>21</v>
      </c>
      <c r="H8161" s="13">
        <v>874660.31</v>
      </c>
    </row>
    <row r="8162" spans="1:13" x14ac:dyDescent="0.25">
      <c r="A8162" s="12" t="s">
        <v>1204</v>
      </c>
      <c r="B8162" s="12" t="s">
        <v>26</v>
      </c>
      <c r="C8162" s="14">
        <v>382</v>
      </c>
      <c r="D8162" s="12" t="s">
        <v>1205</v>
      </c>
      <c r="E8162" s="35"/>
      <c r="F8162" s="13">
        <v>76852.97</v>
      </c>
      <c r="G8162" s="7" t="s">
        <v>21</v>
      </c>
      <c r="H8162" s="13">
        <v>951513.28</v>
      </c>
    </row>
    <row r="8163" spans="1:13" s="3" customFormat="1" x14ac:dyDescent="0.25">
      <c r="A8163" s="12" t="s">
        <v>1206</v>
      </c>
      <c r="B8163" s="12" t="s">
        <v>26</v>
      </c>
      <c r="C8163" s="14">
        <v>411</v>
      </c>
      <c r="D8163" s="12" t="s">
        <v>1207</v>
      </c>
      <c r="E8163" s="35"/>
      <c r="F8163" s="13">
        <v>75527.25</v>
      </c>
      <c r="G8163" s="7" t="s">
        <v>21</v>
      </c>
      <c r="H8163" s="13">
        <v>1027040.53</v>
      </c>
      <c r="J8163"/>
      <c r="K8163"/>
      <c r="L8163"/>
      <c r="M8163"/>
    </row>
    <row r="8164" spans="1:13" s="3" customFormat="1" x14ac:dyDescent="0.25">
      <c r="A8164" s="12" t="s">
        <v>1208</v>
      </c>
      <c r="B8164" s="12" t="s">
        <v>26</v>
      </c>
      <c r="C8164" s="14">
        <v>416</v>
      </c>
      <c r="D8164" s="12" t="s">
        <v>1209</v>
      </c>
      <c r="E8164" s="35"/>
      <c r="F8164" s="13">
        <v>46974.45</v>
      </c>
      <c r="G8164" s="7" t="s">
        <v>21</v>
      </c>
      <c r="H8164" s="13">
        <v>1074014.98</v>
      </c>
      <c r="J8164"/>
      <c r="K8164"/>
      <c r="L8164"/>
      <c r="M8164"/>
    </row>
    <row r="8165" spans="1:13" s="3" customFormat="1" x14ac:dyDescent="0.25">
      <c r="A8165"/>
      <c r="B8165"/>
      <c r="C8165"/>
      <c r="D8165"/>
      <c r="E8165"/>
      <c r="J8165"/>
      <c r="K8165"/>
      <c r="L8165"/>
      <c r="M8165"/>
    </row>
    <row r="8166" spans="1:13" s="3" customFormat="1" x14ac:dyDescent="0.25">
      <c r="A8166" s="35"/>
      <c r="B8166" s="35"/>
      <c r="C8166" s="35"/>
      <c r="D8166" s="35"/>
      <c r="E8166" s="34" t="s">
        <v>67</v>
      </c>
      <c r="F8166" s="13">
        <v>404550.95</v>
      </c>
      <c r="G8166" s="13">
        <v>0</v>
      </c>
      <c r="H8166" s="13">
        <v>1074014.98</v>
      </c>
      <c r="J8166"/>
      <c r="K8166"/>
      <c r="L8166"/>
      <c r="M8166"/>
    </row>
    <row r="8167" spans="1:13" s="3" customFormat="1" x14ac:dyDescent="0.25">
      <c r="A8167" s="35" t="s">
        <v>21</v>
      </c>
      <c r="B8167"/>
      <c r="C8167"/>
      <c r="D8167"/>
      <c r="E8167"/>
      <c r="J8167"/>
      <c r="K8167"/>
      <c r="L8167"/>
      <c r="M8167"/>
    </row>
    <row r="8168" spans="1:13" s="3" customFormat="1" x14ac:dyDescent="0.25">
      <c r="A8168" s="35"/>
      <c r="B8168" s="35"/>
      <c r="C8168" s="35"/>
      <c r="D8168" s="35"/>
      <c r="E8168" s="9" t="s">
        <v>68</v>
      </c>
      <c r="F8168" s="8">
        <v>404550.95</v>
      </c>
      <c r="G8168" s="8">
        <v>0</v>
      </c>
      <c r="H8168" s="8">
        <v>1074014.98</v>
      </c>
      <c r="J8168"/>
      <c r="K8168"/>
      <c r="L8168"/>
      <c r="M8168"/>
    </row>
    <row r="8169" spans="1:13" s="3" customFormat="1" x14ac:dyDescent="0.25">
      <c r="A8169" s="35" t="s">
        <v>21</v>
      </c>
      <c r="B8169"/>
      <c r="C8169"/>
      <c r="D8169"/>
      <c r="E8169"/>
      <c r="J8169"/>
      <c r="K8169"/>
      <c r="L8169"/>
      <c r="M8169"/>
    </row>
    <row r="8170" spans="1:13" s="3" customFormat="1" x14ac:dyDescent="0.25">
      <c r="A8170" s="5" t="s">
        <v>69</v>
      </c>
      <c r="B8170" s="5" t="s">
        <v>70</v>
      </c>
      <c r="C8170" s="35"/>
      <c r="D8170" s="35"/>
      <c r="E8170" s="35"/>
      <c r="F8170" s="7"/>
      <c r="G8170" s="8" t="s">
        <v>20</v>
      </c>
      <c r="H8170" s="8">
        <v>86413.82</v>
      </c>
      <c r="J8170"/>
      <c r="K8170"/>
      <c r="L8170"/>
      <c r="M8170"/>
    </row>
    <row r="8171" spans="1:13" s="3" customFormat="1" x14ac:dyDescent="0.25">
      <c r="A8171" s="35" t="s">
        <v>21</v>
      </c>
      <c r="B8171"/>
      <c r="C8171"/>
      <c r="D8171"/>
      <c r="E8171"/>
      <c r="J8171"/>
      <c r="K8171"/>
      <c r="L8171"/>
      <c r="M8171"/>
    </row>
    <row r="8172" spans="1:13" s="3" customFormat="1" x14ac:dyDescent="0.25">
      <c r="A8172" s="12" t="s">
        <v>24</v>
      </c>
      <c r="B8172" s="35" t="s">
        <v>21</v>
      </c>
      <c r="C8172" s="35" t="s">
        <v>21</v>
      </c>
      <c r="D8172" s="35" t="s">
        <v>21</v>
      </c>
      <c r="E8172" s="35" t="s">
        <v>21</v>
      </c>
      <c r="F8172" s="7" t="s">
        <v>21</v>
      </c>
      <c r="G8172" s="13" t="s">
        <v>20</v>
      </c>
      <c r="H8172" s="13">
        <v>86413.82</v>
      </c>
      <c r="J8172"/>
      <c r="K8172"/>
      <c r="L8172"/>
      <c r="M8172"/>
    </row>
    <row r="8173" spans="1:13" s="3" customFormat="1" x14ac:dyDescent="0.25">
      <c r="A8173" s="12" t="s">
        <v>1198</v>
      </c>
      <c r="B8173" s="12" t="s">
        <v>26</v>
      </c>
      <c r="C8173" s="14">
        <v>313</v>
      </c>
      <c r="D8173" s="12" t="s">
        <v>1199</v>
      </c>
      <c r="E8173" s="35"/>
      <c r="F8173" s="13">
        <v>13118.47</v>
      </c>
      <c r="G8173" s="7" t="s">
        <v>21</v>
      </c>
      <c r="H8173" s="13">
        <v>99532.29</v>
      </c>
      <c r="J8173"/>
      <c r="K8173"/>
      <c r="L8173"/>
      <c r="M8173"/>
    </row>
    <row r="8174" spans="1:13" s="3" customFormat="1" x14ac:dyDescent="0.25">
      <c r="A8174" s="12" t="s">
        <v>1200</v>
      </c>
      <c r="B8174" s="12" t="s">
        <v>26</v>
      </c>
      <c r="C8174" s="14">
        <v>361</v>
      </c>
      <c r="D8174" s="12" t="s">
        <v>1201</v>
      </c>
      <c r="E8174" s="35"/>
      <c r="F8174" s="13">
        <v>13140.37</v>
      </c>
      <c r="G8174" s="7" t="s">
        <v>21</v>
      </c>
      <c r="H8174" s="13">
        <v>112672.66</v>
      </c>
      <c r="J8174"/>
      <c r="K8174"/>
      <c r="L8174"/>
      <c r="M8174"/>
    </row>
    <row r="8175" spans="1:13" s="3" customFormat="1" x14ac:dyDescent="0.25">
      <c r="A8175" s="12" t="s">
        <v>1204</v>
      </c>
      <c r="B8175" s="12" t="s">
        <v>26</v>
      </c>
      <c r="C8175" s="14">
        <v>382</v>
      </c>
      <c r="D8175" s="12" t="s">
        <v>1205</v>
      </c>
      <c r="E8175" s="35"/>
      <c r="F8175" s="13">
        <v>12809.66</v>
      </c>
      <c r="G8175" s="7" t="s">
        <v>21</v>
      </c>
      <c r="H8175" s="13">
        <v>125482.32</v>
      </c>
      <c r="J8175"/>
      <c r="K8175"/>
      <c r="L8175"/>
      <c r="M8175"/>
    </row>
    <row r="8176" spans="1:13" s="3" customFormat="1" x14ac:dyDescent="0.25">
      <c r="A8176" s="12" t="s">
        <v>1206</v>
      </c>
      <c r="B8176" s="12" t="s">
        <v>26</v>
      </c>
      <c r="C8176" s="14">
        <v>411</v>
      </c>
      <c r="D8176" s="12" t="s">
        <v>1207</v>
      </c>
      <c r="E8176" s="35"/>
      <c r="F8176" s="13">
        <v>12586.77</v>
      </c>
      <c r="G8176" s="7" t="s">
        <v>21</v>
      </c>
      <c r="H8176" s="13">
        <v>138069.09</v>
      </c>
      <c r="J8176"/>
      <c r="K8176"/>
      <c r="L8176"/>
      <c r="M8176"/>
    </row>
    <row r="8177" spans="1:13" s="3" customFormat="1" x14ac:dyDescent="0.25">
      <c r="A8177"/>
      <c r="B8177"/>
      <c r="C8177"/>
      <c r="D8177"/>
      <c r="E8177"/>
      <c r="J8177"/>
      <c r="K8177"/>
      <c r="L8177"/>
      <c r="M8177"/>
    </row>
    <row r="8178" spans="1:13" s="3" customFormat="1" x14ac:dyDescent="0.25">
      <c r="A8178" s="35"/>
      <c r="B8178" s="35"/>
      <c r="C8178" s="35"/>
      <c r="D8178" s="35"/>
      <c r="E8178" s="34" t="s">
        <v>67</v>
      </c>
      <c r="F8178" s="13">
        <v>51655.27</v>
      </c>
      <c r="G8178" s="13">
        <v>0</v>
      </c>
      <c r="H8178" s="13">
        <v>138069.09</v>
      </c>
      <c r="J8178"/>
      <c r="K8178"/>
      <c r="L8178"/>
      <c r="M8178"/>
    </row>
    <row r="8179" spans="1:13" s="3" customFormat="1" x14ac:dyDescent="0.25">
      <c r="A8179" s="35" t="s">
        <v>21</v>
      </c>
      <c r="B8179"/>
      <c r="C8179"/>
      <c r="D8179"/>
      <c r="E8179"/>
      <c r="J8179"/>
      <c r="K8179"/>
      <c r="L8179"/>
      <c r="M8179"/>
    </row>
    <row r="8180" spans="1:13" s="3" customFormat="1" x14ac:dyDescent="0.25">
      <c r="A8180" s="35"/>
      <c r="B8180" s="35"/>
      <c r="C8180" s="35"/>
      <c r="D8180" s="35"/>
      <c r="E8180" s="9" t="s">
        <v>71</v>
      </c>
      <c r="F8180" s="8">
        <v>51655.27</v>
      </c>
      <c r="G8180" s="8">
        <v>0</v>
      </c>
      <c r="H8180" s="8">
        <v>138069.09</v>
      </c>
      <c r="J8180"/>
      <c r="K8180"/>
      <c r="L8180"/>
      <c r="M8180"/>
    </row>
    <row r="8181" spans="1:13" s="3" customFormat="1" x14ac:dyDescent="0.25">
      <c r="A8181" s="35" t="s">
        <v>21</v>
      </c>
      <c r="B8181"/>
      <c r="C8181"/>
      <c r="D8181"/>
      <c r="E8181"/>
      <c r="J8181"/>
      <c r="K8181"/>
      <c r="L8181"/>
      <c r="M8181"/>
    </row>
    <row r="8182" spans="1:13" s="3" customFormat="1" x14ac:dyDescent="0.25">
      <c r="A8182" s="5" t="s">
        <v>72</v>
      </c>
      <c r="B8182" s="5" t="s">
        <v>73</v>
      </c>
      <c r="C8182" s="35"/>
      <c r="D8182" s="35"/>
      <c r="E8182" s="35"/>
      <c r="F8182" s="7"/>
      <c r="G8182" s="8" t="s">
        <v>20</v>
      </c>
      <c r="H8182" s="8">
        <v>24088.49</v>
      </c>
      <c r="J8182"/>
      <c r="K8182"/>
      <c r="L8182"/>
      <c r="M8182"/>
    </row>
    <row r="8183" spans="1:13" s="3" customFormat="1" x14ac:dyDescent="0.25">
      <c r="A8183" s="35" t="s">
        <v>21</v>
      </c>
      <c r="B8183"/>
      <c r="C8183"/>
      <c r="D8183"/>
      <c r="E8183"/>
      <c r="J8183"/>
      <c r="K8183"/>
      <c r="L8183"/>
      <c r="M8183"/>
    </row>
    <row r="8184" spans="1:13" s="3" customFormat="1" x14ac:dyDescent="0.25">
      <c r="A8184" s="12" t="s">
        <v>24</v>
      </c>
      <c r="B8184" s="35" t="s">
        <v>21</v>
      </c>
      <c r="C8184" s="35" t="s">
        <v>21</v>
      </c>
      <c r="D8184" s="35" t="s">
        <v>21</v>
      </c>
      <c r="E8184" s="35" t="s">
        <v>21</v>
      </c>
      <c r="F8184" s="7" t="s">
        <v>21</v>
      </c>
      <c r="G8184" s="13" t="s">
        <v>20</v>
      </c>
      <c r="H8184" s="13">
        <v>24088.49</v>
      </c>
      <c r="J8184"/>
      <c r="K8184"/>
      <c r="L8184"/>
      <c r="M8184"/>
    </row>
    <row r="8185" spans="1:13" s="3" customFormat="1" x14ac:dyDescent="0.25">
      <c r="A8185" s="12" t="s">
        <v>1198</v>
      </c>
      <c r="B8185" s="12" t="s">
        <v>26</v>
      </c>
      <c r="C8185" s="14">
        <v>313</v>
      </c>
      <c r="D8185" s="12" t="s">
        <v>1199</v>
      </c>
      <c r="E8185" s="35"/>
      <c r="F8185" s="13">
        <v>7155.33</v>
      </c>
      <c r="G8185" s="7" t="s">
        <v>21</v>
      </c>
      <c r="H8185" s="13">
        <v>31243.82</v>
      </c>
      <c r="J8185"/>
      <c r="K8185"/>
      <c r="L8185"/>
      <c r="M8185"/>
    </row>
    <row r="8186" spans="1:13" s="3" customFormat="1" x14ac:dyDescent="0.25">
      <c r="A8186" s="12" t="s">
        <v>1200</v>
      </c>
      <c r="B8186" s="12" t="s">
        <v>26</v>
      </c>
      <c r="C8186" s="14">
        <v>361</v>
      </c>
      <c r="D8186" s="12" t="s">
        <v>1201</v>
      </c>
      <c r="E8186" s="35"/>
      <c r="F8186" s="13">
        <v>3548.59</v>
      </c>
      <c r="G8186" s="7" t="s">
        <v>21</v>
      </c>
      <c r="H8186" s="13">
        <v>34792.410000000003</v>
      </c>
      <c r="J8186"/>
      <c r="K8186"/>
      <c r="L8186"/>
      <c r="M8186"/>
    </row>
    <row r="8187" spans="1:13" s="3" customFormat="1" x14ac:dyDescent="0.25">
      <c r="A8187" s="12" t="s">
        <v>1202</v>
      </c>
      <c r="B8187" s="12" t="s">
        <v>26</v>
      </c>
      <c r="C8187" s="14">
        <v>365</v>
      </c>
      <c r="D8187" s="12" t="s">
        <v>1203</v>
      </c>
      <c r="E8187" s="35"/>
      <c r="F8187" s="13">
        <v>1407.56</v>
      </c>
      <c r="G8187" s="7" t="s">
        <v>21</v>
      </c>
      <c r="H8187" s="13">
        <v>36199.97</v>
      </c>
      <c r="J8187"/>
      <c r="K8187"/>
      <c r="L8187"/>
      <c r="M8187"/>
    </row>
    <row r="8188" spans="1:13" s="3" customFormat="1" x14ac:dyDescent="0.25">
      <c r="A8188" s="12" t="s">
        <v>1204</v>
      </c>
      <c r="B8188" s="12" t="s">
        <v>26</v>
      </c>
      <c r="C8188" s="14">
        <v>382</v>
      </c>
      <c r="D8188" s="12" t="s">
        <v>1205</v>
      </c>
      <c r="E8188" s="35"/>
      <c r="F8188" s="13">
        <v>1807.13</v>
      </c>
      <c r="G8188" s="7" t="s">
        <v>21</v>
      </c>
      <c r="H8188" s="13">
        <v>38007.1</v>
      </c>
      <c r="J8188"/>
      <c r="K8188"/>
      <c r="L8188"/>
      <c r="M8188"/>
    </row>
    <row r="8189" spans="1:13" s="3" customFormat="1" x14ac:dyDescent="0.25">
      <c r="A8189" s="12" t="s">
        <v>1206</v>
      </c>
      <c r="B8189" s="12" t="s">
        <v>26</v>
      </c>
      <c r="C8189" s="14">
        <v>411</v>
      </c>
      <c r="D8189" s="12" t="s">
        <v>1207</v>
      </c>
      <c r="E8189" s="35"/>
      <c r="F8189" s="13">
        <v>811.44</v>
      </c>
      <c r="G8189" s="7" t="s">
        <v>21</v>
      </c>
      <c r="H8189" s="13">
        <v>38818.54</v>
      </c>
      <c r="J8189"/>
      <c r="K8189"/>
      <c r="L8189"/>
      <c r="M8189"/>
    </row>
    <row r="8190" spans="1:13" s="3" customFormat="1" x14ac:dyDescent="0.25">
      <c r="A8190" s="12" t="s">
        <v>1208</v>
      </c>
      <c r="B8190" s="12" t="s">
        <v>26</v>
      </c>
      <c r="C8190" s="14">
        <v>416</v>
      </c>
      <c r="D8190" s="12" t="s">
        <v>1209</v>
      </c>
      <c r="E8190" s="35"/>
      <c r="F8190" s="13">
        <v>244.7</v>
      </c>
      <c r="G8190" s="7" t="s">
        <v>21</v>
      </c>
      <c r="H8190" s="13">
        <v>39063.24</v>
      </c>
      <c r="J8190"/>
      <c r="K8190"/>
      <c r="L8190"/>
      <c r="M8190"/>
    </row>
    <row r="8191" spans="1:13" s="3" customFormat="1" x14ac:dyDescent="0.25">
      <c r="A8191"/>
      <c r="B8191"/>
      <c r="C8191"/>
      <c r="D8191"/>
      <c r="E8191"/>
      <c r="J8191"/>
      <c r="K8191"/>
      <c r="L8191"/>
      <c r="M8191"/>
    </row>
    <row r="8192" spans="1:13" s="3" customFormat="1" x14ac:dyDescent="0.25">
      <c r="A8192" s="35"/>
      <c r="B8192" s="35"/>
      <c r="C8192" s="35"/>
      <c r="D8192" s="35"/>
      <c r="E8192" s="34" t="s">
        <v>67</v>
      </c>
      <c r="F8192" s="13">
        <v>14974.75</v>
      </c>
      <c r="G8192" s="13">
        <v>0</v>
      </c>
      <c r="H8192" s="13">
        <v>39063.24</v>
      </c>
      <c r="J8192"/>
      <c r="K8192"/>
      <c r="L8192"/>
      <c r="M8192"/>
    </row>
    <row r="8193" spans="1:13" s="3" customFormat="1" x14ac:dyDescent="0.25">
      <c r="A8193" s="35" t="s">
        <v>21</v>
      </c>
      <c r="B8193"/>
      <c r="C8193"/>
      <c r="D8193"/>
      <c r="E8193"/>
      <c r="J8193"/>
      <c r="K8193"/>
      <c r="L8193"/>
      <c r="M8193"/>
    </row>
    <row r="8194" spans="1:13" s="3" customFormat="1" x14ac:dyDescent="0.25">
      <c r="A8194" s="35"/>
      <c r="B8194" s="35"/>
      <c r="C8194" s="35"/>
      <c r="D8194" s="35"/>
      <c r="E8194" s="9" t="s">
        <v>74</v>
      </c>
      <c r="F8194" s="8">
        <v>14974.75</v>
      </c>
      <c r="G8194" s="8">
        <v>0</v>
      </c>
      <c r="H8194" s="8">
        <v>39063.24</v>
      </c>
      <c r="J8194"/>
      <c r="K8194"/>
      <c r="L8194"/>
      <c r="M8194"/>
    </row>
    <row r="8195" spans="1:13" s="3" customFormat="1" x14ac:dyDescent="0.25">
      <c r="A8195" s="35" t="s">
        <v>21</v>
      </c>
      <c r="B8195"/>
      <c r="C8195"/>
      <c r="D8195"/>
      <c r="E8195"/>
      <c r="J8195"/>
      <c r="K8195"/>
      <c r="L8195"/>
      <c r="M8195"/>
    </row>
    <row r="8196" spans="1:13" s="3" customFormat="1" x14ac:dyDescent="0.25">
      <c r="A8196" s="5" t="s">
        <v>75</v>
      </c>
      <c r="B8196" s="5" t="s">
        <v>76</v>
      </c>
      <c r="C8196" s="35"/>
      <c r="D8196" s="35"/>
      <c r="E8196" s="35"/>
      <c r="F8196" s="7"/>
      <c r="G8196" s="8" t="s">
        <v>20</v>
      </c>
      <c r="H8196" s="8">
        <v>11365.54</v>
      </c>
      <c r="J8196"/>
      <c r="K8196"/>
      <c r="L8196"/>
      <c r="M8196"/>
    </row>
    <row r="8197" spans="1:13" s="3" customFormat="1" x14ac:dyDescent="0.25">
      <c r="A8197" s="35" t="s">
        <v>21</v>
      </c>
      <c r="B8197"/>
      <c r="C8197"/>
      <c r="D8197"/>
      <c r="E8197"/>
      <c r="J8197"/>
      <c r="K8197"/>
      <c r="L8197"/>
      <c r="M8197"/>
    </row>
    <row r="8198" spans="1:13" s="3" customFormat="1" x14ac:dyDescent="0.25">
      <c r="A8198" s="12" t="s">
        <v>24</v>
      </c>
      <c r="B8198" s="35" t="s">
        <v>21</v>
      </c>
      <c r="C8198" s="35" t="s">
        <v>21</v>
      </c>
      <c r="D8198" s="35" t="s">
        <v>21</v>
      </c>
      <c r="E8198" s="35" t="s">
        <v>21</v>
      </c>
      <c r="F8198" s="7" t="s">
        <v>21</v>
      </c>
      <c r="G8198" s="13" t="s">
        <v>20</v>
      </c>
      <c r="H8198" s="13">
        <v>11365.54</v>
      </c>
      <c r="J8198"/>
      <c r="K8198"/>
      <c r="L8198"/>
      <c r="M8198"/>
    </row>
    <row r="8199" spans="1:13" s="3" customFormat="1" x14ac:dyDescent="0.25">
      <c r="A8199" s="12" t="s">
        <v>1198</v>
      </c>
      <c r="B8199" s="12" t="s">
        <v>26</v>
      </c>
      <c r="C8199" s="14">
        <v>313</v>
      </c>
      <c r="D8199" s="12" t="s">
        <v>1199</v>
      </c>
      <c r="E8199" s="35"/>
      <c r="F8199" s="13">
        <v>2522.67</v>
      </c>
      <c r="G8199" s="7" t="s">
        <v>21</v>
      </c>
      <c r="H8199" s="13">
        <v>13888.21</v>
      </c>
      <c r="J8199"/>
      <c r="K8199"/>
      <c r="L8199"/>
      <c r="M8199"/>
    </row>
    <row r="8200" spans="1:13" s="3" customFormat="1" x14ac:dyDescent="0.25">
      <c r="A8200" s="12" t="s">
        <v>1200</v>
      </c>
      <c r="B8200" s="12" t="s">
        <v>26</v>
      </c>
      <c r="C8200" s="14">
        <v>361</v>
      </c>
      <c r="D8200" s="12" t="s">
        <v>1201</v>
      </c>
      <c r="E8200" s="35"/>
      <c r="F8200" s="13">
        <v>2219.61</v>
      </c>
      <c r="G8200" s="7" t="s">
        <v>21</v>
      </c>
      <c r="H8200" s="13">
        <v>16107.82</v>
      </c>
      <c r="J8200"/>
      <c r="K8200"/>
      <c r="L8200"/>
      <c r="M8200"/>
    </row>
    <row r="8201" spans="1:13" s="3" customFormat="1" x14ac:dyDescent="0.25">
      <c r="A8201" s="12" t="s">
        <v>1204</v>
      </c>
      <c r="B8201" s="12" t="s">
        <v>26</v>
      </c>
      <c r="C8201" s="14">
        <v>382</v>
      </c>
      <c r="D8201" s="12" t="s">
        <v>1205</v>
      </c>
      <c r="E8201" s="35"/>
      <c r="F8201" s="13">
        <v>2188.44</v>
      </c>
      <c r="G8201" s="7" t="s">
        <v>21</v>
      </c>
      <c r="H8201" s="13">
        <v>18296.259999999998</v>
      </c>
      <c r="J8201"/>
      <c r="K8201"/>
      <c r="L8201"/>
      <c r="M8201"/>
    </row>
    <row r="8202" spans="1:13" s="3" customFormat="1" x14ac:dyDescent="0.25">
      <c r="A8202" s="12" t="s">
        <v>1206</v>
      </c>
      <c r="B8202" s="12" t="s">
        <v>26</v>
      </c>
      <c r="C8202" s="14">
        <v>411</v>
      </c>
      <c r="D8202" s="12" t="s">
        <v>1207</v>
      </c>
      <c r="E8202" s="35"/>
      <c r="F8202" s="13">
        <v>2126.21</v>
      </c>
      <c r="G8202" s="7" t="s">
        <v>21</v>
      </c>
      <c r="H8202" s="13">
        <v>20422.47</v>
      </c>
      <c r="J8202"/>
      <c r="K8202"/>
      <c r="L8202"/>
      <c r="M8202"/>
    </row>
    <row r="8203" spans="1:13" s="3" customFormat="1" x14ac:dyDescent="0.25">
      <c r="A8203"/>
      <c r="B8203"/>
      <c r="C8203"/>
      <c r="D8203"/>
      <c r="E8203"/>
      <c r="J8203"/>
      <c r="K8203"/>
      <c r="L8203"/>
      <c r="M8203"/>
    </row>
    <row r="8204" spans="1:13" s="3" customFormat="1" x14ac:dyDescent="0.25">
      <c r="A8204" s="35"/>
      <c r="B8204" s="35"/>
      <c r="C8204" s="35"/>
      <c r="D8204" s="35"/>
      <c r="E8204" s="34" t="s">
        <v>67</v>
      </c>
      <c r="F8204" s="13">
        <v>9056.93</v>
      </c>
      <c r="G8204" s="13">
        <v>0</v>
      </c>
      <c r="H8204" s="13">
        <v>20422.47</v>
      </c>
      <c r="J8204"/>
      <c r="K8204"/>
      <c r="L8204"/>
      <c r="M8204"/>
    </row>
    <row r="8205" spans="1:13" s="3" customFormat="1" x14ac:dyDescent="0.25">
      <c r="A8205" s="35" t="s">
        <v>21</v>
      </c>
      <c r="B8205"/>
      <c r="C8205"/>
      <c r="D8205"/>
      <c r="E8205"/>
      <c r="J8205"/>
      <c r="K8205"/>
      <c r="L8205"/>
      <c r="M8205"/>
    </row>
    <row r="8206" spans="1:13" s="3" customFormat="1" x14ac:dyDescent="0.25">
      <c r="A8206" s="35"/>
      <c r="B8206" s="35"/>
      <c r="C8206" s="35"/>
      <c r="D8206" s="35"/>
      <c r="E8206" s="9" t="s">
        <v>77</v>
      </c>
      <c r="F8206" s="8">
        <v>9056.93</v>
      </c>
      <c r="G8206" s="8">
        <v>0</v>
      </c>
      <c r="H8206" s="8">
        <v>20422.47</v>
      </c>
      <c r="J8206"/>
      <c r="K8206"/>
      <c r="L8206"/>
      <c r="M8206"/>
    </row>
    <row r="8207" spans="1:13" s="3" customFormat="1" x14ac:dyDescent="0.25">
      <c r="A8207" s="35" t="s">
        <v>21</v>
      </c>
      <c r="B8207"/>
      <c r="C8207"/>
      <c r="D8207"/>
      <c r="E8207"/>
      <c r="J8207"/>
      <c r="K8207"/>
      <c r="L8207"/>
      <c r="M8207"/>
    </row>
    <row r="8208" spans="1:13" s="3" customFormat="1" x14ac:dyDescent="0.25">
      <c r="A8208" s="5" t="s">
        <v>78</v>
      </c>
      <c r="B8208" s="5" t="s">
        <v>79</v>
      </c>
      <c r="C8208" s="35"/>
      <c r="D8208" s="35"/>
      <c r="E8208" s="35"/>
      <c r="F8208" s="7"/>
      <c r="G8208" s="8" t="s">
        <v>20</v>
      </c>
      <c r="H8208" s="8">
        <v>73544.72</v>
      </c>
      <c r="J8208"/>
      <c r="K8208"/>
      <c r="L8208"/>
      <c r="M8208"/>
    </row>
    <row r="8209" spans="1:13" s="3" customFormat="1" x14ac:dyDescent="0.25">
      <c r="A8209" s="35" t="s">
        <v>21</v>
      </c>
      <c r="B8209"/>
      <c r="C8209"/>
      <c r="D8209"/>
      <c r="E8209"/>
      <c r="J8209"/>
      <c r="K8209"/>
      <c r="L8209"/>
      <c r="M8209"/>
    </row>
    <row r="8210" spans="1:13" s="3" customFormat="1" x14ac:dyDescent="0.25">
      <c r="A8210" s="12" t="s">
        <v>24</v>
      </c>
      <c r="B8210" s="35" t="s">
        <v>21</v>
      </c>
      <c r="C8210" s="35" t="s">
        <v>21</v>
      </c>
      <c r="D8210" s="35" t="s">
        <v>21</v>
      </c>
      <c r="E8210" s="35" t="s">
        <v>21</v>
      </c>
      <c r="F8210" s="7" t="s">
        <v>21</v>
      </c>
      <c r="G8210" s="13" t="s">
        <v>20</v>
      </c>
      <c r="H8210" s="13">
        <v>73544.72</v>
      </c>
      <c r="J8210"/>
      <c r="K8210"/>
      <c r="L8210"/>
      <c r="M8210"/>
    </row>
    <row r="8211" spans="1:13" s="3" customFormat="1" x14ac:dyDescent="0.25">
      <c r="A8211" s="12" t="s">
        <v>1198</v>
      </c>
      <c r="B8211" s="12" t="s">
        <v>26</v>
      </c>
      <c r="C8211" s="14">
        <v>313</v>
      </c>
      <c r="D8211" s="12" t="s">
        <v>1199</v>
      </c>
      <c r="E8211" s="35"/>
      <c r="F8211" s="13">
        <v>11217.56</v>
      </c>
      <c r="G8211" s="7" t="s">
        <v>21</v>
      </c>
      <c r="H8211" s="13">
        <v>84762.28</v>
      </c>
      <c r="J8211"/>
      <c r="K8211"/>
      <c r="L8211"/>
      <c r="M8211"/>
    </row>
    <row r="8212" spans="1:13" s="3" customFormat="1" x14ac:dyDescent="0.25">
      <c r="A8212" s="12" t="s">
        <v>1200</v>
      </c>
      <c r="B8212" s="12" t="s">
        <v>26</v>
      </c>
      <c r="C8212" s="14">
        <v>361</v>
      </c>
      <c r="D8212" s="12" t="s">
        <v>1201</v>
      </c>
      <c r="E8212" s="35"/>
      <c r="F8212" s="13">
        <v>5050.0200000000004</v>
      </c>
      <c r="G8212" s="7" t="s">
        <v>21</v>
      </c>
      <c r="H8212" s="13">
        <v>89812.3</v>
      </c>
      <c r="J8212"/>
      <c r="K8212"/>
      <c r="L8212"/>
      <c r="M8212"/>
    </row>
    <row r="8213" spans="1:13" s="3" customFormat="1" x14ac:dyDescent="0.25">
      <c r="A8213" s="12" t="s">
        <v>1204</v>
      </c>
      <c r="B8213" s="12" t="s">
        <v>26</v>
      </c>
      <c r="C8213" s="14">
        <v>382</v>
      </c>
      <c r="D8213" s="12" t="s">
        <v>1205</v>
      </c>
      <c r="E8213" s="35"/>
      <c r="F8213" s="13">
        <v>15380.82</v>
      </c>
      <c r="G8213" s="7" t="s">
        <v>21</v>
      </c>
      <c r="H8213" s="13">
        <v>105193.12</v>
      </c>
      <c r="J8213"/>
      <c r="K8213"/>
      <c r="L8213"/>
      <c r="M8213"/>
    </row>
    <row r="8214" spans="1:13" s="3" customFormat="1" x14ac:dyDescent="0.25">
      <c r="A8214" s="12" t="s">
        <v>1206</v>
      </c>
      <c r="B8214" s="12" t="s">
        <v>26</v>
      </c>
      <c r="C8214" s="14">
        <v>411</v>
      </c>
      <c r="D8214" s="12" t="s">
        <v>1207</v>
      </c>
      <c r="E8214" s="35"/>
      <c r="F8214" s="13">
        <v>4608</v>
      </c>
      <c r="G8214" s="7" t="s">
        <v>21</v>
      </c>
      <c r="H8214" s="13">
        <v>109801.12</v>
      </c>
      <c r="J8214"/>
      <c r="K8214"/>
      <c r="L8214"/>
      <c r="M8214"/>
    </row>
    <row r="8215" spans="1:13" s="3" customFormat="1" x14ac:dyDescent="0.25">
      <c r="A8215"/>
      <c r="B8215"/>
      <c r="C8215"/>
      <c r="D8215"/>
      <c r="E8215"/>
      <c r="J8215"/>
      <c r="K8215"/>
      <c r="L8215"/>
      <c r="M8215"/>
    </row>
    <row r="8216" spans="1:13" s="3" customFormat="1" x14ac:dyDescent="0.25">
      <c r="A8216" s="35"/>
      <c r="B8216" s="35"/>
      <c r="C8216" s="35"/>
      <c r="D8216" s="35"/>
      <c r="E8216" s="34" t="s">
        <v>67</v>
      </c>
      <c r="F8216" s="13">
        <v>36256.400000000001</v>
      </c>
      <c r="G8216" s="13">
        <v>0</v>
      </c>
      <c r="H8216" s="13">
        <v>109801.12</v>
      </c>
      <c r="J8216"/>
      <c r="K8216"/>
      <c r="L8216"/>
      <c r="M8216"/>
    </row>
    <row r="8217" spans="1:13" s="3" customFormat="1" x14ac:dyDescent="0.25">
      <c r="A8217" s="35" t="s">
        <v>21</v>
      </c>
      <c r="B8217"/>
      <c r="C8217"/>
      <c r="D8217"/>
      <c r="E8217"/>
      <c r="J8217"/>
      <c r="K8217"/>
      <c r="L8217"/>
      <c r="M8217"/>
    </row>
    <row r="8218" spans="1:13" s="3" customFormat="1" x14ac:dyDescent="0.25">
      <c r="A8218" s="35"/>
      <c r="B8218" s="35"/>
      <c r="C8218" s="35"/>
      <c r="D8218" s="35"/>
      <c r="E8218" s="9" t="s">
        <v>80</v>
      </c>
      <c r="F8218" s="8">
        <v>36256.400000000001</v>
      </c>
      <c r="G8218" s="8">
        <v>0</v>
      </c>
      <c r="H8218" s="8">
        <v>109801.12</v>
      </c>
      <c r="J8218"/>
      <c r="K8218"/>
      <c r="L8218"/>
      <c r="M8218"/>
    </row>
    <row r="8219" spans="1:13" s="3" customFormat="1" x14ac:dyDescent="0.25">
      <c r="A8219" s="35" t="s">
        <v>21</v>
      </c>
      <c r="B8219"/>
      <c r="C8219"/>
      <c r="D8219"/>
      <c r="E8219"/>
      <c r="J8219"/>
      <c r="K8219"/>
      <c r="L8219"/>
      <c r="M8219"/>
    </row>
    <row r="8220" spans="1:13" s="3" customFormat="1" x14ac:dyDescent="0.25">
      <c r="A8220" s="5" t="s">
        <v>81</v>
      </c>
      <c r="B8220" s="5" t="s">
        <v>82</v>
      </c>
      <c r="C8220" s="35"/>
      <c r="D8220" s="35"/>
      <c r="E8220" s="35"/>
      <c r="F8220" s="7"/>
      <c r="G8220" s="8" t="s">
        <v>20</v>
      </c>
      <c r="H8220" s="8">
        <v>50104.08</v>
      </c>
      <c r="J8220"/>
      <c r="K8220"/>
      <c r="L8220"/>
      <c r="M8220"/>
    </row>
    <row r="8221" spans="1:13" s="3" customFormat="1" x14ac:dyDescent="0.25">
      <c r="A8221" s="35" t="s">
        <v>21</v>
      </c>
      <c r="B8221"/>
      <c r="C8221"/>
      <c r="D8221"/>
      <c r="E8221"/>
      <c r="J8221"/>
      <c r="K8221"/>
      <c r="L8221"/>
      <c r="M8221"/>
    </row>
    <row r="8222" spans="1:13" s="3" customFormat="1" x14ac:dyDescent="0.25">
      <c r="A8222" s="12" t="s">
        <v>24</v>
      </c>
      <c r="B8222" s="35" t="s">
        <v>21</v>
      </c>
      <c r="C8222" s="35" t="s">
        <v>21</v>
      </c>
      <c r="D8222" s="35" t="s">
        <v>21</v>
      </c>
      <c r="E8222" s="35" t="s">
        <v>21</v>
      </c>
      <c r="F8222" s="7" t="s">
        <v>21</v>
      </c>
      <c r="G8222" s="13" t="s">
        <v>20</v>
      </c>
      <c r="H8222" s="13">
        <v>50104.08</v>
      </c>
      <c r="J8222"/>
      <c r="K8222"/>
      <c r="L8222"/>
      <c r="M8222"/>
    </row>
    <row r="8223" spans="1:13" s="3" customFormat="1" x14ac:dyDescent="0.25">
      <c r="A8223" s="12" t="s">
        <v>1198</v>
      </c>
      <c r="B8223" s="12" t="s">
        <v>26</v>
      </c>
      <c r="C8223" s="14">
        <v>313</v>
      </c>
      <c r="D8223" s="12" t="s">
        <v>1199</v>
      </c>
      <c r="E8223" s="35"/>
      <c r="F8223" s="13">
        <v>9408.16</v>
      </c>
      <c r="G8223" s="7" t="s">
        <v>21</v>
      </c>
      <c r="H8223" s="13">
        <v>59512.24</v>
      </c>
      <c r="J8223"/>
      <c r="K8223"/>
      <c r="L8223"/>
      <c r="M8223"/>
    </row>
    <row r="8224" spans="1:13" s="3" customFormat="1" x14ac:dyDescent="0.25">
      <c r="A8224" s="12" t="s">
        <v>1200</v>
      </c>
      <c r="B8224" s="12" t="s">
        <v>26</v>
      </c>
      <c r="C8224" s="14">
        <v>361</v>
      </c>
      <c r="D8224" s="12" t="s">
        <v>1201</v>
      </c>
      <c r="E8224" s="35"/>
      <c r="F8224" s="13">
        <v>6385.05</v>
      </c>
      <c r="G8224" s="7" t="s">
        <v>21</v>
      </c>
      <c r="H8224" s="13">
        <v>65897.289999999994</v>
      </c>
      <c r="J8224"/>
      <c r="K8224"/>
      <c r="L8224"/>
      <c r="M8224"/>
    </row>
    <row r="8225" spans="1:13" s="3" customFormat="1" x14ac:dyDescent="0.25">
      <c r="A8225" s="12" t="s">
        <v>1204</v>
      </c>
      <c r="B8225" s="12" t="s">
        <v>26</v>
      </c>
      <c r="C8225" s="14">
        <v>382</v>
      </c>
      <c r="D8225" s="12" t="s">
        <v>1205</v>
      </c>
      <c r="E8225" s="35"/>
      <c r="F8225" s="13">
        <v>2128.35</v>
      </c>
      <c r="G8225" s="7" t="s">
        <v>21</v>
      </c>
      <c r="H8225" s="13">
        <v>68025.64</v>
      </c>
      <c r="J8225"/>
      <c r="K8225"/>
      <c r="L8225"/>
      <c r="M8225"/>
    </row>
    <row r="8226" spans="1:13" s="3" customFormat="1" x14ac:dyDescent="0.25">
      <c r="A8226" s="12" t="s">
        <v>1206</v>
      </c>
      <c r="B8226" s="12" t="s">
        <v>26</v>
      </c>
      <c r="C8226" s="14">
        <v>411</v>
      </c>
      <c r="D8226" s="12" t="s">
        <v>1207</v>
      </c>
      <c r="E8226" s="35"/>
      <c r="F8226" s="13">
        <v>2128.35</v>
      </c>
      <c r="G8226" s="7" t="s">
        <v>21</v>
      </c>
      <c r="H8226" s="13">
        <v>70153.990000000005</v>
      </c>
      <c r="J8226"/>
      <c r="K8226"/>
      <c r="L8226"/>
      <c r="M8226"/>
    </row>
    <row r="8227" spans="1:13" s="3" customFormat="1" x14ac:dyDescent="0.25">
      <c r="A8227"/>
      <c r="B8227"/>
      <c r="C8227"/>
      <c r="D8227"/>
      <c r="E8227"/>
      <c r="J8227"/>
      <c r="K8227"/>
      <c r="L8227"/>
      <c r="M8227"/>
    </row>
    <row r="8228" spans="1:13" s="3" customFormat="1" x14ac:dyDescent="0.25">
      <c r="A8228" s="35"/>
      <c r="B8228" s="35"/>
      <c r="C8228" s="35"/>
      <c r="D8228" s="35"/>
      <c r="E8228" s="34" t="s">
        <v>67</v>
      </c>
      <c r="F8228" s="13">
        <v>20049.91</v>
      </c>
      <c r="G8228" s="13">
        <v>0</v>
      </c>
      <c r="H8228" s="13">
        <v>70153.990000000005</v>
      </c>
      <c r="J8228"/>
      <c r="K8228"/>
      <c r="L8228"/>
      <c r="M8228"/>
    </row>
    <row r="8229" spans="1:13" s="3" customFormat="1" x14ac:dyDescent="0.25">
      <c r="A8229" s="35" t="s">
        <v>21</v>
      </c>
      <c r="B8229"/>
      <c r="C8229"/>
      <c r="D8229"/>
      <c r="E8229"/>
      <c r="J8229"/>
      <c r="K8229"/>
      <c r="L8229"/>
      <c r="M8229"/>
    </row>
    <row r="8230" spans="1:13" s="3" customFormat="1" x14ac:dyDescent="0.25">
      <c r="A8230" s="35"/>
      <c r="B8230" s="35"/>
      <c r="C8230" s="35"/>
      <c r="D8230" s="35"/>
      <c r="E8230" s="9" t="s">
        <v>83</v>
      </c>
      <c r="F8230" s="8">
        <v>20049.91</v>
      </c>
      <c r="G8230" s="8">
        <v>0</v>
      </c>
      <c r="H8230" s="8">
        <v>70153.990000000005</v>
      </c>
      <c r="J8230"/>
      <c r="K8230"/>
      <c r="L8230"/>
      <c r="M8230"/>
    </row>
    <row r="8231" spans="1:13" s="3" customFormat="1" x14ac:dyDescent="0.25">
      <c r="A8231" s="35" t="s">
        <v>21</v>
      </c>
      <c r="B8231"/>
      <c r="C8231"/>
      <c r="D8231"/>
      <c r="E8231"/>
      <c r="J8231"/>
      <c r="K8231"/>
      <c r="L8231"/>
      <c r="M8231"/>
    </row>
    <row r="8232" spans="1:13" s="3" customFormat="1" x14ac:dyDescent="0.25">
      <c r="A8232" s="5" t="s">
        <v>84</v>
      </c>
      <c r="B8232" s="5" t="s">
        <v>85</v>
      </c>
      <c r="C8232" s="35"/>
      <c r="D8232" s="35"/>
      <c r="E8232" s="35"/>
      <c r="F8232" s="7"/>
      <c r="G8232" s="8" t="s">
        <v>20</v>
      </c>
      <c r="H8232" s="8">
        <v>46196.32</v>
      </c>
      <c r="J8232"/>
      <c r="K8232"/>
      <c r="L8232"/>
      <c r="M8232"/>
    </row>
    <row r="8233" spans="1:13" s="3" customFormat="1" x14ac:dyDescent="0.25">
      <c r="A8233" s="35" t="s">
        <v>21</v>
      </c>
      <c r="B8233"/>
      <c r="C8233"/>
      <c r="D8233"/>
      <c r="E8233"/>
      <c r="J8233"/>
      <c r="K8233"/>
      <c r="L8233"/>
      <c r="M8233"/>
    </row>
    <row r="8234" spans="1:13" s="3" customFormat="1" x14ac:dyDescent="0.25">
      <c r="A8234" s="12" t="s">
        <v>24</v>
      </c>
      <c r="B8234" s="35" t="s">
        <v>21</v>
      </c>
      <c r="C8234" s="35" t="s">
        <v>21</v>
      </c>
      <c r="D8234" s="35" t="s">
        <v>21</v>
      </c>
      <c r="E8234" s="35" t="s">
        <v>21</v>
      </c>
      <c r="F8234" s="7" t="s">
        <v>21</v>
      </c>
      <c r="G8234" s="13" t="s">
        <v>20</v>
      </c>
      <c r="H8234" s="13">
        <v>46196.32</v>
      </c>
      <c r="J8234"/>
      <c r="K8234"/>
      <c r="L8234"/>
      <c r="M8234"/>
    </row>
    <row r="8235" spans="1:13" s="3" customFormat="1" x14ac:dyDescent="0.25">
      <c r="A8235" s="12" t="s">
        <v>1198</v>
      </c>
      <c r="B8235" s="12" t="s">
        <v>26</v>
      </c>
      <c r="C8235" s="14">
        <v>313</v>
      </c>
      <c r="D8235" s="12" t="s">
        <v>1199</v>
      </c>
      <c r="E8235" s="35"/>
      <c r="F8235" s="13">
        <v>4240.43</v>
      </c>
      <c r="G8235" s="7" t="s">
        <v>21</v>
      </c>
      <c r="H8235" s="13">
        <v>50436.75</v>
      </c>
      <c r="J8235"/>
      <c r="K8235"/>
      <c r="L8235"/>
      <c r="M8235"/>
    </row>
    <row r="8236" spans="1:13" s="3" customFormat="1" x14ac:dyDescent="0.25">
      <c r="A8236" s="12" t="s">
        <v>1200</v>
      </c>
      <c r="B8236" s="12" t="s">
        <v>26</v>
      </c>
      <c r="C8236" s="14">
        <v>361</v>
      </c>
      <c r="D8236" s="12" t="s">
        <v>1201</v>
      </c>
      <c r="E8236" s="35"/>
      <c r="F8236" s="13">
        <v>1282</v>
      </c>
      <c r="G8236" s="7" t="s">
        <v>21</v>
      </c>
      <c r="H8236" s="13">
        <v>51718.75</v>
      </c>
      <c r="J8236"/>
      <c r="K8236"/>
      <c r="L8236"/>
      <c r="M8236"/>
    </row>
    <row r="8237" spans="1:13" s="3" customFormat="1" x14ac:dyDescent="0.25">
      <c r="A8237" s="12" t="s">
        <v>1202</v>
      </c>
      <c r="B8237" s="12" t="s">
        <v>26</v>
      </c>
      <c r="C8237" s="14">
        <v>365</v>
      </c>
      <c r="D8237" s="12" t="s">
        <v>1203</v>
      </c>
      <c r="E8237" s="35"/>
      <c r="F8237" s="13">
        <v>19102.95</v>
      </c>
      <c r="G8237" s="7" t="s">
        <v>21</v>
      </c>
      <c r="H8237" s="13">
        <v>70821.7</v>
      </c>
      <c r="J8237"/>
      <c r="K8237"/>
      <c r="L8237"/>
      <c r="M8237"/>
    </row>
    <row r="8238" spans="1:13" s="3" customFormat="1" x14ac:dyDescent="0.25">
      <c r="A8238" s="12" t="s">
        <v>1204</v>
      </c>
      <c r="B8238" s="12" t="s">
        <v>26</v>
      </c>
      <c r="C8238" s="14">
        <v>382</v>
      </c>
      <c r="D8238" s="12" t="s">
        <v>1205</v>
      </c>
      <c r="E8238" s="35"/>
      <c r="F8238" s="13">
        <v>3915.28</v>
      </c>
      <c r="G8238" s="7" t="s">
        <v>21</v>
      </c>
      <c r="H8238" s="13">
        <v>74736.98</v>
      </c>
      <c r="J8238"/>
      <c r="K8238"/>
      <c r="L8238"/>
      <c r="M8238"/>
    </row>
    <row r="8239" spans="1:13" s="3" customFormat="1" x14ac:dyDescent="0.25">
      <c r="A8239" s="12" t="s">
        <v>1204</v>
      </c>
      <c r="B8239" s="12" t="s">
        <v>26</v>
      </c>
      <c r="C8239" s="14">
        <v>382</v>
      </c>
      <c r="D8239" s="12" t="s">
        <v>1205</v>
      </c>
      <c r="E8239" s="35"/>
      <c r="F8239" s="13">
        <v>514.74</v>
      </c>
      <c r="G8239" s="7" t="s">
        <v>21</v>
      </c>
      <c r="H8239" s="13">
        <v>75251.72</v>
      </c>
      <c r="J8239"/>
      <c r="K8239"/>
      <c r="L8239"/>
      <c r="M8239"/>
    </row>
    <row r="8240" spans="1:13" s="3" customFormat="1" x14ac:dyDescent="0.25">
      <c r="A8240" s="12" t="s">
        <v>1206</v>
      </c>
      <c r="B8240" s="12" t="s">
        <v>26</v>
      </c>
      <c r="C8240" s="14">
        <v>411</v>
      </c>
      <c r="D8240" s="12" t="s">
        <v>1207</v>
      </c>
      <c r="E8240" s="35"/>
      <c r="F8240" s="13">
        <v>1697.23</v>
      </c>
      <c r="G8240" s="7" t="s">
        <v>21</v>
      </c>
      <c r="H8240" s="13">
        <v>76948.95</v>
      </c>
      <c r="J8240"/>
      <c r="K8240"/>
      <c r="L8240"/>
      <c r="M8240"/>
    </row>
    <row r="8241" spans="1:13" s="3" customFormat="1" x14ac:dyDescent="0.25">
      <c r="A8241"/>
      <c r="B8241"/>
      <c r="C8241"/>
      <c r="D8241"/>
      <c r="E8241"/>
      <c r="J8241"/>
      <c r="K8241"/>
      <c r="L8241"/>
      <c r="M8241"/>
    </row>
    <row r="8242" spans="1:13" s="3" customFormat="1" x14ac:dyDescent="0.25">
      <c r="A8242" s="35"/>
      <c r="B8242" s="35"/>
      <c r="C8242" s="35"/>
      <c r="D8242" s="35"/>
      <c r="E8242" s="34" t="s">
        <v>67</v>
      </c>
      <c r="F8242" s="13">
        <v>30752.63</v>
      </c>
      <c r="G8242" s="13">
        <v>0</v>
      </c>
      <c r="H8242" s="13">
        <v>76948.95</v>
      </c>
      <c r="J8242"/>
      <c r="K8242"/>
      <c r="L8242"/>
      <c r="M8242"/>
    </row>
    <row r="8243" spans="1:13" s="3" customFormat="1" x14ac:dyDescent="0.25">
      <c r="A8243" s="35" t="s">
        <v>21</v>
      </c>
      <c r="B8243"/>
      <c r="C8243"/>
      <c r="D8243"/>
      <c r="E8243"/>
      <c r="J8243"/>
      <c r="K8243"/>
      <c r="L8243"/>
      <c r="M8243"/>
    </row>
    <row r="8244" spans="1:13" s="3" customFormat="1" x14ac:dyDescent="0.25">
      <c r="A8244" s="35"/>
      <c r="B8244" s="35"/>
      <c r="C8244" s="35"/>
      <c r="D8244" s="35"/>
      <c r="E8244" s="9" t="s">
        <v>86</v>
      </c>
      <c r="F8244" s="8">
        <v>30752.63</v>
      </c>
      <c r="G8244" s="8">
        <v>0</v>
      </c>
      <c r="H8244" s="8">
        <v>76948.95</v>
      </c>
      <c r="J8244"/>
      <c r="K8244"/>
      <c r="L8244"/>
      <c r="M8244"/>
    </row>
    <row r="8245" spans="1:13" s="3" customFormat="1" x14ac:dyDescent="0.25">
      <c r="A8245" s="35" t="s">
        <v>21</v>
      </c>
      <c r="B8245"/>
      <c r="C8245"/>
      <c r="D8245"/>
      <c r="E8245"/>
      <c r="J8245"/>
      <c r="K8245"/>
      <c r="L8245"/>
      <c r="M8245"/>
    </row>
    <row r="8246" spans="1:13" s="3" customFormat="1" x14ac:dyDescent="0.25">
      <c r="A8246" s="5" t="s">
        <v>87</v>
      </c>
      <c r="B8246" s="5" t="s">
        <v>88</v>
      </c>
      <c r="C8246" s="35"/>
      <c r="D8246" s="35"/>
      <c r="E8246" s="35"/>
      <c r="F8246" s="7"/>
      <c r="G8246" s="8" t="s">
        <v>20</v>
      </c>
      <c r="H8246" s="8">
        <v>12799.75</v>
      </c>
      <c r="J8246"/>
      <c r="K8246"/>
      <c r="L8246"/>
      <c r="M8246"/>
    </row>
    <row r="8247" spans="1:13" s="3" customFormat="1" x14ac:dyDescent="0.25">
      <c r="A8247" s="35" t="s">
        <v>21</v>
      </c>
      <c r="B8247"/>
      <c r="C8247"/>
      <c r="D8247"/>
      <c r="E8247"/>
      <c r="J8247"/>
      <c r="K8247"/>
      <c r="L8247"/>
      <c r="M8247"/>
    </row>
    <row r="8248" spans="1:13" s="3" customFormat="1" x14ac:dyDescent="0.25">
      <c r="A8248" s="12" t="s">
        <v>24</v>
      </c>
      <c r="B8248" s="35" t="s">
        <v>21</v>
      </c>
      <c r="C8248" s="35" t="s">
        <v>21</v>
      </c>
      <c r="D8248" s="35" t="s">
        <v>21</v>
      </c>
      <c r="E8248" s="35" t="s">
        <v>21</v>
      </c>
      <c r="F8248" s="7" t="s">
        <v>21</v>
      </c>
      <c r="G8248" s="13" t="s">
        <v>20</v>
      </c>
      <c r="H8248" s="13">
        <v>12799.75</v>
      </c>
      <c r="J8248"/>
      <c r="K8248"/>
      <c r="L8248"/>
      <c r="M8248"/>
    </row>
    <row r="8249" spans="1:13" s="3" customFormat="1" x14ac:dyDescent="0.25">
      <c r="A8249" s="12" t="s">
        <v>1202</v>
      </c>
      <c r="B8249" s="12" t="s">
        <v>26</v>
      </c>
      <c r="C8249" s="14">
        <v>365</v>
      </c>
      <c r="D8249" s="12" t="s">
        <v>1203</v>
      </c>
      <c r="E8249" s="35"/>
      <c r="F8249" s="13">
        <v>800</v>
      </c>
      <c r="G8249" s="7" t="s">
        <v>21</v>
      </c>
      <c r="H8249" s="13">
        <v>13599.75</v>
      </c>
      <c r="J8249"/>
      <c r="K8249"/>
      <c r="L8249"/>
      <c r="M8249"/>
    </row>
    <row r="8250" spans="1:13" s="3" customFormat="1" x14ac:dyDescent="0.25">
      <c r="A8250" s="12" t="s">
        <v>1208</v>
      </c>
      <c r="B8250" s="12" t="s">
        <v>26</v>
      </c>
      <c r="C8250" s="14">
        <v>416</v>
      </c>
      <c r="D8250" s="12" t="s">
        <v>1209</v>
      </c>
      <c r="E8250" s="35"/>
      <c r="F8250" s="13">
        <v>800</v>
      </c>
      <c r="G8250" s="7" t="s">
        <v>21</v>
      </c>
      <c r="H8250" s="13">
        <v>14399.75</v>
      </c>
      <c r="J8250"/>
      <c r="K8250"/>
      <c r="L8250"/>
      <c r="M8250"/>
    </row>
    <row r="8251" spans="1:13" s="3" customFormat="1" x14ac:dyDescent="0.25">
      <c r="A8251"/>
      <c r="B8251"/>
      <c r="C8251"/>
      <c r="D8251"/>
      <c r="E8251"/>
      <c r="J8251"/>
      <c r="K8251"/>
      <c r="L8251"/>
      <c r="M8251"/>
    </row>
    <row r="8252" spans="1:13" s="3" customFormat="1" x14ac:dyDescent="0.25">
      <c r="A8252" s="35"/>
      <c r="B8252" s="35"/>
      <c r="C8252" s="35"/>
      <c r="D8252" s="35"/>
      <c r="E8252" s="34" t="s">
        <v>67</v>
      </c>
      <c r="F8252" s="13">
        <v>1600</v>
      </c>
      <c r="G8252" s="13">
        <v>0</v>
      </c>
      <c r="H8252" s="13">
        <v>14399.75</v>
      </c>
      <c r="J8252"/>
      <c r="K8252"/>
      <c r="L8252"/>
      <c r="M8252"/>
    </row>
    <row r="8253" spans="1:13" s="3" customFormat="1" x14ac:dyDescent="0.25">
      <c r="A8253" s="35" t="s">
        <v>21</v>
      </c>
      <c r="B8253"/>
      <c r="C8253"/>
      <c r="D8253"/>
      <c r="E8253"/>
      <c r="J8253"/>
      <c r="K8253"/>
      <c r="L8253"/>
      <c r="M8253"/>
    </row>
    <row r="8254" spans="1:13" s="3" customFormat="1" x14ac:dyDescent="0.25">
      <c r="A8254" s="35"/>
      <c r="B8254" s="35"/>
      <c r="C8254" s="35"/>
      <c r="D8254" s="35"/>
      <c r="E8254" s="9" t="s">
        <v>89</v>
      </c>
      <c r="F8254" s="8">
        <v>1600</v>
      </c>
      <c r="G8254" s="8">
        <v>0</v>
      </c>
      <c r="H8254" s="8">
        <v>14399.75</v>
      </c>
      <c r="J8254"/>
      <c r="K8254"/>
      <c r="L8254"/>
      <c r="M8254"/>
    </row>
    <row r="8255" spans="1:13" s="3" customFormat="1" x14ac:dyDescent="0.25">
      <c r="A8255" s="35" t="s">
        <v>21</v>
      </c>
      <c r="B8255"/>
      <c r="C8255"/>
      <c r="D8255"/>
      <c r="E8255"/>
      <c r="J8255"/>
      <c r="K8255"/>
      <c r="L8255"/>
      <c r="M8255"/>
    </row>
    <row r="8256" spans="1:13" s="3" customFormat="1" x14ac:dyDescent="0.25">
      <c r="A8256" s="5" t="s">
        <v>90</v>
      </c>
      <c r="B8256" s="5" t="s">
        <v>91</v>
      </c>
      <c r="C8256" s="35"/>
      <c r="D8256" s="35"/>
      <c r="E8256" s="35"/>
      <c r="F8256" s="7"/>
      <c r="G8256" s="8" t="s">
        <v>20</v>
      </c>
      <c r="H8256" s="8">
        <v>260814.27</v>
      </c>
      <c r="J8256"/>
      <c r="K8256"/>
      <c r="L8256"/>
      <c r="M8256"/>
    </row>
    <row r="8257" spans="1:13" s="3" customFormat="1" x14ac:dyDescent="0.25">
      <c r="A8257" s="35" t="s">
        <v>21</v>
      </c>
      <c r="B8257"/>
      <c r="C8257"/>
      <c r="D8257"/>
      <c r="E8257"/>
      <c r="J8257"/>
      <c r="K8257"/>
      <c r="L8257"/>
      <c r="M8257"/>
    </row>
    <row r="8258" spans="1:13" s="3" customFormat="1" x14ac:dyDescent="0.25">
      <c r="A8258" s="12" t="s">
        <v>24</v>
      </c>
      <c r="B8258" s="35" t="s">
        <v>21</v>
      </c>
      <c r="C8258" s="35" t="s">
        <v>21</v>
      </c>
      <c r="D8258" s="35" t="s">
        <v>21</v>
      </c>
      <c r="E8258" s="35" t="s">
        <v>21</v>
      </c>
      <c r="F8258" s="7" t="s">
        <v>21</v>
      </c>
      <c r="G8258" s="13" t="s">
        <v>20</v>
      </c>
      <c r="H8258" s="13">
        <v>260814.27</v>
      </c>
      <c r="J8258"/>
      <c r="K8258"/>
      <c r="L8258"/>
      <c r="M8258"/>
    </row>
    <row r="8259" spans="1:13" s="3" customFormat="1" x14ac:dyDescent="0.25">
      <c r="A8259" s="12" t="s">
        <v>1210</v>
      </c>
      <c r="B8259" s="12" t="s">
        <v>41</v>
      </c>
      <c r="C8259" s="14">
        <v>34</v>
      </c>
      <c r="D8259" s="12" t="s">
        <v>219</v>
      </c>
      <c r="E8259" s="35"/>
      <c r="F8259" s="13">
        <v>82991.72</v>
      </c>
      <c r="G8259" s="7" t="s">
        <v>21</v>
      </c>
      <c r="H8259" s="13">
        <v>343805.99</v>
      </c>
      <c r="J8259"/>
      <c r="K8259"/>
      <c r="L8259"/>
      <c r="M8259"/>
    </row>
    <row r="8260" spans="1:13" s="3" customFormat="1" x14ac:dyDescent="0.25">
      <c r="A8260" s="12" t="s">
        <v>1210</v>
      </c>
      <c r="B8260" s="12" t="s">
        <v>41</v>
      </c>
      <c r="C8260" s="14">
        <v>38</v>
      </c>
      <c r="D8260" s="12" t="s">
        <v>1211</v>
      </c>
      <c r="E8260" s="35"/>
      <c r="F8260" s="13">
        <v>12760.24</v>
      </c>
      <c r="G8260" s="7" t="s">
        <v>21</v>
      </c>
      <c r="H8260" s="13">
        <v>356566.23</v>
      </c>
      <c r="J8260"/>
      <c r="K8260"/>
      <c r="L8260"/>
      <c r="M8260"/>
    </row>
    <row r="8261" spans="1:13" s="3" customFormat="1" x14ac:dyDescent="0.25">
      <c r="A8261"/>
      <c r="B8261"/>
      <c r="C8261"/>
      <c r="D8261"/>
      <c r="E8261"/>
      <c r="J8261"/>
      <c r="K8261"/>
      <c r="L8261"/>
      <c r="M8261"/>
    </row>
    <row r="8262" spans="1:13" s="3" customFormat="1" x14ac:dyDescent="0.25">
      <c r="A8262" s="35"/>
      <c r="B8262" s="35"/>
      <c r="C8262" s="35"/>
      <c r="D8262" s="35"/>
      <c r="E8262" s="34" t="s">
        <v>67</v>
      </c>
      <c r="F8262" s="13">
        <v>95751.96</v>
      </c>
      <c r="G8262" s="13">
        <v>0</v>
      </c>
      <c r="H8262" s="13">
        <v>356566.23</v>
      </c>
      <c r="J8262"/>
      <c r="K8262"/>
      <c r="L8262"/>
      <c r="M8262"/>
    </row>
    <row r="8263" spans="1:13" s="3" customFormat="1" x14ac:dyDescent="0.25">
      <c r="A8263" s="35" t="s">
        <v>21</v>
      </c>
      <c r="B8263"/>
      <c r="C8263"/>
      <c r="D8263"/>
      <c r="E8263"/>
      <c r="J8263"/>
      <c r="K8263"/>
      <c r="L8263"/>
      <c r="M8263"/>
    </row>
    <row r="8264" spans="1:13" s="3" customFormat="1" x14ac:dyDescent="0.25">
      <c r="A8264" s="35"/>
      <c r="B8264" s="35"/>
      <c r="C8264" s="35"/>
      <c r="D8264" s="35"/>
      <c r="E8264" s="9" t="s">
        <v>98</v>
      </c>
      <c r="F8264" s="8">
        <v>95751.96</v>
      </c>
      <c r="G8264" s="8">
        <v>0</v>
      </c>
      <c r="H8264" s="8">
        <v>356566.23</v>
      </c>
      <c r="J8264"/>
      <c r="K8264"/>
      <c r="L8264"/>
      <c r="M8264"/>
    </row>
    <row r="8265" spans="1:13" s="3" customFormat="1" x14ac:dyDescent="0.25">
      <c r="A8265" s="35" t="s">
        <v>21</v>
      </c>
      <c r="B8265"/>
      <c r="C8265"/>
      <c r="D8265"/>
      <c r="E8265"/>
      <c r="J8265"/>
      <c r="K8265"/>
      <c r="L8265"/>
      <c r="M8265"/>
    </row>
    <row r="8266" spans="1:13" s="3" customFormat="1" x14ac:dyDescent="0.25">
      <c r="A8266" s="5" t="s">
        <v>99</v>
      </c>
      <c r="B8266" s="5" t="s">
        <v>100</v>
      </c>
      <c r="C8266" s="35"/>
      <c r="D8266" s="35"/>
      <c r="E8266" s="35"/>
      <c r="F8266" s="7"/>
      <c r="G8266" s="8" t="s">
        <v>20</v>
      </c>
      <c r="H8266" s="8">
        <v>27084.87</v>
      </c>
      <c r="J8266"/>
      <c r="K8266"/>
      <c r="L8266"/>
      <c r="M8266"/>
    </row>
    <row r="8267" spans="1:13" s="3" customFormat="1" x14ac:dyDescent="0.25">
      <c r="A8267" s="35" t="s">
        <v>21</v>
      </c>
      <c r="B8267"/>
      <c r="C8267"/>
      <c r="D8267"/>
      <c r="E8267"/>
      <c r="J8267"/>
      <c r="K8267"/>
      <c r="L8267"/>
      <c r="M8267"/>
    </row>
    <row r="8268" spans="1:13" s="3" customFormat="1" x14ac:dyDescent="0.25">
      <c r="A8268" s="12" t="s">
        <v>24</v>
      </c>
      <c r="B8268" s="35" t="s">
        <v>21</v>
      </c>
      <c r="C8268" s="35" t="s">
        <v>21</v>
      </c>
      <c r="D8268" s="35" t="s">
        <v>21</v>
      </c>
      <c r="E8268" s="35" t="s">
        <v>21</v>
      </c>
      <c r="F8268" s="7" t="s">
        <v>21</v>
      </c>
      <c r="G8268" s="13" t="s">
        <v>20</v>
      </c>
      <c r="H8268" s="13">
        <v>27084.87</v>
      </c>
      <c r="J8268"/>
      <c r="K8268"/>
      <c r="L8268"/>
      <c r="M8268"/>
    </row>
    <row r="8269" spans="1:13" s="3" customFormat="1" x14ac:dyDescent="0.25">
      <c r="A8269" s="12" t="s">
        <v>1210</v>
      </c>
      <c r="B8269" s="12" t="s">
        <v>41</v>
      </c>
      <c r="C8269" s="14">
        <v>34</v>
      </c>
      <c r="D8269" s="12" t="s">
        <v>219</v>
      </c>
      <c r="E8269" s="35"/>
      <c r="F8269" s="13">
        <v>11894.49</v>
      </c>
      <c r="G8269" s="7" t="s">
        <v>21</v>
      </c>
      <c r="H8269" s="13">
        <v>38979.360000000001</v>
      </c>
      <c r="J8269"/>
      <c r="K8269"/>
      <c r="L8269"/>
      <c r="M8269"/>
    </row>
    <row r="8270" spans="1:13" s="3" customFormat="1" x14ac:dyDescent="0.25">
      <c r="A8270" s="12" t="s">
        <v>1210</v>
      </c>
      <c r="B8270" s="12" t="s">
        <v>41</v>
      </c>
      <c r="C8270" s="14">
        <v>38</v>
      </c>
      <c r="D8270" s="12" t="s">
        <v>1211</v>
      </c>
      <c r="E8270" s="35"/>
      <c r="F8270" s="13">
        <v>2290.06</v>
      </c>
      <c r="G8270" s="7" t="s">
        <v>21</v>
      </c>
      <c r="H8270" s="13">
        <v>41269.42</v>
      </c>
      <c r="J8270"/>
      <c r="K8270"/>
      <c r="L8270"/>
      <c r="M8270"/>
    </row>
    <row r="8271" spans="1:13" s="3" customFormat="1" x14ac:dyDescent="0.25">
      <c r="A8271"/>
      <c r="B8271"/>
      <c r="C8271"/>
      <c r="D8271"/>
      <c r="E8271"/>
      <c r="J8271"/>
      <c r="K8271"/>
      <c r="L8271"/>
      <c r="M8271"/>
    </row>
    <row r="8272" spans="1:13" s="3" customFormat="1" x14ac:dyDescent="0.25">
      <c r="A8272" s="35"/>
      <c r="B8272" s="35"/>
      <c r="C8272" s="35"/>
      <c r="D8272" s="35"/>
      <c r="E8272" s="34" t="s">
        <v>67</v>
      </c>
      <c r="F8272" s="13">
        <v>14184.55</v>
      </c>
      <c r="G8272" s="13">
        <v>0</v>
      </c>
      <c r="H8272" s="13">
        <v>41269.42</v>
      </c>
      <c r="J8272"/>
      <c r="K8272"/>
      <c r="L8272"/>
      <c r="M8272"/>
    </row>
    <row r="8273" spans="1:13" s="3" customFormat="1" x14ac:dyDescent="0.25">
      <c r="A8273" s="35" t="s">
        <v>21</v>
      </c>
      <c r="B8273"/>
      <c r="C8273"/>
      <c r="D8273"/>
      <c r="E8273"/>
      <c r="J8273"/>
      <c r="K8273"/>
      <c r="L8273"/>
      <c r="M8273"/>
    </row>
    <row r="8274" spans="1:13" s="3" customFormat="1" x14ac:dyDescent="0.25">
      <c r="A8274" s="35"/>
      <c r="B8274" s="35"/>
      <c r="C8274" s="35"/>
      <c r="D8274" s="35"/>
      <c r="E8274" s="9" t="s">
        <v>101</v>
      </c>
      <c r="F8274" s="8">
        <v>14184.55</v>
      </c>
      <c r="G8274" s="8">
        <v>0</v>
      </c>
      <c r="H8274" s="8">
        <v>41269.42</v>
      </c>
      <c r="J8274"/>
      <c r="K8274"/>
      <c r="L8274"/>
      <c r="M8274"/>
    </row>
    <row r="8275" spans="1:13" s="3" customFormat="1" x14ac:dyDescent="0.25">
      <c r="A8275" s="35" t="s">
        <v>21</v>
      </c>
      <c r="B8275"/>
      <c r="C8275"/>
      <c r="D8275"/>
      <c r="E8275"/>
      <c r="J8275"/>
      <c r="K8275"/>
      <c r="L8275"/>
      <c r="M8275"/>
    </row>
    <row r="8276" spans="1:13" s="3" customFormat="1" x14ac:dyDescent="0.25">
      <c r="A8276" s="5" t="s">
        <v>102</v>
      </c>
      <c r="B8276" s="5" t="s">
        <v>103</v>
      </c>
      <c r="C8276" s="35"/>
      <c r="D8276" s="35"/>
      <c r="E8276" s="35"/>
      <c r="F8276" s="7"/>
      <c r="G8276" s="8" t="s">
        <v>20</v>
      </c>
      <c r="H8276" s="8">
        <v>140212.78</v>
      </c>
      <c r="J8276"/>
      <c r="K8276"/>
      <c r="L8276"/>
      <c r="M8276"/>
    </row>
    <row r="8277" spans="1:13" s="3" customFormat="1" x14ac:dyDescent="0.25">
      <c r="A8277" s="35" t="s">
        <v>21</v>
      </c>
      <c r="B8277"/>
      <c r="C8277"/>
      <c r="D8277"/>
      <c r="E8277"/>
      <c r="J8277"/>
      <c r="K8277"/>
      <c r="L8277"/>
      <c r="M8277"/>
    </row>
    <row r="8278" spans="1:13" s="3" customFormat="1" x14ac:dyDescent="0.25">
      <c r="A8278" s="12" t="s">
        <v>24</v>
      </c>
      <c r="B8278" s="35" t="s">
        <v>21</v>
      </c>
      <c r="C8278" s="35" t="s">
        <v>21</v>
      </c>
      <c r="D8278" s="35" t="s">
        <v>21</v>
      </c>
      <c r="E8278" s="35" t="s">
        <v>21</v>
      </c>
      <c r="F8278" s="7" t="s">
        <v>21</v>
      </c>
      <c r="G8278" s="13" t="s">
        <v>20</v>
      </c>
      <c r="H8278" s="13">
        <v>140212.78</v>
      </c>
      <c r="J8278"/>
      <c r="K8278"/>
      <c r="L8278"/>
      <c r="M8278"/>
    </row>
    <row r="8279" spans="1:13" s="3" customFormat="1" x14ac:dyDescent="0.25">
      <c r="A8279" s="12" t="s">
        <v>1210</v>
      </c>
      <c r="B8279" s="12" t="s">
        <v>41</v>
      </c>
      <c r="C8279" s="14">
        <v>34</v>
      </c>
      <c r="D8279" s="12" t="s">
        <v>219</v>
      </c>
      <c r="E8279" s="35"/>
      <c r="F8279" s="13">
        <v>29736.44</v>
      </c>
      <c r="G8279" s="7" t="s">
        <v>21</v>
      </c>
      <c r="H8279" s="13">
        <v>169949.22</v>
      </c>
      <c r="J8279"/>
      <c r="K8279"/>
      <c r="L8279"/>
      <c r="M8279"/>
    </row>
    <row r="8280" spans="1:13" s="3" customFormat="1" x14ac:dyDescent="0.25">
      <c r="A8280" s="12" t="s">
        <v>1210</v>
      </c>
      <c r="B8280" s="12" t="s">
        <v>41</v>
      </c>
      <c r="C8280" s="14">
        <v>38</v>
      </c>
      <c r="D8280" s="12" t="s">
        <v>1211</v>
      </c>
      <c r="E8280" s="35"/>
      <c r="F8280" s="13">
        <v>5725.13</v>
      </c>
      <c r="G8280" s="7" t="s">
        <v>21</v>
      </c>
      <c r="H8280" s="13">
        <v>175674.35</v>
      </c>
      <c r="J8280"/>
      <c r="K8280"/>
      <c r="L8280"/>
      <c r="M8280"/>
    </row>
    <row r="8281" spans="1:13" s="3" customFormat="1" x14ac:dyDescent="0.25">
      <c r="A8281"/>
      <c r="B8281"/>
      <c r="C8281"/>
      <c r="D8281"/>
      <c r="E8281"/>
      <c r="J8281"/>
      <c r="K8281"/>
      <c r="L8281"/>
      <c r="M8281"/>
    </row>
    <row r="8282" spans="1:13" s="3" customFormat="1" x14ac:dyDescent="0.25">
      <c r="A8282" s="35"/>
      <c r="B8282" s="35"/>
      <c r="C8282" s="35"/>
      <c r="D8282" s="35"/>
      <c r="E8282" s="34" t="s">
        <v>67</v>
      </c>
      <c r="F8282" s="13">
        <v>35461.57</v>
      </c>
      <c r="G8282" s="13">
        <v>0</v>
      </c>
      <c r="H8282" s="13">
        <v>175674.35</v>
      </c>
      <c r="J8282"/>
      <c r="K8282"/>
      <c r="L8282"/>
      <c r="M8282"/>
    </row>
    <row r="8283" spans="1:13" s="3" customFormat="1" x14ac:dyDescent="0.25">
      <c r="A8283" s="35" t="s">
        <v>21</v>
      </c>
      <c r="B8283"/>
      <c r="C8283"/>
      <c r="D8283"/>
      <c r="E8283"/>
      <c r="J8283"/>
      <c r="K8283"/>
      <c r="L8283"/>
      <c r="M8283"/>
    </row>
    <row r="8284" spans="1:13" s="3" customFormat="1" x14ac:dyDescent="0.25">
      <c r="A8284" s="35"/>
      <c r="B8284" s="35"/>
      <c r="C8284" s="35"/>
      <c r="D8284" s="35"/>
      <c r="E8284" s="9" t="s">
        <v>104</v>
      </c>
      <c r="F8284" s="8">
        <v>35461.57</v>
      </c>
      <c r="G8284" s="8">
        <v>0</v>
      </c>
      <c r="H8284" s="8">
        <v>175674.35</v>
      </c>
      <c r="J8284"/>
      <c r="K8284"/>
      <c r="L8284"/>
      <c r="M8284"/>
    </row>
    <row r="8285" spans="1:13" s="3" customFormat="1" x14ac:dyDescent="0.25">
      <c r="A8285" s="35" t="s">
        <v>21</v>
      </c>
      <c r="B8285"/>
      <c r="C8285"/>
      <c r="D8285"/>
      <c r="E8285"/>
      <c r="J8285"/>
      <c r="K8285"/>
      <c r="L8285"/>
      <c r="M8285"/>
    </row>
    <row r="8286" spans="1:13" s="3" customFormat="1" x14ac:dyDescent="0.25">
      <c r="A8286" s="5" t="s">
        <v>105</v>
      </c>
      <c r="B8286" s="5" t="s">
        <v>106</v>
      </c>
      <c r="C8286" s="35"/>
      <c r="D8286" s="35"/>
      <c r="E8286" s="35"/>
      <c r="F8286" s="7"/>
      <c r="G8286" s="8" t="s">
        <v>20</v>
      </c>
      <c r="H8286" s="8">
        <v>92791.29</v>
      </c>
      <c r="J8286"/>
      <c r="K8286"/>
      <c r="L8286"/>
      <c r="M8286"/>
    </row>
    <row r="8287" spans="1:13" s="3" customFormat="1" x14ac:dyDescent="0.25">
      <c r="A8287" s="35" t="s">
        <v>21</v>
      </c>
      <c r="B8287"/>
      <c r="C8287"/>
      <c r="D8287"/>
      <c r="E8287"/>
      <c r="J8287"/>
      <c r="K8287"/>
      <c r="L8287"/>
      <c r="M8287"/>
    </row>
    <row r="8288" spans="1:13" s="3" customFormat="1" x14ac:dyDescent="0.25">
      <c r="A8288" s="12" t="s">
        <v>24</v>
      </c>
      <c r="B8288" s="35" t="s">
        <v>21</v>
      </c>
      <c r="C8288" s="35" t="s">
        <v>21</v>
      </c>
      <c r="D8288" s="35" t="s">
        <v>21</v>
      </c>
      <c r="E8288" s="35" t="s">
        <v>21</v>
      </c>
      <c r="F8288" s="7" t="s">
        <v>21</v>
      </c>
      <c r="G8288" s="13" t="s">
        <v>20</v>
      </c>
      <c r="H8288" s="13">
        <v>92791.29</v>
      </c>
      <c r="J8288"/>
      <c r="K8288"/>
      <c r="L8288"/>
      <c r="M8288"/>
    </row>
    <row r="8289" spans="1:13" s="3" customFormat="1" x14ac:dyDescent="0.25">
      <c r="A8289" s="12" t="s">
        <v>1210</v>
      </c>
      <c r="B8289" s="12" t="s">
        <v>41</v>
      </c>
      <c r="C8289" s="14">
        <v>34</v>
      </c>
      <c r="D8289" s="12" t="s">
        <v>219</v>
      </c>
      <c r="E8289" s="35"/>
      <c r="F8289" s="13">
        <v>30715.03</v>
      </c>
      <c r="G8289" s="7" t="s">
        <v>21</v>
      </c>
      <c r="H8289" s="13">
        <v>123506.32</v>
      </c>
      <c r="J8289"/>
      <c r="K8289"/>
      <c r="L8289"/>
      <c r="M8289"/>
    </row>
    <row r="8290" spans="1:13" s="3" customFormat="1" x14ac:dyDescent="0.25">
      <c r="A8290" s="12" t="s">
        <v>1210</v>
      </c>
      <c r="B8290" s="12" t="s">
        <v>41</v>
      </c>
      <c r="C8290" s="14">
        <v>38</v>
      </c>
      <c r="D8290" s="12" t="s">
        <v>1211</v>
      </c>
      <c r="E8290" s="35"/>
      <c r="F8290" s="13">
        <v>6051.98</v>
      </c>
      <c r="G8290" s="7" t="s">
        <v>21</v>
      </c>
      <c r="H8290" s="13">
        <v>129558.3</v>
      </c>
      <c r="J8290"/>
      <c r="K8290"/>
      <c r="L8290"/>
      <c r="M8290"/>
    </row>
    <row r="8291" spans="1:13" s="3" customFormat="1" x14ac:dyDescent="0.25">
      <c r="A8291"/>
      <c r="B8291"/>
      <c r="C8291"/>
      <c r="D8291"/>
      <c r="E8291"/>
      <c r="J8291"/>
      <c r="K8291"/>
      <c r="L8291"/>
      <c r="M8291"/>
    </row>
    <row r="8292" spans="1:13" s="3" customFormat="1" x14ac:dyDescent="0.25">
      <c r="A8292" s="35"/>
      <c r="B8292" s="35"/>
      <c r="C8292" s="35"/>
      <c r="D8292" s="35"/>
      <c r="E8292" s="34" t="s">
        <v>67</v>
      </c>
      <c r="F8292" s="13">
        <v>36767.01</v>
      </c>
      <c r="G8292" s="13">
        <v>0</v>
      </c>
      <c r="H8292" s="13">
        <v>129558.3</v>
      </c>
      <c r="J8292"/>
      <c r="K8292"/>
      <c r="L8292"/>
      <c r="M8292"/>
    </row>
    <row r="8293" spans="1:13" s="3" customFormat="1" x14ac:dyDescent="0.25">
      <c r="A8293" s="35" t="s">
        <v>21</v>
      </c>
      <c r="B8293"/>
      <c r="C8293"/>
      <c r="D8293"/>
      <c r="E8293"/>
      <c r="J8293"/>
      <c r="K8293"/>
      <c r="L8293"/>
      <c r="M8293"/>
    </row>
    <row r="8294" spans="1:13" s="3" customFormat="1" x14ac:dyDescent="0.25">
      <c r="A8294" s="35"/>
      <c r="B8294" s="35"/>
      <c r="C8294" s="35"/>
      <c r="D8294" s="35"/>
      <c r="E8294" s="9" t="s">
        <v>107</v>
      </c>
      <c r="F8294" s="8">
        <v>36767.01</v>
      </c>
      <c r="G8294" s="8">
        <v>0</v>
      </c>
      <c r="H8294" s="8">
        <v>129558.3</v>
      </c>
      <c r="J8294"/>
      <c r="K8294"/>
      <c r="L8294"/>
      <c r="M8294"/>
    </row>
    <row r="8295" spans="1:13" s="3" customFormat="1" x14ac:dyDescent="0.25">
      <c r="A8295" s="35" t="s">
        <v>21</v>
      </c>
      <c r="B8295"/>
      <c r="C8295"/>
      <c r="D8295"/>
      <c r="E8295"/>
      <c r="J8295"/>
      <c r="K8295"/>
      <c r="L8295"/>
      <c r="M8295"/>
    </row>
    <row r="8296" spans="1:13" s="3" customFormat="1" x14ac:dyDescent="0.25">
      <c r="A8296" s="5" t="s">
        <v>108</v>
      </c>
      <c r="B8296" s="5" t="s">
        <v>109</v>
      </c>
      <c r="C8296" s="35"/>
      <c r="D8296" s="35"/>
      <c r="E8296" s="35"/>
      <c r="F8296" s="7"/>
      <c r="G8296" s="8" t="s">
        <v>20</v>
      </c>
      <c r="H8296" s="8">
        <v>98331.83</v>
      </c>
      <c r="J8296"/>
      <c r="K8296"/>
      <c r="L8296"/>
      <c r="M8296"/>
    </row>
    <row r="8297" spans="1:13" s="3" customFormat="1" x14ac:dyDescent="0.25">
      <c r="A8297" s="35" t="s">
        <v>21</v>
      </c>
      <c r="B8297"/>
      <c r="C8297"/>
      <c r="D8297"/>
      <c r="E8297"/>
      <c r="J8297"/>
      <c r="K8297"/>
      <c r="L8297"/>
      <c r="M8297"/>
    </row>
    <row r="8298" spans="1:13" s="3" customFormat="1" x14ac:dyDescent="0.25">
      <c r="A8298" s="12" t="s">
        <v>24</v>
      </c>
      <c r="B8298" s="35" t="s">
        <v>21</v>
      </c>
      <c r="C8298" s="35" t="s">
        <v>21</v>
      </c>
      <c r="D8298" s="35" t="s">
        <v>21</v>
      </c>
      <c r="E8298" s="35" t="s">
        <v>21</v>
      </c>
      <c r="F8298" s="7" t="s">
        <v>21</v>
      </c>
      <c r="G8298" s="13" t="s">
        <v>20</v>
      </c>
      <c r="H8298" s="13">
        <v>98331.83</v>
      </c>
      <c r="J8298"/>
      <c r="K8298"/>
      <c r="L8298"/>
      <c r="M8298"/>
    </row>
    <row r="8299" spans="1:13" s="3" customFormat="1" x14ac:dyDescent="0.25">
      <c r="A8299" s="12" t="s">
        <v>1210</v>
      </c>
      <c r="B8299" s="12" t="s">
        <v>41</v>
      </c>
      <c r="C8299" s="14">
        <v>34</v>
      </c>
      <c r="D8299" s="12" t="s">
        <v>219</v>
      </c>
      <c r="E8299" s="35"/>
      <c r="F8299" s="13">
        <v>17005.16</v>
      </c>
      <c r="G8299" s="7" t="s">
        <v>21</v>
      </c>
      <c r="H8299" s="13">
        <v>115336.99</v>
      </c>
      <c r="J8299"/>
      <c r="K8299"/>
      <c r="L8299"/>
      <c r="M8299"/>
    </row>
    <row r="8300" spans="1:13" s="3" customFormat="1" x14ac:dyDescent="0.25">
      <c r="A8300" s="12" t="s">
        <v>1210</v>
      </c>
      <c r="B8300" s="12" t="s">
        <v>41</v>
      </c>
      <c r="C8300" s="14">
        <v>38</v>
      </c>
      <c r="D8300" s="12" t="s">
        <v>1211</v>
      </c>
      <c r="E8300" s="35"/>
      <c r="F8300" s="13">
        <v>4087.01</v>
      </c>
      <c r="G8300" s="7" t="s">
        <v>21</v>
      </c>
      <c r="H8300" s="13">
        <v>119424</v>
      </c>
      <c r="J8300"/>
      <c r="K8300"/>
      <c r="L8300"/>
      <c r="M8300"/>
    </row>
    <row r="8301" spans="1:13" s="3" customFormat="1" x14ac:dyDescent="0.25">
      <c r="A8301"/>
      <c r="B8301"/>
      <c r="C8301"/>
      <c r="D8301"/>
      <c r="E8301"/>
      <c r="J8301"/>
      <c r="K8301"/>
      <c r="L8301"/>
      <c r="M8301"/>
    </row>
    <row r="8302" spans="1:13" s="3" customFormat="1" x14ac:dyDescent="0.25">
      <c r="A8302" s="35"/>
      <c r="B8302" s="35"/>
      <c r="C8302" s="35"/>
      <c r="D8302" s="35"/>
      <c r="E8302" s="34" t="s">
        <v>67</v>
      </c>
      <c r="F8302" s="13">
        <v>21092.17</v>
      </c>
      <c r="G8302" s="13">
        <v>0</v>
      </c>
      <c r="H8302" s="13">
        <v>119424</v>
      </c>
      <c r="J8302"/>
      <c r="K8302"/>
      <c r="L8302"/>
      <c r="M8302"/>
    </row>
    <row r="8303" spans="1:13" s="3" customFormat="1" x14ac:dyDescent="0.25">
      <c r="A8303" s="35" t="s">
        <v>21</v>
      </c>
      <c r="B8303"/>
      <c r="C8303"/>
      <c r="D8303"/>
      <c r="E8303"/>
      <c r="J8303"/>
      <c r="K8303"/>
      <c r="L8303"/>
      <c r="M8303"/>
    </row>
    <row r="8304" spans="1:13" s="3" customFormat="1" x14ac:dyDescent="0.25">
      <c r="A8304" s="35"/>
      <c r="B8304" s="35"/>
      <c r="C8304" s="35"/>
      <c r="D8304" s="35"/>
      <c r="E8304" s="9" t="s">
        <v>110</v>
      </c>
      <c r="F8304" s="8">
        <v>21092.17</v>
      </c>
      <c r="G8304" s="8">
        <v>0</v>
      </c>
      <c r="H8304" s="8">
        <v>119424</v>
      </c>
      <c r="J8304"/>
      <c r="K8304"/>
      <c r="L8304"/>
      <c r="M8304"/>
    </row>
    <row r="8305" spans="1:13" s="3" customFormat="1" x14ac:dyDescent="0.25">
      <c r="A8305" s="35" t="s">
        <v>21</v>
      </c>
      <c r="B8305"/>
      <c r="C8305"/>
      <c r="D8305"/>
      <c r="E8305"/>
      <c r="J8305"/>
      <c r="K8305"/>
      <c r="L8305"/>
      <c r="M8305"/>
    </row>
    <row r="8306" spans="1:13" s="3" customFormat="1" x14ac:dyDescent="0.25">
      <c r="A8306" s="5" t="s">
        <v>111</v>
      </c>
      <c r="B8306" s="5" t="s">
        <v>112</v>
      </c>
      <c r="C8306" s="35"/>
      <c r="D8306" s="35"/>
      <c r="E8306" s="35"/>
      <c r="F8306" s="7"/>
      <c r="G8306" s="8" t="s">
        <v>20</v>
      </c>
      <c r="H8306" s="8">
        <v>302083.68</v>
      </c>
      <c r="J8306"/>
      <c r="K8306"/>
      <c r="L8306"/>
      <c r="M8306"/>
    </row>
    <row r="8307" spans="1:13" s="3" customFormat="1" x14ac:dyDescent="0.25">
      <c r="A8307" s="35" t="s">
        <v>21</v>
      </c>
      <c r="B8307"/>
      <c r="C8307"/>
      <c r="D8307"/>
      <c r="E8307"/>
      <c r="J8307"/>
      <c r="K8307"/>
      <c r="L8307"/>
      <c r="M8307"/>
    </row>
    <row r="8308" spans="1:13" s="3" customFormat="1" x14ac:dyDescent="0.25">
      <c r="A8308" s="12" t="s">
        <v>24</v>
      </c>
      <c r="B8308" s="35" t="s">
        <v>21</v>
      </c>
      <c r="C8308" s="35" t="s">
        <v>21</v>
      </c>
      <c r="D8308" s="35" t="s">
        <v>21</v>
      </c>
      <c r="E8308" s="35" t="s">
        <v>21</v>
      </c>
      <c r="F8308" s="7" t="s">
        <v>21</v>
      </c>
      <c r="G8308" s="13" t="s">
        <v>20</v>
      </c>
      <c r="H8308" s="13">
        <v>302083.68</v>
      </c>
      <c r="J8308"/>
      <c r="K8308"/>
      <c r="L8308"/>
      <c r="M8308"/>
    </row>
    <row r="8309" spans="1:13" s="3" customFormat="1" x14ac:dyDescent="0.25">
      <c r="A8309" s="12" t="s">
        <v>1210</v>
      </c>
      <c r="B8309" s="12" t="s">
        <v>41</v>
      </c>
      <c r="C8309" s="14">
        <v>36</v>
      </c>
      <c r="D8309" s="12" t="s">
        <v>1212</v>
      </c>
      <c r="E8309" s="35"/>
      <c r="F8309" s="13">
        <v>28176.04</v>
      </c>
      <c r="G8309" s="7" t="s">
        <v>21</v>
      </c>
      <c r="H8309" s="13">
        <v>330259.71999999997</v>
      </c>
      <c r="J8309"/>
      <c r="K8309"/>
      <c r="L8309"/>
      <c r="M8309"/>
    </row>
    <row r="8310" spans="1:13" s="3" customFormat="1" x14ac:dyDescent="0.25">
      <c r="A8310" s="12" t="s">
        <v>1210</v>
      </c>
      <c r="B8310" s="12" t="s">
        <v>41</v>
      </c>
      <c r="C8310" s="14">
        <v>39</v>
      </c>
      <c r="D8310" s="12" t="s">
        <v>113</v>
      </c>
      <c r="E8310" s="35"/>
      <c r="F8310" s="13">
        <v>3914.55</v>
      </c>
      <c r="G8310" s="7" t="s">
        <v>21</v>
      </c>
      <c r="H8310" s="13">
        <v>334174.27</v>
      </c>
      <c r="J8310"/>
      <c r="K8310"/>
      <c r="L8310"/>
      <c r="M8310"/>
    </row>
    <row r="8311" spans="1:13" s="3" customFormat="1" x14ac:dyDescent="0.25">
      <c r="A8311"/>
      <c r="B8311"/>
      <c r="C8311"/>
      <c r="D8311"/>
      <c r="E8311"/>
      <c r="J8311"/>
      <c r="K8311"/>
      <c r="L8311"/>
      <c r="M8311"/>
    </row>
    <row r="8312" spans="1:13" s="3" customFormat="1" x14ac:dyDescent="0.25">
      <c r="A8312" s="35"/>
      <c r="B8312" s="35"/>
      <c r="C8312" s="35"/>
      <c r="D8312" s="35"/>
      <c r="E8312" s="34" t="s">
        <v>67</v>
      </c>
      <c r="F8312" s="13">
        <v>32090.59</v>
      </c>
      <c r="G8312" s="13">
        <v>0</v>
      </c>
      <c r="H8312" s="13">
        <v>334174.27</v>
      </c>
      <c r="J8312"/>
      <c r="K8312"/>
      <c r="L8312"/>
      <c r="M8312"/>
    </row>
    <row r="8313" spans="1:13" s="3" customFormat="1" x14ac:dyDescent="0.25">
      <c r="A8313" s="35" t="s">
        <v>21</v>
      </c>
      <c r="B8313"/>
      <c r="C8313"/>
      <c r="D8313"/>
      <c r="E8313"/>
      <c r="J8313"/>
      <c r="K8313"/>
      <c r="L8313"/>
      <c r="M8313"/>
    </row>
    <row r="8314" spans="1:13" s="3" customFormat="1" x14ac:dyDescent="0.25">
      <c r="A8314" s="35"/>
      <c r="B8314" s="35"/>
      <c r="C8314" s="35"/>
      <c r="D8314" s="35"/>
      <c r="E8314" s="9" t="s">
        <v>114</v>
      </c>
      <c r="F8314" s="8">
        <v>32090.59</v>
      </c>
      <c r="G8314" s="8">
        <v>0</v>
      </c>
      <c r="H8314" s="8">
        <v>334174.27</v>
      </c>
      <c r="J8314"/>
      <c r="K8314"/>
      <c r="L8314"/>
      <c r="M8314"/>
    </row>
    <row r="8315" spans="1:13" s="3" customFormat="1" x14ac:dyDescent="0.25">
      <c r="A8315" s="35" t="s">
        <v>21</v>
      </c>
      <c r="B8315"/>
      <c r="C8315"/>
      <c r="D8315"/>
      <c r="E8315"/>
      <c r="J8315"/>
      <c r="K8315"/>
      <c r="L8315"/>
      <c r="M8315"/>
    </row>
    <row r="8316" spans="1:13" s="3" customFormat="1" x14ac:dyDescent="0.25">
      <c r="A8316" s="5" t="s">
        <v>115</v>
      </c>
      <c r="B8316" s="5" t="s">
        <v>116</v>
      </c>
      <c r="C8316" s="35"/>
      <c r="D8316" s="35"/>
      <c r="E8316" s="35"/>
      <c r="F8316" s="7"/>
      <c r="G8316" s="8" t="s">
        <v>20</v>
      </c>
      <c r="H8316" s="8">
        <v>232263.35</v>
      </c>
      <c r="J8316"/>
      <c r="K8316"/>
      <c r="L8316"/>
      <c r="M8316"/>
    </row>
    <row r="8317" spans="1:13" s="3" customFormat="1" x14ac:dyDescent="0.25">
      <c r="A8317" s="35" t="s">
        <v>21</v>
      </c>
      <c r="B8317"/>
      <c r="C8317"/>
      <c r="D8317"/>
      <c r="E8317"/>
      <c r="J8317"/>
      <c r="K8317"/>
      <c r="L8317"/>
      <c r="M8317"/>
    </row>
    <row r="8318" spans="1:13" s="3" customFormat="1" x14ac:dyDescent="0.25">
      <c r="A8318" s="12" t="s">
        <v>24</v>
      </c>
      <c r="B8318" s="35" t="s">
        <v>21</v>
      </c>
      <c r="C8318" s="35" t="s">
        <v>21</v>
      </c>
      <c r="D8318" s="35" t="s">
        <v>21</v>
      </c>
      <c r="E8318" s="35" t="s">
        <v>21</v>
      </c>
      <c r="F8318" s="7" t="s">
        <v>21</v>
      </c>
      <c r="G8318" s="13" t="s">
        <v>20</v>
      </c>
      <c r="H8318" s="13">
        <v>232263.35</v>
      </c>
      <c r="J8318"/>
      <c r="K8318"/>
      <c r="L8318"/>
      <c r="M8318"/>
    </row>
    <row r="8319" spans="1:13" s="3" customFormat="1" x14ac:dyDescent="0.25">
      <c r="A8319" s="12" t="s">
        <v>1210</v>
      </c>
      <c r="B8319" s="12" t="s">
        <v>41</v>
      </c>
      <c r="C8319" s="14">
        <v>36</v>
      </c>
      <c r="D8319" s="12" t="s">
        <v>1212</v>
      </c>
      <c r="E8319" s="35"/>
      <c r="F8319" s="13">
        <v>26004.94</v>
      </c>
      <c r="G8319" s="7" t="s">
        <v>21</v>
      </c>
      <c r="H8319" s="13">
        <v>258268.29</v>
      </c>
      <c r="J8319"/>
      <c r="K8319"/>
      <c r="L8319"/>
      <c r="M8319"/>
    </row>
    <row r="8320" spans="1:13" s="3" customFormat="1" x14ac:dyDescent="0.25">
      <c r="A8320" s="12" t="s">
        <v>1210</v>
      </c>
      <c r="B8320" s="12" t="s">
        <v>41</v>
      </c>
      <c r="C8320" s="14">
        <v>39</v>
      </c>
      <c r="D8320" s="12" t="s">
        <v>113</v>
      </c>
      <c r="E8320" s="35"/>
      <c r="F8320" s="13">
        <v>3914.55</v>
      </c>
      <c r="G8320" s="7" t="s">
        <v>21</v>
      </c>
      <c r="H8320" s="13">
        <v>262182.84000000003</v>
      </c>
      <c r="J8320"/>
      <c r="K8320"/>
      <c r="L8320"/>
      <c r="M8320"/>
    </row>
    <row r="8321" spans="1:13" s="3" customFormat="1" x14ac:dyDescent="0.25">
      <c r="A8321"/>
      <c r="B8321"/>
      <c r="C8321"/>
      <c r="D8321"/>
      <c r="E8321"/>
      <c r="J8321"/>
      <c r="K8321"/>
      <c r="L8321"/>
      <c r="M8321"/>
    </row>
    <row r="8322" spans="1:13" s="3" customFormat="1" x14ac:dyDescent="0.25">
      <c r="A8322" s="35"/>
      <c r="B8322" s="35"/>
      <c r="C8322" s="35"/>
      <c r="D8322" s="35"/>
      <c r="E8322" s="34" t="s">
        <v>67</v>
      </c>
      <c r="F8322" s="13">
        <v>29919.49</v>
      </c>
      <c r="G8322" s="13">
        <v>0</v>
      </c>
      <c r="H8322" s="13">
        <v>262182.84000000003</v>
      </c>
      <c r="J8322"/>
      <c r="K8322"/>
      <c r="L8322"/>
      <c r="M8322"/>
    </row>
    <row r="8323" spans="1:13" s="3" customFormat="1" x14ac:dyDescent="0.25">
      <c r="A8323" s="35" t="s">
        <v>21</v>
      </c>
      <c r="B8323"/>
      <c r="C8323"/>
      <c r="D8323"/>
      <c r="E8323"/>
      <c r="J8323"/>
      <c r="K8323"/>
      <c r="L8323"/>
      <c r="M8323"/>
    </row>
    <row r="8324" spans="1:13" s="3" customFormat="1" x14ac:dyDescent="0.25">
      <c r="A8324" s="35"/>
      <c r="B8324" s="35"/>
      <c r="C8324" s="35"/>
      <c r="D8324" s="35"/>
      <c r="E8324" s="9" t="s">
        <v>117</v>
      </c>
      <c r="F8324" s="8">
        <v>29919.49</v>
      </c>
      <c r="G8324" s="8">
        <v>0</v>
      </c>
      <c r="H8324" s="8">
        <v>262182.84000000003</v>
      </c>
      <c r="J8324"/>
      <c r="K8324"/>
      <c r="L8324"/>
      <c r="M8324"/>
    </row>
    <row r="8325" spans="1:13" s="3" customFormat="1" x14ac:dyDescent="0.25">
      <c r="A8325" s="35" t="s">
        <v>21</v>
      </c>
      <c r="B8325"/>
      <c r="C8325"/>
      <c r="D8325"/>
      <c r="E8325"/>
      <c r="J8325"/>
      <c r="K8325"/>
      <c r="L8325"/>
      <c r="M8325"/>
    </row>
    <row r="8326" spans="1:13" s="3" customFormat="1" x14ac:dyDescent="0.25">
      <c r="A8326" s="5" t="s">
        <v>118</v>
      </c>
      <c r="B8326" s="5" t="s">
        <v>119</v>
      </c>
      <c r="C8326" s="35"/>
      <c r="D8326" s="35"/>
      <c r="E8326" s="35"/>
      <c r="F8326" s="7"/>
      <c r="G8326" s="8" t="s">
        <v>20</v>
      </c>
      <c r="H8326" s="8">
        <v>7122.71</v>
      </c>
      <c r="J8326"/>
      <c r="K8326"/>
      <c r="L8326"/>
      <c r="M8326"/>
    </row>
    <row r="8327" spans="1:13" s="3" customFormat="1" x14ac:dyDescent="0.25">
      <c r="A8327" s="35" t="s">
        <v>21</v>
      </c>
      <c r="B8327"/>
      <c r="C8327"/>
      <c r="D8327"/>
      <c r="E8327"/>
      <c r="J8327"/>
      <c r="K8327"/>
      <c r="L8327"/>
      <c r="M8327"/>
    </row>
    <row r="8328" spans="1:13" s="3" customFormat="1" x14ac:dyDescent="0.25">
      <c r="A8328" s="12" t="s">
        <v>24</v>
      </c>
      <c r="B8328" s="35" t="s">
        <v>21</v>
      </c>
      <c r="C8328" s="35" t="s">
        <v>21</v>
      </c>
      <c r="D8328" s="35" t="s">
        <v>21</v>
      </c>
      <c r="E8328" s="35" t="s">
        <v>21</v>
      </c>
      <c r="F8328" s="7" t="s">
        <v>21</v>
      </c>
      <c r="G8328" s="13" t="s">
        <v>20</v>
      </c>
      <c r="H8328" s="13">
        <v>7122.71</v>
      </c>
      <c r="J8328"/>
      <c r="K8328"/>
      <c r="L8328"/>
      <c r="M8328"/>
    </row>
    <row r="8329" spans="1:13" s="3" customFormat="1" x14ac:dyDescent="0.25">
      <c r="A8329" s="35" t="s">
        <v>21</v>
      </c>
      <c r="B8329"/>
      <c r="C8329"/>
      <c r="D8329"/>
      <c r="E8329"/>
      <c r="J8329"/>
      <c r="K8329"/>
      <c r="L8329"/>
      <c r="M8329"/>
    </row>
    <row r="8330" spans="1:13" s="3" customFormat="1" x14ac:dyDescent="0.25">
      <c r="A8330" s="35"/>
      <c r="B8330" s="35"/>
      <c r="C8330" s="35"/>
      <c r="D8330" s="35"/>
      <c r="E8330" s="9" t="s">
        <v>129</v>
      </c>
      <c r="F8330" s="8">
        <v>0</v>
      </c>
      <c r="G8330" s="8">
        <v>0</v>
      </c>
      <c r="H8330" s="8">
        <v>7122.71</v>
      </c>
      <c r="J8330"/>
      <c r="K8330"/>
      <c r="L8330"/>
      <c r="M8330"/>
    </row>
    <row r="8331" spans="1:13" s="3" customFormat="1" x14ac:dyDescent="0.25">
      <c r="A8331" s="35" t="s">
        <v>21</v>
      </c>
      <c r="B8331"/>
      <c r="C8331"/>
      <c r="D8331"/>
      <c r="E8331"/>
      <c r="J8331"/>
      <c r="K8331"/>
      <c r="L8331"/>
      <c r="M8331"/>
    </row>
    <row r="8332" spans="1:13" s="3" customFormat="1" x14ac:dyDescent="0.25">
      <c r="A8332" s="5" t="s">
        <v>357</v>
      </c>
      <c r="B8332" s="5" t="s">
        <v>358</v>
      </c>
      <c r="C8332" s="35"/>
      <c r="D8332" s="35"/>
      <c r="E8332" s="35"/>
      <c r="F8332" s="7"/>
      <c r="G8332" s="8" t="s">
        <v>20</v>
      </c>
      <c r="H8332" s="8">
        <v>12595.45</v>
      </c>
      <c r="J8332"/>
      <c r="K8332"/>
      <c r="L8332"/>
      <c r="M8332"/>
    </row>
    <row r="8333" spans="1:13" s="3" customFormat="1" x14ac:dyDescent="0.25">
      <c r="A8333" s="35" t="s">
        <v>21</v>
      </c>
      <c r="B8333"/>
      <c r="C8333"/>
      <c r="D8333"/>
      <c r="E8333"/>
      <c r="J8333"/>
      <c r="K8333"/>
      <c r="L8333"/>
      <c r="M8333"/>
    </row>
    <row r="8334" spans="1:13" s="3" customFormat="1" x14ac:dyDescent="0.25">
      <c r="A8334" s="12" t="s">
        <v>24</v>
      </c>
      <c r="B8334" s="35" t="s">
        <v>21</v>
      </c>
      <c r="C8334" s="35" t="s">
        <v>21</v>
      </c>
      <c r="D8334" s="35" t="s">
        <v>21</v>
      </c>
      <c r="E8334" s="35" t="s">
        <v>21</v>
      </c>
      <c r="F8334" s="7" t="s">
        <v>21</v>
      </c>
      <c r="G8334" s="13" t="s">
        <v>20</v>
      </c>
      <c r="H8334" s="13">
        <v>12595.45</v>
      </c>
      <c r="J8334"/>
      <c r="K8334"/>
      <c r="L8334"/>
      <c r="M8334"/>
    </row>
    <row r="8335" spans="1:13" s="3" customFormat="1" x14ac:dyDescent="0.25">
      <c r="A8335" s="12" t="s">
        <v>1213</v>
      </c>
      <c r="B8335" s="12" t="s">
        <v>41</v>
      </c>
      <c r="C8335" s="14">
        <v>12</v>
      </c>
      <c r="D8335" s="12" t="s">
        <v>133</v>
      </c>
      <c r="E8335" s="12" t="s">
        <v>1214</v>
      </c>
      <c r="F8335" s="13">
        <v>1470.81</v>
      </c>
      <c r="G8335" s="7" t="s">
        <v>21</v>
      </c>
      <c r="H8335" s="13">
        <v>14066.26</v>
      </c>
      <c r="J8335"/>
      <c r="K8335"/>
      <c r="L8335"/>
      <c r="M8335"/>
    </row>
    <row r="8336" spans="1:13" s="3" customFormat="1" x14ac:dyDescent="0.25">
      <c r="A8336" s="12" t="s">
        <v>1213</v>
      </c>
      <c r="B8336" s="12" t="s">
        <v>41</v>
      </c>
      <c r="C8336" s="14">
        <v>12</v>
      </c>
      <c r="D8336" s="12" t="s">
        <v>133</v>
      </c>
      <c r="E8336" s="12" t="s">
        <v>1214</v>
      </c>
      <c r="F8336" s="13">
        <v>2794.58</v>
      </c>
      <c r="G8336" s="7" t="s">
        <v>21</v>
      </c>
      <c r="H8336" s="13">
        <v>16860.84</v>
      </c>
      <c r="J8336"/>
      <c r="K8336"/>
      <c r="L8336"/>
      <c r="M8336"/>
    </row>
    <row r="8337" spans="1:13" s="3" customFormat="1" x14ac:dyDescent="0.25">
      <c r="A8337" s="12" t="s">
        <v>1213</v>
      </c>
      <c r="B8337" s="12" t="s">
        <v>41</v>
      </c>
      <c r="C8337" s="14">
        <v>12</v>
      </c>
      <c r="D8337" s="12" t="s">
        <v>133</v>
      </c>
      <c r="E8337" s="12" t="s">
        <v>1214</v>
      </c>
      <c r="F8337" s="13">
        <v>224.72</v>
      </c>
      <c r="G8337" s="7" t="s">
        <v>21</v>
      </c>
      <c r="H8337" s="13">
        <v>17085.560000000001</v>
      </c>
      <c r="J8337"/>
      <c r="K8337"/>
      <c r="L8337"/>
      <c r="M8337"/>
    </row>
    <row r="8338" spans="1:13" s="3" customFormat="1" x14ac:dyDescent="0.25">
      <c r="A8338" s="12" t="s">
        <v>1213</v>
      </c>
      <c r="B8338" s="12" t="s">
        <v>41</v>
      </c>
      <c r="C8338" s="14">
        <v>12</v>
      </c>
      <c r="D8338" s="12" t="s">
        <v>133</v>
      </c>
      <c r="E8338" s="12" t="s">
        <v>1214</v>
      </c>
      <c r="F8338" s="13">
        <v>786.51</v>
      </c>
      <c r="G8338" s="7" t="s">
        <v>21</v>
      </c>
      <c r="H8338" s="13">
        <v>17872.07</v>
      </c>
      <c r="J8338"/>
      <c r="K8338"/>
      <c r="L8338"/>
      <c r="M8338"/>
    </row>
    <row r="8339" spans="1:13" s="3" customFormat="1" x14ac:dyDescent="0.25">
      <c r="A8339" s="12" t="s">
        <v>1213</v>
      </c>
      <c r="B8339" s="12" t="s">
        <v>41</v>
      </c>
      <c r="C8339" s="14">
        <v>12</v>
      </c>
      <c r="D8339" s="12" t="s">
        <v>133</v>
      </c>
      <c r="E8339" s="12" t="s">
        <v>1214</v>
      </c>
      <c r="F8339" s="13">
        <v>674.15</v>
      </c>
      <c r="G8339" s="7" t="s">
        <v>21</v>
      </c>
      <c r="H8339" s="13">
        <v>18546.22</v>
      </c>
      <c r="J8339"/>
      <c r="K8339"/>
      <c r="L8339"/>
      <c r="M8339"/>
    </row>
    <row r="8340" spans="1:13" s="3" customFormat="1" x14ac:dyDescent="0.25">
      <c r="A8340" s="12" t="s">
        <v>1213</v>
      </c>
      <c r="B8340" s="12" t="s">
        <v>41</v>
      </c>
      <c r="C8340" s="14">
        <v>12</v>
      </c>
      <c r="D8340" s="12" t="s">
        <v>133</v>
      </c>
      <c r="E8340" s="12" t="s">
        <v>1214</v>
      </c>
      <c r="F8340" s="13">
        <v>864.96</v>
      </c>
      <c r="G8340" s="7" t="s">
        <v>21</v>
      </c>
      <c r="H8340" s="13">
        <v>19411.18</v>
      </c>
      <c r="J8340"/>
      <c r="K8340"/>
      <c r="L8340"/>
      <c r="M8340"/>
    </row>
    <row r="8341" spans="1:13" s="3" customFormat="1" x14ac:dyDescent="0.25">
      <c r="A8341" s="12" t="s">
        <v>1213</v>
      </c>
      <c r="B8341" s="12" t="s">
        <v>41</v>
      </c>
      <c r="C8341" s="14">
        <v>12</v>
      </c>
      <c r="D8341" s="12" t="s">
        <v>133</v>
      </c>
      <c r="E8341" s="12" t="s">
        <v>1214</v>
      </c>
      <c r="F8341" s="13">
        <v>600.37</v>
      </c>
      <c r="G8341" s="7" t="s">
        <v>21</v>
      </c>
      <c r="H8341" s="13">
        <v>20011.55</v>
      </c>
      <c r="J8341"/>
      <c r="K8341"/>
      <c r="L8341"/>
      <c r="M8341"/>
    </row>
    <row r="8342" spans="1:13" s="3" customFormat="1" x14ac:dyDescent="0.25">
      <c r="A8342" s="12" t="s">
        <v>1215</v>
      </c>
      <c r="B8342" s="12" t="s">
        <v>26</v>
      </c>
      <c r="C8342" s="14">
        <v>356</v>
      </c>
      <c r="D8342" s="12" t="s">
        <v>359</v>
      </c>
      <c r="E8342" s="12" t="s">
        <v>1216</v>
      </c>
      <c r="F8342" s="13">
        <v>1389.84</v>
      </c>
      <c r="G8342" s="7" t="s">
        <v>21</v>
      </c>
      <c r="H8342" s="13">
        <v>21401.39</v>
      </c>
      <c r="J8342"/>
      <c r="K8342"/>
      <c r="L8342"/>
      <c r="M8342"/>
    </row>
    <row r="8343" spans="1:13" s="3" customFormat="1" x14ac:dyDescent="0.25">
      <c r="A8343" s="12" t="s">
        <v>1217</v>
      </c>
      <c r="B8343" s="12" t="s">
        <v>26</v>
      </c>
      <c r="C8343" s="14">
        <v>398</v>
      </c>
      <c r="D8343" s="12" t="s">
        <v>359</v>
      </c>
      <c r="E8343" s="12" t="s">
        <v>1218</v>
      </c>
      <c r="F8343" s="13">
        <v>2702.26</v>
      </c>
      <c r="G8343" s="7" t="s">
        <v>21</v>
      </c>
      <c r="H8343" s="13">
        <v>24103.65</v>
      </c>
      <c r="J8343"/>
      <c r="K8343"/>
      <c r="L8343"/>
      <c r="M8343"/>
    </row>
    <row r="8344" spans="1:13" s="3" customFormat="1" x14ac:dyDescent="0.25">
      <c r="A8344" s="12" t="s">
        <v>1219</v>
      </c>
      <c r="B8344" s="12" t="s">
        <v>41</v>
      </c>
      <c r="C8344" s="14">
        <v>18</v>
      </c>
      <c r="D8344" s="12" t="s">
        <v>133</v>
      </c>
      <c r="E8344" s="12" t="s">
        <v>1220</v>
      </c>
      <c r="F8344" s="13">
        <v>2849.31</v>
      </c>
      <c r="G8344" s="7" t="s">
        <v>21</v>
      </c>
      <c r="H8344" s="13">
        <v>26952.959999999999</v>
      </c>
      <c r="J8344"/>
      <c r="K8344"/>
      <c r="L8344"/>
      <c r="M8344"/>
    </row>
    <row r="8345" spans="1:13" s="3" customFormat="1" x14ac:dyDescent="0.25">
      <c r="A8345" s="12" t="s">
        <v>1219</v>
      </c>
      <c r="B8345" s="12" t="s">
        <v>41</v>
      </c>
      <c r="C8345" s="14">
        <v>18</v>
      </c>
      <c r="D8345" s="12" t="s">
        <v>133</v>
      </c>
      <c r="E8345" s="12" t="s">
        <v>1220</v>
      </c>
      <c r="F8345" s="13">
        <v>2583.3200000000002</v>
      </c>
      <c r="G8345" s="7" t="s">
        <v>21</v>
      </c>
      <c r="H8345" s="13">
        <v>29536.28</v>
      </c>
      <c r="J8345"/>
      <c r="K8345"/>
      <c r="L8345"/>
      <c r="M8345"/>
    </row>
    <row r="8346" spans="1:13" s="3" customFormat="1" x14ac:dyDescent="0.25">
      <c r="A8346" s="12" t="s">
        <v>1219</v>
      </c>
      <c r="B8346" s="12" t="s">
        <v>41</v>
      </c>
      <c r="C8346" s="14">
        <v>18</v>
      </c>
      <c r="D8346" s="12" t="s">
        <v>133</v>
      </c>
      <c r="E8346" s="12" t="s">
        <v>1220</v>
      </c>
      <c r="F8346" s="13">
        <v>2147.94</v>
      </c>
      <c r="G8346" s="7" t="s">
        <v>21</v>
      </c>
      <c r="H8346" s="13">
        <v>31684.22</v>
      </c>
      <c r="J8346"/>
      <c r="K8346"/>
      <c r="L8346"/>
      <c r="M8346"/>
    </row>
    <row r="8347" spans="1:13" s="3" customFormat="1" x14ac:dyDescent="0.25">
      <c r="A8347" s="12" t="s">
        <v>1219</v>
      </c>
      <c r="B8347" s="12" t="s">
        <v>41</v>
      </c>
      <c r="C8347" s="14">
        <v>18</v>
      </c>
      <c r="D8347" s="12" t="s">
        <v>133</v>
      </c>
      <c r="E8347" s="12" t="s">
        <v>1220</v>
      </c>
      <c r="F8347" s="13">
        <v>6785.71</v>
      </c>
      <c r="G8347" s="7" t="s">
        <v>21</v>
      </c>
      <c r="H8347" s="13">
        <v>38469.93</v>
      </c>
      <c r="J8347"/>
      <c r="K8347"/>
      <c r="L8347"/>
      <c r="M8347"/>
    </row>
    <row r="8348" spans="1:13" s="3" customFormat="1" x14ac:dyDescent="0.25">
      <c r="A8348" s="12" t="s">
        <v>1219</v>
      </c>
      <c r="B8348" s="12" t="s">
        <v>41</v>
      </c>
      <c r="C8348" s="14">
        <v>18</v>
      </c>
      <c r="D8348" s="12" t="s">
        <v>133</v>
      </c>
      <c r="E8348" s="12" t="s">
        <v>1220</v>
      </c>
      <c r="F8348" s="13">
        <v>556.08000000000004</v>
      </c>
      <c r="G8348" s="7" t="s">
        <v>21</v>
      </c>
      <c r="H8348" s="13">
        <v>39026.01</v>
      </c>
      <c r="J8348"/>
      <c r="K8348"/>
      <c r="L8348"/>
      <c r="M8348"/>
    </row>
    <row r="8349" spans="1:13" s="3" customFormat="1" x14ac:dyDescent="0.25">
      <c r="A8349" s="12" t="s">
        <v>1219</v>
      </c>
      <c r="B8349" s="12" t="s">
        <v>41</v>
      </c>
      <c r="C8349" s="14">
        <v>18</v>
      </c>
      <c r="D8349" s="12" t="s">
        <v>133</v>
      </c>
      <c r="E8349" s="12" t="s">
        <v>1220</v>
      </c>
      <c r="F8349" s="13">
        <v>556.08000000000004</v>
      </c>
      <c r="G8349" s="7" t="s">
        <v>21</v>
      </c>
      <c r="H8349" s="13">
        <v>39582.089999999997</v>
      </c>
      <c r="J8349"/>
      <c r="K8349"/>
      <c r="L8349"/>
      <c r="M8349"/>
    </row>
    <row r="8350" spans="1:13" s="3" customFormat="1" x14ac:dyDescent="0.25">
      <c r="A8350" s="12" t="s">
        <v>1219</v>
      </c>
      <c r="B8350" s="12" t="s">
        <v>41</v>
      </c>
      <c r="C8350" s="14">
        <v>18</v>
      </c>
      <c r="D8350" s="12" t="s">
        <v>133</v>
      </c>
      <c r="E8350" s="12" t="s">
        <v>1220</v>
      </c>
      <c r="F8350" s="13">
        <v>556.07000000000005</v>
      </c>
      <c r="G8350" s="7" t="s">
        <v>21</v>
      </c>
      <c r="H8350" s="13">
        <v>40138.160000000003</v>
      </c>
      <c r="J8350"/>
      <c r="K8350"/>
      <c r="L8350"/>
      <c r="M8350"/>
    </row>
    <row r="8351" spans="1:13" s="3" customFormat="1" x14ac:dyDescent="0.25">
      <c r="A8351" s="12" t="s">
        <v>1219</v>
      </c>
      <c r="B8351" s="12" t="s">
        <v>41</v>
      </c>
      <c r="C8351" s="14">
        <v>18</v>
      </c>
      <c r="D8351" s="12" t="s">
        <v>133</v>
      </c>
      <c r="E8351" s="12" t="s">
        <v>1220</v>
      </c>
      <c r="F8351" s="13">
        <v>556.07000000000005</v>
      </c>
      <c r="G8351" s="7" t="s">
        <v>21</v>
      </c>
      <c r="H8351" s="13">
        <v>40694.230000000003</v>
      </c>
      <c r="J8351"/>
      <c r="K8351"/>
      <c r="L8351"/>
      <c r="M8351"/>
    </row>
    <row r="8352" spans="1:13" s="3" customFormat="1" x14ac:dyDescent="0.25">
      <c r="A8352" s="12" t="s">
        <v>1219</v>
      </c>
      <c r="B8352" s="12" t="s">
        <v>41</v>
      </c>
      <c r="C8352" s="14">
        <v>18</v>
      </c>
      <c r="D8352" s="12" t="s">
        <v>133</v>
      </c>
      <c r="E8352" s="12" t="s">
        <v>1220</v>
      </c>
      <c r="F8352" s="13">
        <v>964.18</v>
      </c>
      <c r="G8352" s="7" t="s">
        <v>21</v>
      </c>
      <c r="H8352" s="13">
        <v>41658.410000000003</v>
      </c>
      <c r="J8352"/>
      <c r="K8352"/>
      <c r="L8352"/>
      <c r="M8352"/>
    </row>
    <row r="8353" spans="1:13" s="3" customFormat="1" x14ac:dyDescent="0.25">
      <c r="A8353" s="12" t="s">
        <v>1219</v>
      </c>
      <c r="B8353" s="12" t="s">
        <v>41</v>
      </c>
      <c r="C8353" s="14">
        <v>18</v>
      </c>
      <c r="D8353" s="12" t="s">
        <v>133</v>
      </c>
      <c r="E8353" s="12" t="s">
        <v>1221</v>
      </c>
      <c r="F8353" s="13">
        <v>2678.32</v>
      </c>
      <c r="G8353" s="7" t="s">
        <v>21</v>
      </c>
      <c r="H8353" s="13">
        <v>44336.73</v>
      </c>
      <c r="J8353"/>
      <c r="K8353"/>
      <c r="L8353"/>
      <c r="M8353"/>
    </row>
    <row r="8354" spans="1:13" s="3" customFormat="1" x14ac:dyDescent="0.25">
      <c r="A8354" s="12" t="s">
        <v>1219</v>
      </c>
      <c r="B8354" s="12" t="s">
        <v>41</v>
      </c>
      <c r="C8354" s="14">
        <v>18</v>
      </c>
      <c r="D8354" s="12" t="s">
        <v>133</v>
      </c>
      <c r="E8354" s="12" t="s">
        <v>1221</v>
      </c>
      <c r="F8354" s="13">
        <v>1001.45</v>
      </c>
      <c r="G8354" s="7" t="s">
        <v>21</v>
      </c>
      <c r="H8354" s="13">
        <v>45338.18</v>
      </c>
      <c r="J8354"/>
      <c r="K8354"/>
      <c r="L8354"/>
      <c r="M8354"/>
    </row>
    <row r="8355" spans="1:13" s="3" customFormat="1" x14ac:dyDescent="0.25">
      <c r="A8355" s="12" t="s">
        <v>1219</v>
      </c>
      <c r="B8355" s="12" t="s">
        <v>41</v>
      </c>
      <c r="C8355" s="14">
        <v>18</v>
      </c>
      <c r="D8355" s="12" t="s">
        <v>133</v>
      </c>
      <c r="E8355" s="12" t="s">
        <v>1221</v>
      </c>
      <c r="F8355" s="13">
        <v>2932.35</v>
      </c>
      <c r="G8355" s="7" t="s">
        <v>21</v>
      </c>
      <c r="H8355" s="13">
        <v>48270.53</v>
      </c>
      <c r="J8355"/>
      <c r="K8355"/>
      <c r="L8355"/>
      <c r="M8355"/>
    </row>
    <row r="8356" spans="1:13" s="3" customFormat="1" x14ac:dyDescent="0.25">
      <c r="A8356" s="12" t="s">
        <v>1219</v>
      </c>
      <c r="B8356" s="12" t="s">
        <v>41</v>
      </c>
      <c r="C8356" s="14">
        <v>18</v>
      </c>
      <c r="D8356" s="12" t="s">
        <v>133</v>
      </c>
      <c r="E8356" s="12" t="s">
        <v>1221</v>
      </c>
      <c r="F8356" s="13">
        <v>1202.04</v>
      </c>
      <c r="G8356" s="7" t="s">
        <v>21</v>
      </c>
      <c r="H8356" s="13">
        <v>49472.57</v>
      </c>
      <c r="J8356"/>
      <c r="K8356"/>
      <c r="L8356"/>
      <c r="M8356"/>
    </row>
    <row r="8357" spans="1:13" s="3" customFormat="1" x14ac:dyDescent="0.25">
      <c r="A8357" s="12" t="s">
        <v>1219</v>
      </c>
      <c r="B8357" s="12" t="s">
        <v>41</v>
      </c>
      <c r="C8357" s="14">
        <v>18</v>
      </c>
      <c r="D8357" s="12" t="s">
        <v>133</v>
      </c>
      <c r="E8357" s="12" t="s">
        <v>1221</v>
      </c>
      <c r="F8357" s="13">
        <v>224.72</v>
      </c>
      <c r="G8357" s="7" t="s">
        <v>21</v>
      </c>
      <c r="H8357" s="13">
        <v>49697.29</v>
      </c>
      <c r="J8357"/>
      <c r="K8357"/>
      <c r="L8357"/>
      <c r="M8357"/>
    </row>
    <row r="8358" spans="1:13" s="3" customFormat="1" x14ac:dyDescent="0.25">
      <c r="A8358" s="12" t="s">
        <v>1219</v>
      </c>
      <c r="B8358" s="12" t="s">
        <v>41</v>
      </c>
      <c r="C8358" s="14">
        <v>18</v>
      </c>
      <c r="D8358" s="12" t="s">
        <v>133</v>
      </c>
      <c r="E8358" s="12" t="s">
        <v>1221</v>
      </c>
      <c r="F8358" s="13">
        <v>3044.31</v>
      </c>
      <c r="G8358" s="7" t="s">
        <v>21</v>
      </c>
      <c r="H8358" s="13">
        <v>52741.599999999999</v>
      </c>
      <c r="J8358"/>
      <c r="K8358"/>
      <c r="L8358"/>
      <c r="M8358"/>
    </row>
    <row r="8359" spans="1:13" s="3" customFormat="1" x14ac:dyDescent="0.25">
      <c r="A8359" s="12" t="s">
        <v>1219</v>
      </c>
      <c r="B8359" s="12" t="s">
        <v>41</v>
      </c>
      <c r="C8359" s="14">
        <v>18</v>
      </c>
      <c r="D8359" s="12" t="s">
        <v>133</v>
      </c>
      <c r="E8359" s="12" t="s">
        <v>1221</v>
      </c>
      <c r="F8359" s="13">
        <v>601.15</v>
      </c>
      <c r="G8359" s="7" t="s">
        <v>21</v>
      </c>
      <c r="H8359" s="13">
        <v>53342.75</v>
      </c>
      <c r="J8359"/>
      <c r="K8359"/>
      <c r="L8359"/>
      <c r="M8359"/>
    </row>
    <row r="8360" spans="1:13" s="3" customFormat="1" x14ac:dyDescent="0.25">
      <c r="A8360" s="12" t="s">
        <v>1210</v>
      </c>
      <c r="B8360" s="12" t="s">
        <v>41</v>
      </c>
      <c r="C8360" s="14">
        <v>28</v>
      </c>
      <c r="D8360" s="12" t="s">
        <v>133</v>
      </c>
      <c r="E8360" s="12" t="s">
        <v>1222</v>
      </c>
      <c r="F8360" s="13">
        <v>899.29</v>
      </c>
      <c r="G8360" s="7" t="s">
        <v>21</v>
      </c>
      <c r="H8360" s="13">
        <v>54242.04</v>
      </c>
      <c r="J8360"/>
      <c r="K8360"/>
      <c r="L8360"/>
      <c r="M8360"/>
    </row>
    <row r="8361" spans="1:13" s="3" customFormat="1" x14ac:dyDescent="0.25">
      <c r="A8361" s="12" t="s">
        <v>1210</v>
      </c>
      <c r="B8361" s="12" t="s">
        <v>41</v>
      </c>
      <c r="C8361" s="14">
        <v>28</v>
      </c>
      <c r="D8361" s="12" t="s">
        <v>133</v>
      </c>
      <c r="E8361" s="12" t="s">
        <v>1222</v>
      </c>
      <c r="F8361" s="13">
        <v>1523.23</v>
      </c>
      <c r="G8361" s="7" t="s">
        <v>21</v>
      </c>
      <c r="H8361" s="13">
        <v>55765.27</v>
      </c>
      <c r="J8361"/>
      <c r="K8361"/>
      <c r="L8361"/>
      <c r="M8361"/>
    </row>
    <row r="8362" spans="1:13" s="3" customFormat="1" x14ac:dyDescent="0.25">
      <c r="A8362" s="12" t="s">
        <v>1210</v>
      </c>
      <c r="B8362" s="12" t="s">
        <v>41</v>
      </c>
      <c r="C8362" s="14">
        <v>28</v>
      </c>
      <c r="D8362" s="12" t="s">
        <v>133</v>
      </c>
      <c r="E8362" s="12" t="s">
        <v>1222</v>
      </c>
      <c r="F8362" s="13">
        <v>1729.92</v>
      </c>
      <c r="G8362" s="7" t="s">
        <v>21</v>
      </c>
      <c r="H8362" s="13">
        <v>57495.19</v>
      </c>
      <c r="J8362"/>
      <c r="K8362"/>
      <c r="L8362"/>
      <c r="M8362"/>
    </row>
    <row r="8363" spans="1:13" s="3" customFormat="1" x14ac:dyDescent="0.25">
      <c r="A8363" s="12" t="s">
        <v>1210</v>
      </c>
      <c r="B8363" s="12" t="s">
        <v>41</v>
      </c>
      <c r="C8363" s="14">
        <v>28</v>
      </c>
      <c r="D8363" s="12" t="s">
        <v>133</v>
      </c>
      <c r="E8363" s="12" t="s">
        <v>1222</v>
      </c>
      <c r="F8363" s="13">
        <v>269.66000000000003</v>
      </c>
      <c r="G8363" s="7" t="s">
        <v>21</v>
      </c>
      <c r="H8363" s="13">
        <v>57764.85</v>
      </c>
      <c r="J8363"/>
      <c r="K8363"/>
      <c r="L8363"/>
      <c r="M8363"/>
    </row>
    <row r="8364" spans="1:13" s="3" customFormat="1" x14ac:dyDescent="0.25">
      <c r="A8364" s="12" t="s">
        <v>1210</v>
      </c>
      <c r="B8364" s="12" t="s">
        <v>41</v>
      </c>
      <c r="C8364" s="14">
        <v>28</v>
      </c>
      <c r="D8364" s="12" t="s">
        <v>133</v>
      </c>
      <c r="E8364" s="12" t="s">
        <v>1222</v>
      </c>
      <c r="F8364" s="13">
        <v>224.72</v>
      </c>
      <c r="G8364" s="7" t="s">
        <v>21</v>
      </c>
      <c r="H8364" s="13">
        <v>57989.57</v>
      </c>
      <c r="J8364"/>
      <c r="K8364"/>
      <c r="L8364"/>
      <c r="M8364"/>
    </row>
    <row r="8365" spans="1:13" s="3" customFormat="1" x14ac:dyDescent="0.25">
      <c r="A8365" s="12" t="s">
        <v>1210</v>
      </c>
      <c r="B8365" s="12" t="s">
        <v>41</v>
      </c>
      <c r="C8365" s="14">
        <v>28</v>
      </c>
      <c r="D8365" s="12" t="s">
        <v>133</v>
      </c>
      <c r="E8365" s="12" t="s">
        <v>1222</v>
      </c>
      <c r="F8365" s="13">
        <v>2159.29</v>
      </c>
      <c r="G8365" s="7" t="s">
        <v>21</v>
      </c>
      <c r="H8365" s="13">
        <v>60148.86</v>
      </c>
      <c r="J8365"/>
      <c r="K8365"/>
      <c r="L8365"/>
      <c r="M8365"/>
    </row>
    <row r="8366" spans="1:13" s="3" customFormat="1" x14ac:dyDescent="0.25">
      <c r="A8366" s="12" t="s">
        <v>1210</v>
      </c>
      <c r="B8366" s="12" t="s">
        <v>41</v>
      </c>
      <c r="C8366" s="14">
        <v>28</v>
      </c>
      <c r="D8366" s="12" t="s">
        <v>133</v>
      </c>
      <c r="E8366" s="12" t="s">
        <v>1222</v>
      </c>
      <c r="F8366" s="13">
        <v>435.61</v>
      </c>
      <c r="G8366" s="7" t="s">
        <v>21</v>
      </c>
      <c r="H8366" s="13">
        <v>60584.47</v>
      </c>
      <c r="J8366"/>
      <c r="K8366"/>
      <c r="L8366"/>
      <c r="M8366"/>
    </row>
    <row r="8367" spans="1:13" s="3" customFormat="1" x14ac:dyDescent="0.25">
      <c r="A8367" s="12" t="s">
        <v>1210</v>
      </c>
      <c r="B8367" s="12" t="s">
        <v>41</v>
      </c>
      <c r="C8367" s="14">
        <v>40</v>
      </c>
      <c r="D8367" s="12" t="s">
        <v>133</v>
      </c>
      <c r="E8367" s="12" t="s">
        <v>1223</v>
      </c>
      <c r="F8367" s="13">
        <v>2593.5100000000002</v>
      </c>
      <c r="G8367" s="7" t="s">
        <v>21</v>
      </c>
      <c r="H8367" s="13">
        <v>63177.98</v>
      </c>
      <c r="J8367"/>
      <c r="K8367"/>
      <c r="L8367"/>
      <c r="M8367"/>
    </row>
    <row r="8368" spans="1:13" s="3" customFormat="1" x14ac:dyDescent="0.25">
      <c r="A8368" s="12" t="s">
        <v>1210</v>
      </c>
      <c r="B8368" s="12" t="s">
        <v>41</v>
      </c>
      <c r="C8368" s="14">
        <v>40</v>
      </c>
      <c r="D8368" s="12" t="s">
        <v>133</v>
      </c>
      <c r="E8368" s="12" t="s">
        <v>1223</v>
      </c>
      <c r="F8368" s="13">
        <v>1366.67</v>
      </c>
      <c r="G8368" s="7" t="s">
        <v>21</v>
      </c>
      <c r="H8368" s="13">
        <v>64544.65</v>
      </c>
      <c r="J8368"/>
      <c r="K8368"/>
      <c r="L8368"/>
      <c r="M8368"/>
    </row>
    <row r="8369" spans="1:13" s="3" customFormat="1" x14ac:dyDescent="0.25">
      <c r="A8369" s="12" t="s">
        <v>1210</v>
      </c>
      <c r="B8369" s="12" t="s">
        <v>41</v>
      </c>
      <c r="C8369" s="14">
        <v>40</v>
      </c>
      <c r="D8369" s="12" t="s">
        <v>133</v>
      </c>
      <c r="E8369" s="12" t="s">
        <v>1223</v>
      </c>
      <c r="F8369" s="13">
        <v>864.96</v>
      </c>
      <c r="G8369" s="7" t="s">
        <v>21</v>
      </c>
      <c r="H8369" s="13">
        <v>65409.61</v>
      </c>
      <c r="J8369"/>
      <c r="K8369"/>
      <c r="L8369"/>
      <c r="M8369"/>
    </row>
    <row r="8370" spans="1:13" s="3" customFormat="1" x14ac:dyDescent="0.25">
      <c r="A8370" s="12" t="s">
        <v>1210</v>
      </c>
      <c r="B8370" s="12" t="s">
        <v>41</v>
      </c>
      <c r="C8370" s="14">
        <v>40</v>
      </c>
      <c r="D8370" s="12" t="s">
        <v>133</v>
      </c>
      <c r="E8370" s="12" t="s">
        <v>1223</v>
      </c>
      <c r="F8370" s="13">
        <v>268.08</v>
      </c>
      <c r="G8370" s="7" t="s">
        <v>21</v>
      </c>
      <c r="H8370" s="13">
        <v>65677.69</v>
      </c>
      <c r="J8370"/>
      <c r="K8370"/>
      <c r="L8370"/>
      <c r="M8370"/>
    </row>
    <row r="8371" spans="1:13" s="3" customFormat="1" x14ac:dyDescent="0.25">
      <c r="A8371" s="12" t="s">
        <v>1210</v>
      </c>
      <c r="B8371" s="12" t="s">
        <v>41</v>
      </c>
      <c r="C8371" s="14">
        <v>40</v>
      </c>
      <c r="D8371" s="12" t="s">
        <v>133</v>
      </c>
      <c r="E8371" s="12" t="s">
        <v>1223</v>
      </c>
      <c r="F8371" s="13">
        <v>449.43</v>
      </c>
      <c r="G8371" s="7" t="s">
        <v>21</v>
      </c>
      <c r="H8371" s="13">
        <v>66127.12</v>
      </c>
      <c r="J8371"/>
      <c r="K8371"/>
      <c r="L8371"/>
      <c r="M8371"/>
    </row>
    <row r="8372" spans="1:13" s="3" customFormat="1" x14ac:dyDescent="0.25">
      <c r="A8372" s="12" t="s">
        <v>1210</v>
      </c>
      <c r="B8372" s="12" t="s">
        <v>41</v>
      </c>
      <c r="C8372" s="14">
        <v>40</v>
      </c>
      <c r="D8372" s="12" t="s">
        <v>133</v>
      </c>
      <c r="E8372" s="12" t="s">
        <v>1223</v>
      </c>
      <c r="F8372" s="13">
        <v>224.72</v>
      </c>
      <c r="G8372" s="7" t="s">
        <v>21</v>
      </c>
      <c r="H8372" s="13">
        <v>66351.839999999997</v>
      </c>
      <c r="J8372"/>
      <c r="K8372"/>
      <c r="L8372"/>
      <c r="M8372"/>
    </row>
    <row r="8373" spans="1:13" s="3" customFormat="1" x14ac:dyDescent="0.25">
      <c r="A8373" s="12" t="s">
        <v>1210</v>
      </c>
      <c r="B8373" s="12" t="s">
        <v>41</v>
      </c>
      <c r="C8373" s="14">
        <v>40</v>
      </c>
      <c r="D8373" s="12" t="s">
        <v>133</v>
      </c>
      <c r="E8373" s="12" t="s">
        <v>1223</v>
      </c>
      <c r="F8373" s="13">
        <v>1153.1199999999999</v>
      </c>
      <c r="G8373" s="7" t="s">
        <v>21</v>
      </c>
      <c r="H8373" s="13">
        <v>67504.960000000006</v>
      </c>
      <c r="J8373"/>
      <c r="K8373"/>
      <c r="L8373"/>
      <c r="M8373"/>
    </row>
    <row r="8374" spans="1:13" s="3" customFormat="1" x14ac:dyDescent="0.25">
      <c r="A8374" s="12" t="s">
        <v>1210</v>
      </c>
      <c r="B8374" s="12" t="s">
        <v>41</v>
      </c>
      <c r="C8374" s="14">
        <v>40</v>
      </c>
      <c r="D8374" s="12" t="s">
        <v>133</v>
      </c>
      <c r="E8374" s="12" t="s">
        <v>1223</v>
      </c>
      <c r="F8374" s="13">
        <v>674.15</v>
      </c>
      <c r="G8374" s="7" t="s">
        <v>21</v>
      </c>
      <c r="H8374" s="13">
        <v>68179.11</v>
      </c>
      <c r="J8374"/>
      <c r="K8374"/>
      <c r="L8374"/>
      <c r="M8374"/>
    </row>
    <row r="8375" spans="1:13" s="3" customFormat="1" x14ac:dyDescent="0.25">
      <c r="A8375" s="12" t="s">
        <v>1210</v>
      </c>
      <c r="B8375" s="12" t="s">
        <v>41</v>
      </c>
      <c r="C8375" s="14">
        <v>40</v>
      </c>
      <c r="D8375" s="12" t="s">
        <v>133</v>
      </c>
      <c r="E8375" s="12" t="s">
        <v>1223</v>
      </c>
      <c r="F8375" s="13">
        <v>576.79</v>
      </c>
      <c r="G8375" s="7" t="s">
        <v>21</v>
      </c>
      <c r="H8375" s="13">
        <v>68755.899999999994</v>
      </c>
      <c r="J8375"/>
      <c r="K8375"/>
      <c r="L8375"/>
      <c r="M8375"/>
    </row>
    <row r="8376" spans="1:13" s="3" customFormat="1" x14ac:dyDescent="0.25">
      <c r="A8376"/>
      <c r="B8376"/>
      <c r="C8376"/>
      <c r="D8376"/>
      <c r="E8376"/>
      <c r="J8376"/>
      <c r="K8376"/>
      <c r="L8376"/>
      <c r="M8376"/>
    </row>
    <row r="8377" spans="1:13" s="3" customFormat="1" x14ac:dyDescent="0.25">
      <c r="A8377" s="35"/>
      <c r="B8377" s="35"/>
      <c r="C8377" s="35"/>
      <c r="D8377" s="35"/>
      <c r="E8377" s="34" t="s">
        <v>67</v>
      </c>
      <c r="F8377" s="13">
        <v>56160.45</v>
      </c>
      <c r="G8377" s="13">
        <v>0</v>
      </c>
      <c r="H8377" s="13">
        <v>68755.899999999994</v>
      </c>
      <c r="J8377"/>
      <c r="K8377"/>
      <c r="L8377"/>
      <c r="M8377"/>
    </row>
    <row r="8378" spans="1:13" s="3" customFormat="1" x14ac:dyDescent="0.25">
      <c r="A8378" s="35" t="s">
        <v>21</v>
      </c>
      <c r="B8378"/>
      <c r="C8378"/>
      <c r="D8378"/>
      <c r="E8378"/>
      <c r="J8378"/>
      <c r="K8378"/>
      <c r="L8378"/>
      <c r="M8378"/>
    </row>
    <row r="8379" spans="1:13" s="3" customFormat="1" x14ac:dyDescent="0.25">
      <c r="A8379" s="35"/>
      <c r="B8379" s="35"/>
      <c r="C8379" s="35"/>
      <c r="D8379" s="35"/>
      <c r="E8379" s="9" t="s">
        <v>361</v>
      </c>
      <c r="F8379" s="8">
        <v>56160.45</v>
      </c>
      <c r="G8379" s="8">
        <v>0</v>
      </c>
      <c r="H8379" s="8">
        <v>68755.899999999994</v>
      </c>
      <c r="J8379"/>
      <c r="K8379"/>
      <c r="L8379"/>
      <c r="M8379"/>
    </row>
    <row r="8380" spans="1:13" s="3" customFormat="1" x14ac:dyDescent="0.25">
      <c r="A8380" s="35" t="s">
        <v>21</v>
      </c>
      <c r="B8380"/>
      <c r="C8380"/>
      <c r="D8380"/>
      <c r="E8380"/>
      <c r="J8380"/>
      <c r="K8380"/>
      <c r="L8380"/>
      <c r="M8380"/>
    </row>
    <row r="8381" spans="1:13" s="3" customFormat="1" x14ac:dyDescent="0.25">
      <c r="A8381" s="5" t="s">
        <v>362</v>
      </c>
      <c r="B8381" s="5" t="s">
        <v>363</v>
      </c>
      <c r="C8381" s="35"/>
      <c r="D8381" s="35"/>
      <c r="E8381" s="35"/>
      <c r="F8381" s="7"/>
      <c r="G8381" s="8" t="s">
        <v>20</v>
      </c>
      <c r="H8381" s="8">
        <v>0</v>
      </c>
      <c r="J8381"/>
      <c r="K8381"/>
      <c r="L8381"/>
      <c r="M8381"/>
    </row>
    <row r="8382" spans="1:13" s="3" customFormat="1" x14ac:dyDescent="0.25">
      <c r="A8382" s="35" t="s">
        <v>21</v>
      </c>
      <c r="B8382"/>
      <c r="C8382"/>
      <c r="D8382"/>
      <c r="E8382"/>
      <c r="J8382"/>
      <c r="K8382"/>
      <c r="L8382"/>
      <c r="M8382"/>
    </row>
    <row r="8383" spans="1:13" s="3" customFormat="1" x14ac:dyDescent="0.25">
      <c r="A8383" s="12" t="s">
        <v>24</v>
      </c>
      <c r="B8383" s="35" t="s">
        <v>21</v>
      </c>
      <c r="C8383" s="35" t="s">
        <v>21</v>
      </c>
      <c r="D8383" s="35" t="s">
        <v>21</v>
      </c>
      <c r="E8383" s="35" t="s">
        <v>21</v>
      </c>
      <c r="F8383" s="7" t="s">
        <v>21</v>
      </c>
      <c r="G8383" s="13" t="s">
        <v>20</v>
      </c>
      <c r="H8383" s="13">
        <v>0</v>
      </c>
      <c r="J8383"/>
      <c r="K8383"/>
      <c r="L8383"/>
      <c r="M8383"/>
    </row>
    <row r="8384" spans="1:13" s="3" customFormat="1" x14ac:dyDescent="0.25">
      <c r="A8384" s="12" t="s">
        <v>1219</v>
      </c>
      <c r="B8384" s="12" t="s">
        <v>41</v>
      </c>
      <c r="C8384" s="14">
        <v>18</v>
      </c>
      <c r="D8384" s="12" t="s">
        <v>133</v>
      </c>
      <c r="E8384" s="12" t="s">
        <v>1220</v>
      </c>
      <c r="F8384" s="13">
        <v>1265.18</v>
      </c>
      <c r="G8384" s="7" t="s">
        <v>21</v>
      </c>
      <c r="H8384" s="13">
        <v>1265.18</v>
      </c>
      <c r="J8384"/>
      <c r="K8384"/>
      <c r="L8384"/>
      <c r="M8384"/>
    </row>
    <row r="8385" spans="1:13" s="3" customFormat="1" x14ac:dyDescent="0.25">
      <c r="A8385" s="12" t="s">
        <v>1210</v>
      </c>
      <c r="B8385" s="12" t="s">
        <v>41</v>
      </c>
      <c r="C8385" s="14">
        <v>40</v>
      </c>
      <c r="D8385" s="12" t="s">
        <v>133</v>
      </c>
      <c r="E8385" s="12" t="s">
        <v>1223</v>
      </c>
      <c r="F8385" s="13">
        <v>2741.84</v>
      </c>
      <c r="G8385" s="7" t="s">
        <v>21</v>
      </c>
      <c r="H8385" s="13">
        <v>4007.02</v>
      </c>
      <c r="J8385"/>
      <c r="K8385"/>
      <c r="L8385"/>
      <c r="M8385"/>
    </row>
    <row r="8386" spans="1:13" s="3" customFormat="1" x14ac:dyDescent="0.25">
      <c r="A8386"/>
      <c r="B8386"/>
      <c r="C8386"/>
      <c r="D8386"/>
      <c r="E8386"/>
      <c r="J8386"/>
      <c r="K8386"/>
      <c r="L8386"/>
      <c r="M8386"/>
    </row>
    <row r="8387" spans="1:13" s="3" customFormat="1" x14ac:dyDescent="0.25">
      <c r="A8387" s="35"/>
      <c r="B8387" s="35"/>
      <c r="C8387" s="35"/>
      <c r="D8387" s="35"/>
      <c r="E8387" s="34" t="s">
        <v>67</v>
      </c>
      <c r="F8387" s="13">
        <v>4007.02</v>
      </c>
      <c r="G8387" s="13">
        <v>0</v>
      </c>
      <c r="H8387" s="13">
        <v>4007.02</v>
      </c>
      <c r="J8387"/>
      <c r="K8387"/>
      <c r="L8387"/>
      <c r="M8387"/>
    </row>
    <row r="8388" spans="1:13" s="3" customFormat="1" x14ac:dyDescent="0.25">
      <c r="A8388" s="35" t="s">
        <v>21</v>
      </c>
      <c r="B8388"/>
      <c r="C8388"/>
      <c r="D8388"/>
      <c r="E8388"/>
      <c r="J8388"/>
      <c r="K8388"/>
      <c r="L8388"/>
      <c r="M8388"/>
    </row>
    <row r="8389" spans="1:13" s="3" customFormat="1" x14ac:dyDescent="0.25">
      <c r="A8389" s="35"/>
      <c r="B8389" s="35"/>
      <c r="C8389" s="35"/>
      <c r="D8389" s="35"/>
      <c r="E8389" s="9" t="s">
        <v>364</v>
      </c>
      <c r="F8389" s="8">
        <v>4007.02</v>
      </c>
      <c r="G8389" s="8">
        <v>0</v>
      </c>
      <c r="H8389" s="8">
        <v>4007.02</v>
      </c>
      <c r="J8389"/>
      <c r="K8389"/>
      <c r="L8389"/>
      <c r="M8389"/>
    </row>
    <row r="8390" spans="1:13" s="3" customFormat="1" x14ac:dyDescent="0.25">
      <c r="A8390" s="35" t="s">
        <v>21</v>
      </c>
      <c r="B8390"/>
      <c r="C8390"/>
      <c r="D8390"/>
      <c r="E8390"/>
      <c r="J8390"/>
      <c r="K8390"/>
      <c r="L8390"/>
      <c r="M8390"/>
    </row>
    <row r="8391" spans="1:13" s="3" customFormat="1" x14ac:dyDescent="0.25">
      <c r="A8391" s="5" t="s">
        <v>365</v>
      </c>
      <c r="B8391" s="5" t="s">
        <v>366</v>
      </c>
      <c r="C8391" s="35"/>
      <c r="D8391" s="35"/>
      <c r="E8391" s="35"/>
      <c r="F8391" s="7"/>
      <c r="G8391" s="8" t="s">
        <v>20</v>
      </c>
      <c r="H8391" s="8">
        <v>1307.2</v>
      </c>
      <c r="J8391"/>
      <c r="K8391"/>
      <c r="L8391"/>
      <c r="M8391"/>
    </row>
    <row r="8392" spans="1:13" s="3" customFormat="1" x14ac:dyDescent="0.25">
      <c r="A8392" s="35" t="s">
        <v>21</v>
      </c>
      <c r="B8392"/>
      <c r="C8392"/>
      <c r="D8392"/>
      <c r="E8392"/>
      <c r="J8392"/>
      <c r="K8392"/>
      <c r="L8392"/>
      <c r="M8392"/>
    </row>
    <row r="8393" spans="1:13" s="3" customFormat="1" x14ac:dyDescent="0.25">
      <c r="A8393" s="12" t="s">
        <v>24</v>
      </c>
      <c r="B8393" s="35" t="s">
        <v>21</v>
      </c>
      <c r="C8393" s="35" t="s">
        <v>21</v>
      </c>
      <c r="D8393" s="35" t="s">
        <v>21</v>
      </c>
      <c r="E8393" s="35" t="s">
        <v>21</v>
      </c>
      <c r="F8393" s="7" t="s">
        <v>21</v>
      </c>
      <c r="G8393" s="13" t="s">
        <v>20</v>
      </c>
      <c r="H8393" s="13">
        <v>1307.2</v>
      </c>
      <c r="J8393"/>
      <c r="K8393"/>
      <c r="L8393"/>
      <c r="M8393"/>
    </row>
    <row r="8394" spans="1:13" s="3" customFormat="1" x14ac:dyDescent="0.25">
      <c r="A8394" s="12" t="s">
        <v>1213</v>
      </c>
      <c r="B8394" s="12" t="s">
        <v>41</v>
      </c>
      <c r="C8394" s="14">
        <v>12</v>
      </c>
      <c r="D8394" s="12" t="s">
        <v>133</v>
      </c>
      <c r="E8394" s="12" t="s">
        <v>1214</v>
      </c>
      <c r="F8394" s="13">
        <v>1353.88</v>
      </c>
      <c r="G8394" s="7" t="s">
        <v>21</v>
      </c>
      <c r="H8394" s="13">
        <v>2661.08</v>
      </c>
      <c r="J8394"/>
      <c r="K8394"/>
      <c r="L8394"/>
      <c r="M8394"/>
    </row>
    <row r="8395" spans="1:13" s="3" customFormat="1" x14ac:dyDescent="0.25">
      <c r="A8395" s="12" t="s">
        <v>1219</v>
      </c>
      <c r="B8395" s="12" t="s">
        <v>41</v>
      </c>
      <c r="C8395" s="14">
        <v>18</v>
      </c>
      <c r="D8395" s="12" t="s">
        <v>133</v>
      </c>
      <c r="E8395" s="12" t="s">
        <v>1220</v>
      </c>
      <c r="F8395" s="13">
        <v>1415.36</v>
      </c>
      <c r="G8395" s="7" t="s">
        <v>21</v>
      </c>
      <c r="H8395" s="13">
        <v>4076.44</v>
      </c>
      <c r="J8395"/>
      <c r="K8395"/>
      <c r="L8395"/>
      <c r="M8395"/>
    </row>
    <row r="8396" spans="1:13" s="3" customFormat="1" x14ac:dyDescent="0.25">
      <c r="A8396" s="12" t="s">
        <v>1210</v>
      </c>
      <c r="B8396" s="12" t="s">
        <v>41</v>
      </c>
      <c r="C8396" s="14">
        <v>28</v>
      </c>
      <c r="D8396" s="12" t="s">
        <v>133</v>
      </c>
      <c r="E8396" s="12" t="s">
        <v>1222</v>
      </c>
      <c r="F8396" s="13">
        <v>1373.92</v>
      </c>
      <c r="G8396" s="7" t="s">
        <v>21</v>
      </c>
      <c r="H8396" s="13">
        <v>5450.36</v>
      </c>
      <c r="J8396"/>
      <c r="K8396"/>
      <c r="L8396"/>
      <c r="M8396"/>
    </row>
    <row r="8397" spans="1:13" s="3" customFormat="1" x14ac:dyDescent="0.25">
      <c r="A8397" s="12" t="s">
        <v>1210</v>
      </c>
      <c r="B8397" s="12" t="s">
        <v>41</v>
      </c>
      <c r="C8397" s="14">
        <v>40</v>
      </c>
      <c r="D8397" s="12" t="s">
        <v>133</v>
      </c>
      <c r="E8397" s="12" t="s">
        <v>1223</v>
      </c>
      <c r="F8397" s="13">
        <v>1300.8399999999999</v>
      </c>
      <c r="G8397" s="7" t="s">
        <v>21</v>
      </c>
      <c r="H8397" s="13">
        <v>6751.2</v>
      </c>
      <c r="J8397"/>
      <c r="K8397"/>
      <c r="L8397"/>
      <c r="M8397"/>
    </row>
    <row r="8398" spans="1:13" s="3" customFormat="1" x14ac:dyDescent="0.25">
      <c r="A8398"/>
      <c r="B8398"/>
      <c r="C8398"/>
      <c r="D8398"/>
      <c r="E8398"/>
      <c r="J8398"/>
      <c r="K8398"/>
      <c r="L8398"/>
      <c r="M8398"/>
    </row>
    <row r="8399" spans="1:13" s="3" customFormat="1" x14ac:dyDescent="0.25">
      <c r="A8399" s="35"/>
      <c r="B8399" s="35"/>
      <c r="C8399" s="35"/>
      <c r="D8399" s="35"/>
      <c r="E8399" s="34" t="s">
        <v>67</v>
      </c>
      <c r="F8399" s="13">
        <v>5444</v>
      </c>
      <c r="G8399" s="13">
        <v>0</v>
      </c>
      <c r="H8399" s="13">
        <v>6751.2</v>
      </c>
      <c r="J8399"/>
      <c r="K8399"/>
      <c r="L8399"/>
      <c r="M8399"/>
    </row>
    <row r="8400" spans="1:13" s="3" customFormat="1" x14ac:dyDescent="0.25">
      <c r="A8400" s="35" t="s">
        <v>21</v>
      </c>
      <c r="B8400"/>
      <c r="C8400"/>
      <c r="D8400"/>
      <c r="E8400"/>
      <c r="J8400"/>
      <c r="K8400"/>
      <c r="L8400"/>
      <c r="M8400"/>
    </row>
    <row r="8401" spans="1:13" s="3" customFormat="1" x14ac:dyDescent="0.25">
      <c r="A8401" s="35"/>
      <c r="B8401" s="35"/>
      <c r="C8401" s="35"/>
      <c r="D8401" s="35"/>
      <c r="E8401" s="9" t="s">
        <v>367</v>
      </c>
      <c r="F8401" s="8">
        <v>5444</v>
      </c>
      <c r="G8401" s="8">
        <v>0</v>
      </c>
      <c r="H8401" s="8">
        <v>6751.2</v>
      </c>
      <c r="J8401"/>
      <c r="K8401"/>
      <c r="L8401"/>
      <c r="M8401"/>
    </row>
    <row r="8402" spans="1:13" s="3" customFormat="1" x14ac:dyDescent="0.25">
      <c r="A8402" s="35" t="s">
        <v>21</v>
      </c>
      <c r="B8402"/>
      <c r="C8402"/>
      <c r="D8402"/>
      <c r="E8402"/>
      <c r="J8402"/>
      <c r="K8402"/>
      <c r="L8402"/>
      <c r="M8402"/>
    </row>
    <row r="8403" spans="1:13" s="3" customFormat="1" x14ac:dyDescent="0.25">
      <c r="A8403" s="5" t="s">
        <v>368</v>
      </c>
      <c r="B8403" s="5" t="s">
        <v>369</v>
      </c>
      <c r="C8403" s="35"/>
      <c r="D8403" s="35"/>
      <c r="E8403" s="35"/>
      <c r="F8403" s="7"/>
      <c r="G8403" s="8" t="s">
        <v>20</v>
      </c>
      <c r="H8403" s="8">
        <v>1764.49</v>
      </c>
      <c r="J8403"/>
      <c r="K8403"/>
      <c r="L8403"/>
      <c r="M8403"/>
    </row>
    <row r="8404" spans="1:13" s="3" customFormat="1" x14ac:dyDescent="0.25">
      <c r="A8404" s="35" t="s">
        <v>21</v>
      </c>
      <c r="B8404"/>
      <c r="C8404"/>
      <c r="D8404"/>
      <c r="E8404"/>
      <c r="J8404"/>
      <c r="K8404"/>
      <c r="L8404"/>
      <c r="M8404"/>
    </row>
    <row r="8405" spans="1:13" s="3" customFormat="1" x14ac:dyDescent="0.25">
      <c r="A8405" s="12" t="s">
        <v>24</v>
      </c>
      <c r="B8405" s="35" t="s">
        <v>21</v>
      </c>
      <c r="C8405" s="35" t="s">
        <v>21</v>
      </c>
      <c r="D8405" s="35" t="s">
        <v>21</v>
      </c>
      <c r="E8405" s="35" t="s">
        <v>21</v>
      </c>
      <c r="F8405" s="7" t="s">
        <v>21</v>
      </c>
      <c r="G8405" s="13" t="s">
        <v>20</v>
      </c>
      <c r="H8405" s="13">
        <v>1764.49</v>
      </c>
      <c r="J8405"/>
      <c r="K8405"/>
      <c r="L8405"/>
      <c r="M8405"/>
    </row>
    <row r="8406" spans="1:13" s="3" customFormat="1" x14ac:dyDescent="0.25">
      <c r="A8406" s="12" t="s">
        <v>1210</v>
      </c>
      <c r="B8406" s="12" t="s">
        <v>41</v>
      </c>
      <c r="C8406" s="14">
        <v>28</v>
      </c>
      <c r="D8406" s="12" t="s">
        <v>133</v>
      </c>
      <c r="E8406" s="12" t="s">
        <v>1222</v>
      </c>
      <c r="F8406" s="13">
        <v>619.21</v>
      </c>
      <c r="G8406" s="7" t="s">
        <v>21</v>
      </c>
      <c r="H8406" s="13">
        <v>2383.6999999999998</v>
      </c>
      <c r="J8406"/>
      <c r="K8406"/>
      <c r="L8406"/>
      <c r="M8406"/>
    </row>
    <row r="8407" spans="1:13" s="3" customFormat="1" x14ac:dyDescent="0.25">
      <c r="A8407" s="12" t="s">
        <v>1210</v>
      </c>
      <c r="B8407" s="12" t="s">
        <v>41</v>
      </c>
      <c r="C8407" s="14">
        <v>40</v>
      </c>
      <c r="D8407" s="12" t="s">
        <v>133</v>
      </c>
      <c r="E8407" s="12" t="s">
        <v>1223</v>
      </c>
      <c r="F8407" s="13">
        <v>585.30999999999995</v>
      </c>
      <c r="G8407" s="7" t="s">
        <v>21</v>
      </c>
      <c r="H8407" s="13">
        <v>2969.01</v>
      </c>
      <c r="J8407"/>
      <c r="K8407"/>
      <c r="L8407"/>
      <c r="M8407"/>
    </row>
    <row r="8408" spans="1:13" s="3" customFormat="1" x14ac:dyDescent="0.25">
      <c r="A8408"/>
      <c r="B8408"/>
      <c r="C8408"/>
      <c r="D8408"/>
      <c r="E8408"/>
      <c r="J8408"/>
      <c r="K8408"/>
      <c r="L8408"/>
      <c r="M8408"/>
    </row>
    <row r="8409" spans="1:13" s="3" customFormat="1" x14ac:dyDescent="0.25">
      <c r="A8409" s="35"/>
      <c r="B8409" s="35"/>
      <c r="C8409" s="35"/>
      <c r="D8409" s="35"/>
      <c r="E8409" s="34" t="s">
        <v>67</v>
      </c>
      <c r="F8409" s="13">
        <v>1204.52</v>
      </c>
      <c r="G8409" s="13">
        <v>0</v>
      </c>
      <c r="H8409" s="13">
        <v>2969.01</v>
      </c>
      <c r="J8409"/>
      <c r="K8409"/>
      <c r="L8409"/>
      <c r="M8409"/>
    </row>
    <row r="8410" spans="1:13" s="3" customFormat="1" x14ac:dyDescent="0.25">
      <c r="A8410" s="35" t="s">
        <v>21</v>
      </c>
      <c r="B8410"/>
      <c r="C8410"/>
      <c r="D8410"/>
      <c r="E8410"/>
      <c r="J8410"/>
      <c r="K8410"/>
      <c r="L8410"/>
      <c r="M8410"/>
    </row>
    <row r="8411" spans="1:13" s="3" customFormat="1" x14ac:dyDescent="0.25">
      <c r="A8411" s="35"/>
      <c r="B8411" s="35"/>
      <c r="C8411" s="35"/>
      <c r="D8411" s="35"/>
      <c r="E8411" s="9" t="s">
        <v>370</v>
      </c>
      <c r="F8411" s="8">
        <v>1204.52</v>
      </c>
      <c r="G8411" s="8">
        <v>0</v>
      </c>
      <c r="H8411" s="8">
        <v>2969.01</v>
      </c>
      <c r="J8411"/>
      <c r="K8411"/>
      <c r="L8411"/>
      <c r="M8411"/>
    </row>
    <row r="8412" spans="1:13" s="3" customFormat="1" x14ac:dyDescent="0.25">
      <c r="A8412" s="35" t="s">
        <v>21</v>
      </c>
      <c r="B8412"/>
      <c r="C8412"/>
      <c r="D8412"/>
      <c r="E8412"/>
      <c r="J8412"/>
      <c r="K8412"/>
      <c r="L8412"/>
      <c r="M8412"/>
    </row>
    <row r="8413" spans="1:13" s="3" customFormat="1" x14ac:dyDescent="0.25">
      <c r="A8413" s="5" t="s">
        <v>374</v>
      </c>
      <c r="B8413" s="5" t="s">
        <v>375</v>
      </c>
      <c r="C8413" s="35"/>
      <c r="D8413" s="35"/>
      <c r="E8413" s="35"/>
      <c r="F8413" s="7"/>
      <c r="G8413" s="8" t="s">
        <v>20</v>
      </c>
      <c r="H8413" s="8">
        <v>1322.61</v>
      </c>
      <c r="J8413"/>
      <c r="K8413"/>
      <c r="L8413"/>
      <c r="M8413"/>
    </row>
    <row r="8414" spans="1:13" s="3" customFormat="1" x14ac:dyDescent="0.25">
      <c r="A8414" s="35" t="s">
        <v>21</v>
      </c>
      <c r="B8414"/>
      <c r="C8414"/>
      <c r="D8414"/>
      <c r="E8414"/>
      <c r="J8414"/>
      <c r="K8414"/>
      <c r="L8414"/>
      <c r="M8414"/>
    </row>
    <row r="8415" spans="1:13" s="3" customFormat="1" x14ac:dyDescent="0.25">
      <c r="A8415" s="12" t="s">
        <v>24</v>
      </c>
      <c r="B8415" s="35" t="s">
        <v>21</v>
      </c>
      <c r="C8415" s="35" t="s">
        <v>21</v>
      </c>
      <c r="D8415" s="35" t="s">
        <v>21</v>
      </c>
      <c r="E8415" s="35" t="s">
        <v>21</v>
      </c>
      <c r="F8415" s="7" t="s">
        <v>21</v>
      </c>
      <c r="G8415" s="13" t="s">
        <v>20</v>
      </c>
      <c r="H8415" s="13">
        <v>1322.61</v>
      </c>
      <c r="J8415"/>
      <c r="K8415"/>
      <c r="L8415"/>
      <c r="M8415"/>
    </row>
    <row r="8416" spans="1:13" s="3" customFormat="1" x14ac:dyDescent="0.25">
      <c r="A8416" s="12" t="s">
        <v>1213</v>
      </c>
      <c r="B8416" s="12" t="s">
        <v>41</v>
      </c>
      <c r="C8416" s="14">
        <v>12</v>
      </c>
      <c r="D8416" s="12" t="s">
        <v>133</v>
      </c>
      <c r="E8416" s="12" t="s">
        <v>1214</v>
      </c>
      <c r="F8416" s="13">
        <v>2362.35</v>
      </c>
      <c r="G8416" s="7" t="s">
        <v>21</v>
      </c>
      <c r="H8416" s="13">
        <v>3684.96</v>
      </c>
      <c r="J8416"/>
      <c r="K8416"/>
      <c r="L8416"/>
      <c r="M8416"/>
    </row>
    <row r="8417" spans="1:13" s="3" customFormat="1" x14ac:dyDescent="0.25">
      <c r="A8417" s="12" t="s">
        <v>1219</v>
      </c>
      <c r="B8417" s="12" t="s">
        <v>41</v>
      </c>
      <c r="C8417" s="14">
        <v>18</v>
      </c>
      <c r="D8417" s="12" t="s">
        <v>133</v>
      </c>
      <c r="E8417" s="12" t="s">
        <v>1220</v>
      </c>
      <c r="F8417" s="13">
        <v>2421.92</v>
      </c>
      <c r="G8417" s="7" t="s">
        <v>21</v>
      </c>
      <c r="H8417" s="13">
        <v>6106.88</v>
      </c>
      <c r="J8417"/>
      <c r="K8417"/>
      <c r="L8417"/>
      <c r="M8417"/>
    </row>
    <row r="8418" spans="1:13" s="3" customFormat="1" x14ac:dyDescent="0.25">
      <c r="A8418" s="12" t="s">
        <v>1219</v>
      </c>
      <c r="B8418" s="12" t="s">
        <v>41</v>
      </c>
      <c r="C8418" s="14">
        <v>18</v>
      </c>
      <c r="D8418" s="12" t="s">
        <v>133</v>
      </c>
      <c r="E8418" s="12" t="s">
        <v>1221</v>
      </c>
      <c r="F8418" s="13">
        <v>2929.69</v>
      </c>
      <c r="G8418" s="7" t="s">
        <v>21</v>
      </c>
      <c r="H8418" s="13">
        <v>9036.57</v>
      </c>
      <c r="J8418"/>
      <c r="K8418"/>
      <c r="L8418"/>
      <c r="M8418"/>
    </row>
    <row r="8419" spans="1:13" s="3" customFormat="1" x14ac:dyDescent="0.25">
      <c r="A8419" s="12" t="s">
        <v>1210</v>
      </c>
      <c r="B8419" s="12" t="s">
        <v>41</v>
      </c>
      <c r="C8419" s="14">
        <v>28</v>
      </c>
      <c r="D8419" s="12" t="s">
        <v>133</v>
      </c>
      <c r="E8419" s="12" t="s">
        <v>1222</v>
      </c>
      <c r="F8419" s="13">
        <v>845.7</v>
      </c>
      <c r="G8419" s="7" t="s">
        <v>21</v>
      </c>
      <c r="H8419" s="13">
        <v>9882.27</v>
      </c>
      <c r="J8419"/>
      <c r="K8419"/>
      <c r="L8419"/>
      <c r="M8419"/>
    </row>
    <row r="8420" spans="1:13" s="3" customFormat="1" x14ac:dyDescent="0.25">
      <c r="A8420" s="12" t="s">
        <v>1210</v>
      </c>
      <c r="B8420" s="12" t="s">
        <v>41</v>
      </c>
      <c r="C8420" s="14">
        <v>40</v>
      </c>
      <c r="D8420" s="12" t="s">
        <v>133</v>
      </c>
      <c r="E8420" s="12" t="s">
        <v>1223</v>
      </c>
      <c r="F8420" s="13">
        <v>1564.79</v>
      </c>
      <c r="G8420" s="7" t="s">
        <v>21</v>
      </c>
      <c r="H8420" s="13">
        <v>11447.06</v>
      </c>
      <c r="J8420"/>
      <c r="K8420"/>
      <c r="L8420"/>
      <c r="M8420"/>
    </row>
    <row r="8421" spans="1:13" s="3" customFormat="1" x14ac:dyDescent="0.25">
      <c r="A8421"/>
      <c r="B8421"/>
      <c r="C8421"/>
      <c r="D8421"/>
      <c r="E8421"/>
      <c r="J8421"/>
      <c r="K8421"/>
      <c r="L8421"/>
      <c r="M8421"/>
    </row>
    <row r="8422" spans="1:13" s="3" customFormat="1" x14ac:dyDescent="0.25">
      <c r="A8422" s="35"/>
      <c r="B8422" s="35"/>
      <c r="C8422" s="35"/>
      <c r="D8422" s="35"/>
      <c r="E8422" s="34" t="s">
        <v>67</v>
      </c>
      <c r="F8422" s="13">
        <v>10124.450000000001</v>
      </c>
      <c r="G8422" s="13">
        <v>0</v>
      </c>
      <c r="H8422" s="13">
        <v>11447.06</v>
      </c>
      <c r="J8422"/>
      <c r="K8422"/>
      <c r="L8422"/>
      <c r="M8422"/>
    </row>
    <row r="8423" spans="1:13" s="3" customFormat="1" x14ac:dyDescent="0.25">
      <c r="A8423" s="35" t="s">
        <v>21</v>
      </c>
      <c r="B8423"/>
      <c r="C8423"/>
      <c r="D8423"/>
      <c r="E8423"/>
      <c r="J8423"/>
      <c r="K8423"/>
      <c r="L8423"/>
      <c r="M8423"/>
    </row>
    <row r="8424" spans="1:13" s="3" customFormat="1" x14ac:dyDescent="0.25">
      <c r="A8424" s="35"/>
      <c r="B8424" s="35"/>
      <c r="C8424" s="35"/>
      <c r="D8424" s="35"/>
      <c r="E8424" s="9" t="s">
        <v>376</v>
      </c>
      <c r="F8424" s="8">
        <v>10124.450000000001</v>
      </c>
      <c r="G8424" s="8">
        <v>0</v>
      </c>
      <c r="H8424" s="8">
        <v>11447.06</v>
      </c>
      <c r="J8424"/>
      <c r="K8424"/>
      <c r="L8424"/>
      <c r="M8424"/>
    </row>
    <row r="8425" spans="1:13" s="3" customFormat="1" x14ac:dyDescent="0.25">
      <c r="A8425" s="35" t="s">
        <v>21</v>
      </c>
      <c r="B8425"/>
      <c r="C8425"/>
      <c r="D8425"/>
      <c r="E8425"/>
      <c r="J8425"/>
      <c r="K8425"/>
      <c r="L8425"/>
      <c r="M8425"/>
    </row>
    <row r="8426" spans="1:13" s="3" customFormat="1" x14ac:dyDescent="0.25">
      <c r="A8426" s="5" t="s">
        <v>377</v>
      </c>
      <c r="B8426" s="5" t="s">
        <v>378</v>
      </c>
      <c r="C8426" s="35"/>
      <c r="D8426" s="35"/>
      <c r="E8426" s="35"/>
      <c r="F8426" s="7"/>
      <c r="G8426" s="8" t="s">
        <v>20</v>
      </c>
      <c r="H8426" s="8">
        <v>0</v>
      </c>
      <c r="J8426"/>
      <c r="K8426"/>
      <c r="L8426"/>
      <c r="M8426"/>
    </row>
    <row r="8427" spans="1:13" s="3" customFormat="1" x14ac:dyDescent="0.25">
      <c r="A8427" s="35" t="s">
        <v>21</v>
      </c>
      <c r="B8427"/>
      <c r="C8427"/>
      <c r="D8427"/>
      <c r="E8427"/>
      <c r="J8427"/>
      <c r="K8427"/>
      <c r="L8427"/>
      <c r="M8427"/>
    </row>
    <row r="8428" spans="1:13" s="3" customFormat="1" x14ac:dyDescent="0.25">
      <c r="A8428" s="12" t="s">
        <v>24</v>
      </c>
      <c r="B8428" s="35" t="s">
        <v>21</v>
      </c>
      <c r="C8428" s="35" t="s">
        <v>21</v>
      </c>
      <c r="D8428" s="35" t="s">
        <v>21</v>
      </c>
      <c r="E8428" s="35" t="s">
        <v>21</v>
      </c>
      <c r="F8428" s="7" t="s">
        <v>21</v>
      </c>
      <c r="G8428" s="13" t="s">
        <v>20</v>
      </c>
      <c r="H8428" s="13">
        <v>0</v>
      </c>
      <c r="J8428"/>
      <c r="K8428"/>
      <c r="L8428"/>
      <c r="M8428"/>
    </row>
    <row r="8429" spans="1:13" s="3" customFormat="1" x14ac:dyDescent="0.25">
      <c r="A8429" s="12" t="s">
        <v>1213</v>
      </c>
      <c r="B8429" s="12" t="s">
        <v>41</v>
      </c>
      <c r="C8429" s="14">
        <v>12</v>
      </c>
      <c r="D8429" s="12" t="s">
        <v>133</v>
      </c>
      <c r="E8429" s="12" t="s">
        <v>1214</v>
      </c>
      <c r="F8429" s="13">
        <v>927.61</v>
      </c>
      <c r="G8429" s="7" t="s">
        <v>21</v>
      </c>
      <c r="H8429" s="13">
        <v>927.61</v>
      </c>
      <c r="J8429"/>
      <c r="K8429"/>
      <c r="L8429"/>
      <c r="M8429"/>
    </row>
    <row r="8430" spans="1:13" s="3" customFormat="1" x14ac:dyDescent="0.25">
      <c r="A8430" s="12" t="s">
        <v>1219</v>
      </c>
      <c r="B8430" s="12" t="s">
        <v>41</v>
      </c>
      <c r="C8430" s="14">
        <v>18</v>
      </c>
      <c r="D8430" s="12" t="s">
        <v>133</v>
      </c>
      <c r="E8430" s="12" t="s">
        <v>1220</v>
      </c>
      <c r="F8430" s="13">
        <v>913.86</v>
      </c>
      <c r="G8430" s="7" t="s">
        <v>21</v>
      </c>
      <c r="H8430" s="13">
        <v>1841.47</v>
      </c>
      <c r="J8430"/>
      <c r="K8430"/>
      <c r="L8430"/>
      <c r="M8430"/>
    </row>
    <row r="8431" spans="1:13" s="3" customFormat="1" x14ac:dyDescent="0.25">
      <c r="A8431" s="12" t="s">
        <v>1219</v>
      </c>
      <c r="B8431" s="12" t="s">
        <v>41</v>
      </c>
      <c r="C8431" s="14">
        <v>18</v>
      </c>
      <c r="D8431" s="12" t="s">
        <v>133</v>
      </c>
      <c r="E8431" s="12" t="s">
        <v>1221</v>
      </c>
      <c r="F8431" s="13">
        <v>985.64</v>
      </c>
      <c r="G8431" s="7" t="s">
        <v>21</v>
      </c>
      <c r="H8431" s="13">
        <v>2827.11</v>
      </c>
      <c r="J8431"/>
      <c r="K8431"/>
      <c r="L8431"/>
      <c r="M8431"/>
    </row>
    <row r="8432" spans="1:13" s="3" customFormat="1" x14ac:dyDescent="0.25">
      <c r="A8432" s="12" t="s">
        <v>1210</v>
      </c>
      <c r="B8432" s="12" t="s">
        <v>41</v>
      </c>
      <c r="C8432" s="14">
        <v>28</v>
      </c>
      <c r="D8432" s="12" t="s">
        <v>133</v>
      </c>
      <c r="E8432" s="12" t="s">
        <v>1222</v>
      </c>
      <c r="F8432" s="13">
        <v>849.95</v>
      </c>
      <c r="G8432" s="7" t="s">
        <v>21</v>
      </c>
      <c r="H8432" s="13">
        <v>3677.06</v>
      </c>
      <c r="J8432"/>
      <c r="K8432"/>
      <c r="L8432"/>
      <c r="M8432"/>
    </row>
    <row r="8433" spans="1:13" s="3" customFormat="1" x14ac:dyDescent="0.25">
      <c r="A8433"/>
      <c r="B8433"/>
      <c r="C8433"/>
      <c r="D8433"/>
      <c r="E8433"/>
      <c r="J8433"/>
      <c r="K8433"/>
      <c r="L8433"/>
      <c r="M8433"/>
    </row>
    <row r="8434" spans="1:13" s="3" customFormat="1" x14ac:dyDescent="0.25">
      <c r="A8434" s="35"/>
      <c r="B8434" s="35"/>
      <c r="C8434" s="35"/>
      <c r="D8434" s="35"/>
      <c r="E8434" s="34" t="s">
        <v>67</v>
      </c>
      <c r="F8434" s="13">
        <v>3677.06</v>
      </c>
      <c r="G8434" s="13">
        <v>0</v>
      </c>
      <c r="H8434" s="13">
        <v>3677.06</v>
      </c>
      <c r="J8434"/>
      <c r="K8434"/>
      <c r="L8434"/>
      <c r="M8434"/>
    </row>
    <row r="8435" spans="1:13" s="3" customFormat="1" x14ac:dyDescent="0.25">
      <c r="A8435" s="35" t="s">
        <v>21</v>
      </c>
      <c r="B8435"/>
      <c r="C8435"/>
      <c r="D8435"/>
      <c r="E8435"/>
      <c r="J8435"/>
      <c r="K8435"/>
      <c r="L8435"/>
      <c r="M8435"/>
    </row>
    <row r="8436" spans="1:13" s="3" customFormat="1" x14ac:dyDescent="0.25">
      <c r="A8436" s="35"/>
      <c r="B8436" s="35"/>
      <c r="C8436" s="35"/>
      <c r="D8436" s="35"/>
      <c r="E8436" s="9" t="s">
        <v>379</v>
      </c>
      <c r="F8436" s="8">
        <v>3677.06</v>
      </c>
      <c r="G8436" s="8">
        <v>0</v>
      </c>
      <c r="H8436" s="8">
        <v>3677.06</v>
      </c>
      <c r="J8436"/>
      <c r="K8436"/>
      <c r="L8436"/>
      <c r="M8436"/>
    </row>
    <row r="8437" spans="1:13" s="3" customFormat="1" x14ac:dyDescent="0.25">
      <c r="A8437" s="35" t="s">
        <v>21</v>
      </c>
      <c r="B8437"/>
      <c r="C8437"/>
      <c r="D8437"/>
      <c r="E8437"/>
      <c r="J8437"/>
      <c r="K8437"/>
      <c r="L8437"/>
      <c r="M8437"/>
    </row>
    <row r="8438" spans="1:13" s="3" customFormat="1" x14ac:dyDescent="0.25">
      <c r="A8438" s="5" t="s">
        <v>380</v>
      </c>
      <c r="B8438" s="5" t="s">
        <v>381</v>
      </c>
      <c r="C8438" s="35"/>
      <c r="D8438" s="35"/>
      <c r="E8438" s="35"/>
      <c r="F8438" s="7"/>
      <c r="G8438" s="8" t="s">
        <v>20</v>
      </c>
      <c r="H8438" s="8">
        <v>0</v>
      </c>
      <c r="J8438"/>
      <c r="K8438"/>
      <c r="L8438"/>
      <c r="M8438"/>
    </row>
    <row r="8439" spans="1:13" s="3" customFormat="1" x14ac:dyDescent="0.25">
      <c r="A8439" s="35" t="s">
        <v>21</v>
      </c>
      <c r="B8439"/>
      <c r="C8439"/>
      <c r="D8439"/>
      <c r="E8439"/>
      <c r="J8439"/>
      <c r="K8439"/>
      <c r="L8439"/>
      <c r="M8439"/>
    </row>
    <row r="8440" spans="1:13" s="3" customFormat="1" x14ac:dyDescent="0.25">
      <c r="A8440" s="12" t="s">
        <v>24</v>
      </c>
      <c r="B8440" s="35" t="s">
        <v>21</v>
      </c>
      <c r="C8440" s="35" t="s">
        <v>21</v>
      </c>
      <c r="D8440" s="35" t="s">
        <v>21</v>
      </c>
      <c r="E8440" s="35" t="s">
        <v>21</v>
      </c>
      <c r="F8440" s="7" t="s">
        <v>21</v>
      </c>
      <c r="G8440" s="13" t="s">
        <v>20</v>
      </c>
      <c r="H8440" s="13">
        <v>0</v>
      </c>
      <c r="J8440"/>
      <c r="K8440"/>
      <c r="L8440"/>
      <c r="M8440"/>
    </row>
    <row r="8441" spans="1:13" s="3" customFormat="1" x14ac:dyDescent="0.25">
      <c r="A8441" s="12" t="s">
        <v>1224</v>
      </c>
      <c r="B8441" s="12" t="s">
        <v>26</v>
      </c>
      <c r="C8441" s="14">
        <v>318</v>
      </c>
      <c r="D8441" s="12" t="s">
        <v>939</v>
      </c>
      <c r="E8441" s="12" t="s">
        <v>1225</v>
      </c>
      <c r="F8441" s="13">
        <v>12563</v>
      </c>
      <c r="G8441" s="7" t="s">
        <v>21</v>
      </c>
      <c r="H8441" s="13">
        <v>12563</v>
      </c>
      <c r="J8441"/>
      <c r="K8441"/>
      <c r="L8441"/>
      <c r="M8441"/>
    </row>
    <row r="8442" spans="1:13" s="3" customFormat="1" x14ac:dyDescent="0.25">
      <c r="A8442" s="12" t="s">
        <v>1213</v>
      </c>
      <c r="B8442" s="12" t="s">
        <v>41</v>
      </c>
      <c r="C8442" s="14">
        <v>12</v>
      </c>
      <c r="D8442" s="12" t="s">
        <v>133</v>
      </c>
      <c r="E8442" s="12" t="s">
        <v>1214</v>
      </c>
      <c r="F8442" s="13">
        <v>1413.05</v>
      </c>
      <c r="G8442" s="7" t="s">
        <v>21</v>
      </c>
      <c r="H8442" s="13">
        <v>13976.05</v>
      </c>
      <c r="J8442"/>
      <c r="K8442"/>
      <c r="L8442"/>
      <c r="M8442"/>
    </row>
    <row r="8443" spans="1:13" s="3" customFormat="1" x14ac:dyDescent="0.25">
      <c r="A8443" s="12" t="s">
        <v>1219</v>
      </c>
      <c r="B8443" s="12" t="s">
        <v>41</v>
      </c>
      <c r="C8443" s="14">
        <v>18</v>
      </c>
      <c r="D8443" s="12" t="s">
        <v>133</v>
      </c>
      <c r="E8443" s="12" t="s">
        <v>1220</v>
      </c>
      <c r="F8443" s="13">
        <v>3214.93</v>
      </c>
      <c r="G8443" s="7" t="s">
        <v>21</v>
      </c>
      <c r="H8443" s="13">
        <v>17190.98</v>
      </c>
      <c r="J8443"/>
      <c r="K8443"/>
      <c r="L8443"/>
      <c r="M8443"/>
    </row>
    <row r="8444" spans="1:13" s="3" customFormat="1" x14ac:dyDescent="0.25">
      <c r="A8444" s="12" t="s">
        <v>1219</v>
      </c>
      <c r="B8444" s="12" t="s">
        <v>41</v>
      </c>
      <c r="C8444" s="14">
        <v>18</v>
      </c>
      <c r="D8444" s="12" t="s">
        <v>133</v>
      </c>
      <c r="E8444" s="12" t="s">
        <v>1221</v>
      </c>
      <c r="F8444" s="13">
        <v>1101.46</v>
      </c>
      <c r="G8444" s="7" t="s">
        <v>21</v>
      </c>
      <c r="H8444" s="13">
        <v>18292.439999999999</v>
      </c>
      <c r="J8444"/>
      <c r="K8444"/>
      <c r="L8444"/>
      <c r="M8444"/>
    </row>
    <row r="8445" spans="1:13" s="3" customFormat="1" x14ac:dyDescent="0.25">
      <c r="A8445" s="12" t="s">
        <v>1210</v>
      </c>
      <c r="B8445" s="12" t="s">
        <v>41</v>
      </c>
      <c r="C8445" s="14">
        <v>40</v>
      </c>
      <c r="D8445" s="12" t="s">
        <v>133</v>
      </c>
      <c r="E8445" s="12" t="s">
        <v>1223</v>
      </c>
      <c r="F8445" s="13">
        <v>945.12</v>
      </c>
      <c r="G8445" s="7" t="s">
        <v>21</v>
      </c>
      <c r="H8445" s="13">
        <v>19237.560000000001</v>
      </c>
      <c r="J8445"/>
      <c r="K8445"/>
      <c r="L8445"/>
      <c r="M8445"/>
    </row>
    <row r="8446" spans="1:13" s="3" customFormat="1" x14ac:dyDescent="0.25">
      <c r="A8446"/>
      <c r="B8446"/>
      <c r="C8446"/>
      <c r="D8446"/>
      <c r="E8446"/>
      <c r="J8446"/>
      <c r="K8446"/>
      <c r="L8446"/>
      <c r="M8446"/>
    </row>
    <row r="8447" spans="1:13" s="3" customFormat="1" x14ac:dyDescent="0.25">
      <c r="A8447" s="35"/>
      <c r="B8447" s="35"/>
      <c r="C8447" s="35"/>
      <c r="D8447" s="35"/>
      <c r="E8447" s="34" t="s">
        <v>67</v>
      </c>
      <c r="F8447" s="13">
        <v>19237.560000000001</v>
      </c>
      <c r="G8447" s="13">
        <v>0</v>
      </c>
      <c r="H8447" s="13">
        <v>19237.560000000001</v>
      </c>
      <c r="J8447"/>
      <c r="K8447"/>
      <c r="L8447"/>
      <c r="M8447"/>
    </row>
    <row r="8448" spans="1:13" s="3" customFormat="1" x14ac:dyDescent="0.25">
      <c r="A8448" s="35" t="s">
        <v>21</v>
      </c>
      <c r="B8448"/>
      <c r="C8448"/>
      <c r="D8448"/>
      <c r="E8448"/>
      <c r="J8448"/>
      <c r="K8448"/>
      <c r="L8448"/>
      <c r="M8448"/>
    </row>
    <row r="8449" spans="1:13" s="3" customFormat="1" x14ac:dyDescent="0.25">
      <c r="A8449" s="35"/>
      <c r="B8449" s="35"/>
      <c r="C8449" s="35"/>
      <c r="D8449" s="35"/>
      <c r="E8449" s="9" t="s">
        <v>382</v>
      </c>
      <c r="F8449" s="8">
        <v>19237.560000000001</v>
      </c>
      <c r="G8449" s="8">
        <v>0</v>
      </c>
      <c r="H8449" s="8">
        <v>19237.560000000001</v>
      </c>
      <c r="J8449"/>
      <c r="K8449"/>
      <c r="L8449"/>
      <c r="M8449"/>
    </row>
    <row r="8450" spans="1:13" s="3" customFormat="1" x14ac:dyDescent="0.25">
      <c r="A8450" s="35" t="s">
        <v>21</v>
      </c>
      <c r="B8450"/>
      <c r="C8450"/>
      <c r="D8450"/>
      <c r="E8450"/>
      <c r="J8450"/>
      <c r="K8450"/>
      <c r="L8450"/>
      <c r="M8450"/>
    </row>
    <row r="8451" spans="1:13" s="3" customFormat="1" x14ac:dyDescent="0.25">
      <c r="A8451" s="5" t="s">
        <v>383</v>
      </c>
      <c r="B8451" s="5" t="s">
        <v>384</v>
      </c>
      <c r="C8451" s="35"/>
      <c r="D8451" s="35"/>
      <c r="E8451" s="35"/>
      <c r="F8451" s="7"/>
      <c r="G8451" s="8" t="s">
        <v>20</v>
      </c>
      <c r="H8451" s="8">
        <v>2157.77</v>
      </c>
      <c r="J8451"/>
      <c r="K8451"/>
      <c r="L8451"/>
      <c r="M8451"/>
    </row>
    <row r="8452" spans="1:13" s="3" customFormat="1" x14ac:dyDescent="0.25">
      <c r="A8452" s="35" t="s">
        <v>21</v>
      </c>
      <c r="B8452"/>
      <c r="C8452"/>
      <c r="D8452"/>
      <c r="E8452"/>
      <c r="J8452"/>
      <c r="K8452"/>
      <c r="L8452"/>
      <c r="M8452"/>
    </row>
    <row r="8453" spans="1:13" s="3" customFormat="1" x14ac:dyDescent="0.25">
      <c r="A8453" s="12" t="s">
        <v>24</v>
      </c>
      <c r="B8453" s="35" t="s">
        <v>21</v>
      </c>
      <c r="C8453" s="35" t="s">
        <v>21</v>
      </c>
      <c r="D8453" s="35" t="s">
        <v>21</v>
      </c>
      <c r="E8453" s="35" t="s">
        <v>21</v>
      </c>
      <c r="F8453" s="7" t="s">
        <v>21</v>
      </c>
      <c r="G8453" s="13" t="s">
        <v>20</v>
      </c>
      <c r="H8453" s="13">
        <v>2157.77</v>
      </c>
      <c r="J8453"/>
      <c r="K8453"/>
      <c r="L8453"/>
      <c r="M8453"/>
    </row>
    <row r="8454" spans="1:13" s="3" customFormat="1" x14ac:dyDescent="0.25">
      <c r="A8454" s="12" t="s">
        <v>1213</v>
      </c>
      <c r="B8454" s="12" t="s">
        <v>41</v>
      </c>
      <c r="C8454" s="14">
        <v>12</v>
      </c>
      <c r="D8454" s="12" t="s">
        <v>133</v>
      </c>
      <c r="E8454" s="12" t="s">
        <v>1214</v>
      </c>
      <c r="F8454" s="13">
        <v>1039.45</v>
      </c>
      <c r="G8454" s="7" t="s">
        <v>21</v>
      </c>
      <c r="H8454" s="13">
        <v>3197.22</v>
      </c>
      <c r="J8454"/>
      <c r="K8454"/>
      <c r="L8454"/>
      <c r="M8454"/>
    </row>
    <row r="8455" spans="1:13" s="3" customFormat="1" x14ac:dyDescent="0.25">
      <c r="A8455" s="12" t="s">
        <v>1219</v>
      </c>
      <c r="B8455" s="12" t="s">
        <v>41</v>
      </c>
      <c r="C8455" s="14">
        <v>18</v>
      </c>
      <c r="D8455" s="12" t="s">
        <v>133</v>
      </c>
      <c r="E8455" s="12" t="s">
        <v>1220</v>
      </c>
      <c r="F8455" s="13">
        <v>3034.34</v>
      </c>
      <c r="G8455" s="7" t="s">
        <v>21</v>
      </c>
      <c r="H8455" s="13">
        <v>6231.56</v>
      </c>
      <c r="J8455"/>
      <c r="K8455"/>
      <c r="L8455"/>
      <c r="M8455"/>
    </row>
    <row r="8456" spans="1:13" s="3" customFormat="1" x14ac:dyDescent="0.25">
      <c r="A8456" s="12" t="s">
        <v>1219</v>
      </c>
      <c r="B8456" s="12" t="s">
        <v>41</v>
      </c>
      <c r="C8456" s="14">
        <v>18</v>
      </c>
      <c r="D8456" s="12" t="s">
        <v>133</v>
      </c>
      <c r="E8456" s="12" t="s">
        <v>1221</v>
      </c>
      <c r="F8456" s="13">
        <v>3021.83</v>
      </c>
      <c r="G8456" s="7" t="s">
        <v>21</v>
      </c>
      <c r="H8456" s="13">
        <v>9253.39</v>
      </c>
      <c r="J8456"/>
      <c r="K8456"/>
      <c r="L8456"/>
      <c r="M8456"/>
    </row>
    <row r="8457" spans="1:13" s="3" customFormat="1" x14ac:dyDescent="0.25">
      <c r="A8457" s="12" t="s">
        <v>1210</v>
      </c>
      <c r="B8457" s="12" t="s">
        <v>41</v>
      </c>
      <c r="C8457" s="14">
        <v>28</v>
      </c>
      <c r="D8457" s="12" t="s">
        <v>133</v>
      </c>
      <c r="E8457" s="12" t="s">
        <v>1222</v>
      </c>
      <c r="F8457" s="13">
        <v>2213.8000000000002</v>
      </c>
      <c r="G8457" s="7" t="s">
        <v>21</v>
      </c>
      <c r="H8457" s="13">
        <v>11467.19</v>
      </c>
      <c r="J8457"/>
      <c r="K8457"/>
      <c r="L8457"/>
      <c r="M8457"/>
    </row>
    <row r="8458" spans="1:13" s="3" customFormat="1" x14ac:dyDescent="0.25">
      <c r="A8458" s="12" t="s">
        <v>1210</v>
      </c>
      <c r="B8458" s="12" t="s">
        <v>41</v>
      </c>
      <c r="C8458" s="14">
        <v>40</v>
      </c>
      <c r="D8458" s="12" t="s">
        <v>133</v>
      </c>
      <c r="E8458" s="12" t="s">
        <v>1223</v>
      </c>
      <c r="F8458" s="13">
        <v>989.75</v>
      </c>
      <c r="G8458" s="7" t="s">
        <v>21</v>
      </c>
      <c r="H8458" s="13">
        <v>12456.94</v>
      </c>
      <c r="J8458"/>
      <c r="K8458"/>
      <c r="L8458"/>
      <c r="M8458"/>
    </row>
    <row r="8459" spans="1:13" s="3" customFormat="1" x14ac:dyDescent="0.25">
      <c r="A8459"/>
      <c r="B8459"/>
      <c r="C8459"/>
      <c r="D8459"/>
      <c r="E8459"/>
      <c r="J8459"/>
      <c r="K8459"/>
      <c r="L8459"/>
      <c r="M8459"/>
    </row>
    <row r="8460" spans="1:13" s="3" customFormat="1" x14ac:dyDescent="0.25">
      <c r="A8460" s="35"/>
      <c r="B8460" s="35"/>
      <c r="C8460" s="35"/>
      <c r="D8460" s="35"/>
      <c r="E8460" s="34" t="s">
        <v>67</v>
      </c>
      <c r="F8460" s="13">
        <v>10299.17</v>
      </c>
      <c r="G8460" s="13">
        <v>0</v>
      </c>
      <c r="H8460" s="13">
        <v>12456.94</v>
      </c>
      <c r="J8460"/>
      <c r="K8460"/>
      <c r="L8460"/>
      <c r="M8460"/>
    </row>
    <row r="8461" spans="1:13" s="3" customFormat="1" x14ac:dyDescent="0.25">
      <c r="A8461" s="35" t="s">
        <v>21</v>
      </c>
      <c r="B8461"/>
      <c r="C8461"/>
      <c r="D8461"/>
      <c r="E8461"/>
      <c r="J8461"/>
      <c r="K8461"/>
      <c r="L8461"/>
      <c r="M8461"/>
    </row>
    <row r="8462" spans="1:13" s="3" customFormat="1" x14ac:dyDescent="0.25">
      <c r="A8462" s="35"/>
      <c r="B8462" s="35"/>
      <c r="C8462" s="35"/>
      <c r="D8462" s="35"/>
      <c r="E8462" s="9" t="s">
        <v>385</v>
      </c>
      <c r="F8462" s="8">
        <v>10299.17</v>
      </c>
      <c r="G8462" s="8">
        <v>0</v>
      </c>
      <c r="H8462" s="8">
        <v>12456.94</v>
      </c>
      <c r="J8462"/>
      <c r="K8462"/>
      <c r="L8462"/>
      <c r="M8462"/>
    </row>
    <row r="8463" spans="1:13" s="3" customFormat="1" x14ac:dyDescent="0.25">
      <c r="A8463" s="35" t="s">
        <v>21</v>
      </c>
      <c r="B8463"/>
      <c r="C8463"/>
      <c r="D8463"/>
      <c r="E8463"/>
      <c r="J8463"/>
      <c r="K8463"/>
      <c r="L8463"/>
      <c r="M8463"/>
    </row>
    <row r="8464" spans="1:13" s="3" customFormat="1" x14ac:dyDescent="0.25">
      <c r="A8464" s="5" t="s">
        <v>386</v>
      </c>
      <c r="B8464" s="5" t="s">
        <v>387</v>
      </c>
      <c r="C8464" s="35"/>
      <c r="D8464" s="35"/>
      <c r="E8464" s="35"/>
      <c r="F8464" s="7"/>
      <c r="G8464" s="8" t="s">
        <v>20</v>
      </c>
      <c r="H8464" s="8">
        <v>21413.01</v>
      </c>
      <c r="J8464"/>
      <c r="K8464"/>
      <c r="L8464"/>
      <c r="M8464"/>
    </row>
    <row r="8465" spans="1:13" s="3" customFormat="1" x14ac:dyDescent="0.25">
      <c r="A8465" s="35" t="s">
        <v>21</v>
      </c>
      <c r="B8465"/>
      <c r="C8465"/>
      <c r="D8465"/>
      <c r="E8465"/>
      <c r="J8465"/>
      <c r="K8465"/>
      <c r="L8465"/>
      <c r="M8465"/>
    </row>
    <row r="8466" spans="1:13" s="3" customFormat="1" x14ac:dyDescent="0.25">
      <c r="A8466" s="12" t="s">
        <v>24</v>
      </c>
      <c r="B8466" s="35" t="s">
        <v>21</v>
      </c>
      <c r="C8466" s="35" t="s">
        <v>21</v>
      </c>
      <c r="D8466" s="35" t="s">
        <v>21</v>
      </c>
      <c r="E8466" s="35" t="s">
        <v>21</v>
      </c>
      <c r="F8466" s="7" t="s">
        <v>21</v>
      </c>
      <c r="G8466" s="13" t="s">
        <v>20</v>
      </c>
      <c r="H8466" s="13">
        <v>21413.01</v>
      </c>
      <c r="J8466"/>
      <c r="K8466"/>
      <c r="L8466"/>
      <c r="M8466"/>
    </row>
    <row r="8467" spans="1:13" s="3" customFormat="1" x14ac:dyDescent="0.25">
      <c r="A8467" s="12" t="s">
        <v>1219</v>
      </c>
      <c r="B8467" s="12" t="s">
        <v>41</v>
      </c>
      <c r="C8467" s="14">
        <v>18</v>
      </c>
      <c r="D8467" s="12" t="s">
        <v>133</v>
      </c>
      <c r="E8467" s="12" t="s">
        <v>1220</v>
      </c>
      <c r="F8467" s="13">
        <v>1553.73</v>
      </c>
      <c r="G8467" s="7" t="s">
        <v>21</v>
      </c>
      <c r="H8467" s="13">
        <v>22966.74</v>
      </c>
      <c r="J8467"/>
      <c r="K8467"/>
      <c r="L8467"/>
      <c r="M8467"/>
    </row>
    <row r="8468" spans="1:13" s="3" customFormat="1" x14ac:dyDescent="0.25">
      <c r="A8468" s="12" t="s">
        <v>1219</v>
      </c>
      <c r="B8468" s="12" t="s">
        <v>41</v>
      </c>
      <c r="C8468" s="14">
        <v>18</v>
      </c>
      <c r="D8468" s="12" t="s">
        <v>133</v>
      </c>
      <c r="E8468" s="12" t="s">
        <v>1221</v>
      </c>
      <c r="F8468" s="13">
        <v>766.47</v>
      </c>
      <c r="G8468" s="7" t="s">
        <v>21</v>
      </c>
      <c r="H8468" s="13">
        <v>23733.21</v>
      </c>
      <c r="J8468"/>
      <c r="K8468"/>
      <c r="L8468"/>
      <c r="M8468"/>
    </row>
    <row r="8469" spans="1:13" s="3" customFormat="1" x14ac:dyDescent="0.25">
      <c r="A8469" s="12" t="s">
        <v>1210</v>
      </c>
      <c r="B8469" s="12" t="s">
        <v>41</v>
      </c>
      <c r="C8469" s="14">
        <v>28</v>
      </c>
      <c r="D8469" s="12" t="s">
        <v>133</v>
      </c>
      <c r="E8469" s="12" t="s">
        <v>1222</v>
      </c>
      <c r="F8469" s="13">
        <v>722.98</v>
      </c>
      <c r="G8469" s="7" t="s">
        <v>21</v>
      </c>
      <c r="H8469" s="13">
        <v>24456.19</v>
      </c>
      <c r="J8469"/>
      <c r="K8469"/>
      <c r="L8469"/>
      <c r="M8469"/>
    </row>
    <row r="8470" spans="1:13" s="3" customFormat="1" x14ac:dyDescent="0.25">
      <c r="A8470" s="12" t="s">
        <v>1210</v>
      </c>
      <c r="B8470" s="12" t="s">
        <v>41</v>
      </c>
      <c r="C8470" s="14">
        <v>40</v>
      </c>
      <c r="D8470" s="12" t="s">
        <v>133</v>
      </c>
      <c r="E8470" s="12" t="s">
        <v>1223</v>
      </c>
      <c r="F8470" s="13">
        <v>723.68</v>
      </c>
      <c r="G8470" s="7" t="s">
        <v>21</v>
      </c>
      <c r="H8470" s="13">
        <v>25179.87</v>
      </c>
      <c r="J8470"/>
      <c r="K8470"/>
      <c r="L8470"/>
      <c r="M8470"/>
    </row>
    <row r="8471" spans="1:13" s="3" customFormat="1" x14ac:dyDescent="0.25">
      <c r="A8471"/>
      <c r="B8471"/>
      <c r="C8471"/>
      <c r="D8471"/>
      <c r="E8471"/>
      <c r="J8471"/>
      <c r="K8471"/>
      <c r="L8471"/>
      <c r="M8471"/>
    </row>
    <row r="8472" spans="1:13" s="3" customFormat="1" x14ac:dyDescent="0.25">
      <c r="A8472" s="35"/>
      <c r="B8472" s="35"/>
      <c r="C8472" s="35"/>
      <c r="D8472" s="35"/>
      <c r="E8472" s="34" t="s">
        <v>67</v>
      </c>
      <c r="F8472" s="13">
        <v>3766.86</v>
      </c>
      <c r="G8472" s="13">
        <v>0</v>
      </c>
      <c r="H8472" s="13">
        <v>25179.87</v>
      </c>
      <c r="J8472"/>
      <c r="K8472"/>
      <c r="L8472"/>
      <c r="M8472"/>
    </row>
    <row r="8473" spans="1:13" s="3" customFormat="1" x14ac:dyDescent="0.25">
      <c r="A8473" s="35" t="s">
        <v>21</v>
      </c>
      <c r="B8473"/>
      <c r="C8473"/>
      <c r="D8473"/>
      <c r="E8473"/>
      <c r="J8473"/>
      <c r="K8473"/>
      <c r="L8473"/>
      <c r="M8473"/>
    </row>
    <row r="8474" spans="1:13" s="3" customFormat="1" x14ac:dyDescent="0.25">
      <c r="A8474" s="35"/>
      <c r="B8474" s="35"/>
      <c r="C8474" s="35"/>
      <c r="D8474" s="35"/>
      <c r="E8474" s="9" t="s">
        <v>388</v>
      </c>
      <c r="F8474" s="8">
        <v>3766.86</v>
      </c>
      <c r="G8474" s="8">
        <v>0</v>
      </c>
      <c r="H8474" s="8">
        <v>25179.87</v>
      </c>
      <c r="J8474"/>
      <c r="K8474"/>
      <c r="L8474"/>
      <c r="M8474"/>
    </row>
    <row r="8475" spans="1:13" s="3" customFormat="1" x14ac:dyDescent="0.25">
      <c r="A8475" s="35" t="s">
        <v>21</v>
      </c>
      <c r="B8475"/>
      <c r="C8475"/>
      <c r="D8475"/>
      <c r="E8475"/>
      <c r="J8475"/>
      <c r="K8475"/>
      <c r="L8475"/>
      <c r="M8475"/>
    </row>
    <row r="8476" spans="1:13" s="3" customFormat="1" x14ac:dyDescent="0.25">
      <c r="A8476" s="5" t="s">
        <v>389</v>
      </c>
      <c r="B8476" s="5" t="s">
        <v>390</v>
      </c>
      <c r="C8476" s="35"/>
      <c r="D8476" s="35"/>
      <c r="E8476" s="35"/>
      <c r="F8476" s="7"/>
      <c r="G8476" s="8" t="s">
        <v>20</v>
      </c>
      <c r="H8476" s="8">
        <v>41559.89</v>
      </c>
      <c r="J8476"/>
      <c r="K8476"/>
      <c r="L8476"/>
      <c r="M8476"/>
    </row>
    <row r="8477" spans="1:13" s="3" customFormat="1" x14ac:dyDescent="0.25">
      <c r="A8477" s="35" t="s">
        <v>21</v>
      </c>
      <c r="B8477"/>
      <c r="C8477"/>
      <c r="D8477"/>
      <c r="E8477"/>
      <c r="J8477"/>
      <c r="K8477"/>
      <c r="L8477"/>
      <c r="M8477"/>
    </row>
    <row r="8478" spans="1:13" s="3" customFormat="1" x14ac:dyDescent="0.25">
      <c r="A8478" s="12" t="s">
        <v>24</v>
      </c>
      <c r="B8478" s="35" t="s">
        <v>21</v>
      </c>
      <c r="C8478" s="35" t="s">
        <v>21</v>
      </c>
      <c r="D8478" s="35" t="s">
        <v>21</v>
      </c>
      <c r="E8478" s="35" t="s">
        <v>21</v>
      </c>
      <c r="F8478" s="7" t="s">
        <v>21</v>
      </c>
      <c r="G8478" s="13" t="s">
        <v>20</v>
      </c>
      <c r="H8478" s="13">
        <v>41559.89</v>
      </c>
      <c r="J8478"/>
      <c r="K8478"/>
      <c r="L8478"/>
      <c r="M8478"/>
    </row>
    <row r="8479" spans="1:13" s="3" customFormat="1" x14ac:dyDescent="0.25">
      <c r="A8479" s="12" t="s">
        <v>1213</v>
      </c>
      <c r="B8479" s="12" t="s">
        <v>41</v>
      </c>
      <c r="C8479" s="14">
        <v>12</v>
      </c>
      <c r="D8479" s="12" t="s">
        <v>133</v>
      </c>
      <c r="E8479" s="12" t="s">
        <v>1214</v>
      </c>
      <c r="F8479" s="13">
        <v>1413.74</v>
      </c>
      <c r="G8479" s="7" t="s">
        <v>21</v>
      </c>
      <c r="H8479" s="13">
        <v>42973.63</v>
      </c>
      <c r="J8479"/>
      <c r="K8479"/>
      <c r="L8479"/>
      <c r="M8479"/>
    </row>
    <row r="8480" spans="1:13" s="3" customFormat="1" x14ac:dyDescent="0.25">
      <c r="A8480" s="12" t="s">
        <v>1210</v>
      </c>
      <c r="B8480" s="12" t="s">
        <v>41</v>
      </c>
      <c r="C8480" s="14">
        <v>40</v>
      </c>
      <c r="D8480" s="12" t="s">
        <v>133</v>
      </c>
      <c r="E8480" s="12" t="s">
        <v>1223</v>
      </c>
      <c r="F8480" s="13">
        <v>1393.2</v>
      </c>
      <c r="G8480" s="7" t="s">
        <v>21</v>
      </c>
      <c r="H8480" s="13">
        <v>44366.83</v>
      </c>
      <c r="J8480"/>
      <c r="K8480"/>
      <c r="L8480"/>
      <c r="M8480"/>
    </row>
    <row r="8481" spans="1:13" s="3" customFormat="1" x14ac:dyDescent="0.25">
      <c r="A8481"/>
      <c r="B8481"/>
      <c r="C8481"/>
      <c r="D8481"/>
      <c r="E8481"/>
      <c r="J8481"/>
      <c r="K8481"/>
      <c r="L8481"/>
      <c r="M8481"/>
    </row>
    <row r="8482" spans="1:13" s="3" customFormat="1" x14ac:dyDescent="0.25">
      <c r="A8482" s="35"/>
      <c r="B8482" s="35"/>
      <c r="C8482" s="35"/>
      <c r="D8482" s="35"/>
      <c r="E8482" s="34" t="s">
        <v>67</v>
      </c>
      <c r="F8482" s="13">
        <v>2806.94</v>
      </c>
      <c r="G8482" s="13">
        <v>0</v>
      </c>
      <c r="H8482" s="13">
        <v>44366.83</v>
      </c>
      <c r="J8482"/>
      <c r="K8482"/>
      <c r="L8482"/>
      <c r="M8482"/>
    </row>
    <row r="8483" spans="1:13" s="3" customFormat="1" x14ac:dyDescent="0.25">
      <c r="A8483" s="35" t="s">
        <v>21</v>
      </c>
      <c r="B8483"/>
      <c r="C8483"/>
      <c r="D8483"/>
      <c r="E8483"/>
      <c r="J8483"/>
      <c r="K8483"/>
      <c r="L8483"/>
      <c r="M8483"/>
    </row>
    <row r="8484" spans="1:13" s="3" customFormat="1" x14ac:dyDescent="0.25">
      <c r="A8484" s="35"/>
      <c r="B8484" s="35"/>
      <c r="C8484" s="35"/>
      <c r="D8484" s="35"/>
      <c r="E8484" s="9" t="s">
        <v>391</v>
      </c>
      <c r="F8484" s="8">
        <v>2806.94</v>
      </c>
      <c r="G8484" s="8">
        <v>0</v>
      </c>
      <c r="H8484" s="8">
        <v>44366.83</v>
      </c>
      <c r="J8484"/>
      <c r="K8484"/>
      <c r="L8484"/>
      <c r="M8484"/>
    </row>
    <row r="8485" spans="1:13" s="3" customFormat="1" x14ac:dyDescent="0.25">
      <c r="A8485" s="35" t="s">
        <v>21</v>
      </c>
      <c r="B8485"/>
      <c r="C8485"/>
      <c r="D8485"/>
      <c r="E8485"/>
      <c r="J8485"/>
      <c r="K8485"/>
      <c r="L8485"/>
      <c r="M8485"/>
    </row>
    <row r="8486" spans="1:13" s="3" customFormat="1" x14ac:dyDescent="0.25">
      <c r="A8486" s="5" t="s">
        <v>392</v>
      </c>
      <c r="B8486" s="5" t="s">
        <v>393</v>
      </c>
      <c r="C8486" s="35"/>
      <c r="D8486" s="35"/>
      <c r="E8486" s="35"/>
      <c r="F8486" s="7"/>
      <c r="G8486" s="8" t="s">
        <v>20</v>
      </c>
      <c r="H8486" s="8">
        <v>33131.53</v>
      </c>
      <c r="J8486"/>
      <c r="K8486"/>
      <c r="L8486"/>
      <c r="M8486"/>
    </row>
    <row r="8487" spans="1:13" s="3" customFormat="1" x14ac:dyDescent="0.25">
      <c r="A8487" s="35" t="s">
        <v>21</v>
      </c>
      <c r="B8487"/>
      <c r="C8487"/>
      <c r="D8487"/>
      <c r="E8487"/>
      <c r="J8487"/>
      <c r="K8487"/>
      <c r="L8487"/>
      <c r="M8487"/>
    </row>
    <row r="8488" spans="1:13" s="3" customFormat="1" x14ac:dyDescent="0.25">
      <c r="A8488" s="12" t="s">
        <v>24</v>
      </c>
      <c r="B8488" s="35" t="s">
        <v>21</v>
      </c>
      <c r="C8488" s="35" t="s">
        <v>21</v>
      </c>
      <c r="D8488" s="35" t="s">
        <v>21</v>
      </c>
      <c r="E8488" s="35" t="s">
        <v>21</v>
      </c>
      <c r="F8488" s="7" t="s">
        <v>21</v>
      </c>
      <c r="G8488" s="13" t="s">
        <v>20</v>
      </c>
      <c r="H8488" s="13">
        <v>33131.53</v>
      </c>
      <c r="J8488"/>
      <c r="K8488"/>
      <c r="L8488"/>
      <c r="M8488"/>
    </row>
    <row r="8489" spans="1:13" s="3" customFormat="1" x14ac:dyDescent="0.25">
      <c r="A8489" s="35" t="s">
        <v>21</v>
      </c>
      <c r="B8489"/>
      <c r="C8489"/>
      <c r="D8489"/>
      <c r="E8489"/>
      <c r="J8489"/>
      <c r="K8489"/>
      <c r="L8489"/>
      <c r="M8489"/>
    </row>
    <row r="8490" spans="1:13" s="3" customFormat="1" x14ac:dyDescent="0.25">
      <c r="A8490" s="35"/>
      <c r="B8490" s="35"/>
      <c r="C8490" s="35"/>
      <c r="D8490" s="35"/>
      <c r="E8490" s="9" t="s">
        <v>398</v>
      </c>
      <c r="F8490" s="8">
        <v>0</v>
      </c>
      <c r="G8490" s="8">
        <v>0</v>
      </c>
      <c r="H8490" s="8">
        <v>33131.53</v>
      </c>
      <c r="J8490"/>
      <c r="K8490"/>
      <c r="L8490"/>
      <c r="M8490"/>
    </row>
    <row r="8491" spans="1:13" s="3" customFormat="1" x14ac:dyDescent="0.25">
      <c r="A8491" s="35" t="s">
        <v>21</v>
      </c>
      <c r="B8491"/>
      <c r="C8491"/>
      <c r="D8491"/>
      <c r="E8491"/>
      <c r="J8491"/>
      <c r="K8491"/>
      <c r="L8491"/>
      <c r="M8491"/>
    </row>
    <row r="8492" spans="1:13" s="3" customFormat="1" x14ac:dyDescent="0.25">
      <c r="A8492" s="5" t="s">
        <v>399</v>
      </c>
      <c r="B8492" s="5" t="s">
        <v>400</v>
      </c>
      <c r="C8492" s="35"/>
      <c r="D8492" s="35"/>
      <c r="E8492" s="35"/>
      <c r="F8492" s="7"/>
      <c r="G8492" s="8" t="s">
        <v>20</v>
      </c>
      <c r="H8492" s="8">
        <v>44168.19</v>
      </c>
      <c r="J8492"/>
      <c r="K8492"/>
      <c r="L8492"/>
      <c r="M8492"/>
    </row>
    <row r="8493" spans="1:13" s="3" customFormat="1" x14ac:dyDescent="0.25">
      <c r="A8493" s="35" t="s">
        <v>21</v>
      </c>
      <c r="B8493"/>
      <c r="C8493"/>
      <c r="D8493"/>
      <c r="E8493"/>
      <c r="J8493"/>
      <c r="K8493"/>
      <c r="L8493"/>
      <c r="M8493"/>
    </row>
    <row r="8494" spans="1:13" s="3" customFormat="1" x14ac:dyDescent="0.25">
      <c r="A8494" s="12" t="s">
        <v>24</v>
      </c>
      <c r="B8494" s="35" t="s">
        <v>21</v>
      </c>
      <c r="C8494" s="35" t="s">
        <v>21</v>
      </c>
      <c r="D8494" s="35" t="s">
        <v>21</v>
      </c>
      <c r="E8494" s="35" t="s">
        <v>21</v>
      </c>
      <c r="F8494" s="7" t="s">
        <v>21</v>
      </c>
      <c r="G8494" s="13" t="s">
        <v>20</v>
      </c>
      <c r="H8494" s="13">
        <v>44168.19</v>
      </c>
      <c r="J8494"/>
      <c r="K8494"/>
      <c r="L8494"/>
      <c r="M8494"/>
    </row>
    <row r="8495" spans="1:13" s="3" customFormat="1" x14ac:dyDescent="0.25">
      <c r="A8495" s="12" t="s">
        <v>1213</v>
      </c>
      <c r="B8495" s="12" t="s">
        <v>41</v>
      </c>
      <c r="C8495" s="14">
        <v>12</v>
      </c>
      <c r="D8495" s="12" t="s">
        <v>133</v>
      </c>
      <c r="E8495" s="12" t="s">
        <v>1214</v>
      </c>
      <c r="F8495" s="13">
        <v>1081.8800000000001</v>
      </c>
      <c r="G8495" s="7" t="s">
        <v>21</v>
      </c>
      <c r="H8495" s="13">
        <v>45250.07</v>
      </c>
      <c r="J8495"/>
      <c r="K8495"/>
      <c r="L8495"/>
      <c r="M8495"/>
    </row>
    <row r="8496" spans="1:13" s="3" customFormat="1" x14ac:dyDescent="0.25">
      <c r="A8496"/>
      <c r="B8496"/>
      <c r="C8496"/>
      <c r="D8496"/>
      <c r="E8496"/>
      <c r="J8496"/>
      <c r="K8496"/>
      <c r="L8496"/>
      <c r="M8496"/>
    </row>
    <row r="8497" spans="1:13" s="3" customFormat="1" x14ac:dyDescent="0.25">
      <c r="A8497" s="35"/>
      <c r="B8497" s="35"/>
      <c r="C8497" s="35"/>
      <c r="D8497" s="35"/>
      <c r="E8497" s="34" t="s">
        <v>67</v>
      </c>
      <c r="F8497" s="13">
        <v>1081.8800000000001</v>
      </c>
      <c r="G8497" s="13">
        <v>0</v>
      </c>
      <c r="H8497" s="13">
        <v>45250.07</v>
      </c>
      <c r="J8497"/>
      <c r="K8497"/>
      <c r="L8497"/>
      <c r="M8497"/>
    </row>
    <row r="8498" spans="1:13" s="3" customFormat="1" x14ac:dyDescent="0.25">
      <c r="A8498" s="35" t="s">
        <v>21</v>
      </c>
      <c r="B8498"/>
      <c r="C8498"/>
      <c r="D8498"/>
      <c r="E8498"/>
      <c r="J8498"/>
      <c r="K8498"/>
      <c r="L8498"/>
      <c r="M8498"/>
    </row>
    <row r="8499" spans="1:13" s="3" customFormat="1" x14ac:dyDescent="0.25">
      <c r="A8499" s="35"/>
      <c r="B8499" s="35"/>
      <c r="C8499" s="35"/>
      <c r="D8499" s="35"/>
      <c r="E8499" s="9" t="s">
        <v>401</v>
      </c>
      <c r="F8499" s="8">
        <v>1081.8800000000001</v>
      </c>
      <c r="G8499" s="8">
        <v>0</v>
      </c>
      <c r="H8499" s="8">
        <v>45250.07</v>
      </c>
      <c r="J8499"/>
      <c r="K8499"/>
      <c r="L8499"/>
      <c r="M8499"/>
    </row>
    <row r="8500" spans="1:13" s="3" customFormat="1" x14ac:dyDescent="0.25">
      <c r="A8500" s="35" t="s">
        <v>21</v>
      </c>
      <c r="B8500"/>
      <c r="C8500"/>
      <c r="D8500"/>
      <c r="E8500"/>
      <c r="J8500"/>
      <c r="K8500"/>
      <c r="L8500"/>
      <c r="M8500"/>
    </row>
    <row r="8501" spans="1:13" s="3" customFormat="1" x14ac:dyDescent="0.25">
      <c r="A8501" s="5" t="s">
        <v>402</v>
      </c>
      <c r="B8501" s="5" t="s">
        <v>403</v>
      </c>
      <c r="C8501" s="35"/>
      <c r="D8501" s="35"/>
      <c r="E8501" s="35"/>
      <c r="F8501" s="7"/>
      <c r="G8501" s="8" t="s">
        <v>20</v>
      </c>
      <c r="H8501" s="8">
        <v>17794.650000000001</v>
      </c>
      <c r="J8501"/>
      <c r="K8501"/>
      <c r="L8501"/>
      <c r="M8501"/>
    </row>
    <row r="8502" spans="1:13" s="3" customFormat="1" x14ac:dyDescent="0.25">
      <c r="A8502" s="35" t="s">
        <v>21</v>
      </c>
      <c r="B8502"/>
      <c r="C8502"/>
      <c r="D8502"/>
      <c r="E8502"/>
      <c r="J8502"/>
      <c r="K8502"/>
      <c r="L8502"/>
      <c r="M8502"/>
    </row>
    <row r="8503" spans="1:13" s="3" customFormat="1" x14ac:dyDescent="0.25">
      <c r="A8503" s="12" t="s">
        <v>24</v>
      </c>
      <c r="B8503" s="35" t="s">
        <v>21</v>
      </c>
      <c r="C8503" s="35" t="s">
        <v>21</v>
      </c>
      <c r="D8503" s="35" t="s">
        <v>21</v>
      </c>
      <c r="E8503" s="35" t="s">
        <v>21</v>
      </c>
      <c r="F8503" s="7" t="s">
        <v>21</v>
      </c>
      <c r="G8503" s="13" t="s">
        <v>20</v>
      </c>
      <c r="H8503" s="13">
        <v>17794.650000000001</v>
      </c>
      <c r="J8503"/>
      <c r="K8503"/>
      <c r="L8503"/>
      <c r="M8503"/>
    </row>
    <row r="8504" spans="1:13" s="3" customFormat="1" x14ac:dyDescent="0.25">
      <c r="A8504" s="35" t="s">
        <v>21</v>
      </c>
      <c r="B8504"/>
      <c r="C8504"/>
      <c r="D8504"/>
      <c r="E8504"/>
      <c r="J8504"/>
      <c r="K8504"/>
      <c r="L8504"/>
      <c r="M8504"/>
    </row>
    <row r="8505" spans="1:13" s="3" customFormat="1" x14ac:dyDescent="0.25">
      <c r="A8505" s="35"/>
      <c r="B8505" s="35"/>
      <c r="C8505" s="35"/>
      <c r="D8505" s="35"/>
      <c r="E8505" s="9" t="s">
        <v>404</v>
      </c>
      <c r="F8505" s="8">
        <v>0</v>
      </c>
      <c r="G8505" s="8">
        <v>0</v>
      </c>
      <c r="H8505" s="8">
        <v>17794.650000000001</v>
      </c>
      <c r="J8505"/>
      <c r="K8505"/>
      <c r="L8505"/>
      <c r="M8505"/>
    </row>
    <row r="8506" spans="1:13" s="3" customFormat="1" x14ac:dyDescent="0.25">
      <c r="A8506" s="35" t="s">
        <v>21</v>
      </c>
      <c r="B8506"/>
      <c r="C8506"/>
      <c r="D8506"/>
      <c r="E8506"/>
      <c r="J8506"/>
      <c r="K8506"/>
      <c r="L8506"/>
      <c r="M8506"/>
    </row>
    <row r="8507" spans="1:13" s="3" customFormat="1" x14ac:dyDescent="0.25">
      <c r="A8507" s="5" t="s">
        <v>405</v>
      </c>
      <c r="B8507" s="5" t="s">
        <v>406</v>
      </c>
      <c r="C8507" s="35"/>
      <c r="D8507" s="35"/>
      <c r="E8507" s="35"/>
      <c r="F8507" s="7"/>
      <c r="G8507" s="8" t="s">
        <v>20</v>
      </c>
      <c r="H8507" s="8">
        <v>3461.89</v>
      </c>
      <c r="J8507"/>
      <c r="K8507"/>
      <c r="L8507"/>
      <c r="M8507"/>
    </row>
    <row r="8508" spans="1:13" s="3" customFormat="1" x14ac:dyDescent="0.25">
      <c r="A8508" s="35" t="s">
        <v>21</v>
      </c>
      <c r="B8508"/>
      <c r="C8508"/>
      <c r="D8508"/>
      <c r="E8508"/>
      <c r="J8508"/>
      <c r="K8508"/>
      <c r="L8508"/>
      <c r="M8508"/>
    </row>
    <row r="8509" spans="1:13" s="3" customFormat="1" x14ac:dyDescent="0.25">
      <c r="A8509" s="12" t="s">
        <v>24</v>
      </c>
      <c r="B8509" s="35" t="s">
        <v>21</v>
      </c>
      <c r="C8509" s="35" t="s">
        <v>21</v>
      </c>
      <c r="D8509" s="35" t="s">
        <v>21</v>
      </c>
      <c r="E8509" s="35" t="s">
        <v>21</v>
      </c>
      <c r="F8509" s="7" t="s">
        <v>21</v>
      </c>
      <c r="G8509" s="13" t="s">
        <v>20</v>
      </c>
      <c r="H8509" s="13">
        <v>3461.89</v>
      </c>
      <c r="J8509"/>
      <c r="K8509"/>
      <c r="L8509"/>
      <c r="M8509"/>
    </row>
    <row r="8510" spans="1:13" s="3" customFormat="1" x14ac:dyDescent="0.25">
      <c r="A8510" s="12" t="s">
        <v>1213</v>
      </c>
      <c r="B8510" s="12" t="s">
        <v>41</v>
      </c>
      <c r="C8510" s="14">
        <v>12</v>
      </c>
      <c r="D8510" s="12" t="s">
        <v>133</v>
      </c>
      <c r="E8510" s="12" t="s">
        <v>1214</v>
      </c>
      <c r="F8510" s="13">
        <v>1730.37</v>
      </c>
      <c r="G8510" s="7" t="s">
        <v>21</v>
      </c>
      <c r="H8510" s="13">
        <v>5192.26</v>
      </c>
      <c r="J8510"/>
      <c r="K8510"/>
      <c r="L8510"/>
      <c r="M8510"/>
    </row>
    <row r="8511" spans="1:13" s="3" customFormat="1" x14ac:dyDescent="0.25">
      <c r="A8511" s="12" t="s">
        <v>1219</v>
      </c>
      <c r="B8511" s="12" t="s">
        <v>41</v>
      </c>
      <c r="C8511" s="14">
        <v>18</v>
      </c>
      <c r="D8511" s="12" t="s">
        <v>133</v>
      </c>
      <c r="E8511" s="12" t="s">
        <v>1220</v>
      </c>
      <c r="F8511" s="13">
        <v>1811.54</v>
      </c>
      <c r="G8511" s="7" t="s">
        <v>21</v>
      </c>
      <c r="H8511" s="13">
        <v>7003.8</v>
      </c>
      <c r="J8511"/>
      <c r="K8511"/>
      <c r="L8511"/>
      <c r="M8511"/>
    </row>
    <row r="8512" spans="1:13" s="3" customFormat="1" x14ac:dyDescent="0.25">
      <c r="A8512" s="12" t="s">
        <v>1219</v>
      </c>
      <c r="B8512" s="12" t="s">
        <v>41</v>
      </c>
      <c r="C8512" s="14">
        <v>18</v>
      </c>
      <c r="D8512" s="12" t="s">
        <v>133</v>
      </c>
      <c r="E8512" s="12" t="s">
        <v>1221</v>
      </c>
      <c r="F8512" s="13">
        <v>1557.02</v>
      </c>
      <c r="G8512" s="7" t="s">
        <v>21</v>
      </c>
      <c r="H8512" s="13">
        <v>8560.82</v>
      </c>
      <c r="J8512"/>
      <c r="K8512"/>
      <c r="L8512"/>
      <c r="M8512"/>
    </row>
    <row r="8513" spans="1:13" s="3" customFormat="1" x14ac:dyDescent="0.25">
      <c r="A8513" s="12" t="s">
        <v>1210</v>
      </c>
      <c r="B8513" s="12" t="s">
        <v>41</v>
      </c>
      <c r="C8513" s="14">
        <v>40</v>
      </c>
      <c r="D8513" s="12" t="s">
        <v>133</v>
      </c>
      <c r="E8513" s="12" t="s">
        <v>1223</v>
      </c>
      <c r="F8513" s="13">
        <v>1771.69</v>
      </c>
      <c r="G8513" s="7" t="s">
        <v>21</v>
      </c>
      <c r="H8513" s="13">
        <v>10332.51</v>
      </c>
      <c r="J8513"/>
      <c r="K8513"/>
      <c r="L8513"/>
      <c r="M8513"/>
    </row>
    <row r="8514" spans="1:13" s="3" customFormat="1" x14ac:dyDescent="0.25">
      <c r="A8514"/>
      <c r="B8514"/>
      <c r="C8514"/>
      <c r="D8514"/>
      <c r="E8514"/>
      <c r="J8514"/>
      <c r="K8514"/>
      <c r="L8514"/>
      <c r="M8514"/>
    </row>
    <row r="8515" spans="1:13" s="3" customFormat="1" x14ac:dyDescent="0.25">
      <c r="A8515" s="35"/>
      <c r="B8515" s="35"/>
      <c r="C8515" s="35"/>
      <c r="D8515" s="35"/>
      <c r="E8515" s="34" t="s">
        <v>67</v>
      </c>
      <c r="F8515" s="13">
        <v>6870.62</v>
      </c>
      <c r="G8515" s="13">
        <v>0</v>
      </c>
      <c r="H8515" s="13">
        <v>10332.51</v>
      </c>
      <c r="J8515"/>
      <c r="K8515"/>
      <c r="L8515"/>
      <c r="M8515"/>
    </row>
    <row r="8516" spans="1:13" s="3" customFormat="1" x14ac:dyDescent="0.25">
      <c r="A8516" s="35" t="s">
        <v>21</v>
      </c>
      <c r="B8516"/>
      <c r="C8516"/>
      <c r="D8516"/>
      <c r="E8516"/>
      <c r="J8516"/>
      <c r="K8516"/>
      <c r="L8516"/>
      <c r="M8516"/>
    </row>
    <row r="8517" spans="1:13" s="3" customFormat="1" x14ac:dyDescent="0.25">
      <c r="A8517" s="35"/>
      <c r="B8517" s="35"/>
      <c r="C8517" s="35"/>
      <c r="D8517" s="35"/>
      <c r="E8517" s="9" t="s">
        <v>407</v>
      </c>
      <c r="F8517" s="8">
        <v>6870.62</v>
      </c>
      <c r="G8517" s="8">
        <v>0</v>
      </c>
      <c r="H8517" s="8">
        <v>10332.51</v>
      </c>
      <c r="J8517"/>
      <c r="K8517"/>
      <c r="L8517"/>
      <c r="M8517"/>
    </row>
    <row r="8518" spans="1:13" s="3" customFormat="1" x14ac:dyDescent="0.25">
      <c r="A8518" s="35" t="s">
        <v>21</v>
      </c>
      <c r="B8518"/>
      <c r="C8518"/>
      <c r="D8518"/>
      <c r="E8518"/>
      <c r="J8518"/>
      <c r="K8518"/>
      <c r="L8518"/>
      <c r="M8518"/>
    </row>
    <row r="8519" spans="1:13" s="3" customFormat="1" x14ac:dyDescent="0.25">
      <c r="A8519" s="5" t="s">
        <v>1109</v>
      </c>
      <c r="B8519" s="5" t="s">
        <v>1110</v>
      </c>
      <c r="C8519" s="35"/>
      <c r="D8519" s="35"/>
      <c r="E8519" s="35"/>
      <c r="F8519" s="7"/>
      <c r="G8519" s="8" t="s">
        <v>20</v>
      </c>
      <c r="H8519" s="8">
        <v>3207.32</v>
      </c>
      <c r="J8519"/>
      <c r="K8519"/>
      <c r="L8519"/>
      <c r="M8519"/>
    </row>
    <row r="8520" spans="1:13" s="3" customFormat="1" x14ac:dyDescent="0.25">
      <c r="A8520" s="35" t="s">
        <v>21</v>
      </c>
      <c r="B8520"/>
      <c r="C8520"/>
      <c r="D8520"/>
      <c r="E8520"/>
      <c r="J8520"/>
      <c r="K8520"/>
      <c r="L8520"/>
      <c r="M8520"/>
    </row>
    <row r="8521" spans="1:13" s="3" customFormat="1" x14ac:dyDescent="0.25">
      <c r="A8521" s="12" t="s">
        <v>24</v>
      </c>
      <c r="B8521" s="35" t="s">
        <v>21</v>
      </c>
      <c r="C8521" s="35" t="s">
        <v>21</v>
      </c>
      <c r="D8521" s="35" t="s">
        <v>21</v>
      </c>
      <c r="E8521" s="35" t="s">
        <v>21</v>
      </c>
      <c r="F8521" s="7" t="s">
        <v>21</v>
      </c>
      <c r="G8521" s="13" t="s">
        <v>20</v>
      </c>
      <c r="H8521" s="13">
        <v>3207.32</v>
      </c>
      <c r="J8521"/>
      <c r="K8521"/>
      <c r="L8521"/>
      <c r="M8521"/>
    </row>
    <row r="8522" spans="1:13" s="3" customFormat="1" x14ac:dyDescent="0.25">
      <c r="A8522" s="12" t="s">
        <v>1213</v>
      </c>
      <c r="B8522" s="12" t="s">
        <v>41</v>
      </c>
      <c r="C8522" s="14">
        <v>12</v>
      </c>
      <c r="D8522" s="12" t="s">
        <v>133</v>
      </c>
      <c r="E8522" s="12" t="s">
        <v>1214</v>
      </c>
      <c r="F8522" s="13">
        <v>2987.24</v>
      </c>
      <c r="G8522" s="7" t="s">
        <v>21</v>
      </c>
      <c r="H8522" s="13">
        <v>6194.56</v>
      </c>
      <c r="J8522"/>
      <c r="K8522"/>
      <c r="L8522"/>
      <c r="M8522"/>
    </row>
    <row r="8523" spans="1:13" s="3" customFormat="1" x14ac:dyDescent="0.25">
      <c r="A8523" s="12" t="s">
        <v>1219</v>
      </c>
      <c r="B8523" s="12" t="s">
        <v>41</v>
      </c>
      <c r="C8523" s="14">
        <v>18</v>
      </c>
      <c r="D8523" s="12" t="s">
        <v>133</v>
      </c>
      <c r="E8523" s="12" t="s">
        <v>1220</v>
      </c>
      <c r="F8523" s="13">
        <v>5136.7</v>
      </c>
      <c r="G8523" s="7" t="s">
        <v>21</v>
      </c>
      <c r="H8523" s="13">
        <v>11331.26</v>
      </c>
      <c r="J8523"/>
      <c r="K8523"/>
      <c r="L8523"/>
      <c r="M8523"/>
    </row>
    <row r="8524" spans="1:13" s="3" customFormat="1" x14ac:dyDescent="0.25">
      <c r="A8524" s="12" t="s">
        <v>1219</v>
      </c>
      <c r="B8524" s="12" t="s">
        <v>41</v>
      </c>
      <c r="C8524" s="14">
        <v>18</v>
      </c>
      <c r="D8524" s="12" t="s">
        <v>133</v>
      </c>
      <c r="E8524" s="12" t="s">
        <v>1221</v>
      </c>
      <c r="F8524" s="13">
        <v>2602.1999999999998</v>
      </c>
      <c r="G8524" s="7" t="s">
        <v>21</v>
      </c>
      <c r="H8524" s="13">
        <v>13933.46</v>
      </c>
      <c r="J8524"/>
      <c r="K8524"/>
      <c r="L8524"/>
      <c r="M8524"/>
    </row>
    <row r="8525" spans="1:13" s="3" customFormat="1" x14ac:dyDescent="0.25">
      <c r="A8525" s="12" t="s">
        <v>1210</v>
      </c>
      <c r="B8525" s="12" t="s">
        <v>41</v>
      </c>
      <c r="C8525" s="14">
        <v>28</v>
      </c>
      <c r="D8525" s="12" t="s">
        <v>133</v>
      </c>
      <c r="E8525" s="12" t="s">
        <v>1222</v>
      </c>
      <c r="F8525" s="13">
        <v>1917.67</v>
      </c>
      <c r="G8525" s="7" t="s">
        <v>21</v>
      </c>
      <c r="H8525" s="13">
        <v>15851.13</v>
      </c>
      <c r="J8525"/>
      <c r="K8525"/>
      <c r="L8525"/>
      <c r="M8525"/>
    </row>
    <row r="8526" spans="1:13" s="3" customFormat="1" x14ac:dyDescent="0.25">
      <c r="A8526" s="12" t="s">
        <v>1210</v>
      </c>
      <c r="B8526" s="12" t="s">
        <v>41</v>
      </c>
      <c r="C8526" s="14">
        <v>40</v>
      </c>
      <c r="D8526" s="12" t="s">
        <v>133</v>
      </c>
      <c r="E8526" s="12" t="s">
        <v>1223</v>
      </c>
      <c r="F8526" s="13">
        <v>3600.39</v>
      </c>
      <c r="G8526" s="7" t="s">
        <v>21</v>
      </c>
      <c r="H8526" s="13">
        <v>19451.52</v>
      </c>
      <c r="J8526"/>
      <c r="K8526"/>
      <c r="L8526"/>
      <c r="M8526"/>
    </row>
    <row r="8527" spans="1:13" s="3" customFormat="1" x14ac:dyDescent="0.25">
      <c r="A8527"/>
      <c r="B8527"/>
      <c r="C8527"/>
      <c r="D8527"/>
      <c r="E8527"/>
      <c r="J8527"/>
      <c r="K8527"/>
      <c r="L8527"/>
      <c r="M8527"/>
    </row>
    <row r="8528" spans="1:13" s="3" customFormat="1" x14ac:dyDescent="0.25">
      <c r="A8528" s="35"/>
      <c r="B8528" s="35"/>
      <c r="C8528" s="35"/>
      <c r="D8528" s="35"/>
      <c r="E8528" s="34" t="s">
        <v>67</v>
      </c>
      <c r="F8528" s="13">
        <v>16244.2</v>
      </c>
      <c r="G8528" s="13">
        <v>0</v>
      </c>
      <c r="H8528" s="13">
        <v>19451.52</v>
      </c>
      <c r="J8528"/>
      <c r="K8528"/>
      <c r="L8528"/>
      <c r="M8528"/>
    </row>
    <row r="8529" spans="1:13" s="3" customFormat="1" x14ac:dyDescent="0.25">
      <c r="A8529" s="35" t="s">
        <v>21</v>
      </c>
      <c r="B8529"/>
      <c r="C8529"/>
      <c r="D8529"/>
      <c r="E8529"/>
      <c r="J8529"/>
      <c r="K8529"/>
      <c r="L8529"/>
      <c r="M8529"/>
    </row>
    <row r="8530" spans="1:13" s="3" customFormat="1" x14ac:dyDescent="0.25">
      <c r="A8530" s="35"/>
      <c r="B8530" s="35"/>
      <c r="C8530" s="35"/>
      <c r="D8530" s="35"/>
      <c r="E8530" s="9" t="s">
        <v>1111</v>
      </c>
      <c r="F8530" s="8">
        <v>16244.2</v>
      </c>
      <c r="G8530" s="8">
        <v>0</v>
      </c>
      <c r="H8530" s="8">
        <v>19451.52</v>
      </c>
      <c r="J8530"/>
      <c r="K8530"/>
      <c r="L8530"/>
      <c r="M8530"/>
    </row>
    <row r="8531" spans="1:13" s="3" customFormat="1" x14ac:dyDescent="0.25">
      <c r="A8531" s="35" t="s">
        <v>21</v>
      </c>
      <c r="B8531"/>
      <c r="C8531"/>
      <c r="D8531"/>
      <c r="E8531"/>
      <c r="J8531"/>
      <c r="K8531"/>
      <c r="L8531"/>
      <c r="M8531"/>
    </row>
    <row r="8532" spans="1:13" s="3" customFormat="1" x14ac:dyDescent="0.25">
      <c r="A8532" s="5" t="s">
        <v>146</v>
      </c>
      <c r="B8532" s="5" t="s">
        <v>147</v>
      </c>
      <c r="C8532" s="35"/>
      <c r="D8532" s="35"/>
      <c r="E8532" s="35"/>
      <c r="F8532" s="7"/>
      <c r="G8532" s="8" t="s">
        <v>20</v>
      </c>
      <c r="H8532" s="8">
        <v>17906.59</v>
      </c>
      <c r="J8532"/>
      <c r="K8532"/>
      <c r="L8532"/>
      <c r="M8532"/>
    </row>
    <row r="8533" spans="1:13" s="3" customFormat="1" x14ac:dyDescent="0.25">
      <c r="A8533" s="35" t="s">
        <v>21</v>
      </c>
      <c r="B8533"/>
      <c r="C8533"/>
      <c r="D8533"/>
      <c r="E8533"/>
      <c r="J8533"/>
      <c r="K8533"/>
      <c r="L8533"/>
      <c r="M8533"/>
    </row>
    <row r="8534" spans="1:13" s="3" customFormat="1" x14ac:dyDescent="0.25">
      <c r="A8534" s="12" t="s">
        <v>24</v>
      </c>
      <c r="B8534" s="35" t="s">
        <v>21</v>
      </c>
      <c r="C8534" s="35" t="s">
        <v>21</v>
      </c>
      <c r="D8534" s="35" t="s">
        <v>21</v>
      </c>
      <c r="E8534" s="35" t="s">
        <v>21</v>
      </c>
      <c r="F8534" s="7" t="s">
        <v>21</v>
      </c>
      <c r="G8534" s="13" t="s">
        <v>20</v>
      </c>
      <c r="H8534" s="13">
        <v>17906.59</v>
      </c>
      <c r="J8534"/>
      <c r="K8534"/>
      <c r="L8534"/>
      <c r="M8534"/>
    </row>
    <row r="8535" spans="1:13" s="3" customFormat="1" x14ac:dyDescent="0.25">
      <c r="A8535" s="12" t="s">
        <v>1213</v>
      </c>
      <c r="B8535" s="12" t="s">
        <v>41</v>
      </c>
      <c r="C8535" s="14">
        <v>12</v>
      </c>
      <c r="D8535" s="12" t="s">
        <v>133</v>
      </c>
      <c r="E8535" s="12" t="s">
        <v>1214</v>
      </c>
      <c r="F8535" s="13">
        <v>3824.95</v>
      </c>
      <c r="G8535" s="7" t="s">
        <v>21</v>
      </c>
      <c r="H8535" s="13">
        <v>21731.54</v>
      </c>
      <c r="J8535"/>
      <c r="K8535"/>
      <c r="L8535"/>
      <c r="M8535"/>
    </row>
    <row r="8536" spans="1:13" s="3" customFormat="1" x14ac:dyDescent="0.25">
      <c r="A8536" s="12" t="s">
        <v>1219</v>
      </c>
      <c r="B8536" s="12" t="s">
        <v>41</v>
      </c>
      <c r="C8536" s="14">
        <v>18</v>
      </c>
      <c r="D8536" s="12" t="s">
        <v>133</v>
      </c>
      <c r="E8536" s="12" t="s">
        <v>1220</v>
      </c>
      <c r="F8536" s="13">
        <v>1663.86</v>
      </c>
      <c r="G8536" s="7" t="s">
        <v>21</v>
      </c>
      <c r="H8536" s="13">
        <v>23395.4</v>
      </c>
      <c r="J8536"/>
      <c r="K8536"/>
      <c r="L8536"/>
      <c r="M8536"/>
    </row>
    <row r="8537" spans="1:13" s="3" customFormat="1" x14ac:dyDescent="0.25">
      <c r="A8537" s="12" t="s">
        <v>1210</v>
      </c>
      <c r="B8537" s="12" t="s">
        <v>41</v>
      </c>
      <c r="C8537" s="14">
        <v>28</v>
      </c>
      <c r="D8537" s="12" t="s">
        <v>133</v>
      </c>
      <c r="E8537" s="12" t="s">
        <v>1222</v>
      </c>
      <c r="F8537" s="13">
        <v>2621.35</v>
      </c>
      <c r="G8537" s="7" t="s">
        <v>21</v>
      </c>
      <c r="H8537" s="13">
        <v>26016.75</v>
      </c>
      <c r="J8537"/>
      <c r="K8537"/>
      <c r="L8537"/>
      <c r="M8537"/>
    </row>
    <row r="8538" spans="1:13" s="3" customFormat="1" x14ac:dyDescent="0.25">
      <c r="A8538"/>
      <c r="B8538"/>
      <c r="C8538"/>
      <c r="D8538"/>
      <c r="E8538"/>
      <c r="J8538"/>
      <c r="K8538"/>
      <c r="L8538"/>
      <c r="M8538"/>
    </row>
    <row r="8539" spans="1:13" s="3" customFormat="1" x14ac:dyDescent="0.25">
      <c r="A8539" s="35"/>
      <c r="B8539" s="35"/>
      <c r="C8539" s="35"/>
      <c r="D8539" s="35"/>
      <c r="E8539" s="34" t="s">
        <v>67</v>
      </c>
      <c r="F8539" s="13">
        <v>8110.16</v>
      </c>
      <c r="G8539" s="13">
        <v>0</v>
      </c>
      <c r="H8539" s="13">
        <v>26016.75</v>
      </c>
      <c r="J8539"/>
      <c r="K8539"/>
      <c r="L8539"/>
      <c r="M8539"/>
    </row>
    <row r="8540" spans="1:13" s="3" customFormat="1" x14ac:dyDescent="0.25">
      <c r="A8540" s="35" t="s">
        <v>21</v>
      </c>
      <c r="B8540"/>
      <c r="C8540"/>
      <c r="D8540"/>
      <c r="E8540"/>
      <c r="J8540"/>
      <c r="K8540"/>
      <c r="L8540"/>
      <c r="M8540"/>
    </row>
    <row r="8541" spans="1:13" s="3" customFormat="1" x14ac:dyDescent="0.25">
      <c r="A8541" s="35"/>
      <c r="B8541" s="35"/>
      <c r="C8541" s="35"/>
      <c r="D8541" s="35"/>
      <c r="E8541" s="9" t="s">
        <v>148</v>
      </c>
      <c r="F8541" s="8">
        <v>8110.16</v>
      </c>
      <c r="G8541" s="8">
        <v>0</v>
      </c>
      <c r="H8541" s="8">
        <v>26016.75</v>
      </c>
      <c r="J8541"/>
      <c r="K8541"/>
      <c r="L8541"/>
      <c r="M8541"/>
    </row>
    <row r="8542" spans="1:13" s="3" customFormat="1" x14ac:dyDescent="0.25">
      <c r="A8542" s="35" t="s">
        <v>21</v>
      </c>
      <c r="B8542"/>
      <c r="C8542"/>
      <c r="D8542"/>
      <c r="E8542"/>
      <c r="J8542"/>
      <c r="K8542"/>
      <c r="L8542"/>
      <c r="M8542"/>
    </row>
    <row r="8543" spans="1:13" s="3" customFormat="1" x14ac:dyDescent="0.25">
      <c r="A8543" s="5" t="s">
        <v>258</v>
      </c>
      <c r="B8543" s="5" t="s">
        <v>259</v>
      </c>
      <c r="C8543" s="35"/>
      <c r="D8543" s="35"/>
      <c r="E8543" s="35"/>
      <c r="F8543" s="7"/>
      <c r="G8543" s="8" t="s">
        <v>20</v>
      </c>
      <c r="H8543" s="8">
        <v>91743.66</v>
      </c>
      <c r="J8543"/>
      <c r="K8543"/>
      <c r="L8543"/>
      <c r="M8543"/>
    </row>
    <row r="8544" spans="1:13" s="3" customFormat="1" x14ac:dyDescent="0.25">
      <c r="A8544" s="35" t="s">
        <v>21</v>
      </c>
      <c r="B8544"/>
      <c r="C8544"/>
      <c r="D8544"/>
      <c r="E8544"/>
      <c r="J8544"/>
      <c r="K8544"/>
      <c r="L8544"/>
      <c r="M8544"/>
    </row>
    <row r="8545" spans="1:13" s="3" customFormat="1" x14ac:dyDescent="0.25">
      <c r="A8545" s="12" t="s">
        <v>24</v>
      </c>
      <c r="B8545" s="35" t="s">
        <v>21</v>
      </c>
      <c r="C8545" s="35" t="s">
        <v>21</v>
      </c>
      <c r="D8545" s="35" t="s">
        <v>21</v>
      </c>
      <c r="E8545" s="35" t="s">
        <v>21</v>
      </c>
      <c r="F8545" s="7" t="s">
        <v>21</v>
      </c>
      <c r="G8545" s="13" t="s">
        <v>20</v>
      </c>
      <c r="H8545" s="13">
        <v>91743.66</v>
      </c>
      <c r="J8545"/>
      <c r="K8545"/>
      <c r="L8545"/>
      <c r="M8545"/>
    </row>
    <row r="8546" spans="1:13" s="3" customFormat="1" x14ac:dyDescent="0.25">
      <c r="A8546" s="12" t="s">
        <v>1224</v>
      </c>
      <c r="B8546" s="12" t="s">
        <v>26</v>
      </c>
      <c r="C8546" s="14">
        <v>7048</v>
      </c>
      <c r="D8546" s="12" t="s">
        <v>343</v>
      </c>
      <c r="E8546" s="12" t="s">
        <v>1226</v>
      </c>
      <c r="F8546" s="13">
        <v>103.45</v>
      </c>
      <c r="G8546" s="7" t="s">
        <v>21</v>
      </c>
      <c r="H8546" s="13">
        <v>91847.11</v>
      </c>
      <c r="J8546"/>
      <c r="K8546"/>
      <c r="L8546"/>
      <c r="M8546"/>
    </row>
    <row r="8547" spans="1:13" s="3" customFormat="1" x14ac:dyDescent="0.25">
      <c r="A8547" s="12" t="s">
        <v>1224</v>
      </c>
      <c r="B8547" s="12" t="s">
        <v>26</v>
      </c>
      <c r="C8547" s="14">
        <v>7048</v>
      </c>
      <c r="D8547" s="12" t="s">
        <v>1016</v>
      </c>
      <c r="E8547" s="12" t="s">
        <v>1227</v>
      </c>
      <c r="F8547" s="13">
        <v>163.79</v>
      </c>
      <c r="G8547" s="7" t="s">
        <v>21</v>
      </c>
      <c r="H8547" s="13">
        <v>92010.9</v>
      </c>
      <c r="J8547"/>
      <c r="K8547"/>
      <c r="L8547"/>
      <c r="M8547"/>
    </row>
    <row r="8548" spans="1:13" s="3" customFormat="1" x14ac:dyDescent="0.25">
      <c r="A8548" s="12" t="s">
        <v>1228</v>
      </c>
      <c r="B8548" s="12" t="s">
        <v>26</v>
      </c>
      <c r="C8548" s="14">
        <v>7051</v>
      </c>
      <c r="D8548" s="12" t="s">
        <v>887</v>
      </c>
      <c r="E8548" s="12" t="s">
        <v>1229</v>
      </c>
      <c r="F8548" s="13">
        <v>101.03</v>
      </c>
      <c r="G8548" s="7" t="s">
        <v>21</v>
      </c>
      <c r="H8548" s="13">
        <v>92111.93</v>
      </c>
      <c r="J8548"/>
      <c r="K8548"/>
      <c r="L8548"/>
      <c r="M8548"/>
    </row>
    <row r="8549" spans="1:13" s="3" customFormat="1" x14ac:dyDescent="0.25">
      <c r="A8549" s="12" t="s">
        <v>1215</v>
      </c>
      <c r="B8549" s="12" t="s">
        <v>26</v>
      </c>
      <c r="C8549" s="14">
        <v>357</v>
      </c>
      <c r="D8549" s="12" t="s">
        <v>496</v>
      </c>
      <c r="E8549" s="12" t="s">
        <v>1230</v>
      </c>
      <c r="F8549" s="13">
        <v>295.69</v>
      </c>
      <c r="G8549" s="7" t="s">
        <v>21</v>
      </c>
      <c r="H8549" s="13">
        <v>92407.62</v>
      </c>
      <c r="J8549"/>
      <c r="K8549"/>
      <c r="L8549"/>
      <c r="M8549"/>
    </row>
    <row r="8550" spans="1:13" s="3" customFormat="1" x14ac:dyDescent="0.25">
      <c r="A8550" s="12" t="s">
        <v>1231</v>
      </c>
      <c r="B8550" s="12" t="s">
        <v>26</v>
      </c>
      <c r="C8550" s="14">
        <v>7068</v>
      </c>
      <c r="D8550" s="12" t="s">
        <v>491</v>
      </c>
      <c r="E8550" s="12" t="s">
        <v>1232</v>
      </c>
      <c r="F8550" s="13">
        <v>860.34</v>
      </c>
      <c r="G8550" s="7" t="s">
        <v>21</v>
      </c>
      <c r="H8550" s="13">
        <v>93267.96</v>
      </c>
      <c r="J8550"/>
      <c r="K8550"/>
      <c r="L8550"/>
      <c r="M8550"/>
    </row>
    <row r="8551" spans="1:13" s="3" customFormat="1" x14ac:dyDescent="0.25">
      <c r="A8551" s="12" t="s">
        <v>1231</v>
      </c>
      <c r="B8551" s="12" t="s">
        <v>26</v>
      </c>
      <c r="C8551" s="14">
        <v>7068</v>
      </c>
      <c r="D8551" s="12" t="s">
        <v>1233</v>
      </c>
      <c r="E8551" s="12" t="s">
        <v>1234</v>
      </c>
      <c r="F8551" s="13">
        <v>800</v>
      </c>
      <c r="G8551" s="7" t="s">
        <v>21</v>
      </c>
      <c r="H8551" s="13">
        <v>94067.96</v>
      </c>
      <c r="J8551"/>
      <c r="K8551"/>
      <c r="L8551"/>
      <c r="M8551"/>
    </row>
    <row r="8552" spans="1:13" s="3" customFormat="1" x14ac:dyDescent="0.25">
      <c r="A8552" s="12" t="s">
        <v>1231</v>
      </c>
      <c r="B8552" s="12" t="s">
        <v>26</v>
      </c>
      <c r="C8552" s="14">
        <v>7068</v>
      </c>
      <c r="D8552" s="12" t="s">
        <v>1016</v>
      </c>
      <c r="E8552" s="12" t="s">
        <v>1235</v>
      </c>
      <c r="F8552" s="13">
        <v>158.97</v>
      </c>
      <c r="G8552" s="7" t="s">
        <v>21</v>
      </c>
      <c r="H8552" s="13">
        <v>94226.93</v>
      </c>
      <c r="J8552"/>
      <c r="K8552"/>
      <c r="L8552"/>
      <c r="M8552"/>
    </row>
    <row r="8553" spans="1:13" s="3" customFormat="1" x14ac:dyDescent="0.25">
      <c r="A8553" s="12" t="s">
        <v>1231</v>
      </c>
      <c r="B8553" s="12" t="s">
        <v>26</v>
      </c>
      <c r="C8553" s="14">
        <v>7068</v>
      </c>
      <c r="D8553" s="12" t="s">
        <v>599</v>
      </c>
      <c r="E8553" s="12" t="s">
        <v>1236</v>
      </c>
      <c r="F8553" s="13">
        <v>155.16999999999999</v>
      </c>
      <c r="G8553" s="7" t="s">
        <v>21</v>
      </c>
      <c r="H8553" s="13">
        <v>94382.1</v>
      </c>
      <c r="J8553"/>
      <c r="K8553"/>
      <c r="L8553"/>
      <c r="M8553"/>
    </row>
    <row r="8554" spans="1:13" s="3" customFormat="1" x14ac:dyDescent="0.25">
      <c r="A8554" s="12" t="s">
        <v>1231</v>
      </c>
      <c r="B8554" s="12" t="s">
        <v>26</v>
      </c>
      <c r="C8554" s="14">
        <v>7068</v>
      </c>
      <c r="D8554" s="12" t="s">
        <v>957</v>
      </c>
      <c r="E8554" s="12" t="s">
        <v>1237</v>
      </c>
      <c r="F8554" s="13">
        <v>68.75</v>
      </c>
      <c r="G8554" s="7" t="s">
        <v>21</v>
      </c>
      <c r="H8554" s="13">
        <v>94450.85</v>
      </c>
      <c r="J8554"/>
      <c r="K8554"/>
      <c r="L8554"/>
      <c r="M8554"/>
    </row>
    <row r="8555" spans="1:13" s="3" customFormat="1" x14ac:dyDescent="0.25">
      <c r="A8555" s="12" t="s">
        <v>1231</v>
      </c>
      <c r="B8555" s="12" t="s">
        <v>26</v>
      </c>
      <c r="C8555" s="14">
        <v>7068</v>
      </c>
      <c r="D8555" s="12" t="s">
        <v>957</v>
      </c>
      <c r="E8555" s="12" t="s">
        <v>1238</v>
      </c>
      <c r="F8555" s="13">
        <v>68.75</v>
      </c>
      <c r="G8555" s="7" t="s">
        <v>21</v>
      </c>
      <c r="H8555" s="13">
        <v>94519.6</v>
      </c>
      <c r="J8555"/>
      <c r="K8555"/>
      <c r="L8555"/>
      <c r="M8555"/>
    </row>
    <row r="8556" spans="1:13" s="3" customFormat="1" x14ac:dyDescent="0.25">
      <c r="A8556" s="12" t="s">
        <v>1219</v>
      </c>
      <c r="B8556" s="12" t="s">
        <v>26</v>
      </c>
      <c r="C8556" s="14">
        <v>406</v>
      </c>
      <c r="D8556" s="12" t="s">
        <v>836</v>
      </c>
      <c r="E8556" s="12" t="s">
        <v>1239</v>
      </c>
      <c r="F8556" s="13">
        <v>185.33</v>
      </c>
      <c r="G8556" s="7" t="s">
        <v>21</v>
      </c>
      <c r="H8556" s="13">
        <v>94704.93</v>
      </c>
      <c r="J8556"/>
      <c r="K8556"/>
      <c r="L8556"/>
      <c r="M8556"/>
    </row>
    <row r="8557" spans="1:13" s="3" customFormat="1" x14ac:dyDescent="0.25">
      <c r="A8557" s="12" t="s">
        <v>1219</v>
      </c>
      <c r="B8557" s="12" t="s">
        <v>26</v>
      </c>
      <c r="C8557" s="14">
        <v>406</v>
      </c>
      <c r="D8557" s="12" t="s">
        <v>836</v>
      </c>
      <c r="E8557" s="12" t="s">
        <v>1240</v>
      </c>
      <c r="F8557" s="13">
        <v>325.69</v>
      </c>
      <c r="G8557" s="7" t="s">
        <v>21</v>
      </c>
      <c r="H8557" s="13">
        <v>95030.62</v>
      </c>
      <c r="J8557"/>
      <c r="K8557"/>
      <c r="L8557"/>
      <c r="M8557"/>
    </row>
    <row r="8558" spans="1:13" s="3" customFormat="1" x14ac:dyDescent="0.25">
      <c r="A8558" s="12" t="s">
        <v>1219</v>
      </c>
      <c r="B8558" s="12" t="s">
        <v>41</v>
      </c>
      <c r="C8558" s="14">
        <v>17</v>
      </c>
      <c r="D8558" s="12" t="s">
        <v>414</v>
      </c>
      <c r="E8558" s="12" t="s">
        <v>1241</v>
      </c>
      <c r="F8558" s="13">
        <v>463.79</v>
      </c>
      <c r="G8558" s="7" t="s">
        <v>21</v>
      </c>
      <c r="H8558" s="13">
        <v>95494.41</v>
      </c>
      <c r="J8558"/>
      <c r="K8558"/>
      <c r="L8558"/>
      <c r="M8558"/>
    </row>
    <row r="8559" spans="1:13" s="3" customFormat="1" x14ac:dyDescent="0.25">
      <c r="A8559" s="12" t="s">
        <v>1242</v>
      </c>
      <c r="B8559" s="12" t="s">
        <v>26</v>
      </c>
      <c r="C8559" s="14">
        <v>408</v>
      </c>
      <c r="D8559" s="12" t="s">
        <v>1135</v>
      </c>
      <c r="E8559" s="12" t="s">
        <v>1243</v>
      </c>
      <c r="F8559" s="13">
        <v>29698.1</v>
      </c>
      <c r="G8559" s="7" t="s">
        <v>21</v>
      </c>
      <c r="H8559" s="13">
        <v>125192.51</v>
      </c>
      <c r="J8559"/>
      <c r="K8559"/>
      <c r="L8559"/>
      <c r="M8559"/>
    </row>
    <row r="8560" spans="1:13" s="3" customFormat="1" x14ac:dyDescent="0.25">
      <c r="A8560" s="12" t="s">
        <v>1210</v>
      </c>
      <c r="B8560" s="12" t="s">
        <v>41</v>
      </c>
      <c r="C8560" s="14">
        <v>31</v>
      </c>
      <c r="D8560" s="12" t="s">
        <v>502</v>
      </c>
      <c r="E8560" s="12" t="s">
        <v>1244</v>
      </c>
      <c r="F8560" s="13">
        <v>651</v>
      </c>
      <c r="G8560" s="7" t="s">
        <v>21</v>
      </c>
      <c r="H8560" s="13">
        <v>125843.51</v>
      </c>
      <c r="J8560"/>
      <c r="K8560"/>
      <c r="L8560"/>
      <c r="M8560"/>
    </row>
    <row r="8561" spans="1:13" s="3" customFormat="1" x14ac:dyDescent="0.25">
      <c r="A8561"/>
      <c r="B8561"/>
      <c r="C8561"/>
      <c r="D8561"/>
      <c r="E8561"/>
      <c r="J8561"/>
      <c r="K8561"/>
      <c r="L8561"/>
      <c r="M8561"/>
    </row>
    <row r="8562" spans="1:13" s="3" customFormat="1" x14ac:dyDescent="0.25">
      <c r="A8562" s="35"/>
      <c r="B8562" s="35"/>
      <c r="C8562" s="35"/>
      <c r="D8562" s="35"/>
      <c r="E8562" s="34" t="s">
        <v>67</v>
      </c>
      <c r="F8562" s="13">
        <v>34099.85</v>
      </c>
      <c r="G8562" s="13">
        <v>0</v>
      </c>
      <c r="H8562" s="13">
        <v>125843.51</v>
      </c>
      <c r="J8562"/>
      <c r="K8562"/>
      <c r="L8562"/>
      <c r="M8562"/>
    </row>
    <row r="8563" spans="1:13" s="3" customFormat="1" x14ac:dyDescent="0.25">
      <c r="A8563" s="35" t="s">
        <v>21</v>
      </c>
      <c r="B8563"/>
      <c r="C8563"/>
      <c r="D8563"/>
      <c r="E8563"/>
      <c r="J8563"/>
      <c r="K8563"/>
      <c r="L8563"/>
      <c r="M8563"/>
    </row>
    <row r="8564" spans="1:13" s="3" customFormat="1" x14ac:dyDescent="0.25">
      <c r="A8564" s="35"/>
      <c r="B8564" s="35"/>
      <c r="C8564" s="35"/>
      <c r="D8564" s="35"/>
      <c r="E8564" s="9" t="s">
        <v>262</v>
      </c>
      <c r="F8564" s="8">
        <v>34099.85</v>
      </c>
      <c r="G8564" s="8">
        <v>0</v>
      </c>
      <c r="H8564" s="8">
        <v>125843.51</v>
      </c>
      <c r="J8564"/>
      <c r="K8564"/>
      <c r="L8564"/>
      <c r="M8564"/>
    </row>
    <row r="8565" spans="1:13" s="3" customFormat="1" x14ac:dyDescent="0.25">
      <c r="A8565" s="35" t="s">
        <v>21</v>
      </c>
      <c r="B8565"/>
      <c r="C8565"/>
      <c r="D8565"/>
      <c r="E8565"/>
      <c r="J8565"/>
      <c r="K8565"/>
      <c r="L8565"/>
      <c r="M8565"/>
    </row>
    <row r="8566" spans="1:13" s="3" customFormat="1" x14ac:dyDescent="0.25">
      <c r="A8566" s="5" t="s">
        <v>412</v>
      </c>
      <c r="B8566" s="5" t="s">
        <v>413</v>
      </c>
      <c r="C8566" s="35"/>
      <c r="D8566" s="35"/>
      <c r="E8566" s="35"/>
      <c r="F8566" s="7"/>
      <c r="G8566" s="8" t="s">
        <v>20</v>
      </c>
      <c r="H8566" s="8">
        <v>7703.06</v>
      </c>
      <c r="J8566"/>
      <c r="K8566"/>
      <c r="L8566"/>
      <c r="M8566"/>
    </row>
    <row r="8567" spans="1:13" s="3" customFormat="1" x14ac:dyDescent="0.25">
      <c r="A8567" s="35" t="s">
        <v>21</v>
      </c>
      <c r="B8567"/>
      <c r="C8567"/>
      <c r="D8567"/>
      <c r="E8567"/>
      <c r="J8567"/>
      <c r="K8567"/>
      <c r="L8567"/>
      <c r="M8567"/>
    </row>
    <row r="8568" spans="1:13" s="3" customFormat="1" x14ac:dyDescent="0.25">
      <c r="A8568" s="12" t="s">
        <v>24</v>
      </c>
      <c r="B8568" s="35" t="s">
        <v>21</v>
      </c>
      <c r="C8568" s="35" t="s">
        <v>21</v>
      </c>
      <c r="D8568" s="35" t="s">
        <v>21</v>
      </c>
      <c r="E8568" s="35" t="s">
        <v>21</v>
      </c>
      <c r="F8568" s="7" t="s">
        <v>21</v>
      </c>
      <c r="G8568" s="13" t="s">
        <v>20</v>
      </c>
      <c r="H8568" s="13">
        <v>7703.06</v>
      </c>
      <c r="J8568"/>
      <c r="K8568"/>
      <c r="L8568"/>
      <c r="M8568"/>
    </row>
    <row r="8569" spans="1:13" s="3" customFormat="1" x14ac:dyDescent="0.25">
      <c r="A8569" s="35" t="s">
        <v>21</v>
      </c>
      <c r="B8569"/>
      <c r="C8569"/>
      <c r="D8569"/>
      <c r="E8569"/>
      <c r="J8569"/>
      <c r="K8569"/>
      <c r="L8569"/>
      <c r="M8569"/>
    </row>
    <row r="8570" spans="1:13" s="3" customFormat="1" x14ac:dyDescent="0.25">
      <c r="A8570" s="35"/>
      <c r="B8570" s="35"/>
      <c r="C8570" s="35"/>
      <c r="D8570" s="35"/>
      <c r="E8570" s="9" t="s">
        <v>416</v>
      </c>
      <c r="F8570" s="8">
        <v>0</v>
      </c>
      <c r="G8570" s="8">
        <v>0</v>
      </c>
      <c r="H8570" s="8">
        <v>7703.06</v>
      </c>
      <c r="J8570"/>
      <c r="K8570"/>
      <c r="L8570"/>
      <c r="M8570"/>
    </row>
    <row r="8571" spans="1:13" s="3" customFormat="1" x14ac:dyDescent="0.25">
      <c r="A8571" s="35" t="s">
        <v>21</v>
      </c>
      <c r="B8571"/>
      <c r="C8571"/>
      <c r="D8571"/>
      <c r="E8571"/>
      <c r="J8571"/>
      <c r="K8571"/>
      <c r="L8571"/>
      <c r="M8571"/>
    </row>
    <row r="8572" spans="1:13" s="3" customFormat="1" x14ac:dyDescent="0.25">
      <c r="A8572" s="5" t="s">
        <v>149</v>
      </c>
      <c r="B8572" s="5" t="s">
        <v>150</v>
      </c>
      <c r="C8572" s="35"/>
      <c r="D8572" s="35"/>
      <c r="E8572" s="35"/>
      <c r="F8572" s="7"/>
      <c r="G8572" s="8" t="s">
        <v>20</v>
      </c>
      <c r="H8572" s="8">
        <v>88803.39</v>
      </c>
      <c r="J8572"/>
      <c r="K8572"/>
      <c r="L8572"/>
      <c r="M8572"/>
    </row>
    <row r="8573" spans="1:13" s="3" customFormat="1" x14ac:dyDescent="0.25">
      <c r="A8573" s="35" t="s">
        <v>21</v>
      </c>
      <c r="B8573"/>
      <c r="C8573"/>
      <c r="D8573"/>
      <c r="E8573"/>
      <c r="J8573"/>
      <c r="K8573"/>
      <c r="L8573"/>
      <c r="M8573"/>
    </row>
    <row r="8574" spans="1:13" s="3" customFormat="1" x14ac:dyDescent="0.25">
      <c r="A8574" s="12" t="s">
        <v>24</v>
      </c>
      <c r="B8574" s="35" t="s">
        <v>21</v>
      </c>
      <c r="C8574" s="35" t="s">
        <v>21</v>
      </c>
      <c r="D8574" s="35" t="s">
        <v>21</v>
      </c>
      <c r="E8574" s="35" t="s">
        <v>21</v>
      </c>
      <c r="F8574" s="7" t="s">
        <v>21</v>
      </c>
      <c r="G8574" s="13" t="s">
        <v>20</v>
      </c>
      <c r="H8574" s="13">
        <v>88803.39</v>
      </c>
      <c r="J8574"/>
      <c r="K8574"/>
      <c r="L8574"/>
      <c r="M8574"/>
    </row>
    <row r="8575" spans="1:13" s="3" customFormat="1" x14ac:dyDescent="0.25">
      <c r="A8575" s="12" t="s">
        <v>1198</v>
      </c>
      <c r="B8575" s="12" t="s">
        <v>26</v>
      </c>
      <c r="C8575" s="14">
        <v>313</v>
      </c>
      <c r="D8575" s="12" t="s">
        <v>1199</v>
      </c>
      <c r="E8575" s="35"/>
      <c r="F8575" s="13">
        <v>6347.66</v>
      </c>
      <c r="G8575" s="7" t="s">
        <v>21</v>
      </c>
      <c r="H8575" s="13">
        <v>95151.05</v>
      </c>
      <c r="J8575"/>
      <c r="K8575"/>
      <c r="L8575"/>
      <c r="M8575"/>
    </row>
    <row r="8576" spans="1:13" s="3" customFormat="1" x14ac:dyDescent="0.25">
      <c r="A8576" s="12" t="s">
        <v>1200</v>
      </c>
      <c r="B8576" s="12" t="s">
        <v>26</v>
      </c>
      <c r="C8576" s="14">
        <v>361</v>
      </c>
      <c r="D8576" s="12" t="s">
        <v>1201</v>
      </c>
      <c r="E8576" s="35"/>
      <c r="F8576" s="13">
        <v>16930.580000000002</v>
      </c>
      <c r="G8576" s="7" t="s">
        <v>21</v>
      </c>
      <c r="H8576" s="13">
        <v>112081.63</v>
      </c>
      <c r="J8576"/>
      <c r="K8576"/>
      <c r="L8576"/>
      <c r="M8576"/>
    </row>
    <row r="8577" spans="1:13" s="3" customFormat="1" x14ac:dyDescent="0.25">
      <c r="A8577" s="12" t="s">
        <v>1204</v>
      </c>
      <c r="B8577" s="12" t="s">
        <v>26</v>
      </c>
      <c r="C8577" s="14">
        <v>382</v>
      </c>
      <c r="D8577" s="12" t="s">
        <v>1205</v>
      </c>
      <c r="E8577" s="35"/>
      <c r="F8577" s="13">
        <v>5476.46</v>
      </c>
      <c r="G8577" s="7" t="s">
        <v>21</v>
      </c>
      <c r="H8577" s="13">
        <v>117558.09</v>
      </c>
      <c r="J8577"/>
      <c r="K8577"/>
      <c r="L8577"/>
      <c r="M8577"/>
    </row>
    <row r="8578" spans="1:13" s="3" customFormat="1" x14ac:dyDescent="0.25">
      <c r="A8578" s="12" t="s">
        <v>1206</v>
      </c>
      <c r="B8578" s="12" t="s">
        <v>26</v>
      </c>
      <c r="C8578" s="14">
        <v>411</v>
      </c>
      <c r="D8578" s="12" t="s">
        <v>1207</v>
      </c>
      <c r="E8578" s="35"/>
      <c r="F8578" s="13">
        <v>4792</v>
      </c>
      <c r="G8578" s="7" t="s">
        <v>21</v>
      </c>
      <c r="H8578" s="13">
        <v>122350.09</v>
      </c>
      <c r="J8578"/>
      <c r="K8578"/>
      <c r="L8578"/>
      <c r="M8578"/>
    </row>
    <row r="8579" spans="1:13" s="3" customFormat="1" x14ac:dyDescent="0.25">
      <c r="A8579"/>
      <c r="B8579"/>
      <c r="C8579"/>
      <c r="D8579"/>
      <c r="E8579"/>
      <c r="J8579"/>
      <c r="K8579"/>
      <c r="L8579"/>
      <c r="M8579"/>
    </row>
    <row r="8580" spans="1:13" s="3" customFormat="1" x14ac:dyDescent="0.25">
      <c r="A8580" s="35"/>
      <c r="B8580" s="35"/>
      <c r="C8580" s="35"/>
      <c r="D8580" s="35"/>
      <c r="E8580" s="34" t="s">
        <v>67</v>
      </c>
      <c r="F8580" s="13">
        <v>33546.699999999997</v>
      </c>
      <c r="G8580" s="13">
        <v>0</v>
      </c>
      <c r="H8580" s="13">
        <v>122350.09</v>
      </c>
      <c r="J8580"/>
      <c r="K8580"/>
      <c r="L8580"/>
      <c r="M8580"/>
    </row>
    <row r="8581" spans="1:13" s="3" customFormat="1" x14ac:dyDescent="0.25">
      <c r="A8581" s="35" t="s">
        <v>21</v>
      </c>
      <c r="B8581"/>
      <c r="C8581"/>
      <c r="D8581"/>
      <c r="E8581"/>
      <c r="J8581"/>
      <c r="K8581"/>
      <c r="L8581"/>
      <c r="M8581"/>
    </row>
    <row r="8582" spans="1:13" s="3" customFormat="1" x14ac:dyDescent="0.25">
      <c r="A8582" s="35"/>
      <c r="B8582" s="35"/>
      <c r="C8582" s="35"/>
      <c r="D8582" s="35"/>
      <c r="E8582" s="9" t="s">
        <v>151</v>
      </c>
      <c r="F8582" s="8">
        <v>33546.699999999997</v>
      </c>
      <c r="G8582" s="8">
        <v>0</v>
      </c>
      <c r="H8582" s="8">
        <v>122350.09</v>
      </c>
      <c r="J8582"/>
      <c r="K8582"/>
      <c r="L8582"/>
      <c r="M8582"/>
    </row>
    <row r="8583" spans="1:13" s="3" customFormat="1" x14ac:dyDescent="0.25">
      <c r="A8583" s="35" t="s">
        <v>21</v>
      </c>
      <c r="B8583"/>
      <c r="C8583"/>
      <c r="D8583"/>
      <c r="E8583"/>
      <c r="J8583"/>
      <c r="K8583"/>
      <c r="L8583"/>
      <c r="M8583"/>
    </row>
    <row r="8584" spans="1:13" s="3" customFormat="1" x14ac:dyDescent="0.25">
      <c r="A8584" s="5" t="s">
        <v>152</v>
      </c>
      <c r="B8584" s="5" t="s">
        <v>153</v>
      </c>
      <c r="C8584" s="35"/>
      <c r="D8584" s="35"/>
      <c r="E8584" s="35"/>
      <c r="F8584" s="7"/>
      <c r="G8584" s="8" t="s">
        <v>20</v>
      </c>
      <c r="H8584" s="8">
        <v>27958.22</v>
      </c>
      <c r="J8584"/>
      <c r="K8584"/>
      <c r="L8584"/>
      <c r="M8584"/>
    </row>
    <row r="8585" spans="1:13" s="3" customFormat="1" x14ac:dyDescent="0.25">
      <c r="A8585" s="35" t="s">
        <v>21</v>
      </c>
      <c r="B8585"/>
      <c r="C8585"/>
      <c r="D8585"/>
      <c r="E8585"/>
      <c r="J8585"/>
      <c r="K8585"/>
      <c r="L8585"/>
      <c r="M8585"/>
    </row>
    <row r="8586" spans="1:13" s="3" customFormat="1" x14ac:dyDescent="0.25">
      <c r="A8586" s="12" t="s">
        <v>24</v>
      </c>
      <c r="B8586" s="35" t="s">
        <v>21</v>
      </c>
      <c r="C8586" s="35" t="s">
        <v>21</v>
      </c>
      <c r="D8586" s="35" t="s">
        <v>21</v>
      </c>
      <c r="E8586" s="35" t="s">
        <v>21</v>
      </c>
      <c r="F8586" s="7" t="s">
        <v>21</v>
      </c>
      <c r="G8586" s="13" t="s">
        <v>20</v>
      </c>
      <c r="H8586" s="13">
        <v>27958.22</v>
      </c>
      <c r="J8586"/>
      <c r="K8586"/>
      <c r="L8586"/>
      <c r="M8586"/>
    </row>
    <row r="8587" spans="1:13" s="3" customFormat="1" x14ac:dyDescent="0.25">
      <c r="A8587" s="12" t="s">
        <v>1198</v>
      </c>
      <c r="B8587" s="12" t="s">
        <v>26</v>
      </c>
      <c r="C8587" s="14">
        <v>313</v>
      </c>
      <c r="D8587" s="12" t="s">
        <v>1199</v>
      </c>
      <c r="E8587" s="35"/>
      <c r="F8587" s="13">
        <v>1615.77</v>
      </c>
      <c r="G8587" s="7" t="s">
        <v>21</v>
      </c>
      <c r="H8587" s="13">
        <v>29573.99</v>
      </c>
      <c r="J8587"/>
      <c r="K8587"/>
      <c r="L8587"/>
      <c r="M8587"/>
    </row>
    <row r="8588" spans="1:13" s="3" customFormat="1" x14ac:dyDescent="0.25">
      <c r="A8588" s="12" t="s">
        <v>1200</v>
      </c>
      <c r="B8588" s="12" t="s">
        <v>26</v>
      </c>
      <c r="C8588" s="14">
        <v>361</v>
      </c>
      <c r="D8588" s="12" t="s">
        <v>1201</v>
      </c>
      <c r="E8588" s="35"/>
      <c r="F8588" s="13">
        <v>4400.3500000000004</v>
      </c>
      <c r="G8588" s="7" t="s">
        <v>21</v>
      </c>
      <c r="H8588" s="13">
        <v>33974.339999999997</v>
      </c>
      <c r="J8588"/>
      <c r="K8588"/>
      <c r="L8588"/>
      <c r="M8588"/>
    </row>
    <row r="8589" spans="1:13" s="3" customFormat="1" x14ac:dyDescent="0.25">
      <c r="A8589" s="12" t="s">
        <v>1204</v>
      </c>
      <c r="B8589" s="12" t="s">
        <v>26</v>
      </c>
      <c r="C8589" s="14">
        <v>382</v>
      </c>
      <c r="D8589" s="12" t="s">
        <v>1205</v>
      </c>
      <c r="E8589" s="35"/>
      <c r="F8589" s="13">
        <v>1533.41</v>
      </c>
      <c r="G8589" s="7" t="s">
        <v>21</v>
      </c>
      <c r="H8589" s="13">
        <v>35507.75</v>
      </c>
      <c r="J8589"/>
      <c r="K8589"/>
      <c r="L8589"/>
      <c r="M8589"/>
    </row>
    <row r="8590" spans="1:13" s="3" customFormat="1" x14ac:dyDescent="0.25">
      <c r="A8590" s="12" t="s">
        <v>1206</v>
      </c>
      <c r="B8590" s="12" t="s">
        <v>26</v>
      </c>
      <c r="C8590" s="14">
        <v>411</v>
      </c>
      <c r="D8590" s="12" t="s">
        <v>1207</v>
      </c>
      <c r="E8590" s="35"/>
      <c r="F8590" s="13">
        <v>1263.07</v>
      </c>
      <c r="G8590" s="7" t="s">
        <v>21</v>
      </c>
      <c r="H8590" s="13">
        <v>36770.82</v>
      </c>
      <c r="J8590"/>
      <c r="K8590"/>
      <c r="L8590"/>
      <c r="M8590"/>
    </row>
    <row r="8591" spans="1:13" s="3" customFormat="1" x14ac:dyDescent="0.25">
      <c r="A8591"/>
      <c r="B8591"/>
      <c r="C8591"/>
      <c r="D8591"/>
      <c r="E8591"/>
      <c r="J8591"/>
      <c r="K8591"/>
      <c r="L8591"/>
      <c r="M8591"/>
    </row>
    <row r="8592" spans="1:13" s="3" customFormat="1" x14ac:dyDescent="0.25">
      <c r="A8592" s="35"/>
      <c r="B8592" s="35"/>
      <c r="C8592" s="35"/>
      <c r="D8592" s="35"/>
      <c r="E8592" s="34" t="s">
        <v>67</v>
      </c>
      <c r="F8592" s="13">
        <v>8812.6</v>
      </c>
      <c r="G8592" s="13">
        <v>0</v>
      </c>
      <c r="H8592" s="13">
        <v>36770.82</v>
      </c>
      <c r="J8592"/>
      <c r="K8592"/>
      <c r="L8592"/>
      <c r="M8592"/>
    </row>
    <row r="8593" spans="1:13" s="3" customFormat="1" x14ac:dyDescent="0.25">
      <c r="A8593" s="35" t="s">
        <v>21</v>
      </c>
      <c r="B8593"/>
      <c r="C8593"/>
      <c r="D8593"/>
      <c r="E8593"/>
      <c r="J8593"/>
      <c r="K8593"/>
      <c r="L8593"/>
      <c r="M8593"/>
    </row>
    <row r="8594" spans="1:13" s="3" customFormat="1" x14ac:dyDescent="0.25">
      <c r="A8594" s="35"/>
      <c r="B8594" s="35"/>
      <c r="C8594" s="35"/>
      <c r="D8594" s="35"/>
      <c r="E8594" s="9" t="s">
        <v>154</v>
      </c>
      <c r="F8594" s="8">
        <v>8812.6</v>
      </c>
      <c r="G8594" s="8">
        <v>0</v>
      </c>
      <c r="H8594" s="8">
        <v>36770.82</v>
      </c>
      <c r="J8594"/>
      <c r="K8594"/>
      <c r="L8594"/>
      <c r="M8594"/>
    </row>
    <row r="8595" spans="1:13" s="3" customFormat="1" x14ac:dyDescent="0.25">
      <c r="A8595" s="35" t="s">
        <v>21</v>
      </c>
      <c r="B8595"/>
      <c r="C8595"/>
      <c r="D8595"/>
      <c r="E8595"/>
      <c r="J8595"/>
      <c r="K8595"/>
      <c r="L8595"/>
      <c r="M8595"/>
    </row>
    <row r="8596" spans="1:13" s="3" customFormat="1" x14ac:dyDescent="0.25">
      <c r="A8596" s="5" t="s">
        <v>508</v>
      </c>
      <c r="B8596" s="5" t="s">
        <v>509</v>
      </c>
      <c r="C8596" s="35"/>
      <c r="D8596" s="35"/>
      <c r="E8596" s="35"/>
      <c r="F8596" s="7"/>
      <c r="G8596" s="8" t="s">
        <v>20</v>
      </c>
      <c r="H8596" s="8">
        <v>22044.93</v>
      </c>
      <c r="J8596"/>
      <c r="K8596"/>
      <c r="L8596"/>
      <c r="M8596"/>
    </row>
    <row r="8597" spans="1:13" s="3" customFormat="1" x14ac:dyDescent="0.25">
      <c r="A8597" s="35" t="s">
        <v>21</v>
      </c>
      <c r="B8597"/>
      <c r="C8597"/>
      <c r="D8597"/>
      <c r="E8597"/>
      <c r="J8597"/>
      <c r="K8597"/>
      <c r="L8597"/>
      <c r="M8597"/>
    </row>
    <row r="8598" spans="1:13" s="3" customFormat="1" x14ac:dyDescent="0.25">
      <c r="A8598" s="12" t="s">
        <v>24</v>
      </c>
      <c r="B8598" s="35" t="s">
        <v>21</v>
      </c>
      <c r="C8598" s="35" t="s">
        <v>21</v>
      </c>
      <c r="D8598" s="35" t="s">
        <v>21</v>
      </c>
      <c r="E8598" s="35" t="s">
        <v>21</v>
      </c>
      <c r="F8598" s="7" t="s">
        <v>21</v>
      </c>
      <c r="G8598" s="13" t="s">
        <v>20</v>
      </c>
      <c r="H8598" s="13">
        <v>22044.93</v>
      </c>
      <c r="J8598"/>
      <c r="K8598"/>
      <c r="L8598"/>
      <c r="M8598"/>
    </row>
    <row r="8599" spans="1:13" s="3" customFormat="1" x14ac:dyDescent="0.25">
      <c r="A8599" s="35" t="s">
        <v>21</v>
      </c>
      <c r="B8599"/>
      <c r="C8599"/>
      <c r="D8599"/>
      <c r="E8599"/>
      <c r="J8599"/>
      <c r="K8599"/>
      <c r="L8599"/>
      <c r="M8599"/>
    </row>
    <row r="8600" spans="1:13" s="3" customFormat="1" x14ac:dyDescent="0.25">
      <c r="A8600" s="35"/>
      <c r="B8600" s="35"/>
      <c r="C8600" s="35"/>
      <c r="D8600" s="35"/>
      <c r="E8600" s="9" t="s">
        <v>516</v>
      </c>
      <c r="F8600" s="8">
        <v>0</v>
      </c>
      <c r="G8600" s="8">
        <v>0</v>
      </c>
      <c r="H8600" s="8">
        <v>22044.93</v>
      </c>
      <c r="J8600"/>
      <c r="K8600"/>
      <c r="L8600"/>
      <c r="M8600"/>
    </row>
    <row r="8601" spans="1:13" s="3" customFormat="1" x14ac:dyDescent="0.25">
      <c r="A8601" s="35" t="s">
        <v>21</v>
      </c>
      <c r="B8601"/>
      <c r="C8601"/>
      <c r="D8601"/>
      <c r="E8601"/>
      <c r="J8601"/>
      <c r="K8601"/>
      <c r="L8601"/>
      <c r="M8601"/>
    </row>
    <row r="8602" spans="1:13" s="3" customFormat="1" x14ac:dyDescent="0.25">
      <c r="A8602" s="5" t="s">
        <v>517</v>
      </c>
      <c r="B8602" s="5" t="s">
        <v>518</v>
      </c>
      <c r="C8602" s="35"/>
      <c r="D8602" s="35"/>
      <c r="E8602" s="35"/>
      <c r="F8602" s="7"/>
      <c r="G8602" s="8" t="s">
        <v>20</v>
      </c>
      <c r="H8602" s="8">
        <v>2300</v>
      </c>
      <c r="J8602"/>
      <c r="K8602"/>
      <c r="L8602"/>
      <c r="M8602"/>
    </row>
    <row r="8603" spans="1:13" s="3" customFormat="1" x14ac:dyDescent="0.25">
      <c r="A8603" s="35" t="s">
        <v>21</v>
      </c>
      <c r="B8603"/>
      <c r="C8603"/>
      <c r="D8603"/>
      <c r="E8603"/>
      <c r="J8603"/>
      <c r="K8603"/>
      <c r="L8603"/>
      <c r="M8603"/>
    </row>
    <row r="8604" spans="1:13" s="3" customFormat="1" x14ac:dyDescent="0.25">
      <c r="A8604" s="12" t="s">
        <v>24</v>
      </c>
      <c r="B8604" s="35" t="s">
        <v>21</v>
      </c>
      <c r="C8604" s="35" t="s">
        <v>21</v>
      </c>
      <c r="D8604" s="35" t="s">
        <v>21</v>
      </c>
      <c r="E8604" s="35" t="s">
        <v>21</v>
      </c>
      <c r="F8604" s="7" t="s">
        <v>21</v>
      </c>
      <c r="G8604" s="13" t="s">
        <v>20</v>
      </c>
      <c r="H8604" s="13">
        <v>2300</v>
      </c>
      <c r="J8604"/>
      <c r="K8604"/>
      <c r="L8604"/>
      <c r="M8604"/>
    </row>
    <row r="8605" spans="1:13" s="3" customFormat="1" x14ac:dyDescent="0.25">
      <c r="A8605" s="12" t="s">
        <v>1245</v>
      </c>
      <c r="B8605" s="12" t="s">
        <v>26</v>
      </c>
      <c r="C8605" s="14">
        <v>378</v>
      </c>
      <c r="D8605" s="12" t="s">
        <v>939</v>
      </c>
      <c r="E8605" s="12" t="s">
        <v>1246</v>
      </c>
      <c r="F8605" s="13">
        <v>1500</v>
      </c>
      <c r="G8605" s="7" t="s">
        <v>21</v>
      </c>
      <c r="H8605" s="13">
        <v>3800</v>
      </c>
      <c r="J8605"/>
      <c r="K8605"/>
      <c r="L8605"/>
      <c r="M8605"/>
    </row>
    <row r="8606" spans="1:13" s="3" customFormat="1" x14ac:dyDescent="0.25">
      <c r="A8606" s="12" t="s">
        <v>1208</v>
      </c>
      <c r="B8606" s="12" t="s">
        <v>26</v>
      </c>
      <c r="C8606" s="14">
        <v>423</v>
      </c>
      <c r="D8606" s="12" t="s">
        <v>939</v>
      </c>
      <c r="E8606" s="12" t="s">
        <v>1247</v>
      </c>
      <c r="F8606" s="13">
        <v>3250</v>
      </c>
      <c r="G8606" s="7" t="s">
        <v>21</v>
      </c>
      <c r="H8606" s="13">
        <v>7050</v>
      </c>
      <c r="J8606"/>
      <c r="K8606"/>
      <c r="L8606"/>
      <c r="M8606"/>
    </row>
    <row r="8607" spans="1:13" s="3" customFormat="1" x14ac:dyDescent="0.25">
      <c r="A8607"/>
      <c r="B8607"/>
      <c r="C8607"/>
      <c r="D8607"/>
      <c r="E8607"/>
      <c r="J8607"/>
      <c r="K8607"/>
      <c r="L8607"/>
      <c r="M8607"/>
    </row>
    <row r="8608" spans="1:13" s="3" customFormat="1" x14ac:dyDescent="0.25">
      <c r="A8608" s="35"/>
      <c r="B8608" s="35"/>
      <c r="C8608" s="35"/>
      <c r="D8608" s="35"/>
      <c r="E8608" s="34" t="s">
        <v>67</v>
      </c>
      <c r="F8608" s="13">
        <v>4750</v>
      </c>
      <c r="G8608" s="13">
        <v>0</v>
      </c>
      <c r="H8608" s="13">
        <v>7050</v>
      </c>
      <c r="J8608"/>
      <c r="K8608"/>
      <c r="L8608"/>
      <c r="M8608"/>
    </row>
    <row r="8609" spans="1:13" s="3" customFormat="1" x14ac:dyDescent="0.25">
      <c r="A8609" s="35" t="s">
        <v>21</v>
      </c>
      <c r="B8609"/>
      <c r="C8609"/>
      <c r="D8609"/>
      <c r="E8609"/>
      <c r="J8609"/>
      <c r="K8609"/>
      <c r="L8609"/>
      <c r="M8609"/>
    </row>
    <row r="8610" spans="1:13" s="3" customFormat="1" x14ac:dyDescent="0.25">
      <c r="A8610" s="35"/>
      <c r="B8610" s="35"/>
      <c r="C8610" s="35"/>
      <c r="D8610" s="35"/>
      <c r="E8610" s="9" t="s">
        <v>522</v>
      </c>
      <c r="F8610" s="8">
        <v>4750</v>
      </c>
      <c r="G8610" s="8">
        <v>0</v>
      </c>
      <c r="H8610" s="8">
        <v>7050</v>
      </c>
      <c r="J8610"/>
      <c r="K8610"/>
      <c r="L8610"/>
      <c r="M8610"/>
    </row>
    <row r="8611" spans="1:13" s="3" customFormat="1" x14ac:dyDescent="0.25">
      <c r="A8611" s="35" t="s">
        <v>21</v>
      </c>
      <c r="B8611"/>
      <c r="C8611"/>
      <c r="D8611"/>
      <c r="E8611"/>
      <c r="J8611"/>
      <c r="K8611"/>
      <c r="L8611"/>
      <c r="M8611"/>
    </row>
    <row r="8612" spans="1:13" s="3" customFormat="1" x14ac:dyDescent="0.25">
      <c r="A8612" s="5" t="s">
        <v>523</v>
      </c>
      <c r="B8612" s="5" t="s">
        <v>363</v>
      </c>
      <c r="C8612" s="35"/>
      <c r="D8612" s="35"/>
      <c r="E8612" s="35"/>
      <c r="F8612" s="7"/>
      <c r="G8612" s="8" t="s">
        <v>20</v>
      </c>
      <c r="H8612" s="8">
        <v>2328.36</v>
      </c>
      <c r="J8612"/>
      <c r="K8612"/>
      <c r="L8612"/>
      <c r="M8612"/>
    </row>
    <row r="8613" spans="1:13" s="3" customFormat="1" x14ac:dyDescent="0.25">
      <c r="A8613" s="35" t="s">
        <v>21</v>
      </c>
      <c r="B8613"/>
      <c r="C8613"/>
      <c r="D8613"/>
      <c r="E8613"/>
      <c r="J8613"/>
      <c r="K8613"/>
      <c r="L8613"/>
      <c r="M8613"/>
    </row>
    <row r="8614" spans="1:13" s="3" customFormat="1" x14ac:dyDescent="0.25">
      <c r="A8614" s="12" t="s">
        <v>24</v>
      </c>
      <c r="B8614" s="35" t="s">
        <v>21</v>
      </c>
      <c r="C8614" s="35" t="s">
        <v>21</v>
      </c>
      <c r="D8614" s="35" t="s">
        <v>21</v>
      </c>
      <c r="E8614" s="35" t="s">
        <v>21</v>
      </c>
      <c r="F8614" s="7" t="s">
        <v>21</v>
      </c>
      <c r="G8614" s="13" t="s">
        <v>20</v>
      </c>
      <c r="H8614" s="13">
        <v>2328.36</v>
      </c>
      <c r="J8614"/>
      <c r="K8614"/>
      <c r="L8614"/>
      <c r="M8614"/>
    </row>
    <row r="8615" spans="1:13" s="3" customFormat="1" x14ac:dyDescent="0.25">
      <c r="A8615" s="35" t="s">
        <v>21</v>
      </c>
      <c r="B8615"/>
      <c r="C8615"/>
      <c r="D8615"/>
      <c r="E8615"/>
      <c r="J8615"/>
      <c r="K8615"/>
      <c r="L8615"/>
      <c r="M8615"/>
    </row>
    <row r="8616" spans="1:13" s="3" customFormat="1" x14ac:dyDescent="0.25">
      <c r="A8616" s="35"/>
      <c r="B8616" s="35"/>
      <c r="C8616" s="35"/>
      <c r="D8616" s="35"/>
      <c r="E8616" s="9" t="s">
        <v>364</v>
      </c>
      <c r="F8616" s="8">
        <v>0</v>
      </c>
      <c r="G8616" s="8">
        <v>0</v>
      </c>
      <c r="H8616" s="8">
        <v>2328.36</v>
      </c>
      <c r="J8616"/>
      <c r="K8616"/>
      <c r="L8616"/>
      <c r="M8616"/>
    </row>
    <row r="8617" spans="1:13" s="3" customFormat="1" x14ac:dyDescent="0.25">
      <c r="A8617" s="35" t="s">
        <v>21</v>
      </c>
      <c r="B8617"/>
      <c r="C8617"/>
      <c r="D8617"/>
      <c r="E8617"/>
      <c r="J8617"/>
      <c r="K8617"/>
      <c r="L8617"/>
      <c r="M8617"/>
    </row>
    <row r="8618" spans="1:13" s="3" customFormat="1" x14ac:dyDescent="0.25">
      <c r="A8618" s="5" t="s">
        <v>525</v>
      </c>
      <c r="B8618" s="5" t="s">
        <v>526</v>
      </c>
      <c r="C8618" s="35"/>
      <c r="D8618" s="35"/>
      <c r="E8618" s="35"/>
      <c r="F8618" s="7"/>
      <c r="G8618" s="8" t="s">
        <v>20</v>
      </c>
      <c r="H8618" s="8">
        <v>5275</v>
      </c>
      <c r="J8618"/>
      <c r="K8618"/>
      <c r="L8618"/>
      <c r="M8618"/>
    </row>
    <row r="8619" spans="1:13" s="3" customFormat="1" x14ac:dyDescent="0.25">
      <c r="A8619" s="35" t="s">
        <v>21</v>
      </c>
      <c r="B8619"/>
      <c r="C8619"/>
      <c r="D8619"/>
      <c r="E8619"/>
      <c r="J8619"/>
      <c r="K8619"/>
      <c r="L8619"/>
      <c r="M8619"/>
    </row>
    <row r="8620" spans="1:13" s="3" customFormat="1" x14ac:dyDescent="0.25">
      <c r="A8620" s="12" t="s">
        <v>24</v>
      </c>
      <c r="B8620" s="35" t="s">
        <v>21</v>
      </c>
      <c r="C8620" s="35" t="s">
        <v>21</v>
      </c>
      <c r="D8620" s="35" t="s">
        <v>21</v>
      </c>
      <c r="E8620" s="35" t="s">
        <v>21</v>
      </c>
      <c r="F8620" s="7" t="s">
        <v>21</v>
      </c>
      <c r="G8620" s="13" t="s">
        <v>20</v>
      </c>
      <c r="H8620" s="13">
        <v>5275</v>
      </c>
      <c r="J8620"/>
      <c r="K8620"/>
      <c r="L8620"/>
      <c r="M8620"/>
    </row>
    <row r="8621" spans="1:13" s="3" customFormat="1" x14ac:dyDescent="0.25">
      <c r="A8621" s="12" t="s">
        <v>1228</v>
      </c>
      <c r="B8621" s="12" t="s">
        <v>26</v>
      </c>
      <c r="C8621" s="14">
        <v>330</v>
      </c>
      <c r="D8621" s="12" t="s">
        <v>528</v>
      </c>
      <c r="E8621" s="35"/>
      <c r="F8621" s="13">
        <v>4568.97</v>
      </c>
      <c r="G8621" s="7" t="s">
        <v>21</v>
      </c>
      <c r="H8621" s="13">
        <v>9843.9699999999993</v>
      </c>
      <c r="J8621"/>
      <c r="K8621"/>
      <c r="L8621"/>
      <c r="M8621"/>
    </row>
    <row r="8622" spans="1:13" s="3" customFormat="1" x14ac:dyDescent="0.25">
      <c r="A8622"/>
      <c r="B8622"/>
      <c r="C8622"/>
      <c r="D8622"/>
      <c r="E8622"/>
      <c r="J8622"/>
      <c r="K8622"/>
      <c r="L8622"/>
      <c r="M8622"/>
    </row>
    <row r="8623" spans="1:13" s="3" customFormat="1" x14ac:dyDescent="0.25">
      <c r="A8623" s="35"/>
      <c r="B8623" s="35"/>
      <c r="C8623" s="35"/>
      <c r="D8623" s="35"/>
      <c r="E8623" s="34" t="s">
        <v>67</v>
      </c>
      <c r="F8623" s="13">
        <v>4568.97</v>
      </c>
      <c r="G8623" s="13">
        <v>0</v>
      </c>
      <c r="H8623" s="13">
        <v>9843.9699999999993</v>
      </c>
      <c r="J8623"/>
      <c r="K8623"/>
      <c r="L8623"/>
      <c r="M8623"/>
    </row>
    <row r="8624" spans="1:13" s="3" customFormat="1" x14ac:dyDescent="0.25">
      <c r="A8624" s="35" t="s">
        <v>21</v>
      </c>
      <c r="B8624"/>
      <c r="C8624"/>
      <c r="D8624"/>
      <c r="E8624"/>
      <c r="J8624"/>
      <c r="K8624"/>
      <c r="L8624"/>
      <c r="M8624"/>
    </row>
    <row r="8625" spans="1:13" s="3" customFormat="1" x14ac:dyDescent="0.25">
      <c r="A8625" s="35"/>
      <c r="B8625" s="35"/>
      <c r="C8625" s="35"/>
      <c r="D8625" s="35"/>
      <c r="E8625" s="9" t="s">
        <v>529</v>
      </c>
      <c r="F8625" s="8">
        <v>4568.97</v>
      </c>
      <c r="G8625" s="8">
        <v>0</v>
      </c>
      <c r="H8625" s="8">
        <v>9843.9699999999993</v>
      </c>
      <c r="J8625"/>
      <c r="K8625"/>
      <c r="L8625"/>
      <c r="M8625"/>
    </row>
    <row r="8626" spans="1:13" s="3" customFormat="1" x14ac:dyDescent="0.25">
      <c r="A8626" s="35" t="s">
        <v>21</v>
      </c>
      <c r="B8626"/>
      <c r="C8626"/>
      <c r="D8626"/>
      <c r="E8626"/>
      <c r="J8626"/>
      <c r="K8626"/>
      <c r="L8626"/>
      <c r="M8626"/>
    </row>
    <row r="8627" spans="1:13" s="3" customFormat="1" x14ac:dyDescent="0.25">
      <c r="A8627" s="5" t="s">
        <v>530</v>
      </c>
      <c r="B8627" s="5" t="s">
        <v>366</v>
      </c>
      <c r="C8627" s="35"/>
      <c r="D8627" s="35"/>
      <c r="E8627" s="35"/>
      <c r="F8627" s="7"/>
      <c r="G8627" s="8" t="s">
        <v>20</v>
      </c>
      <c r="H8627" s="8">
        <v>343.96</v>
      </c>
      <c r="J8627"/>
      <c r="K8627"/>
      <c r="L8627"/>
      <c r="M8627"/>
    </row>
    <row r="8628" spans="1:13" s="3" customFormat="1" x14ac:dyDescent="0.25">
      <c r="A8628" s="35" t="s">
        <v>21</v>
      </c>
      <c r="B8628"/>
      <c r="C8628"/>
      <c r="D8628"/>
      <c r="E8628"/>
      <c r="J8628"/>
      <c r="K8628"/>
      <c r="L8628"/>
      <c r="M8628"/>
    </row>
    <row r="8629" spans="1:13" s="3" customFormat="1" x14ac:dyDescent="0.25">
      <c r="A8629" s="12" t="s">
        <v>24</v>
      </c>
      <c r="B8629" s="35" t="s">
        <v>21</v>
      </c>
      <c r="C8629" s="35" t="s">
        <v>21</v>
      </c>
      <c r="D8629" s="35" t="s">
        <v>21</v>
      </c>
      <c r="E8629" s="35" t="s">
        <v>21</v>
      </c>
      <c r="F8629" s="7" t="s">
        <v>21</v>
      </c>
      <c r="G8629" s="13" t="s">
        <v>20</v>
      </c>
      <c r="H8629" s="13">
        <v>343.96</v>
      </c>
      <c r="J8629"/>
      <c r="K8629"/>
      <c r="L8629"/>
      <c r="M8629"/>
    </row>
    <row r="8630" spans="1:13" s="3" customFormat="1" x14ac:dyDescent="0.25">
      <c r="A8630" s="35" t="s">
        <v>21</v>
      </c>
      <c r="B8630"/>
      <c r="C8630"/>
      <c r="D8630"/>
      <c r="E8630"/>
      <c r="J8630"/>
      <c r="K8630"/>
      <c r="L8630"/>
      <c r="M8630"/>
    </row>
    <row r="8631" spans="1:13" s="3" customFormat="1" x14ac:dyDescent="0.25">
      <c r="A8631" s="35"/>
      <c r="B8631" s="35"/>
      <c r="C8631" s="35"/>
      <c r="D8631" s="35"/>
      <c r="E8631" s="9" t="s">
        <v>367</v>
      </c>
      <c r="F8631" s="8">
        <v>0</v>
      </c>
      <c r="G8631" s="8">
        <v>0</v>
      </c>
      <c r="H8631" s="8">
        <v>343.96</v>
      </c>
      <c r="J8631"/>
      <c r="K8631"/>
      <c r="L8631"/>
      <c r="M8631"/>
    </row>
    <row r="8632" spans="1:13" s="3" customFormat="1" x14ac:dyDescent="0.25">
      <c r="A8632" s="35" t="s">
        <v>21</v>
      </c>
      <c r="B8632"/>
      <c r="C8632"/>
      <c r="D8632"/>
      <c r="E8632"/>
      <c r="J8632"/>
      <c r="K8632"/>
      <c r="L8632"/>
      <c r="M8632"/>
    </row>
    <row r="8633" spans="1:13" s="3" customFormat="1" x14ac:dyDescent="0.25">
      <c r="A8633" s="5" t="s">
        <v>533</v>
      </c>
      <c r="B8633" s="5" t="s">
        <v>369</v>
      </c>
      <c r="C8633" s="35"/>
      <c r="D8633" s="35"/>
      <c r="E8633" s="35"/>
      <c r="F8633" s="7"/>
      <c r="G8633" s="8" t="s">
        <v>20</v>
      </c>
      <c r="H8633" s="8">
        <v>2384.19</v>
      </c>
      <c r="J8633"/>
      <c r="K8633"/>
      <c r="L8633"/>
      <c r="M8633"/>
    </row>
    <row r="8634" spans="1:13" s="3" customFormat="1" x14ac:dyDescent="0.25">
      <c r="A8634" s="35" t="s">
        <v>21</v>
      </c>
      <c r="B8634"/>
      <c r="C8634"/>
      <c r="D8634"/>
      <c r="E8634"/>
      <c r="J8634"/>
      <c r="K8634"/>
      <c r="L8634"/>
      <c r="M8634"/>
    </row>
    <row r="8635" spans="1:13" s="3" customFormat="1" x14ac:dyDescent="0.25">
      <c r="A8635" s="12" t="s">
        <v>24</v>
      </c>
      <c r="B8635" s="35" t="s">
        <v>21</v>
      </c>
      <c r="C8635" s="35" t="s">
        <v>21</v>
      </c>
      <c r="D8635" s="35" t="s">
        <v>21</v>
      </c>
      <c r="E8635" s="35" t="s">
        <v>21</v>
      </c>
      <c r="F8635" s="7" t="s">
        <v>21</v>
      </c>
      <c r="G8635" s="13" t="s">
        <v>20</v>
      </c>
      <c r="H8635" s="13">
        <v>2384.19</v>
      </c>
      <c r="J8635"/>
      <c r="K8635"/>
      <c r="L8635"/>
      <c r="M8635"/>
    </row>
    <row r="8636" spans="1:13" s="3" customFormat="1" x14ac:dyDescent="0.25">
      <c r="A8636" s="12" t="s">
        <v>1217</v>
      </c>
      <c r="B8636" s="12" t="s">
        <v>26</v>
      </c>
      <c r="C8636" s="14">
        <v>395</v>
      </c>
      <c r="D8636" s="12" t="s">
        <v>939</v>
      </c>
      <c r="E8636" s="12" t="s">
        <v>1248</v>
      </c>
      <c r="F8636" s="13">
        <v>700</v>
      </c>
      <c r="G8636" s="7" t="s">
        <v>21</v>
      </c>
      <c r="H8636" s="13">
        <v>3084.19</v>
      </c>
      <c r="J8636"/>
      <c r="K8636"/>
      <c r="L8636"/>
      <c r="M8636"/>
    </row>
    <row r="8637" spans="1:13" s="3" customFormat="1" x14ac:dyDescent="0.25">
      <c r="A8637"/>
      <c r="B8637"/>
      <c r="C8637"/>
      <c r="D8637"/>
      <c r="E8637"/>
      <c r="J8637"/>
      <c r="K8637"/>
      <c r="L8637"/>
      <c r="M8637"/>
    </row>
    <row r="8638" spans="1:13" s="3" customFormat="1" x14ac:dyDescent="0.25">
      <c r="A8638" s="35"/>
      <c r="B8638" s="35"/>
      <c r="C8638" s="35"/>
      <c r="D8638" s="35"/>
      <c r="E8638" s="34" t="s">
        <v>67</v>
      </c>
      <c r="F8638" s="13">
        <v>700</v>
      </c>
      <c r="G8638" s="13">
        <v>0</v>
      </c>
      <c r="H8638" s="13">
        <v>3084.19</v>
      </c>
      <c r="J8638"/>
      <c r="K8638"/>
      <c r="L8638"/>
      <c r="M8638"/>
    </row>
    <row r="8639" spans="1:13" s="3" customFormat="1" x14ac:dyDescent="0.25">
      <c r="A8639" s="35" t="s">
        <v>21</v>
      </c>
      <c r="B8639"/>
      <c r="C8639"/>
      <c r="D8639"/>
      <c r="E8639"/>
      <c r="J8639"/>
      <c r="K8639"/>
      <c r="L8639"/>
      <c r="M8639"/>
    </row>
    <row r="8640" spans="1:13" s="3" customFormat="1" x14ac:dyDescent="0.25">
      <c r="A8640" s="35"/>
      <c r="B8640" s="35"/>
      <c r="C8640" s="35"/>
      <c r="D8640" s="35"/>
      <c r="E8640" s="9" t="s">
        <v>370</v>
      </c>
      <c r="F8640" s="8">
        <v>700</v>
      </c>
      <c r="G8640" s="8">
        <v>0</v>
      </c>
      <c r="H8640" s="8">
        <v>3084.19</v>
      </c>
      <c r="J8640"/>
      <c r="K8640"/>
      <c r="L8640"/>
      <c r="M8640"/>
    </row>
    <row r="8641" spans="1:13" s="3" customFormat="1" x14ac:dyDescent="0.25">
      <c r="A8641" s="35" t="s">
        <v>21</v>
      </c>
      <c r="B8641"/>
      <c r="C8641"/>
      <c r="D8641"/>
      <c r="E8641"/>
      <c r="J8641"/>
      <c r="K8641"/>
      <c r="L8641"/>
      <c r="M8641"/>
    </row>
    <row r="8642" spans="1:13" s="3" customFormat="1" x14ac:dyDescent="0.25">
      <c r="A8642" s="5" t="s">
        <v>622</v>
      </c>
      <c r="B8642" s="5" t="s">
        <v>375</v>
      </c>
      <c r="C8642" s="35"/>
      <c r="D8642" s="35"/>
      <c r="E8642" s="35"/>
      <c r="F8642" s="7"/>
      <c r="G8642" s="8" t="s">
        <v>20</v>
      </c>
      <c r="H8642" s="8">
        <v>1900.21</v>
      </c>
      <c r="J8642"/>
      <c r="K8642"/>
      <c r="L8642"/>
      <c r="M8642"/>
    </row>
    <row r="8643" spans="1:13" s="3" customFormat="1" x14ac:dyDescent="0.25">
      <c r="A8643" s="35" t="s">
        <v>21</v>
      </c>
      <c r="B8643"/>
      <c r="C8643"/>
      <c r="D8643"/>
      <c r="E8643"/>
      <c r="J8643"/>
      <c r="K8643"/>
      <c r="L8643"/>
      <c r="M8643"/>
    </row>
    <row r="8644" spans="1:13" s="3" customFormat="1" x14ac:dyDescent="0.25">
      <c r="A8644" s="12" t="s">
        <v>24</v>
      </c>
      <c r="B8644" s="35" t="s">
        <v>21</v>
      </c>
      <c r="C8644" s="35" t="s">
        <v>21</v>
      </c>
      <c r="D8644" s="35" t="s">
        <v>21</v>
      </c>
      <c r="E8644" s="35" t="s">
        <v>21</v>
      </c>
      <c r="F8644" s="7" t="s">
        <v>21</v>
      </c>
      <c r="G8644" s="13" t="s">
        <v>20</v>
      </c>
      <c r="H8644" s="13">
        <v>1900.21</v>
      </c>
      <c r="J8644"/>
      <c r="K8644"/>
      <c r="L8644"/>
      <c r="M8644"/>
    </row>
    <row r="8645" spans="1:13" s="3" customFormat="1" x14ac:dyDescent="0.25">
      <c r="A8645" s="35" t="s">
        <v>21</v>
      </c>
      <c r="B8645"/>
      <c r="C8645"/>
      <c r="D8645"/>
      <c r="E8645"/>
      <c r="J8645"/>
      <c r="K8645"/>
      <c r="L8645"/>
      <c r="M8645"/>
    </row>
    <row r="8646" spans="1:13" s="3" customFormat="1" x14ac:dyDescent="0.25">
      <c r="A8646" s="35"/>
      <c r="B8646" s="35"/>
      <c r="C8646" s="35"/>
      <c r="D8646" s="35"/>
      <c r="E8646" s="9" t="s">
        <v>376</v>
      </c>
      <c r="F8646" s="8">
        <v>0</v>
      </c>
      <c r="G8646" s="8">
        <v>0</v>
      </c>
      <c r="H8646" s="8">
        <v>1900.21</v>
      </c>
      <c r="J8646"/>
      <c r="K8646"/>
      <c r="L8646"/>
      <c r="M8646"/>
    </row>
    <row r="8647" spans="1:13" s="3" customFormat="1" x14ac:dyDescent="0.25">
      <c r="A8647" s="35" t="s">
        <v>21</v>
      </c>
      <c r="B8647"/>
      <c r="C8647"/>
      <c r="D8647"/>
      <c r="E8647"/>
      <c r="J8647"/>
      <c r="K8647"/>
      <c r="L8647"/>
      <c r="M8647"/>
    </row>
    <row r="8648" spans="1:13" s="3" customFormat="1" x14ac:dyDescent="0.25">
      <c r="A8648" s="5" t="s">
        <v>424</v>
      </c>
      <c r="B8648" s="5" t="s">
        <v>425</v>
      </c>
      <c r="C8648" s="35"/>
      <c r="D8648" s="35"/>
      <c r="E8648" s="35"/>
      <c r="F8648" s="7"/>
      <c r="G8648" s="8" t="s">
        <v>20</v>
      </c>
      <c r="H8648" s="8">
        <v>1011.15</v>
      </c>
      <c r="J8648"/>
      <c r="K8648"/>
      <c r="L8648"/>
      <c r="M8648"/>
    </row>
    <row r="8649" spans="1:13" s="3" customFormat="1" x14ac:dyDescent="0.25">
      <c r="A8649" s="35" t="s">
        <v>21</v>
      </c>
      <c r="B8649"/>
      <c r="C8649"/>
      <c r="D8649"/>
      <c r="E8649"/>
      <c r="J8649"/>
      <c r="K8649"/>
      <c r="L8649"/>
      <c r="M8649"/>
    </row>
    <row r="8650" spans="1:13" s="3" customFormat="1" x14ac:dyDescent="0.25">
      <c r="A8650" s="12" t="s">
        <v>24</v>
      </c>
      <c r="B8650" s="35" t="s">
        <v>21</v>
      </c>
      <c r="C8650" s="35" t="s">
        <v>21</v>
      </c>
      <c r="D8650" s="35" t="s">
        <v>21</v>
      </c>
      <c r="E8650" s="35" t="s">
        <v>21</v>
      </c>
      <c r="F8650" s="7" t="s">
        <v>21</v>
      </c>
      <c r="G8650" s="13" t="s">
        <v>20</v>
      </c>
      <c r="H8650" s="13">
        <v>1011.15</v>
      </c>
      <c r="J8650"/>
      <c r="K8650"/>
      <c r="L8650"/>
      <c r="M8650"/>
    </row>
    <row r="8651" spans="1:13" s="3" customFormat="1" x14ac:dyDescent="0.25">
      <c r="A8651" s="12" t="s">
        <v>1224</v>
      </c>
      <c r="B8651" s="12" t="s">
        <v>26</v>
      </c>
      <c r="C8651" s="14">
        <v>318</v>
      </c>
      <c r="D8651" s="12" t="s">
        <v>939</v>
      </c>
      <c r="E8651" s="12" t="s">
        <v>312</v>
      </c>
      <c r="F8651" s="13">
        <v>3680</v>
      </c>
      <c r="G8651" s="7" t="s">
        <v>21</v>
      </c>
      <c r="H8651" s="13">
        <v>4691.1499999999996</v>
      </c>
      <c r="J8651"/>
      <c r="K8651"/>
      <c r="L8651"/>
      <c r="M8651"/>
    </row>
    <row r="8652" spans="1:13" s="3" customFormat="1" x14ac:dyDescent="0.25">
      <c r="A8652"/>
      <c r="B8652"/>
      <c r="C8652"/>
      <c r="D8652"/>
      <c r="E8652"/>
      <c r="J8652"/>
      <c r="K8652"/>
      <c r="L8652"/>
      <c r="M8652"/>
    </row>
    <row r="8653" spans="1:13" s="3" customFormat="1" x14ac:dyDescent="0.25">
      <c r="A8653" s="35"/>
      <c r="B8653" s="35"/>
      <c r="C8653" s="35"/>
      <c r="D8653" s="35"/>
      <c r="E8653" s="34" t="s">
        <v>67</v>
      </c>
      <c r="F8653" s="13">
        <v>3680</v>
      </c>
      <c r="G8653" s="13">
        <v>0</v>
      </c>
      <c r="H8653" s="13">
        <v>4691.1499999999996</v>
      </c>
      <c r="J8653"/>
      <c r="K8653"/>
      <c r="L8653"/>
      <c r="M8653"/>
    </row>
    <row r="8654" spans="1:13" s="3" customFormat="1" x14ac:dyDescent="0.25">
      <c r="A8654" s="35" t="s">
        <v>21</v>
      </c>
      <c r="B8654"/>
      <c r="C8654"/>
      <c r="D8654"/>
      <c r="E8654"/>
      <c r="J8654"/>
      <c r="K8654"/>
      <c r="L8654"/>
      <c r="M8654"/>
    </row>
    <row r="8655" spans="1:13" s="3" customFormat="1" x14ac:dyDescent="0.25">
      <c r="A8655" s="35"/>
      <c r="B8655" s="35"/>
      <c r="C8655" s="35"/>
      <c r="D8655" s="35"/>
      <c r="E8655" s="9" t="s">
        <v>432</v>
      </c>
      <c r="F8655" s="8">
        <v>3680</v>
      </c>
      <c r="G8655" s="8">
        <v>0</v>
      </c>
      <c r="H8655" s="8">
        <v>4691.1499999999996</v>
      </c>
      <c r="J8655"/>
      <c r="K8655"/>
      <c r="L8655"/>
      <c r="M8655"/>
    </row>
    <row r="8656" spans="1:13" s="3" customFormat="1" x14ac:dyDescent="0.25">
      <c r="A8656" s="35" t="s">
        <v>21</v>
      </c>
      <c r="B8656"/>
      <c r="C8656"/>
      <c r="D8656"/>
      <c r="E8656"/>
      <c r="J8656"/>
      <c r="K8656"/>
      <c r="L8656"/>
      <c r="M8656"/>
    </row>
    <row r="8657" spans="1:13" s="3" customFormat="1" x14ac:dyDescent="0.25">
      <c r="A8657" s="5" t="s">
        <v>433</v>
      </c>
      <c r="B8657" s="5" t="s">
        <v>434</v>
      </c>
      <c r="C8657" s="35"/>
      <c r="D8657" s="35"/>
      <c r="E8657" s="35"/>
      <c r="F8657" s="7"/>
      <c r="G8657" s="8" t="s">
        <v>20</v>
      </c>
      <c r="H8657" s="8">
        <v>81374.75</v>
      </c>
      <c r="J8657"/>
      <c r="K8657"/>
      <c r="L8657"/>
      <c r="M8657"/>
    </row>
    <row r="8658" spans="1:13" s="3" customFormat="1" x14ac:dyDescent="0.25">
      <c r="A8658" s="35" t="s">
        <v>21</v>
      </c>
      <c r="B8658"/>
      <c r="C8658"/>
      <c r="D8658"/>
      <c r="E8658"/>
      <c r="J8658"/>
      <c r="K8658"/>
      <c r="L8658"/>
      <c r="M8658"/>
    </row>
    <row r="8659" spans="1:13" s="3" customFormat="1" x14ac:dyDescent="0.25">
      <c r="A8659" s="12" t="s">
        <v>24</v>
      </c>
      <c r="B8659" s="35" t="s">
        <v>21</v>
      </c>
      <c r="C8659" s="35" t="s">
        <v>21</v>
      </c>
      <c r="D8659" s="35" t="s">
        <v>21</v>
      </c>
      <c r="E8659" s="35" t="s">
        <v>21</v>
      </c>
      <c r="F8659" s="7" t="s">
        <v>21</v>
      </c>
      <c r="G8659" s="13" t="s">
        <v>20</v>
      </c>
      <c r="H8659" s="13">
        <v>81374.75</v>
      </c>
      <c r="J8659"/>
      <c r="K8659"/>
      <c r="L8659"/>
      <c r="M8659"/>
    </row>
    <row r="8660" spans="1:13" s="3" customFormat="1" x14ac:dyDescent="0.25">
      <c r="A8660" s="12" t="s">
        <v>1228</v>
      </c>
      <c r="B8660" s="12" t="s">
        <v>26</v>
      </c>
      <c r="C8660" s="14">
        <v>330</v>
      </c>
      <c r="D8660" s="12" t="s">
        <v>528</v>
      </c>
      <c r="E8660" s="35"/>
      <c r="F8660" s="13">
        <v>1357.76</v>
      </c>
      <c r="G8660" s="7" t="s">
        <v>21</v>
      </c>
      <c r="H8660" s="13">
        <v>82732.509999999995</v>
      </c>
      <c r="J8660"/>
      <c r="K8660"/>
      <c r="L8660"/>
      <c r="M8660"/>
    </row>
    <row r="8661" spans="1:13" s="3" customFormat="1" x14ac:dyDescent="0.25">
      <c r="A8661" s="12" t="s">
        <v>1217</v>
      </c>
      <c r="B8661" s="12" t="s">
        <v>26</v>
      </c>
      <c r="C8661" s="14">
        <v>395</v>
      </c>
      <c r="D8661" s="12" t="s">
        <v>939</v>
      </c>
      <c r="E8661" s="12" t="s">
        <v>1249</v>
      </c>
      <c r="F8661" s="13">
        <v>1589</v>
      </c>
      <c r="G8661" s="7" t="s">
        <v>21</v>
      </c>
      <c r="H8661" s="13">
        <v>84321.51</v>
      </c>
      <c r="J8661"/>
      <c r="K8661"/>
      <c r="L8661"/>
      <c r="M8661"/>
    </row>
    <row r="8662" spans="1:13" s="3" customFormat="1" x14ac:dyDescent="0.25">
      <c r="A8662"/>
      <c r="B8662"/>
      <c r="C8662"/>
      <c r="D8662"/>
      <c r="E8662"/>
      <c r="J8662"/>
      <c r="K8662"/>
      <c r="L8662"/>
      <c r="M8662"/>
    </row>
    <row r="8663" spans="1:13" s="3" customFormat="1" x14ac:dyDescent="0.25">
      <c r="A8663" s="35"/>
      <c r="B8663" s="35"/>
      <c r="C8663" s="35"/>
      <c r="D8663" s="35"/>
      <c r="E8663" s="34" t="s">
        <v>67</v>
      </c>
      <c r="F8663" s="13">
        <v>2946.76</v>
      </c>
      <c r="G8663" s="13">
        <v>0</v>
      </c>
      <c r="H8663" s="13">
        <v>84321.51</v>
      </c>
      <c r="J8663"/>
      <c r="K8663"/>
      <c r="L8663"/>
      <c r="M8663"/>
    </row>
    <row r="8664" spans="1:13" s="3" customFormat="1" x14ac:dyDescent="0.25">
      <c r="A8664" s="35" t="s">
        <v>21</v>
      </c>
      <c r="B8664"/>
      <c r="C8664"/>
      <c r="D8664"/>
      <c r="E8664"/>
      <c r="J8664"/>
      <c r="K8664"/>
      <c r="L8664"/>
      <c r="M8664"/>
    </row>
    <row r="8665" spans="1:13" s="3" customFormat="1" x14ac:dyDescent="0.25">
      <c r="A8665" s="35"/>
      <c r="B8665" s="35"/>
      <c r="C8665" s="35"/>
      <c r="D8665" s="35"/>
      <c r="E8665" s="9" t="s">
        <v>439</v>
      </c>
      <c r="F8665" s="8">
        <v>2946.76</v>
      </c>
      <c r="G8665" s="8">
        <v>0</v>
      </c>
      <c r="H8665" s="8">
        <v>84321.51</v>
      </c>
      <c r="J8665"/>
      <c r="K8665"/>
      <c r="L8665"/>
      <c r="M8665"/>
    </row>
    <row r="8666" spans="1:13" s="3" customFormat="1" x14ac:dyDescent="0.25">
      <c r="A8666" s="35" t="s">
        <v>21</v>
      </c>
      <c r="B8666"/>
      <c r="C8666"/>
      <c r="D8666"/>
      <c r="E8666"/>
      <c r="J8666"/>
      <c r="K8666"/>
      <c r="L8666"/>
      <c r="M8666"/>
    </row>
    <row r="8667" spans="1:13" s="3" customFormat="1" x14ac:dyDescent="0.25">
      <c r="A8667" s="5" t="s">
        <v>542</v>
      </c>
      <c r="B8667" s="5" t="s">
        <v>387</v>
      </c>
      <c r="C8667" s="35"/>
      <c r="D8667" s="35"/>
      <c r="E8667" s="35"/>
      <c r="F8667" s="7"/>
      <c r="G8667" s="8" t="s">
        <v>20</v>
      </c>
      <c r="H8667" s="8">
        <v>10691.81</v>
      </c>
      <c r="J8667"/>
      <c r="K8667"/>
      <c r="L8667"/>
      <c r="M8667"/>
    </row>
    <row r="8668" spans="1:13" s="3" customFormat="1" x14ac:dyDescent="0.25">
      <c r="A8668" s="35" t="s">
        <v>21</v>
      </c>
      <c r="B8668"/>
      <c r="C8668"/>
      <c r="D8668"/>
      <c r="E8668"/>
      <c r="J8668"/>
      <c r="K8668"/>
      <c r="L8668"/>
      <c r="M8668"/>
    </row>
    <row r="8669" spans="1:13" s="3" customFormat="1" x14ac:dyDescent="0.25">
      <c r="A8669" s="12" t="s">
        <v>24</v>
      </c>
      <c r="B8669" s="35" t="s">
        <v>21</v>
      </c>
      <c r="C8669" s="35" t="s">
        <v>21</v>
      </c>
      <c r="D8669" s="35" t="s">
        <v>21</v>
      </c>
      <c r="E8669" s="35" t="s">
        <v>21</v>
      </c>
      <c r="F8669" s="7" t="s">
        <v>21</v>
      </c>
      <c r="G8669" s="13" t="s">
        <v>20</v>
      </c>
      <c r="H8669" s="13">
        <v>10691.81</v>
      </c>
      <c r="J8669"/>
      <c r="K8669"/>
      <c r="L8669"/>
      <c r="M8669"/>
    </row>
    <row r="8670" spans="1:13" s="3" customFormat="1" x14ac:dyDescent="0.25">
      <c r="A8670" s="12" t="s">
        <v>1231</v>
      </c>
      <c r="B8670" s="12" t="s">
        <v>26</v>
      </c>
      <c r="C8670" s="14">
        <v>7068</v>
      </c>
      <c r="D8670" s="12" t="s">
        <v>545</v>
      </c>
      <c r="E8670" s="12" t="s">
        <v>1250</v>
      </c>
      <c r="F8670" s="13">
        <v>85.34</v>
      </c>
      <c r="G8670" s="7" t="s">
        <v>21</v>
      </c>
      <c r="H8670" s="13">
        <v>10777.15</v>
      </c>
      <c r="J8670"/>
      <c r="K8670"/>
      <c r="L8670"/>
      <c r="M8670"/>
    </row>
    <row r="8671" spans="1:13" s="3" customFormat="1" x14ac:dyDescent="0.25">
      <c r="A8671" s="12" t="s">
        <v>1210</v>
      </c>
      <c r="B8671" s="12" t="s">
        <v>41</v>
      </c>
      <c r="C8671" s="14">
        <v>33</v>
      </c>
      <c r="D8671" s="12" t="s">
        <v>200</v>
      </c>
      <c r="E8671" s="12" t="s">
        <v>1251</v>
      </c>
      <c r="F8671" s="13">
        <v>689.65</v>
      </c>
      <c r="G8671" s="7" t="s">
        <v>21</v>
      </c>
      <c r="H8671" s="13">
        <v>11466.8</v>
      </c>
      <c r="J8671"/>
      <c r="K8671"/>
      <c r="L8671"/>
      <c r="M8671"/>
    </row>
    <row r="8672" spans="1:13" s="3" customFormat="1" x14ac:dyDescent="0.25">
      <c r="A8672"/>
      <c r="B8672"/>
      <c r="C8672"/>
      <c r="D8672"/>
      <c r="E8672"/>
      <c r="J8672"/>
      <c r="K8672"/>
      <c r="L8672"/>
      <c r="M8672"/>
    </row>
    <row r="8673" spans="1:13" s="3" customFormat="1" x14ac:dyDescent="0.25">
      <c r="A8673" s="35"/>
      <c r="B8673" s="35"/>
      <c r="C8673" s="35"/>
      <c r="D8673" s="35"/>
      <c r="E8673" s="34" t="s">
        <v>67</v>
      </c>
      <c r="F8673" s="13">
        <v>774.99</v>
      </c>
      <c r="G8673" s="13">
        <v>0</v>
      </c>
      <c r="H8673" s="13">
        <v>11466.8</v>
      </c>
      <c r="J8673"/>
      <c r="K8673"/>
      <c r="L8673"/>
      <c r="M8673"/>
    </row>
    <row r="8674" spans="1:13" s="3" customFormat="1" x14ac:dyDescent="0.25">
      <c r="A8674" s="35" t="s">
        <v>21</v>
      </c>
      <c r="B8674"/>
      <c r="C8674"/>
      <c r="D8674"/>
      <c r="E8674"/>
      <c r="J8674"/>
      <c r="K8674"/>
      <c r="L8674"/>
      <c r="M8674"/>
    </row>
    <row r="8675" spans="1:13" s="3" customFormat="1" x14ac:dyDescent="0.25">
      <c r="A8675" s="35"/>
      <c r="B8675" s="35"/>
      <c r="C8675" s="35"/>
      <c r="D8675" s="35"/>
      <c r="E8675" s="9" t="s">
        <v>388</v>
      </c>
      <c r="F8675" s="8">
        <v>774.99</v>
      </c>
      <c r="G8675" s="8">
        <v>0</v>
      </c>
      <c r="H8675" s="8">
        <v>11466.8</v>
      </c>
      <c r="J8675"/>
      <c r="K8675"/>
      <c r="L8675"/>
      <c r="M8675"/>
    </row>
    <row r="8676" spans="1:13" s="3" customFormat="1" x14ac:dyDescent="0.25">
      <c r="A8676" s="35" t="s">
        <v>21</v>
      </c>
      <c r="B8676"/>
      <c r="C8676"/>
      <c r="D8676"/>
      <c r="E8676"/>
      <c r="J8676"/>
      <c r="K8676"/>
      <c r="L8676"/>
      <c r="M8676"/>
    </row>
    <row r="8677" spans="1:13" s="3" customFormat="1" x14ac:dyDescent="0.25">
      <c r="A8677" s="5" t="s">
        <v>1046</v>
      </c>
      <c r="B8677" s="5" t="s">
        <v>390</v>
      </c>
      <c r="C8677" s="35"/>
      <c r="D8677" s="35"/>
      <c r="E8677" s="35"/>
      <c r="F8677" s="7"/>
      <c r="G8677" s="8" t="s">
        <v>20</v>
      </c>
      <c r="H8677" s="8">
        <v>1810.35</v>
      </c>
      <c r="J8677"/>
      <c r="K8677"/>
      <c r="L8677"/>
      <c r="M8677"/>
    </row>
    <row r="8678" spans="1:13" s="3" customFormat="1" x14ac:dyDescent="0.25">
      <c r="A8678" s="35" t="s">
        <v>21</v>
      </c>
      <c r="B8678"/>
      <c r="C8678"/>
      <c r="D8678"/>
      <c r="E8678"/>
      <c r="J8678"/>
      <c r="K8678"/>
      <c r="L8678"/>
      <c r="M8678"/>
    </row>
    <row r="8679" spans="1:13" s="3" customFormat="1" x14ac:dyDescent="0.25">
      <c r="A8679" s="12" t="s">
        <v>24</v>
      </c>
      <c r="B8679" s="35" t="s">
        <v>21</v>
      </c>
      <c r="C8679" s="35" t="s">
        <v>21</v>
      </c>
      <c r="D8679" s="35" t="s">
        <v>21</v>
      </c>
      <c r="E8679" s="35" t="s">
        <v>21</v>
      </c>
      <c r="F8679" s="7" t="s">
        <v>21</v>
      </c>
      <c r="G8679" s="13" t="s">
        <v>20</v>
      </c>
      <c r="H8679" s="13">
        <v>1810.35</v>
      </c>
      <c r="J8679"/>
      <c r="K8679"/>
      <c r="L8679"/>
      <c r="M8679"/>
    </row>
    <row r="8680" spans="1:13" s="3" customFormat="1" x14ac:dyDescent="0.25">
      <c r="A8680" s="35" t="s">
        <v>21</v>
      </c>
      <c r="B8680"/>
      <c r="C8680"/>
      <c r="D8680"/>
      <c r="E8680"/>
      <c r="J8680"/>
      <c r="K8680"/>
      <c r="L8680"/>
      <c r="M8680"/>
    </row>
    <row r="8681" spans="1:13" s="3" customFormat="1" x14ac:dyDescent="0.25">
      <c r="A8681" s="35"/>
      <c r="B8681" s="35"/>
      <c r="C8681" s="35"/>
      <c r="D8681" s="35"/>
      <c r="E8681" s="9" t="s">
        <v>391</v>
      </c>
      <c r="F8681" s="8">
        <v>0</v>
      </c>
      <c r="G8681" s="8">
        <v>0</v>
      </c>
      <c r="H8681" s="8">
        <v>1810.35</v>
      </c>
      <c r="J8681"/>
      <c r="K8681"/>
      <c r="L8681"/>
      <c r="M8681"/>
    </row>
    <row r="8682" spans="1:13" s="3" customFormat="1" x14ac:dyDescent="0.25">
      <c r="A8682" s="35" t="s">
        <v>21</v>
      </c>
      <c r="B8682"/>
      <c r="C8682"/>
      <c r="D8682"/>
      <c r="E8682"/>
      <c r="J8682"/>
      <c r="K8682"/>
      <c r="L8682"/>
      <c r="M8682"/>
    </row>
    <row r="8683" spans="1:13" s="3" customFormat="1" x14ac:dyDescent="0.25">
      <c r="A8683" s="5" t="s">
        <v>440</v>
      </c>
      <c r="B8683" s="5" t="s">
        <v>393</v>
      </c>
      <c r="C8683" s="35"/>
      <c r="D8683" s="35"/>
      <c r="E8683" s="35"/>
      <c r="F8683" s="7"/>
      <c r="G8683" s="8" t="s">
        <v>20</v>
      </c>
      <c r="H8683" s="8">
        <v>7541.32</v>
      </c>
      <c r="J8683"/>
      <c r="K8683"/>
      <c r="L8683"/>
      <c r="M8683"/>
    </row>
    <row r="8684" spans="1:13" s="3" customFormat="1" x14ac:dyDescent="0.25">
      <c r="A8684" s="35" t="s">
        <v>21</v>
      </c>
      <c r="B8684"/>
      <c r="C8684"/>
      <c r="D8684"/>
      <c r="E8684"/>
      <c r="J8684"/>
      <c r="K8684"/>
      <c r="L8684"/>
      <c r="M8684"/>
    </row>
    <row r="8685" spans="1:13" s="3" customFormat="1" x14ac:dyDescent="0.25">
      <c r="A8685" s="12" t="s">
        <v>24</v>
      </c>
      <c r="B8685" s="35" t="s">
        <v>21</v>
      </c>
      <c r="C8685" s="35" t="s">
        <v>21</v>
      </c>
      <c r="D8685" s="35" t="s">
        <v>21</v>
      </c>
      <c r="E8685" s="35" t="s">
        <v>21</v>
      </c>
      <c r="F8685" s="7" t="s">
        <v>21</v>
      </c>
      <c r="G8685" s="13" t="s">
        <v>20</v>
      </c>
      <c r="H8685" s="13">
        <v>7541.32</v>
      </c>
      <c r="J8685"/>
      <c r="K8685"/>
      <c r="L8685"/>
      <c r="M8685"/>
    </row>
    <row r="8686" spans="1:13" s="3" customFormat="1" x14ac:dyDescent="0.25">
      <c r="A8686" s="12" t="s">
        <v>1252</v>
      </c>
      <c r="B8686" s="12" t="s">
        <v>26</v>
      </c>
      <c r="C8686" s="14">
        <v>311</v>
      </c>
      <c r="D8686" s="12" t="s">
        <v>939</v>
      </c>
      <c r="E8686" s="12" t="s">
        <v>1253</v>
      </c>
      <c r="F8686" s="13">
        <v>11033.83</v>
      </c>
      <c r="G8686" s="7" t="s">
        <v>21</v>
      </c>
      <c r="H8686" s="13">
        <v>18575.150000000001</v>
      </c>
      <c r="J8686"/>
      <c r="K8686"/>
      <c r="L8686"/>
      <c r="M8686"/>
    </row>
    <row r="8687" spans="1:13" s="3" customFormat="1" x14ac:dyDescent="0.25">
      <c r="A8687"/>
      <c r="B8687"/>
      <c r="C8687"/>
      <c r="D8687"/>
      <c r="E8687"/>
      <c r="J8687"/>
      <c r="K8687"/>
      <c r="L8687"/>
      <c r="M8687"/>
    </row>
    <row r="8688" spans="1:13" s="3" customFormat="1" x14ac:dyDescent="0.25">
      <c r="A8688" s="35"/>
      <c r="B8688" s="35"/>
      <c r="C8688" s="35"/>
      <c r="D8688" s="35"/>
      <c r="E8688" s="34" t="s">
        <v>67</v>
      </c>
      <c r="F8688" s="13">
        <v>11033.83</v>
      </c>
      <c r="G8688" s="13">
        <v>0</v>
      </c>
      <c r="H8688" s="13">
        <v>18575.150000000001</v>
      </c>
      <c r="J8688"/>
      <c r="K8688"/>
      <c r="L8688"/>
      <c r="M8688"/>
    </row>
    <row r="8689" spans="1:13" s="3" customFormat="1" x14ac:dyDescent="0.25">
      <c r="A8689" s="35" t="s">
        <v>21</v>
      </c>
      <c r="B8689"/>
      <c r="C8689"/>
      <c r="D8689"/>
      <c r="E8689"/>
      <c r="J8689"/>
      <c r="K8689"/>
      <c r="L8689"/>
      <c r="M8689"/>
    </row>
    <row r="8690" spans="1:13" s="3" customFormat="1" x14ac:dyDescent="0.25">
      <c r="A8690" s="35"/>
      <c r="B8690" s="35"/>
      <c r="C8690" s="35"/>
      <c r="D8690" s="35"/>
      <c r="E8690" s="9" t="s">
        <v>398</v>
      </c>
      <c r="F8690" s="8">
        <v>11033.83</v>
      </c>
      <c r="G8690" s="8">
        <v>0</v>
      </c>
      <c r="H8690" s="8">
        <v>18575.150000000001</v>
      </c>
      <c r="J8690"/>
      <c r="K8690"/>
      <c r="L8690"/>
      <c r="M8690"/>
    </row>
    <row r="8691" spans="1:13" s="3" customFormat="1" x14ac:dyDescent="0.25">
      <c r="A8691" s="35" t="s">
        <v>21</v>
      </c>
      <c r="B8691"/>
      <c r="C8691"/>
      <c r="D8691"/>
      <c r="E8691"/>
      <c r="J8691"/>
      <c r="K8691"/>
      <c r="L8691"/>
      <c r="M8691"/>
    </row>
    <row r="8692" spans="1:13" s="3" customFormat="1" x14ac:dyDescent="0.25">
      <c r="A8692" s="5" t="s">
        <v>445</v>
      </c>
      <c r="B8692" s="5" t="s">
        <v>400</v>
      </c>
      <c r="C8692" s="35"/>
      <c r="D8692" s="35"/>
      <c r="E8692" s="35"/>
      <c r="F8692" s="7"/>
      <c r="G8692" s="8" t="s">
        <v>20</v>
      </c>
      <c r="H8692" s="8">
        <v>7825.88</v>
      </c>
      <c r="J8692"/>
      <c r="K8692"/>
      <c r="L8692"/>
      <c r="M8692"/>
    </row>
    <row r="8693" spans="1:13" s="3" customFormat="1" x14ac:dyDescent="0.25">
      <c r="A8693" s="35" t="s">
        <v>21</v>
      </c>
      <c r="B8693"/>
      <c r="C8693"/>
      <c r="D8693"/>
      <c r="E8693"/>
      <c r="J8693"/>
      <c r="K8693"/>
      <c r="L8693"/>
      <c r="M8693"/>
    </row>
    <row r="8694" spans="1:13" s="3" customFormat="1" x14ac:dyDescent="0.25">
      <c r="A8694" s="12" t="s">
        <v>24</v>
      </c>
      <c r="B8694" s="35" t="s">
        <v>21</v>
      </c>
      <c r="C8694" s="35" t="s">
        <v>21</v>
      </c>
      <c r="D8694" s="35" t="s">
        <v>21</v>
      </c>
      <c r="E8694" s="35" t="s">
        <v>21</v>
      </c>
      <c r="F8694" s="7" t="s">
        <v>21</v>
      </c>
      <c r="G8694" s="13" t="s">
        <v>20</v>
      </c>
      <c r="H8694" s="13">
        <v>7825.88</v>
      </c>
      <c r="J8694"/>
      <c r="K8694"/>
      <c r="L8694"/>
      <c r="M8694"/>
    </row>
    <row r="8695" spans="1:13" s="3" customFormat="1" x14ac:dyDescent="0.25">
      <c r="A8695" s="12" t="s">
        <v>1228</v>
      </c>
      <c r="B8695" s="12" t="s">
        <v>26</v>
      </c>
      <c r="C8695" s="14">
        <v>330</v>
      </c>
      <c r="D8695" s="12" t="s">
        <v>528</v>
      </c>
      <c r="E8695" s="35"/>
      <c r="F8695" s="13">
        <v>1357.76</v>
      </c>
      <c r="G8695" s="7" t="s">
        <v>21</v>
      </c>
      <c r="H8695" s="13">
        <v>9183.64</v>
      </c>
      <c r="J8695"/>
      <c r="K8695"/>
      <c r="L8695"/>
      <c r="M8695"/>
    </row>
    <row r="8696" spans="1:13" s="3" customFormat="1" x14ac:dyDescent="0.25">
      <c r="A8696"/>
      <c r="B8696"/>
      <c r="C8696"/>
      <c r="D8696"/>
      <c r="E8696"/>
      <c r="J8696"/>
      <c r="K8696"/>
      <c r="L8696"/>
      <c r="M8696"/>
    </row>
    <row r="8697" spans="1:13" s="3" customFormat="1" x14ac:dyDescent="0.25">
      <c r="A8697" s="35"/>
      <c r="B8697" s="35"/>
      <c r="C8697" s="35"/>
      <c r="D8697" s="35"/>
      <c r="E8697" s="34" t="s">
        <v>67</v>
      </c>
      <c r="F8697" s="13">
        <v>1357.76</v>
      </c>
      <c r="G8697" s="13">
        <v>0</v>
      </c>
      <c r="H8697" s="13">
        <v>9183.64</v>
      </c>
      <c r="J8697"/>
      <c r="K8697"/>
      <c r="L8697"/>
      <c r="M8697"/>
    </row>
    <row r="8698" spans="1:13" s="3" customFormat="1" x14ac:dyDescent="0.25">
      <c r="A8698" s="35" t="s">
        <v>21</v>
      </c>
      <c r="B8698"/>
      <c r="C8698"/>
      <c r="D8698"/>
      <c r="E8698"/>
      <c r="J8698"/>
      <c r="K8698"/>
      <c r="L8698"/>
      <c r="M8698"/>
    </row>
    <row r="8699" spans="1:13" s="3" customFormat="1" x14ac:dyDescent="0.25">
      <c r="A8699" s="35"/>
      <c r="B8699" s="35"/>
      <c r="C8699" s="35"/>
      <c r="D8699" s="35"/>
      <c r="E8699" s="9" t="s">
        <v>401</v>
      </c>
      <c r="F8699" s="8">
        <v>1357.76</v>
      </c>
      <c r="G8699" s="8">
        <v>0</v>
      </c>
      <c r="H8699" s="8">
        <v>9183.64</v>
      </c>
      <c r="J8699"/>
      <c r="K8699"/>
      <c r="L8699"/>
      <c r="M8699"/>
    </row>
    <row r="8700" spans="1:13" s="3" customFormat="1" x14ac:dyDescent="0.25">
      <c r="A8700" s="35" t="s">
        <v>21</v>
      </c>
      <c r="B8700"/>
      <c r="C8700"/>
      <c r="D8700"/>
      <c r="E8700"/>
      <c r="J8700"/>
      <c r="K8700"/>
      <c r="L8700"/>
      <c r="M8700"/>
    </row>
    <row r="8701" spans="1:13" s="3" customFormat="1" x14ac:dyDescent="0.25">
      <c r="A8701" s="5" t="s">
        <v>448</v>
      </c>
      <c r="B8701" s="5" t="s">
        <v>403</v>
      </c>
      <c r="C8701" s="35"/>
      <c r="D8701" s="35"/>
      <c r="E8701" s="35"/>
      <c r="F8701" s="7"/>
      <c r="G8701" s="8" t="s">
        <v>20</v>
      </c>
      <c r="H8701" s="8">
        <v>11849.05</v>
      </c>
      <c r="J8701"/>
      <c r="K8701"/>
      <c r="L8701"/>
      <c r="M8701"/>
    </row>
    <row r="8702" spans="1:13" s="3" customFormat="1" x14ac:dyDescent="0.25">
      <c r="A8702" s="35" t="s">
        <v>21</v>
      </c>
      <c r="B8702"/>
      <c r="C8702"/>
      <c r="D8702"/>
      <c r="E8702"/>
      <c r="J8702"/>
      <c r="K8702"/>
      <c r="L8702"/>
      <c r="M8702"/>
    </row>
    <row r="8703" spans="1:13" s="3" customFormat="1" x14ac:dyDescent="0.25">
      <c r="A8703" s="12" t="s">
        <v>24</v>
      </c>
      <c r="B8703" s="35" t="s">
        <v>21</v>
      </c>
      <c r="C8703" s="35" t="s">
        <v>21</v>
      </c>
      <c r="D8703" s="35" t="s">
        <v>21</v>
      </c>
      <c r="E8703" s="35" t="s">
        <v>21</v>
      </c>
      <c r="F8703" s="7" t="s">
        <v>21</v>
      </c>
      <c r="G8703" s="13" t="s">
        <v>20</v>
      </c>
      <c r="H8703" s="13">
        <v>11849.05</v>
      </c>
      <c r="J8703"/>
      <c r="K8703"/>
      <c r="L8703"/>
      <c r="M8703"/>
    </row>
    <row r="8704" spans="1:13" s="3" customFormat="1" x14ac:dyDescent="0.25">
      <c r="A8704" s="35" t="s">
        <v>21</v>
      </c>
      <c r="B8704"/>
      <c r="C8704"/>
      <c r="D8704"/>
      <c r="E8704"/>
      <c r="J8704"/>
      <c r="K8704"/>
      <c r="L8704"/>
      <c r="M8704"/>
    </row>
    <row r="8705" spans="1:13" s="3" customFormat="1" x14ac:dyDescent="0.25">
      <c r="A8705" s="35"/>
      <c r="B8705" s="35"/>
      <c r="C8705" s="35"/>
      <c r="D8705" s="35"/>
      <c r="E8705" s="9" t="s">
        <v>404</v>
      </c>
      <c r="F8705" s="8">
        <v>0</v>
      </c>
      <c r="G8705" s="8">
        <v>0</v>
      </c>
      <c r="H8705" s="8">
        <v>11849.05</v>
      </c>
      <c r="J8705"/>
      <c r="K8705"/>
      <c r="L8705"/>
      <c r="M8705"/>
    </row>
    <row r="8706" spans="1:13" s="3" customFormat="1" x14ac:dyDescent="0.25">
      <c r="A8706" s="35" t="s">
        <v>21</v>
      </c>
      <c r="B8706"/>
      <c r="C8706"/>
      <c r="D8706"/>
      <c r="E8706"/>
      <c r="J8706"/>
      <c r="K8706"/>
      <c r="L8706"/>
      <c r="M8706"/>
    </row>
    <row r="8707" spans="1:13" s="3" customFormat="1" x14ac:dyDescent="0.25">
      <c r="A8707" s="5" t="s">
        <v>451</v>
      </c>
      <c r="B8707" s="5" t="s">
        <v>406</v>
      </c>
      <c r="C8707" s="35"/>
      <c r="D8707" s="35"/>
      <c r="E8707" s="35"/>
      <c r="F8707" s="7"/>
      <c r="G8707" s="8" t="s">
        <v>20</v>
      </c>
      <c r="H8707" s="8">
        <v>0</v>
      </c>
      <c r="J8707"/>
      <c r="K8707"/>
      <c r="L8707"/>
      <c r="M8707"/>
    </row>
    <row r="8708" spans="1:13" s="3" customFormat="1" x14ac:dyDescent="0.25">
      <c r="A8708" s="35" t="s">
        <v>21</v>
      </c>
      <c r="B8708"/>
      <c r="C8708"/>
      <c r="D8708"/>
      <c r="E8708"/>
      <c r="J8708"/>
      <c r="K8708"/>
      <c r="L8708"/>
      <c r="M8708"/>
    </row>
    <row r="8709" spans="1:13" s="3" customFormat="1" x14ac:dyDescent="0.25">
      <c r="A8709" s="12" t="s">
        <v>24</v>
      </c>
      <c r="B8709" s="35" t="s">
        <v>21</v>
      </c>
      <c r="C8709" s="35" t="s">
        <v>21</v>
      </c>
      <c r="D8709" s="35" t="s">
        <v>21</v>
      </c>
      <c r="E8709" s="35" t="s">
        <v>21</v>
      </c>
      <c r="F8709" s="7" t="s">
        <v>21</v>
      </c>
      <c r="G8709" s="13" t="s">
        <v>20</v>
      </c>
      <c r="H8709" s="13">
        <v>0</v>
      </c>
      <c r="J8709"/>
      <c r="K8709"/>
      <c r="L8709"/>
      <c r="M8709"/>
    </row>
    <row r="8710" spans="1:13" s="3" customFormat="1" x14ac:dyDescent="0.25">
      <c r="A8710" s="12" t="s">
        <v>1228</v>
      </c>
      <c r="B8710" s="12" t="s">
        <v>26</v>
      </c>
      <c r="C8710" s="14">
        <v>330</v>
      </c>
      <c r="D8710" s="12" t="s">
        <v>528</v>
      </c>
      <c r="E8710" s="35"/>
      <c r="F8710" s="13">
        <v>465.52</v>
      </c>
      <c r="G8710" s="7" t="s">
        <v>21</v>
      </c>
      <c r="H8710" s="13">
        <v>465.52</v>
      </c>
      <c r="J8710"/>
      <c r="K8710"/>
      <c r="L8710"/>
      <c r="M8710"/>
    </row>
    <row r="8711" spans="1:13" s="3" customFormat="1" x14ac:dyDescent="0.25">
      <c r="A8711"/>
      <c r="B8711"/>
      <c r="C8711"/>
      <c r="D8711"/>
      <c r="E8711"/>
      <c r="J8711"/>
      <c r="K8711"/>
      <c r="L8711"/>
      <c r="M8711"/>
    </row>
    <row r="8712" spans="1:13" s="3" customFormat="1" x14ac:dyDescent="0.25">
      <c r="A8712" s="35"/>
      <c r="B8712" s="35"/>
      <c r="C8712" s="35"/>
      <c r="D8712" s="35"/>
      <c r="E8712" s="34" t="s">
        <v>67</v>
      </c>
      <c r="F8712" s="13">
        <v>465.52</v>
      </c>
      <c r="G8712" s="13">
        <v>0</v>
      </c>
      <c r="H8712" s="13">
        <v>465.52</v>
      </c>
      <c r="J8712"/>
      <c r="K8712"/>
      <c r="L8712"/>
      <c r="M8712"/>
    </row>
    <row r="8713" spans="1:13" s="3" customFormat="1" x14ac:dyDescent="0.25">
      <c r="A8713" s="35" t="s">
        <v>21</v>
      </c>
      <c r="B8713"/>
      <c r="C8713"/>
      <c r="D8713"/>
      <c r="E8713"/>
      <c r="J8713"/>
      <c r="K8713"/>
      <c r="L8713"/>
      <c r="M8713"/>
    </row>
    <row r="8714" spans="1:13" s="3" customFormat="1" x14ac:dyDescent="0.25">
      <c r="A8714" s="35"/>
      <c r="B8714" s="35"/>
      <c r="C8714" s="35"/>
      <c r="D8714" s="35"/>
      <c r="E8714" s="9" t="s">
        <v>407</v>
      </c>
      <c r="F8714" s="8">
        <v>465.52</v>
      </c>
      <c r="G8714" s="8">
        <v>0</v>
      </c>
      <c r="H8714" s="8">
        <v>465.52</v>
      </c>
      <c r="J8714"/>
      <c r="K8714"/>
      <c r="L8714"/>
      <c r="M8714"/>
    </row>
    <row r="8715" spans="1:13" s="3" customFormat="1" x14ac:dyDescent="0.25">
      <c r="A8715" s="35" t="s">
        <v>21</v>
      </c>
      <c r="B8715"/>
      <c r="C8715"/>
      <c r="D8715"/>
      <c r="E8715"/>
      <c r="J8715"/>
      <c r="K8715"/>
      <c r="L8715"/>
      <c r="M8715"/>
    </row>
    <row r="8716" spans="1:13" s="3" customFormat="1" x14ac:dyDescent="0.25">
      <c r="A8716" s="5" t="s">
        <v>1180</v>
      </c>
      <c r="B8716" s="5" t="s">
        <v>1110</v>
      </c>
      <c r="C8716" s="35"/>
      <c r="D8716" s="35"/>
      <c r="E8716" s="35"/>
      <c r="F8716" s="7"/>
      <c r="G8716" s="8" t="s">
        <v>20</v>
      </c>
      <c r="H8716" s="8">
        <v>5968.97</v>
      </c>
      <c r="J8716"/>
      <c r="K8716"/>
      <c r="L8716"/>
      <c r="M8716"/>
    </row>
    <row r="8717" spans="1:13" s="3" customFormat="1" x14ac:dyDescent="0.25">
      <c r="A8717" s="35" t="s">
        <v>21</v>
      </c>
      <c r="B8717"/>
      <c r="C8717"/>
      <c r="D8717"/>
      <c r="E8717"/>
      <c r="J8717"/>
      <c r="K8717"/>
      <c r="L8717"/>
      <c r="M8717"/>
    </row>
    <row r="8718" spans="1:13" s="3" customFormat="1" x14ac:dyDescent="0.25">
      <c r="A8718" s="12" t="s">
        <v>24</v>
      </c>
      <c r="B8718" s="35" t="s">
        <v>21</v>
      </c>
      <c r="C8718" s="35" t="s">
        <v>21</v>
      </c>
      <c r="D8718" s="35" t="s">
        <v>21</v>
      </c>
      <c r="E8718" s="35" t="s">
        <v>21</v>
      </c>
      <c r="F8718" s="7" t="s">
        <v>21</v>
      </c>
      <c r="G8718" s="13" t="s">
        <v>20</v>
      </c>
      <c r="H8718" s="13">
        <v>5968.97</v>
      </c>
      <c r="J8718"/>
      <c r="K8718"/>
      <c r="L8718"/>
      <c r="M8718"/>
    </row>
    <row r="8719" spans="1:13" s="3" customFormat="1" x14ac:dyDescent="0.25">
      <c r="A8719" s="35" t="s">
        <v>21</v>
      </c>
      <c r="B8719"/>
      <c r="C8719"/>
      <c r="D8719"/>
      <c r="E8719"/>
      <c r="J8719"/>
      <c r="K8719"/>
      <c r="L8719"/>
      <c r="M8719"/>
    </row>
    <row r="8720" spans="1:13" s="3" customFormat="1" x14ac:dyDescent="0.25">
      <c r="A8720" s="35"/>
      <c r="B8720" s="35"/>
      <c r="C8720" s="35"/>
      <c r="D8720" s="35"/>
      <c r="E8720" s="9" t="s">
        <v>1111</v>
      </c>
      <c r="F8720" s="8">
        <v>0</v>
      </c>
      <c r="G8720" s="8">
        <v>0</v>
      </c>
      <c r="H8720" s="8">
        <v>5968.97</v>
      </c>
      <c r="J8720"/>
      <c r="K8720"/>
      <c r="L8720"/>
      <c r="M8720"/>
    </row>
    <row r="8721" spans="1:13" s="3" customFormat="1" x14ac:dyDescent="0.25">
      <c r="A8721" s="35" t="s">
        <v>21</v>
      </c>
      <c r="B8721"/>
      <c r="C8721"/>
      <c r="D8721"/>
      <c r="E8721"/>
      <c r="J8721"/>
      <c r="K8721"/>
      <c r="L8721"/>
      <c r="M8721"/>
    </row>
    <row r="8722" spans="1:13" s="3" customFormat="1" x14ac:dyDescent="0.25">
      <c r="A8722" s="5" t="s">
        <v>155</v>
      </c>
      <c r="B8722" s="5" t="s">
        <v>156</v>
      </c>
      <c r="C8722" s="35"/>
      <c r="D8722" s="35"/>
      <c r="E8722" s="35"/>
      <c r="F8722" s="7"/>
      <c r="G8722" s="8" t="s">
        <v>20</v>
      </c>
      <c r="H8722" s="8">
        <v>7026.43</v>
      </c>
      <c r="J8722"/>
      <c r="K8722"/>
      <c r="L8722"/>
      <c r="M8722"/>
    </row>
    <row r="8723" spans="1:13" s="3" customFormat="1" x14ac:dyDescent="0.25">
      <c r="A8723" s="35" t="s">
        <v>21</v>
      </c>
      <c r="B8723"/>
      <c r="C8723"/>
      <c r="D8723"/>
      <c r="E8723"/>
      <c r="J8723"/>
      <c r="K8723"/>
      <c r="L8723"/>
      <c r="M8723"/>
    </row>
    <row r="8724" spans="1:13" s="3" customFormat="1" x14ac:dyDescent="0.25">
      <c r="A8724" s="12" t="s">
        <v>24</v>
      </c>
      <c r="B8724" s="35" t="s">
        <v>21</v>
      </c>
      <c r="C8724" s="35" t="s">
        <v>21</v>
      </c>
      <c r="D8724" s="35" t="s">
        <v>21</v>
      </c>
      <c r="E8724" s="35" t="s">
        <v>21</v>
      </c>
      <c r="F8724" s="7" t="s">
        <v>21</v>
      </c>
      <c r="G8724" s="13" t="s">
        <v>20</v>
      </c>
      <c r="H8724" s="13">
        <v>7026.43</v>
      </c>
      <c r="J8724"/>
      <c r="K8724"/>
      <c r="L8724"/>
      <c r="M8724"/>
    </row>
    <row r="8725" spans="1:13" s="3" customFormat="1" x14ac:dyDescent="0.25">
      <c r="A8725" s="12" t="s">
        <v>1198</v>
      </c>
      <c r="B8725" s="12" t="s">
        <v>26</v>
      </c>
      <c r="C8725" s="14">
        <v>313</v>
      </c>
      <c r="D8725" s="12" t="s">
        <v>1199</v>
      </c>
      <c r="E8725" s="35"/>
      <c r="F8725" s="13">
        <v>922.13</v>
      </c>
      <c r="G8725" s="7" t="s">
        <v>21</v>
      </c>
      <c r="H8725" s="13">
        <v>7948.56</v>
      </c>
      <c r="J8725"/>
      <c r="K8725"/>
      <c r="L8725"/>
      <c r="M8725"/>
    </row>
    <row r="8726" spans="1:13" s="3" customFormat="1" x14ac:dyDescent="0.25">
      <c r="A8726" s="12" t="s">
        <v>1200</v>
      </c>
      <c r="B8726" s="12" t="s">
        <v>26</v>
      </c>
      <c r="C8726" s="14">
        <v>361</v>
      </c>
      <c r="D8726" s="12" t="s">
        <v>1201</v>
      </c>
      <c r="E8726" s="35"/>
      <c r="F8726" s="13">
        <v>1290.99</v>
      </c>
      <c r="G8726" s="7" t="s">
        <v>21</v>
      </c>
      <c r="H8726" s="13">
        <v>9239.5499999999993</v>
      </c>
      <c r="J8726"/>
      <c r="K8726"/>
      <c r="L8726"/>
      <c r="M8726"/>
    </row>
    <row r="8727" spans="1:13" s="3" customFormat="1" x14ac:dyDescent="0.25">
      <c r="A8727" s="12" t="s">
        <v>1204</v>
      </c>
      <c r="B8727" s="12" t="s">
        <v>26</v>
      </c>
      <c r="C8727" s="14">
        <v>382</v>
      </c>
      <c r="D8727" s="12" t="s">
        <v>1205</v>
      </c>
      <c r="E8727" s="35"/>
      <c r="F8727" s="13">
        <v>402.1</v>
      </c>
      <c r="G8727" s="7" t="s">
        <v>21</v>
      </c>
      <c r="H8727" s="13">
        <v>9641.65</v>
      </c>
      <c r="J8727"/>
      <c r="K8727"/>
      <c r="L8727"/>
      <c r="M8727"/>
    </row>
    <row r="8728" spans="1:13" s="3" customFormat="1" x14ac:dyDescent="0.25">
      <c r="A8728"/>
      <c r="B8728"/>
      <c r="C8728"/>
      <c r="D8728"/>
      <c r="E8728"/>
      <c r="J8728"/>
      <c r="K8728"/>
      <c r="L8728"/>
      <c r="M8728"/>
    </row>
    <row r="8729" spans="1:13" s="3" customFormat="1" x14ac:dyDescent="0.25">
      <c r="A8729" s="35"/>
      <c r="B8729" s="35"/>
      <c r="C8729" s="35"/>
      <c r="D8729" s="35"/>
      <c r="E8729" s="34" t="s">
        <v>67</v>
      </c>
      <c r="F8729" s="13">
        <v>2615.2199999999998</v>
      </c>
      <c r="G8729" s="13">
        <v>0</v>
      </c>
      <c r="H8729" s="13">
        <v>9641.65</v>
      </c>
      <c r="J8729"/>
      <c r="K8729"/>
      <c r="L8729"/>
      <c r="M8729"/>
    </row>
    <row r="8730" spans="1:13" s="3" customFormat="1" x14ac:dyDescent="0.25">
      <c r="A8730" s="35" t="s">
        <v>21</v>
      </c>
      <c r="B8730"/>
      <c r="C8730"/>
      <c r="D8730"/>
      <c r="E8730"/>
      <c r="J8730"/>
      <c r="K8730"/>
      <c r="L8730"/>
      <c r="M8730"/>
    </row>
    <row r="8731" spans="1:13" s="3" customFormat="1" x14ac:dyDescent="0.25">
      <c r="A8731" s="35"/>
      <c r="B8731" s="35"/>
      <c r="C8731" s="35"/>
      <c r="D8731" s="35"/>
      <c r="E8731" s="9" t="s">
        <v>157</v>
      </c>
      <c r="F8731" s="8">
        <v>2615.2199999999998</v>
      </c>
      <c r="G8731" s="8">
        <v>0</v>
      </c>
      <c r="H8731" s="8">
        <v>9641.65</v>
      </c>
      <c r="J8731"/>
      <c r="K8731"/>
      <c r="L8731"/>
      <c r="M8731"/>
    </row>
    <row r="8732" spans="1:13" s="3" customFormat="1" x14ac:dyDescent="0.25">
      <c r="A8732" s="35" t="s">
        <v>21</v>
      </c>
      <c r="B8732"/>
      <c r="C8732"/>
      <c r="D8732"/>
      <c r="E8732"/>
      <c r="J8732"/>
      <c r="K8732"/>
      <c r="L8732"/>
      <c r="M8732"/>
    </row>
    <row r="8733" spans="1:13" s="3" customFormat="1" x14ac:dyDescent="0.25">
      <c r="A8733" s="5" t="s">
        <v>713</v>
      </c>
      <c r="B8733" s="5" t="s">
        <v>714</v>
      </c>
      <c r="C8733" s="35"/>
      <c r="D8733" s="35"/>
      <c r="E8733" s="35"/>
      <c r="F8733" s="7"/>
      <c r="G8733" s="8" t="s">
        <v>20</v>
      </c>
      <c r="H8733" s="8">
        <v>142495</v>
      </c>
      <c r="J8733"/>
      <c r="K8733"/>
      <c r="L8733"/>
      <c r="M8733"/>
    </row>
    <row r="8734" spans="1:13" s="3" customFormat="1" x14ac:dyDescent="0.25">
      <c r="A8734" s="35" t="s">
        <v>21</v>
      </c>
      <c r="B8734"/>
      <c r="C8734"/>
      <c r="D8734"/>
      <c r="E8734"/>
      <c r="J8734"/>
      <c r="K8734"/>
      <c r="L8734"/>
      <c r="M8734"/>
    </row>
    <row r="8735" spans="1:13" s="3" customFormat="1" x14ac:dyDescent="0.25">
      <c r="A8735" s="12" t="s">
        <v>24</v>
      </c>
      <c r="B8735" s="35" t="s">
        <v>21</v>
      </c>
      <c r="C8735" s="35" t="s">
        <v>21</v>
      </c>
      <c r="D8735" s="35" t="s">
        <v>21</v>
      </c>
      <c r="E8735" s="35" t="s">
        <v>21</v>
      </c>
      <c r="F8735" s="7" t="s">
        <v>21</v>
      </c>
      <c r="G8735" s="13" t="s">
        <v>20</v>
      </c>
      <c r="H8735" s="13">
        <v>142495</v>
      </c>
      <c r="J8735"/>
      <c r="K8735"/>
      <c r="L8735"/>
      <c r="M8735"/>
    </row>
    <row r="8736" spans="1:13" s="3" customFormat="1" x14ac:dyDescent="0.25">
      <c r="A8736" s="12" t="s">
        <v>1254</v>
      </c>
      <c r="B8736" s="12" t="s">
        <v>41</v>
      </c>
      <c r="C8736" s="14">
        <v>4</v>
      </c>
      <c r="D8736" s="12" t="s">
        <v>716</v>
      </c>
      <c r="E8736" s="35"/>
      <c r="F8736" s="13">
        <v>108499</v>
      </c>
      <c r="G8736" s="7" t="s">
        <v>21</v>
      </c>
      <c r="H8736" s="13">
        <v>250994</v>
      </c>
      <c r="J8736"/>
      <c r="K8736"/>
      <c r="L8736"/>
      <c r="M8736"/>
    </row>
    <row r="8737" spans="1:13" s="3" customFormat="1" x14ac:dyDescent="0.25">
      <c r="A8737"/>
      <c r="B8737"/>
      <c r="C8737"/>
      <c r="D8737"/>
      <c r="E8737"/>
      <c r="J8737"/>
      <c r="K8737"/>
      <c r="L8737"/>
      <c r="M8737"/>
    </row>
    <row r="8738" spans="1:13" s="3" customFormat="1" x14ac:dyDescent="0.25">
      <c r="A8738" s="35"/>
      <c r="B8738" s="35"/>
      <c r="C8738" s="35"/>
      <c r="D8738" s="35"/>
      <c r="E8738" s="34" t="s">
        <v>67</v>
      </c>
      <c r="F8738" s="13">
        <v>108499</v>
      </c>
      <c r="G8738" s="13">
        <v>0</v>
      </c>
      <c r="H8738" s="13">
        <v>250994</v>
      </c>
      <c r="J8738"/>
      <c r="K8738"/>
      <c r="L8738"/>
      <c r="M8738"/>
    </row>
    <row r="8739" spans="1:13" s="3" customFormat="1" x14ac:dyDescent="0.25">
      <c r="A8739" s="35" t="s">
        <v>21</v>
      </c>
      <c r="B8739"/>
      <c r="C8739"/>
      <c r="D8739"/>
      <c r="E8739"/>
      <c r="J8739"/>
      <c r="K8739"/>
      <c r="L8739"/>
      <c r="M8739"/>
    </row>
    <row r="8740" spans="1:13" s="3" customFormat="1" x14ac:dyDescent="0.25">
      <c r="A8740" s="35"/>
      <c r="B8740" s="35"/>
      <c r="C8740" s="35"/>
      <c r="D8740" s="35"/>
      <c r="E8740" s="9" t="s">
        <v>717</v>
      </c>
      <c r="F8740" s="8">
        <v>108499</v>
      </c>
      <c r="G8740" s="8">
        <v>0</v>
      </c>
      <c r="H8740" s="8">
        <v>250994</v>
      </c>
      <c r="J8740"/>
      <c r="K8740"/>
      <c r="L8740"/>
      <c r="M8740"/>
    </row>
    <row r="8741" spans="1:13" s="3" customFormat="1" x14ac:dyDescent="0.25">
      <c r="A8741" s="35" t="s">
        <v>21</v>
      </c>
      <c r="B8741"/>
      <c r="C8741"/>
      <c r="D8741"/>
      <c r="E8741"/>
      <c r="J8741"/>
      <c r="K8741"/>
      <c r="L8741"/>
      <c r="M8741"/>
    </row>
    <row r="8742" spans="1:13" s="3" customFormat="1" x14ac:dyDescent="0.25">
      <c r="A8742" s="5" t="s">
        <v>158</v>
      </c>
      <c r="B8742" s="5" t="s">
        <v>159</v>
      </c>
      <c r="C8742" s="35"/>
      <c r="D8742" s="35"/>
      <c r="E8742" s="35"/>
      <c r="F8742" s="7"/>
      <c r="G8742" s="8" t="s">
        <v>20</v>
      </c>
      <c r="H8742" s="8">
        <v>442515.38</v>
      </c>
      <c r="J8742"/>
      <c r="K8742"/>
      <c r="L8742"/>
      <c r="M8742"/>
    </row>
    <row r="8743" spans="1:13" s="3" customFormat="1" x14ac:dyDescent="0.25">
      <c r="A8743" s="35" t="s">
        <v>21</v>
      </c>
      <c r="B8743"/>
      <c r="C8743"/>
      <c r="D8743"/>
      <c r="E8743"/>
      <c r="J8743"/>
      <c r="K8743"/>
      <c r="L8743"/>
      <c r="M8743"/>
    </row>
    <row r="8744" spans="1:13" s="3" customFormat="1" x14ac:dyDescent="0.25">
      <c r="A8744" s="12" t="s">
        <v>24</v>
      </c>
      <c r="B8744" s="35" t="s">
        <v>21</v>
      </c>
      <c r="C8744" s="35" t="s">
        <v>21</v>
      </c>
      <c r="D8744" s="35" t="s">
        <v>21</v>
      </c>
      <c r="E8744" s="35" t="s">
        <v>21</v>
      </c>
      <c r="F8744" s="7" t="s">
        <v>21</v>
      </c>
      <c r="G8744" s="13" t="s">
        <v>20</v>
      </c>
      <c r="H8744" s="13">
        <v>442515.38</v>
      </c>
      <c r="J8744"/>
      <c r="K8744"/>
      <c r="L8744"/>
      <c r="M8744"/>
    </row>
    <row r="8745" spans="1:13" s="3" customFormat="1" x14ac:dyDescent="0.25">
      <c r="A8745" s="12" t="s">
        <v>1254</v>
      </c>
      <c r="B8745" s="12" t="s">
        <v>41</v>
      </c>
      <c r="C8745" s="14">
        <v>1</v>
      </c>
      <c r="D8745" s="12" t="s">
        <v>549</v>
      </c>
      <c r="E8745" s="35"/>
      <c r="F8745" s="13">
        <v>304.10000000000002</v>
      </c>
      <c r="G8745" s="7" t="s">
        <v>21</v>
      </c>
      <c r="H8745" s="13">
        <v>442819.48</v>
      </c>
      <c r="J8745"/>
      <c r="K8745"/>
      <c r="L8745"/>
      <c r="M8745"/>
    </row>
    <row r="8746" spans="1:13" s="3" customFormat="1" x14ac:dyDescent="0.25">
      <c r="A8746" s="12" t="s">
        <v>1254</v>
      </c>
      <c r="B8746" s="12" t="s">
        <v>41</v>
      </c>
      <c r="C8746" s="14">
        <v>1</v>
      </c>
      <c r="D8746" s="12" t="s">
        <v>549</v>
      </c>
      <c r="E8746" s="35"/>
      <c r="F8746" s="13">
        <v>192.02</v>
      </c>
      <c r="G8746" s="7" t="s">
        <v>21</v>
      </c>
      <c r="H8746" s="13">
        <v>443011.5</v>
      </c>
      <c r="J8746"/>
      <c r="K8746"/>
      <c r="L8746"/>
      <c r="M8746"/>
    </row>
    <row r="8747" spans="1:13" s="3" customFormat="1" x14ac:dyDescent="0.25">
      <c r="A8747" s="12" t="s">
        <v>1254</v>
      </c>
      <c r="B8747" s="12" t="s">
        <v>41</v>
      </c>
      <c r="C8747" s="14">
        <v>1</v>
      </c>
      <c r="D8747" s="12" t="s">
        <v>549</v>
      </c>
      <c r="E8747" s="35"/>
      <c r="F8747" s="13">
        <v>510.29</v>
      </c>
      <c r="G8747" s="7" t="s">
        <v>21</v>
      </c>
      <c r="H8747" s="13">
        <v>443521.79</v>
      </c>
      <c r="J8747"/>
      <c r="K8747"/>
      <c r="L8747"/>
      <c r="M8747"/>
    </row>
    <row r="8748" spans="1:13" s="3" customFormat="1" x14ac:dyDescent="0.25">
      <c r="A8748" s="12" t="s">
        <v>1254</v>
      </c>
      <c r="B8748" s="12" t="s">
        <v>41</v>
      </c>
      <c r="C8748" s="14">
        <v>1</v>
      </c>
      <c r="D8748" s="12" t="s">
        <v>549</v>
      </c>
      <c r="E8748" s="35"/>
      <c r="F8748" s="13">
        <v>168.8</v>
      </c>
      <c r="G8748" s="7" t="s">
        <v>21</v>
      </c>
      <c r="H8748" s="13">
        <v>443690.59</v>
      </c>
      <c r="J8748"/>
      <c r="K8748"/>
      <c r="L8748"/>
      <c r="M8748"/>
    </row>
    <row r="8749" spans="1:13" s="3" customFormat="1" x14ac:dyDescent="0.25">
      <c r="A8749" s="12" t="s">
        <v>1254</v>
      </c>
      <c r="B8749" s="12" t="s">
        <v>41</v>
      </c>
      <c r="C8749" s="14">
        <v>1</v>
      </c>
      <c r="D8749" s="12" t="s">
        <v>549</v>
      </c>
      <c r="E8749" s="35"/>
      <c r="F8749" s="13">
        <v>1739.16</v>
      </c>
      <c r="G8749" s="7" t="s">
        <v>21</v>
      </c>
      <c r="H8749" s="13">
        <v>445429.75</v>
      </c>
      <c r="J8749"/>
      <c r="K8749"/>
      <c r="L8749"/>
      <c r="M8749"/>
    </row>
    <row r="8750" spans="1:13" s="3" customFormat="1" x14ac:dyDescent="0.25">
      <c r="A8750" s="12" t="s">
        <v>1254</v>
      </c>
      <c r="B8750" s="12" t="s">
        <v>41</v>
      </c>
      <c r="C8750" s="14">
        <v>1</v>
      </c>
      <c r="D8750" s="12" t="s">
        <v>549</v>
      </c>
      <c r="E8750" s="35"/>
      <c r="F8750" s="13">
        <v>254.92</v>
      </c>
      <c r="G8750" s="7" t="s">
        <v>21</v>
      </c>
      <c r="H8750" s="13">
        <v>445684.67</v>
      </c>
      <c r="J8750"/>
      <c r="K8750"/>
      <c r="L8750"/>
      <c r="M8750"/>
    </row>
    <row r="8751" spans="1:13" s="3" customFormat="1" x14ac:dyDescent="0.25">
      <c r="A8751" s="12" t="s">
        <v>1254</v>
      </c>
      <c r="B8751" s="12" t="s">
        <v>41</v>
      </c>
      <c r="C8751" s="14">
        <v>1</v>
      </c>
      <c r="D8751" s="12" t="s">
        <v>160</v>
      </c>
      <c r="E8751" s="35"/>
      <c r="F8751" s="13">
        <v>228.04</v>
      </c>
      <c r="G8751" s="7" t="s">
        <v>21</v>
      </c>
      <c r="H8751" s="13">
        <v>445912.71</v>
      </c>
      <c r="J8751"/>
      <c r="K8751"/>
      <c r="L8751"/>
      <c r="M8751"/>
    </row>
    <row r="8752" spans="1:13" s="3" customFormat="1" x14ac:dyDescent="0.25">
      <c r="A8752" s="12" t="s">
        <v>1254</v>
      </c>
      <c r="B8752" s="12" t="s">
        <v>41</v>
      </c>
      <c r="C8752" s="14">
        <v>1</v>
      </c>
      <c r="D8752" s="12" t="s">
        <v>160</v>
      </c>
      <c r="E8752" s="35"/>
      <c r="F8752" s="13">
        <v>6260.58</v>
      </c>
      <c r="G8752" s="7" t="s">
        <v>21</v>
      </c>
      <c r="H8752" s="13">
        <v>452173.29</v>
      </c>
      <c r="J8752"/>
      <c r="K8752"/>
      <c r="L8752"/>
      <c r="M8752"/>
    </row>
    <row r="8753" spans="1:13" s="3" customFormat="1" x14ac:dyDescent="0.25">
      <c r="A8753" s="12" t="s">
        <v>1254</v>
      </c>
      <c r="B8753" s="12" t="s">
        <v>41</v>
      </c>
      <c r="C8753" s="14">
        <v>1</v>
      </c>
      <c r="D8753" s="12" t="s">
        <v>160</v>
      </c>
      <c r="E8753" s="35"/>
      <c r="F8753" s="13">
        <v>6261.25</v>
      </c>
      <c r="G8753" s="7" t="s">
        <v>21</v>
      </c>
      <c r="H8753" s="13">
        <v>458434.54</v>
      </c>
      <c r="J8753"/>
      <c r="K8753"/>
      <c r="L8753"/>
      <c r="M8753"/>
    </row>
    <row r="8754" spans="1:13" s="3" customFormat="1" x14ac:dyDescent="0.25">
      <c r="A8754" s="12" t="s">
        <v>1254</v>
      </c>
      <c r="B8754" s="12" t="s">
        <v>41</v>
      </c>
      <c r="C8754" s="14">
        <v>1</v>
      </c>
      <c r="D8754" s="12" t="s">
        <v>160</v>
      </c>
      <c r="E8754" s="35"/>
      <c r="F8754" s="13">
        <v>215.52</v>
      </c>
      <c r="G8754" s="7" t="s">
        <v>21</v>
      </c>
      <c r="H8754" s="13">
        <v>458650.06</v>
      </c>
      <c r="J8754"/>
      <c r="K8754"/>
      <c r="L8754"/>
      <c r="M8754"/>
    </row>
    <row r="8755" spans="1:13" s="3" customFormat="1" x14ac:dyDescent="0.25">
      <c r="A8755" s="12" t="s">
        <v>1254</v>
      </c>
      <c r="B8755" s="12" t="s">
        <v>41</v>
      </c>
      <c r="C8755" s="14">
        <v>1</v>
      </c>
      <c r="D8755" s="12" t="s">
        <v>160</v>
      </c>
      <c r="E8755" s="35"/>
      <c r="F8755" s="13">
        <v>2592.4699999999998</v>
      </c>
      <c r="G8755" s="7" t="s">
        <v>21</v>
      </c>
      <c r="H8755" s="13">
        <v>461242.53</v>
      </c>
      <c r="J8755"/>
      <c r="K8755"/>
      <c r="L8755"/>
      <c r="M8755"/>
    </row>
    <row r="8756" spans="1:13" s="3" customFormat="1" x14ac:dyDescent="0.25">
      <c r="A8756" s="12" t="s">
        <v>1254</v>
      </c>
      <c r="B8756" s="12" t="s">
        <v>41</v>
      </c>
      <c r="C8756" s="14">
        <v>1</v>
      </c>
      <c r="D8756" s="12" t="s">
        <v>160</v>
      </c>
      <c r="E8756" s="35"/>
      <c r="F8756" s="13">
        <v>1424.23</v>
      </c>
      <c r="G8756" s="7" t="s">
        <v>21</v>
      </c>
      <c r="H8756" s="13">
        <v>462666.76</v>
      </c>
      <c r="J8756"/>
      <c r="K8756"/>
      <c r="L8756"/>
      <c r="M8756"/>
    </row>
    <row r="8757" spans="1:13" s="3" customFormat="1" x14ac:dyDescent="0.25">
      <c r="A8757" s="12" t="s">
        <v>1254</v>
      </c>
      <c r="B8757" s="12" t="s">
        <v>41</v>
      </c>
      <c r="C8757" s="14">
        <v>1</v>
      </c>
      <c r="D8757" s="12" t="s">
        <v>160</v>
      </c>
      <c r="E8757" s="35"/>
      <c r="F8757" s="13">
        <v>1735.97</v>
      </c>
      <c r="G8757" s="7" t="s">
        <v>21</v>
      </c>
      <c r="H8757" s="13">
        <v>464402.73</v>
      </c>
      <c r="J8757"/>
      <c r="K8757"/>
      <c r="L8757"/>
      <c r="M8757"/>
    </row>
    <row r="8758" spans="1:13" s="3" customFormat="1" x14ac:dyDescent="0.25">
      <c r="A8758" s="12" t="s">
        <v>1254</v>
      </c>
      <c r="B8758" s="12" t="s">
        <v>41</v>
      </c>
      <c r="C8758" s="14">
        <v>1</v>
      </c>
      <c r="D8758" s="12" t="s">
        <v>160</v>
      </c>
      <c r="E8758" s="35"/>
      <c r="F8758" s="13">
        <v>1429.27</v>
      </c>
      <c r="G8758" s="7" t="s">
        <v>21</v>
      </c>
      <c r="H8758" s="13">
        <v>465832</v>
      </c>
      <c r="J8758"/>
      <c r="K8758"/>
      <c r="L8758"/>
      <c r="M8758"/>
    </row>
    <row r="8759" spans="1:13" s="3" customFormat="1" x14ac:dyDescent="0.25">
      <c r="A8759" s="12" t="s">
        <v>1254</v>
      </c>
      <c r="B8759" s="12" t="s">
        <v>41</v>
      </c>
      <c r="C8759" s="14">
        <v>1</v>
      </c>
      <c r="D8759" s="12" t="s">
        <v>160</v>
      </c>
      <c r="E8759" s="35"/>
      <c r="F8759" s="13">
        <v>107.74</v>
      </c>
      <c r="G8759" s="7" t="s">
        <v>21</v>
      </c>
      <c r="H8759" s="13">
        <v>465939.74</v>
      </c>
      <c r="J8759"/>
      <c r="K8759"/>
      <c r="L8759"/>
      <c r="M8759"/>
    </row>
    <row r="8760" spans="1:13" s="3" customFormat="1" x14ac:dyDescent="0.25">
      <c r="A8760" s="12" t="s">
        <v>1254</v>
      </c>
      <c r="B8760" s="12" t="s">
        <v>41</v>
      </c>
      <c r="C8760" s="14">
        <v>1</v>
      </c>
      <c r="D8760" s="12" t="s">
        <v>160</v>
      </c>
      <c r="E8760" s="35"/>
      <c r="F8760" s="13">
        <v>1020.8</v>
      </c>
      <c r="G8760" s="7" t="s">
        <v>21</v>
      </c>
      <c r="H8760" s="13">
        <v>466960.54</v>
      </c>
      <c r="J8760"/>
      <c r="K8760"/>
      <c r="L8760"/>
      <c r="M8760"/>
    </row>
    <row r="8761" spans="1:13" s="3" customFormat="1" x14ac:dyDescent="0.25">
      <c r="A8761" s="12" t="s">
        <v>1254</v>
      </c>
      <c r="B8761" s="12" t="s">
        <v>41</v>
      </c>
      <c r="C8761" s="14">
        <v>1</v>
      </c>
      <c r="D8761" s="12" t="s">
        <v>160</v>
      </c>
      <c r="E8761" s="35"/>
      <c r="F8761" s="13">
        <v>1526.82</v>
      </c>
      <c r="G8761" s="7" t="s">
        <v>21</v>
      </c>
      <c r="H8761" s="13">
        <v>468487.36</v>
      </c>
      <c r="J8761"/>
      <c r="K8761"/>
      <c r="L8761"/>
      <c r="M8761"/>
    </row>
    <row r="8762" spans="1:13" s="3" customFormat="1" x14ac:dyDescent="0.25">
      <c r="A8762" s="12" t="s">
        <v>1254</v>
      </c>
      <c r="B8762" s="12" t="s">
        <v>41</v>
      </c>
      <c r="C8762" s="14">
        <v>1</v>
      </c>
      <c r="D8762" s="12" t="s">
        <v>160</v>
      </c>
      <c r="E8762" s="35"/>
      <c r="F8762" s="13">
        <v>2699.95</v>
      </c>
      <c r="G8762" s="7" t="s">
        <v>21</v>
      </c>
      <c r="H8762" s="13">
        <v>471187.31</v>
      </c>
      <c r="J8762"/>
      <c r="K8762"/>
      <c r="L8762"/>
      <c r="M8762"/>
    </row>
    <row r="8763" spans="1:13" s="3" customFormat="1" x14ac:dyDescent="0.25">
      <c r="A8763" s="12" t="s">
        <v>1254</v>
      </c>
      <c r="B8763" s="12" t="s">
        <v>41</v>
      </c>
      <c r="C8763" s="14">
        <v>1</v>
      </c>
      <c r="D8763" s="12" t="s">
        <v>549</v>
      </c>
      <c r="E8763" s="35"/>
      <c r="F8763" s="13">
        <v>434.63</v>
      </c>
      <c r="G8763" s="7" t="s">
        <v>21</v>
      </c>
      <c r="H8763" s="13">
        <v>471621.94</v>
      </c>
      <c r="J8763"/>
      <c r="K8763"/>
      <c r="L8763"/>
      <c r="M8763"/>
    </row>
    <row r="8764" spans="1:13" s="3" customFormat="1" x14ac:dyDescent="0.25">
      <c r="A8764" s="12" t="s">
        <v>1254</v>
      </c>
      <c r="B8764" s="12" t="s">
        <v>41</v>
      </c>
      <c r="C8764" s="14">
        <v>1</v>
      </c>
      <c r="D8764" s="12" t="s">
        <v>549</v>
      </c>
      <c r="E8764" s="35"/>
      <c r="F8764" s="13">
        <v>416.67</v>
      </c>
      <c r="G8764" s="7" t="s">
        <v>21</v>
      </c>
      <c r="H8764" s="13">
        <v>472038.61</v>
      </c>
      <c r="J8764"/>
      <c r="K8764"/>
      <c r="L8764"/>
      <c r="M8764"/>
    </row>
    <row r="8765" spans="1:13" s="3" customFormat="1" x14ac:dyDescent="0.25">
      <c r="A8765" s="12" t="s">
        <v>1254</v>
      </c>
      <c r="B8765" s="12" t="s">
        <v>41</v>
      </c>
      <c r="C8765" s="14">
        <v>1</v>
      </c>
      <c r="D8765" s="12" t="s">
        <v>549</v>
      </c>
      <c r="E8765" s="35"/>
      <c r="F8765" s="13">
        <v>804.55</v>
      </c>
      <c r="G8765" s="7" t="s">
        <v>21</v>
      </c>
      <c r="H8765" s="13">
        <v>472843.16</v>
      </c>
      <c r="J8765"/>
      <c r="K8765"/>
      <c r="L8765"/>
      <c r="M8765"/>
    </row>
    <row r="8766" spans="1:13" s="3" customFormat="1" x14ac:dyDescent="0.25">
      <c r="A8766" s="12" t="s">
        <v>1254</v>
      </c>
      <c r="B8766" s="12" t="s">
        <v>41</v>
      </c>
      <c r="C8766" s="14">
        <v>1</v>
      </c>
      <c r="D8766" s="12" t="s">
        <v>160</v>
      </c>
      <c r="E8766" s="35"/>
      <c r="F8766" s="13">
        <v>73.64</v>
      </c>
      <c r="G8766" s="7" t="s">
        <v>21</v>
      </c>
      <c r="H8766" s="13">
        <v>472916.8</v>
      </c>
      <c r="J8766"/>
      <c r="K8766"/>
      <c r="L8766"/>
      <c r="M8766"/>
    </row>
    <row r="8767" spans="1:13" s="3" customFormat="1" x14ac:dyDescent="0.25">
      <c r="A8767" s="12" t="s">
        <v>1254</v>
      </c>
      <c r="B8767" s="12" t="s">
        <v>41</v>
      </c>
      <c r="C8767" s="14">
        <v>1</v>
      </c>
      <c r="D8767" s="12" t="s">
        <v>160</v>
      </c>
      <c r="E8767" s="35"/>
      <c r="F8767" s="13">
        <v>109.2</v>
      </c>
      <c r="G8767" s="7" t="s">
        <v>21</v>
      </c>
      <c r="H8767" s="13">
        <v>473026</v>
      </c>
      <c r="J8767"/>
      <c r="K8767"/>
      <c r="L8767"/>
      <c r="M8767"/>
    </row>
    <row r="8768" spans="1:13" s="3" customFormat="1" x14ac:dyDescent="0.25">
      <c r="A8768" s="12" t="s">
        <v>1254</v>
      </c>
      <c r="B8768" s="12" t="s">
        <v>41</v>
      </c>
      <c r="C8768" s="14">
        <v>1</v>
      </c>
      <c r="D8768" s="12" t="s">
        <v>160</v>
      </c>
      <c r="E8768" s="35"/>
      <c r="F8768" s="13">
        <v>379.72</v>
      </c>
      <c r="G8768" s="7" t="s">
        <v>21</v>
      </c>
      <c r="H8768" s="13">
        <v>473405.72</v>
      </c>
      <c r="J8768"/>
      <c r="K8768"/>
      <c r="L8768"/>
      <c r="M8768"/>
    </row>
    <row r="8769" spans="1:13" s="3" customFormat="1" x14ac:dyDescent="0.25">
      <c r="A8769" s="12" t="s">
        <v>1254</v>
      </c>
      <c r="B8769" s="12" t="s">
        <v>41</v>
      </c>
      <c r="C8769" s="14">
        <v>1</v>
      </c>
      <c r="D8769" s="12" t="s">
        <v>160</v>
      </c>
      <c r="E8769" s="35"/>
      <c r="F8769" s="13">
        <v>27.03</v>
      </c>
      <c r="G8769" s="7" t="s">
        <v>21</v>
      </c>
      <c r="H8769" s="13">
        <v>473432.75</v>
      </c>
      <c r="J8769"/>
      <c r="K8769"/>
      <c r="L8769"/>
      <c r="M8769"/>
    </row>
    <row r="8770" spans="1:13" s="3" customFormat="1" x14ac:dyDescent="0.25">
      <c r="A8770" s="12" t="s">
        <v>1254</v>
      </c>
      <c r="B8770" s="12" t="s">
        <v>41</v>
      </c>
      <c r="C8770" s="14">
        <v>1</v>
      </c>
      <c r="D8770" s="12" t="s">
        <v>160</v>
      </c>
      <c r="E8770" s="35"/>
      <c r="F8770" s="13">
        <v>37.020000000000003</v>
      </c>
      <c r="G8770" s="7" t="s">
        <v>21</v>
      </c>
      <c r="H8770" s="13">
        <v>473469.77</v>
      </c>
      <c r="J8770"/>
      <c r="K8770"/>
      <c r="L8770"/>
      <c r="M8770"/>
    </row>
    <row r="8771" spans="1:13" s="3" customFormat="1" x14ac:dyDescent="0.25">
      <c r="A8771" s="12" t="s">
        <v>1254</v>
      </c>
      <c r="B8771" s="12" t="s">
        <v>41</v>
      </c>
      <c r="C8771" s="14">
        <v>1</v>
      </c>
      <c r="D8771" s="12" t="s">
        <v>160</v>
      </c>
      <c r="E8771" s="35"/>
      <c r="F8771" s="13">
        <v>163.79</v>
      </c>
      <c r="G8771" s="7" t="s">
        <v>21</v>
      </c>
      <c r="H8771" s="13">
        <v>473633.56</v>
      </c>
      <c r="J8771"/>
      <c r="K8771"/>
      <c r="L8771"/>
      <c r="M8771"/>
    </row>
    <row r="8772" spans="1:13" s="3" customFormat="1" x14ac:dyDescent="0.25">
      <c r="A8772" s="12" t="s">
        <v>1254</v>
      </c>
      <c r="B8772" s="12" t="s">
        <v>41</v>
      </c>
      <c r="C8772" s="14">
        <v>1</v>
      </c>
      <c r="D8772" s="12" t="s">
        <v>160</v>
      </c>
      <c r="E8772" s="35"/>
      <c r="F8772" s="13">
        <v>58.84</v>
      </c>
      <c r="G8772" s="7" t="s">
        <v>21</v>
      </c>
      <c r="H8772" s="13">
        <v>473692.4</v>
      </c>
      <c r="J8772"/>
      <c r="K8772"/>
      <c r="L8772"/>
      <c r="M8772"/>
    </row>
    <row r="8773" spans="1:13" s="3" customFormat="1" x14ac:dyDescent="0.25">
      <c r="A8773" s="12" t="s">
        <v>1254</v>
      </c>
      <c r="B8773" s="12" t="s">
        <v>41</v>
      </c>
      <c r="C8773" s="14">
        <v>1</v>
      </c>
      <c r="D8773" s="12" t="s">
        <v>160</v>
      </c>
      <c r="E8773" s="35"/>
      <c r="F8773" s="13">
        <v>266.67</v>
      </c>
      <c r="G8773" s="7" t="s">
        <v>21</v>
      </c>
      <c r="H8773" s="13">
        <v>473959.07</v>
      </c>
      <c r="J8773"/>
      <c r="K8773"/>
      <c r="L8773"/>
      <c r="M8773"/>
    </row>
    <row r="8774" spans="1:13" s="3" customFormat="1" x14ac:dyDescent="0.25">
      <c r="A8774" s="12" t="s">
        <v>1254</v>
      </c>
      <c r="B8774" s="12" t="s">
        <v>41</v>
      </c>
      <c r="C8774" s="14">
        <v>1</v>
      </c>
      <c r="D8774" s="12" t="s">
        <v>160</v>
      </c>
      <c r="E8774" s="35"/>
      <c r="F8774" s="13">
        <v>4949.18</v>
      </c>
      <c r="G8774" s="7" t="s">
        <v>21</v>
      </c>
      <c r="H8774" s="13">
        <v>478908.25</v>
      </c>
      <c r="J8774"/>
      <c r="K8774"/>
      <c r="L8774"/>
      <c r="M8774"/>
    </row>
    <row r="8775" spans="1:13" s="3" customFormat="1" x14ac:dyDescent="0.25">
      <c r="A8775" s="12" t="s">
        <v>1254</v>
      </c>
      <c r="B8775" s="12" t="s">
        <v>41</v>
      </c>
      <c r="C8775" s="14">
        <v>1</v>
      </c>
      <c r="D8775" s="12" t="s">
        <v>160</v>
      </c>
      <c r="E8775" s="35"/>
      <c r="F8775" s="13">
        <v>3621.57</v>
      </c>
      <c r="G8775" s="7" t="s">
        <v>21</v>
      </c>
      <c r="H8775" s="13">
        <v>482529.82</v>
      </c>
      <c r="J8775"/>
      <c r="K8775"/>
      <c r="L8775"/>
      <c r="M8775"/>
    </row>
    <row r="8776" spans="1:13" s="3" customFormat="1" x14ac:dyDescent="0.25">
      <c r="A8776" s="12" t="s">
        <v>1254</v>
      </c>
      <c r="B8776" s="12" t="s">
        <v>41</v>
      </c>
      <c r="C8776" s="14">
        <v>1</v>
      </c>
      <c r="D8776" s="12" t="s">
        <v>160</v>
      </c>
      <c r="E8776" s="35"/>
      <c r="F8776" s="13">
        <v>2894.78</v>
      </c>
      <c r="G8776" s="7" t="s">
        <v>21</v>
      </c>
      <c r="H8776" s="13">
        <v>485424.6</v>
      </c>
      <c r="J8776"/>
      <c r="K8776"/>
      <c r="L8776"/>
      <c r="M8776"/>
    </row>
    <row r="8777" spans="1:13" s="3" customFormat="1" x14ac:dyDescent="0.25">
      <c r="A8777" s="12" t="s">
        <v>1254</v>
      </c>
      <c r="B8777" s="12" t="s">
        <v>41</v>
      </c>
      <c r="C8777" s="14">
        <v>1</v>
      </c>
      <c r="D8777" s="12" t="s">
        <v>160</v>
      </c>
      <c r="E8777" s="35"/>
      <c r="F8777" s="13">
        <v>359.46</v>
      </c>
      <c r="G8777" s="7" t="s">
        <v>21</v>
      </c>
      <c r="H8777" s="13">
        <v>485784.06</v>
      </c>
      <c r="J8777"/>
      <c r="K8777"/>
      <c r="L8777"/>
      <c r="M8777"/>
    </row>
    <row r="8778" spans="1:13" s="3" customFormat="1" x14ac:dyDescent="0.25">
      <c r="A8778" s="12" t="s">
        <v>1254</v>
      </c>
      <c r="B8778" s="12" t="s">
        <v>41</v>
      </c>
      <c r="C8778" s="14">
        <v>1</v>
      </c>
      <c r="D8778" s="12" t="s">
        <v>160</v>
      </c>
      <c r="E8778" s="35"/>
      <c r="F8778" s="13">
        <v>3249.09</v>
      </c>
      <c r="G8778" s="7" t="s">
        <v>21</v>
      </c>
      <c r="H8778" s="13">
        <v>489033.15</v>
      </c>
      <c r="J8778"/>
      <c r="K8778"/>
      <c r="L8778"/>
      <c r="M8778"/>
    </row>
    <row r="8779" spans="1:13" s="3" customFormat="1" x14ac:dyDescent="0.25">
      <c r="A8779" s="12" t="s">
        <v>1254</v>
      </c>
      <c r="B8779" s="12" t="s">
        <v>41</v>
      </c>
      <c r="C8779" s="14">
        <v>1</v>
      </c>
      <c r="D8779" s="12" t="s">
        <v>160</v>
      </c>
      <c r="E8779" s="35"/>
      <c r="F8779" s="13">
        <v>3426.32</v>
      </c>
      <c r="G8779" s="7" t="s">
        <v>21</v>
      </c>
      <c r="H8779" s="13">
        <v>492459.47</v>
      </c>
      <c r="J8779"/>
      <c r="K8779"/>
      <c r="L8779"/>
      <c r="M8779"/>
    </row>
    <row r="8780" spans="1:13" s="3" customFormat="1" x14ac:dyDescent="0.25">
      <c r="A8780" s="12" t="s">
        <v>1254</v>
      </c>
      <c r="B8780" s="12" t="s">
        <v>41</v>
      </c>
      <c r="C8780" s="14">
        <v>1</v>
      </c>
      <c r="D8780" s="12" t="s">
        <v>160</v>
      </c>
      <c r="E8780" s="35"/>
      <c r="F8780" s="13">
        <v>156.85</v>
      </c>
      <c r="G8780" s="7" t="s">
        <v>21</v>
      </c>
      <c r="H8780" s="13">
        <v>492616.32</v>
      </c>
      <c r="J8780"/>
      <c r="K8780"/>
      <c r="L8780"/>
      <c r="M8780"/>
    </row>
    <row r="8781" spans="1:13" s="3" customFormat="1" x14ac:dyDescent="0.25">
      <c r="A8781" s="12" t="s">
        <v>1254</v>
      </c>
      <c r="B8781" s="12" t="s">
        <v>41</v>
      </c>
      <c r="C8781" s="14">
        <v>1</v>
      </c>
      <c r="D8781" s="12" t="s">
        <v>160</v>
      </c>
      <c r="E8781" s="35"/>
      <c r="F8781" s="13">
        <v>5849.89</v>
      </c>
      <c r="G8781" s="7" t="s">
        <v>21</v>
      </c>
      <c r="H8781" s="13">
        <v>498466.21</v>
      </c>
      <c r="J8781"/>
      <c r="K8781"/>
      <c r="L8781"/>
      <c r="M8781"/>
    </row>
    <row r="8782" spans="1:13" s="3" customFormat="1" x14ac:dyDescent="0.25">
      <c r="A8782" s="12" t="s">
        <v>1254</v>
      </c>
      <c r="B8782" s="12" t="s">
        <v>41</v>
      </c>
      <c r="C8782" s="14">
        <v>1</v>
      </c>
      <c r="D8782" s="12" t="s">
        <v>160</v>
      </c>
      <c r="E8782" s="35"/>
      <c r="F8782" s="13">
        <v>511.45</v>
      </c>
      <c r="G8782" s="7" t="s">
        <v>21</v>
      </c>
      <c r="H8782" s="13">
        <v>498977.66</v>
      </c>
      <c r="J8782"/>
      <c r="K8782"/>
      <c r="L8782"/>
      <c r="M8782"/>
    </row>
    <row r="8783" spans="1:13" s="3" customFormat="1" x14ac:dyDescent="0.25">
      <c r="A8783" s="12" t="s">
        <v>1254</v>
      </c>
      <c r="B8783" s="12" t="s">
        <v>41</v>
      </c>
      <c r="C8783" s="14">
        <v>1</v>
      </c>
      <c r="D8783" s="12" t="s">
        <v>160</v>
      </c>
      <c r="E8783" s="35"/>
      <c r="F8783" s="13">
        <v>5237.29</v>
      </c>
      <c r="G8783" s="7" t="s">
        <v>21</v>
      </c>
      <c r="H8783" s="13">
        <v>504214.95</v>
      </c>
      <c r="J8783"/>
      <c r="K8783"/>
      <c r="L8783"/>
      <c r="M8783"/>
    </row>
    <row r="8784" spans="1:13" s="3" customFormat="1" x14ac:dyDescent="0.25">
      <c r="A8784" s="12" t="s">
        <v>1254</v>
      </c>
      <c r="B8784" s="12" t="s">
        <v>41</v>
      </c>
      <c r="C8784" s="14">
        <v>1</v>
      </c>
      <c r="D8784" s="12" t="s">
        <v>160</v>
      </c>
      <c r="E8784" s="35"/>
      <c r="F8784" s="13">
        <v>12968.73</v>
      </c>
      <c r="G8784" s="7" t="s">
        <v>21</v>
      </c>
      <c r="H8784" s="13">
        <v>517183.68</v>
      </c>
      <c r="J8784"/>
      <c r="K8784"/>
      <c r="L8784"/>
      <c r="M8784"/>
    </row>
    <row r="8785" spans="1:13" s="3" customFormat="1" x14ac:dyDescent="0.25">
      <c r="A8785" s="12" t="s">
        <v>1254</v>
      </c>
      <c r="B8785" s="12" t="s">
        <v>41</v>
      </c>
      <c r="C8785" s="14">
        <v>1</v>
      </c>
      <c r="D8785" s="12" t="s">
        <v>160</v>
      </c>
      <c r="E8785" s="35"/>
      <c r="F8785" s="13">
        <v>1461.2</v>
      </c>
      <c r="G8785" s="7" t="s">
        <v>21</v>
      </c>
      <c r="H8785" s="13">
        <v>518644.88</v>
      </c>
      <c r="J8785"/>
      <c r="K8785"/>
      <c r="L8785"/>
      <c r="M8785"/>
    </row>
    <row r="8786" spans="1:13" s="3" customFormat="1" x14ac:dyDescent="0.25">
      <c r="A8786" s="12" t="s">
        <v>1254</v>
      </c>
      <c r="B8786" s="12" t="s">
        <v>41</v>
      </c>
      <c r="C8786" s="14">
        <v>1</v>
      </c>
      <c r="D8786" s="12" t="s">
        <v>550</v>
      </c>
      <c r="E8786" s="35"/>
      <c r="F8786" s="13">
        <v>1274.92</v>
      </c>
      <c r="G8786" s="7" t="s">
        <v>21</v>
      </c>
      <c r="H8786" s="13">
        <v>519919.8</v>
      </c>
      <c r="J8786"/>
      <c r="K8786"/>
      <c r="L8786"/>
      <c r="M8786"/>
    </row>
    <row r="8787" spans="1:13" s="3" customFormat="1" x14ac:dyDescent="0.25">
      <c r="A8787" s="12" t="s">
        <v>1254</v>
      </c>
      <c r="B8787" s="12" t="s">
        <v>41</v>
      </c>
      <c r="C8787" s="14">
        <v>1</v>
      </c>
      <c r="D8787" s="12" t="s">
        <v>550</v>
      </c>
      <c r="E8787" s="35"/>
      <c r="F8787" s="13">
        <v>1273.56</v>
      </c>
      <c r="G8787" s="7" t="s">
        <v>21</v>
      </c>
      <c r="H8787" s="13">
        <v>521193.36</v>
      </c>
      <c r="J8787"/>
      <c r="K8787"/>
      <c r="L8787"/>
      <c r="M8787"/>
    </row>
    <row r="8788" spans="1:13" s="3" customFormat="1" x14ac:dyDescent="0.25">
      <c r="A8788" s="12" t="s">
        <v>1254</v>
      </c>
      <c r="B8788" s="12" t="s">
        <v>41</v>
      </c>
      <c r="C8788" s="14">
        <v>1</v>
      </c>
      <c r="D8788" s="12" t="s">
        <v>160</v>
      </c>
      <c r="E8788" s="35"/>
      <c r="F8788" s="13">
        <v>647.42999999999995</v>
      </c>
      <c r="G8788" s="7" t="s">
        <v>21</v>
      </c>
      <c r="H8788" s="13">
        <v>521840.79</v>
      </c>
      <c r="J8788"/>
      <c r="K8788"/>
      <c r="L8788"/>
      <c r="M8788"/>
    </row>
    <row r="8789" spans="1:13" s="3" customFormat="1" x14ac:dyDescent="0.25">
      <c r="A8789" s="12" t="s">
        <v>1254</v>
      </c>
      <c r="B8789" s="12" t="s">
        <v>41</v>
      </c>
      <c r="C8789" s="14">
        <v>1</v>
      </c>
      <c r="D8789" s="12" t="s">
        <v>160</v>
      </c>
      <c r="E8789" s="35"/>
      <c r="F8789" s="13">
        <v>4063.47</v>
      </c>
      <c r="G8789" s="7" t="s">
        <v>21</v>
      </c>
      <c r="H8789" s="13">
        <v>525904.26</v>
      </c>
      <c r="J8789"/>
      <c r="K8789"/>
      <c r="L8789"/>
      <c r="M8789"/>
    </row>
    <row r="8790" spans="1:13" s="3" customFormat="1" x14ac:dyDescent="0.25">
      <c r="A8790" s="12" t="s">
        <v>1254</v>
      </c>
      <c r="B8790" s="12" t="s">
        <v>41</v>
      </c>
      <c r="C8790" s="14">
        <v>1</v>
      </c>
      <c r="D8790" s="12" t="s">
        <v>160</v>
      </c>
      <c r="E8790" s="35"/>
      <c r="F8790" s="13">
        <v>5397.6</v>
      </c>
      <c r="G8790" s="7" t="s">
        <v>21</v>
      </c>
      <c r="H8790" s="13">
        <v>531301.86</v>
      </c>
      <c r="J8790"/>
      <c r="K8790"/>
      <c r="L8790"/>
      <c r="M8790"/>
    </row>
    <row r="8791" spans="1:13" s="3" customFormat="1" x14ac:dyDescent="0.25">
      <c r="A8791" s="12" t="s">
        <v>1254</v>
      </c>
      <c r="B8791" s="12" t="s">
        <v>41</v>
      </c>
      <c r="C8791" s="14">
        <v>1</v>
      </c>
      <c r="D8791" s="12" t="s">
        <v>160</v>
      </c>
      <c r="E8791" s="35"/>
      <c r="F8791" s="13">
        <v>2776.37</v>
      </c>
      <c r="G8791" s="7" t="s">
        <v>21</v>
      </c>
      <c r="H8791" s="13">
        <v>534078.23</v>
      </c>
      <c r="J8791"/>
      <c r="K8791"/>
      <c r="L8791"/>
      <c r="M8791"/>
    </row>
    <row r="8792" spans="1:13" s="3" customFormat="1" x14ac:dyDescent="0.25">
      <c r="A8792" s="12" t="s">
        <v>1254</v>
      </c>
      <c r="B8792" s="12" t="s">
        <v>41</v>
      </c>
      <c r="C8792" s="14">
        <v>1</v>
      </c>
      <c r="D8792" s="12" t="s">
        <v>160</v>
      </c>
      <c r="E8792" s="35"/>
      <c r="F8792" s="13">
        <v>7250.4</v>
      </c>
      <c r="G8792" s="7" t="s">
        <v>21</v>
      </c>
      <c r="H8792" s="13">
        <v>541328.63</v>
      </c>
      <c r="J8792"/>
      <c r="K8792"/>
      <c r="L8792"/>
      <c r="M8792"/>
    </row>
    <row r="8793" spans="1:13" s="3" customFormat="1" x14ac:dyDescent="0.25">
      <c r="A8793" s="12" t="s">
        <v>1254</v>
      </c>
      <c r="B8793" s="12" t="s">
        <v>41</v>
      </c>
      <c r="C8793" s="14">
        <v>1</v>
      </c>
      <c r="D8793" s="12" t="s">
        <v>160</v>
      </c>
      <c r="E8793" s="35"/>
      <c r="F8793" s="13">
        <v>10049.719999999999</v>
      </c>
      <c r="G8793" s="7" t="s">
        <v>21</v>
      </c>
      <c r="H8793" s="13">
        <v>551378.35</v>
      </c>
      <c r="J8793"/>
      <c r="K8793"/>
      <c r="L8793"/>
      <c r="M8793"/>
    </row>
    <row r="8794" spans="1:13" s="3" customFormat="1" x14ac:dyDescent="0.25">
      <c r="A8794" s="12" t="s">
        <v>1254</v>
      </c>
      <c r="B8794" s="12" t="s">
        <v>41</v>
      </c>
      <c r="C8794" s="14">
        <v>1</v>
      </c>
      <c r="D8794" s="12" t="s">
        <v>160</v>
      </c>
      <c r="E8794" s="35"/>
      <c r="F8794" s="13">
        <v>6055.37</v>
      </c>
      <c r="G8794" s="7" t="s">
        <v>21</v>
      </c>
      <c r="H8794" s="13">
        <v>557433.72</v>
      </c>
      <c r="J8794"/>
      <c r="K8794"/>
      <c r="L8794"/>
      <c r="M8794"/>
    </row>
    <row r="8795" spans="1:13" s="3" customFormat="1" x14ac:dyDescent="0.25">
      <c r="A8795" s="12" t="s">
        <v>1254</v>
      </c>
      <c r="B8795" s="12" t="s">
        <v>41</v>
      </c>
      <c r="C8795" s="14">
        <v>1</v>
      </c>
      <c r="D8795" s="12" t="s">
        <v>160</v>
      </c>
      <c r="E8795" s="35"/>
      <c r="F8795" s="13">
        <v>8775.23</v>
      </c>
      <c r="G8795" s="7" t="s">
        <v>21</v>
      </c>
      <c r="H8795" s="13">
        <v>566208.94999999995</v>
      </c>
      <c r="J8795"/>
      <c r="K8795"/>
      <c r="L8795"/>
      <c r="M8795"/>
    </row>
    <row r="8796" spans="1:13" s="3" customFormat="1" x14ac:dyDescent="0.25">
      <c r="A8796" s="12" t="s">
        <v>1254</v>
      </c>
      <c r="B8796" s="12" t="s">
        <v>41</v>
      </c>
      <c r="C8796" s="14">
        <v>1</v>
      </c>
      <c r="D8796" s="12" t="s">
        <v>160</v>
      </c>
      <c r="E8796" s="35"/>
      <c r="F8796" s="13">
        <v>584.1</v>
      </c>
      <c r="G8796" s="7" t="s">
        <v>21</v>
      </c>
      <c r="H8796" s="13">
        <v>566793.05000000005</v>
      </c>
      <c r="J8796"/>
      <c r="K8796"/>
      <c r="L8796"/>
      <c r="M8796"/>
    </row>
    <row r="8797" spans="1:13" s="3" customFormat="1" x14ac:dyDescent="0.25">
      <c r="A8797" s="12" t="s">
        <v>1254</v>
      </c>
      <c r="B8797" s="12" t="s">
        <v>41</v>
      </c>
      <c r="C8797" s="14">
        <v>1</v>
      </c>
      <c r="D8797" s="12" t="s">
        <v>160</v>
      </c>
      <c r="E8797" s="35"/>
      <c r="F8797" s="13">
        <v>13158.94</v>
      </c>
      <c r="G8797" s="7" t="s">
        <v>21</v>
      </c>
      <c r="H8797" s="13">
        <v>579951.99</v>
      </c>
      <c r="J8797"/>
      <c r="K8797"/>
      <c r="L8797"/>
      <c r="M8797"/>
    </row>
    <row r="8798" spans="1:13" s="3" customFormat="1" x14ac:dyDescent="0.25">
      <c r="A8798" s="12" t="s">
        <v>1254</v>
      </c>
      <c r="B8798" s="12" t="s">
        <v>41</v>
      </c>
      <c r="C8798" s="14">
        <v>1</v>
      </c>
      <c r="D8798" s="12" t="s">
        <v>160</v>
      </c>
      <c r="E8798" s="35"/>
      <c r="F8798" s="13">
        <v>721.75</v>
      </c>
      <c r="G8798" s="7" t="s">
        <v>21</v>
      </c>
      <c r="H8798" s="13">
        <v>580673.74</v>
      </c>
      <c r="J8798"/>
      <c r="K8798"/>
      <c r="L8798"/>
      <c r="M8798"/>
    </row>
    <row r="8799" spans="1:13" s="3" customFormat="1" x14ac:dyDescent="0.25">
      <c r="A8799" s="12" t="s">
        <v>1254</v>
      </c>
      <c r="B8799" s="12" t="s">
        <v>41</v>
      </c>
      <c r="C8799" s="14">
        <v>1</v>
      </c>
      <c r="D8799" s="12" t="s">
        <v>160</v>
      </c>
      <c r="E8799" s="35"/>
      <c r="F8799" s="13">
        <v>1622.21</v>
      </c>
      <c r="G8799" s="7" t="s">
        <v>21</v>
      </c>
      <c r="H8799" s="13">
        <v>582295.94999999995</v>
      </c>
      <c r="J8799"/>
      <c r="K8799"/>
      <c r="L8799"/>
      <c r="M8799"/>
    </row>
    <row r="8800" spans="1:13" s="3" customFormat="1" x14ac:dyDescent="0.25">
      <c r="A8800" s="12" t="s">
        <v>1254</v>
      </c>
      <c r="B8800" s="12" t="s">
        <v>41</v>
      </c>
      <c r="C8800" s="14">
        <v>1</v>
      </c>
      <c r="D8800" s="12" t="s">
        <v>160</v>
      </c>
      <c r="E8800" s="35"/>
      <c r="F8800" s="13">
        <v>3685.1</v>
      </c>
      <c r="G8800" s="7" t="s">
        <v>21</v>
      </c>
      <c r="H8800" s="13">
        <v>585981.05000000005</v>
      </c>
      <c r="J8800"/>
      <c r="K8800"/>
      <c r="L8800"/>
      <c r="M8800"/>
    </row>
    <row r="8801" spans="1:13" s="3" customFormat="1" x14ac:dyDescent="0.25">
      <c r="A8801" s="12" t="s">
        <v>1254</v>
      </c>
      <c r="B8801" s="12" t="s">
        <v>41</v>
      </c>
      <c r="C8801" s="14">
        <v>1</v>
      </c>
      <c r="D8801" s="12" t="s">
        <v>160</v>
      </c>
      <c r="E8801" s="35"/>
      <c r="F8801" s="13">
        <v>8912.48</v>
      </c>
      <c r="G8801" s="7" t="s">
        <v>21</v>
      </c>
      <c r="H8801" s="13">
        <v>594893.53</v>
      </c>
      <c r="J8801"/>
      <c r="K8801"/>
      <c r="L8801"/>
      <c r="M8801"/>
    </row>
    <row r="8802" spans="1:13" s="3" customFormat="1" x14ac:dyDescent="0.25">
      <c r="A8802" s="12" t="s">
        <v>1254</v>
      </c>
      <c r="B8802" s="12" t="s">
        <v>41</v>
      </c>
      <c r="C8802" s="14">
        <v>1</v>
      </c>
      <c r="D8802" s="12" t="s">
        <v>160</v>
      </c>
      <c r="E8802" s="35"/>
      <c r="F8802" s="13">
        <v>474.71</v>
      </c>
      <c r="G8802" s="7" t="s">
        <v>21</v>
      </c>
      <c r="H8802" s="13">
        <v>595368.24</v>
      </c>
      <c r="J8802"/>
      <c r="K8802"/>
      <c r="L8802"/>
      <c r="M8802"/>
    </row>
    <row r="8803" spans="1:13" x14ac:dyDescent="0.25">
      <c r="A8803" s="12" t="s">
        <v>1254</v>
      </c>
      <c r="B8803" s="12" t="s">
        <v>41</v>
      </c>
      <c r="C8803" s="14">
        <v>1</v>
      </c>
      <c r="D8803" s="12" t="s">
        <v>160</v>
      </c>
      <c r="E8803" s="35"/>
      <c r="F8803" s="13">
        <v>281.07</v>
      </c>
      <c r="G8803" s="7" t="s">
        <v>21</v>
      </c>
      <c r="H8803" s="13">
        <v>595649.31000000006</v>
      </c>
    </row>
    <row r="8804" spans="1:13" x14ac:dyDescent="0.25">
      <c r="A8804" s="12" t="s">
        <v>1254</v>
      </c>
      <c r="B8804" s="12" t="s">
        <v>41</v>
      </c>
      <c r="C8804" s="14">
        <v>1</v>
      </c>
      <c r="D8804" s="12" t="s">
        <v>160</v>
      </c>
      <c r="E8804" s="35"/>
      <c r="F8804" s="13">
        <v>255.19</v>
      </c>
      <c r="G8804" s="7" t="s">
        <v>21</v>
      </c>
      <c r="H8804" s="13">
        <v>595904.5</v>
      </c>
    </row>
    <row r="8805" spans="1:13" x14ac:dyDescent="0.25">
      <c r="A8805" s="12" t="s">
        <v>1254</v>
      </c>
      <c r="B8805" s="12" t="s">
        <v>41</v>
      </c>
      <c r="C8805" s="14">
        <v>1</v>
      </c>
      <c r="D8805" s="12" t="s">
        <v>160</v>
      </c>
      <c r="E8805" s="35"/>
      <c r="F8805" s="13">
        <v>2978.33</v>
      </c>
      <c r="G8805" s="7" t="s">
        <v>21</v>
      </c>
      <c r="H8805" s="13">
        <v>598882.82999999996</v>
      </c>
    </row>
    <row r="8806" spans="1:13" x14ac:dyDescent="0.25">
      <c r="A8806" s="12" t="s">
        <v>1254</v>
      </c>
      <c r="B8806" s="12" t="s">
        <v>41</v>
      </c>
      <c r="C8806" s="14">
        <v>1</v>
      </c>
      <c r="D8806" s="12" t="s">
        <v>160</v>
      </c>
      <c r="E8806" s="35"/>
      <c r="F8806" s="13">
        <v>560.11</v>
      </c>
      <c r="G8806" s="7" t="s">
        <v>21</v>
      </c>
      <c r="H8806" s="13">
        <v>599442.93999999994</v>
      </c>
    </row>
    <row r="8807" spans="1:13" x14ac:dyDescent="0.25">
      <c r="A8807" s="12" t="s">
        <v>1254</v>
      </c>
      <c r="B8807" s="12" t="s">
        <v>41</v>
      </c>
      <c r="C8807" s="14">
        <v>1</v>
      </c>
      <c r="D8807" s="12" t="s">
        <v>160</v>
      </c>
      <c r="E8807" s="35"/>
      <c r="F8807" s="13">
        <v>16699.29</v>
      </c>
      <c r="G8807" s="7" t="s">
        <v>21</v>
      </c>
      <c r="H8807" s="13">
        <v>616142.23</v>
      </c>
    </row>
    <row r="8808" spans="1:13" x14ac:dyDescent="0.25">
      <c r="A8808" s="12" t="s">
        <v>1254</v>
      </c>
      <c r="B8808" s="12" t="s">
        <v>41</v>
      </c>
      <c r="C8808" s="14">
        <v>1</v>
      </c>
      <c r="D8808" s="12" t="s">
        <v>160</v>
      </c>
      <c r="E8808" s="35"/>
      <c r="F8808" s="13">
        <v>833.33</v>
      </c>
      <c r="G8808" s="7" t="s">
        <v>21</v>
      </c>
      <c r="H8808" s="13">
        <v>616975.56000000006</v>
      </c>
    </row>
    <row r="8809" spans="1:13" x14ac:dyDescent="0.25">
      <c r="A8809" s="12" t="s">
        <v>1254</v>
      </c>
      <c r="B8809" s="12" t="s">
        <v>41</v>
      </c>
      <c r="C8809" s="14">
        <v>1</v>
      </c>
      <c r="D8809" s="12" t="s">
        <v>160</v>
      </c>
      <c r="E8809" s="35"/>
      <c r="F8809" s="13">
        <v>18058.71</v>
      </c>
      <c r="G8809" s="7" t="s">
        <v>21</v>
      </c>
      <c r="H8809" s="13">
        <v>635034.27</v>
      </c>
    </row>
    <row r="8810" spans="1:13" x14ac:dyDescent="0.25">
      <c r="A8810" s="12" t="s">
        <v>1254</v>
      </c>
      <c r="B8810" s="12" t="s">
        <v>41</v>
      </c>
      <c r="C8810" s="14">
        <v>1</v>
      </c>
      <c r="D8810" s="12" t="s">
        <v>160</v>
      </c>
      <c r="E8810" s="35"/>
      <c r="F8810" s="13">
        <v>7169.92</v>
      </c>
      <c r="G8810" s="7" t="s">
        <v>21</v>
      </c>
      <c r="H8810" s="13">
        <v>642204.18999999994</v>
      </c>
    </row>
    <row r="8811" spans="1:13" x14ac:dyDescent="0.25">
      <c r="A8811" s="12" t="s">
        <v>1254</v>
      </c>
      <c r="B8811" s="12" t="s">
        <v>41</v>
      </c>
      <c r="C8811" s="14">
        <v>1</v>
      </c>
      <c r="D8811" s="12" t="s">
        <v>160</v>
      </c>
      <c r="E8811" s="35"/>
      <c r="F8811" s="13">
        <v>95.98</v>
      </c>
      <c r="G8811" s="7" t="s">
        <v>21</v>
      </c>
      <c r="H8811" s="13">
        <v>642300.17000000004</v>
      </c>
    </row>
    <row r="8812" spans="1:13" x14ac:dyDescent="0.25">
      <c r="A8812" s="12" t="s">
        <v>1254</v>
      </c>
      <c r="B8812" s="12" t="s">
        <v>41</v>
      </c>
      <c r="C8812" s="14">
        <v>1</v>
      </c>
      <c r="D8812" s="12" t="s">
        <v>160</v>
      </c>
      <c r="E8812" s="35"/>
      <c r="F8812" s="13">
        <v>2209.0500000000002</v>
      </c>
      <c r="G8812" s="7" t="s">
        <v>21</v>
      </c>
      <c r="H8812" s="13">
        <v>644509.22</v>
      </c>
    </row>
    <row r="8813" spans="1:13" x14ac:dyDescent="0.25">
      <c r="A8813" s="12" t="s">
        <v>1254</v>
      </c>
      <c r="B8813" s="12" t="s">
        <v>41</v>
      </c>
      <c r="C8813" s="14">
        <v>1</v>
      </c>
      <c r="D8813" s="12" t="s">
        <v>160</v>
      </c>
      <c r="E8813" s="35"/>
      <c r="F8813" s="13">
        <v>844.09</v>
      </c>
      <c r="G8813" s="7" t="s">
        <v>21</v>
      </c>
      <c r="H8813" s="13">
        <v>645353.31000000006</v>
      </c>
    </row>
    <row r="8814" spans="1:13" x14ac:dyDescent="0.25">
      <c r="A8814" s="12" t="s">
        <v>1254</v>
      </c>
      <c r="B8814" s="12" t="s">
        <v>41</v>
      </c>
      <c r="C8814" s="14">
        <v>1</v>
      </c>
      <c r="D8814" s="12" t="s">
        <v>160</v>
      </c>
      <c r="E8814" s="35"/>
      <c r="F8814" s="13">
        <v>1165.71</v>
      </c>
      <c r="G8814" s="7" t="s">
        <v>21</v>
      </c>
      <c r="H8814" s="13">
        <v>646519.02</v>
      </c>
    </row>
    <row r="8815" spans="1:13" x14ac:dyDescent="0.25">
      <c r="A8815" s="12" t="s">
        <v>1254</v>
      </c>
      <c r="B8815" s="12" t="s">
        <v>41</v>
      </c>
      <c r="C8815" s="14">
        <v>1</v>
      </c>
      <c r="D8815" s="12" t="s">
        <v>160</v>
      </c>
      <c r="E8815" s="35"/>
      <c r="F8815" s="13">
        <v>826.73</v>
      </c>
      <c r="G8815" s="7" t="s">
        <v>21</v>
      </c>
      <c r="H8815" s="13">
        <v>647345.75</v>
      </c>
    </row>
    <row r="8816" spans="1:13" x14ac:dyDescent="0.25">
      <c r="A8816" s="12" t="s">
        <v>1254</v>
      </c>
      <c r="B8816" s="12" t="s">
        <v>41</v>
      </c>
      <c r="C8816" s="14">
        <v>1</v>
      </c>
      <c r="D8816" s="12" t="s">
        <v>160</v>
      </c>
      <c r="E8816" s="35"/>
      <c r="F8816" s="13">
        <v>662.11</v>
      </c>
      <c r="G8816" s="7" t="s">
        <v>21</v>
      </c>
      <c r="H8816" s="13">
        <v>648007.86</v>
      </c>
    </row>
    <row r="8817" spans="1:13" x14ac:dyDescent="0.25">
      <c r="A8817" s="12" t="s">
        <v>1254</v>
      </c>
      <c r="B8817" s="12" t="s">
        <v>41</v>
      </c>
      <c r="C8817" s="14">
        <v>1</v>
      </c>
      <c r="D8817" s="12" t="s">
        <v>160</v>
      </c>
      <c r="E8817" s="35"/>
      <c r="F8817" s="13">
        <v>1681.84</v>
      </c>
      <c r="G8817" s="7" t="s">
        <v>21</v>
      </c>
      <c r="H8817" s="13">
        <v>649689.69999999995</v>
      </c>
    </row>
    <row r="8818" spans="1:13" x14ac:dyDescent="0.25">
      <c r="A8818" s="12" t="s">
        <v>1254</v>
      </c>
      <c r="B8818" s="12" t="s">
        <v>41</v>
      </c>
      <c r="C8818" s="14">
        <v>1</v>
      </c>
      <c r="D8818" s="12" t="s">
        <v>160</v>
      </c>
      <c r="E8818" s="35"/>
      <c r="F8818" s="13">
        <v>6555.32</v>
      </c>
      <c r="G8818" s="7" t="s">
        <v>21</v>
      </c>
      <c r="H8818" s="13">
        <v>649689.69999999995</v>
      </c>
    </row>
    <row r="8819" spans="1:13" s="3" customFormat="1" x14ac:dyDescent="0.25">
      <c r="A8819"/>
      <c r="B8819"/>
      <c r="C8819"/>
      <c r="D8819"/>
      <c r="E8819"/>
      <c r="J8819"/>
      <c r="K8819"/>
      <c r="L8819"/>
      <c r="M8819"/>
    </row>
    <row r="8820" spans="1:13" s="3" customFormat="1" x14ac:dyDescent="0.25">
      <c r="A8820" s="35"/>
      <c r="B8820" s="35"/>
      <c r="C8820" s="35"/>
      <c r="D8820" s="35"/>
      <c r="E8820" s="34" t="s">
        <v>67</v>
      </c>
      <c r="F8820" s="13">
        <v>213729.64</v>
      </c>
      <c r="G8820" s="13">
        <v>0</v>
      </c>
      <c r="H8820" s="13">
        <v>649689.69999999995</v>
      </c>
      <c r="J8820"/>
      <c r="K8820"/>
      <c r="L8820"/>
      <c r="M8820"/>
    </row>
    <row r="8821" spans="1:13" s="3" customFormat="1" x14ac:dyDescent="0.25">
      <c r="A8821" s="35" t="s">
        <v>21</v>
      </c>
      <c r="B8821"/>
      <c r="C8821"/>
      <c r="D8821"/>
      <c r="E8821"/>
      <c r="J8821"/>
      <c r="K8821"/>
      <c r="L8821"/>
      <c r="M8821"/>
    </row>
    <row r="8822" spans="1:13" s="3" customFormat="1" x14ac:dyDescent="0.25">
      <c r="A8822" s="35"/>
      <c r="B8822" s="35"/>
      <c r="C8822" s="35"/>
      <c r="D8822" s="35"/>
      <c r="E8822" s="9" t="s">
        <v>161</v>
      </c>
      <c r="F8822" s="8">
        <v>213729.64</v>
      </c>
      <c r="G8822" s="8">
        <v>0</v>
      </c>
      <c r="H8822" s="8">
        <v>649689.69999999995</v>
      </c>
      <c r="J8822"/>
      <c r="K8822"/>
      <c r="L8822"/>
      <c r="M8822"/>
    </row>
    <row r="8823" spans="1:13" s="3" customFormat="1" x14ac:dyDescent="0.25">
      <c r="A8823" s="35" t="s">
        <v>21</v>
      </c>
      <c r="B8823"/>
      <c r="C8823"/>
      <c r="D8823"/>
      <c r="E8823"/>
      <c r="J8823"/>
      <c r="K8823"/>
      <c r="L8823"/>
      <c r="M8823"/>
    </row>
    <row r="8824" spans="1:13" s="3" customFormat="1" x14ac:dyDescent="0.25">
      <c r="A8824" s="5" t="s">
        <v>204</v>
      </c>
      <c r="B8824" s="5" t="s">
        <v>205</v>
      </c>
      <c r="C8824" s="35"/>
      <c r="D8824" s="35"/>
      <c r="E8824" s="35"/>
      <c r="F8824" s="7"/>
      <c r="G8824" s="8" t="s">
        <v>20</v>
      </c>
      <c r="H8824" s="8">
        <v>0</v>
      </c>
      <c r="J8824"/>
      <c r="K8824"/>
      <c r="L8824"/>
      <c r="M8824"/>
    </row>
    <row r="8825" spans="1:13" s="3" customFormat="1" x14ac:dyDescent="0.25">
      <c r="A8825" s="35" t="s">
        <v>21</v>
      </c>
      <c r="B8825"/>
      <c r="C8825"/>
      <c r="D8825"/>
      <c r="E8825"/>
      <c r="J8825"/>
      <c r="K8825"/>
      <c r="L8825"/>
      <c r="M8825"/>
    </row>
    <row r="8826" spans="1:13" s="3" customFormat="1" x14ac:dyDescent="0.25">
      <c r="A8826" s="12" t="s">
        <v>24</v>
      </c>
      <c r="B8826" s="35" t="s">
        <v>21</v>
      </c>
      <c r="C8826" s="35" t="s">
        <v>21</v>
      </c>
      <c r="D8826" s="35" t="s">
        <v>21</v>
      </c>
      <c r="E8826" s="35" t="s">
        <v>21</v>
      </c>
      <c r="F8826" s="7" t="s">
        <v>21</v>
      </c>
      <c r="G8826" s="13" t="s">
        <v>20</v>
      </c>
      <c r="H8826" s="13">
        <v>0</v>
      </c>
      <c r="J8826"/>
      <c r="K8826"/>
      <c r="L8826"/>
      <c r="M8826"/>
    </row>
    <row r="8827" spans="1:13" s="3" customFormat="1" x14ac:dyDescent="0.25">
      <c r="A8827" s="12" t="s">
        <v>1206</v>
      </c>
      <c r="B8827" s="12" t="s">
        <v>26</v>
      </c>
      <c r="C8827" s="14">
        <v>411</v>
      </c>
      <c r="D8827" s="12" t="s">
        <v>1207</v>
      </c>
      <c r="E8827" s="35"/>
      <c r="F8827" s="13">
        <v>20500</v>
      </c>
      <c r="G8827" s="7" t="s">
        <v>21</v>
      </c>
      <c r="H8827" s="13">
        <v>20500</v>
      </c>
      <c r="J8827"/>
      <c r="K8827"/>
      <c r="L8827"/>
      <c r="M8827"/>
    </row>
    <row r="8828" spans="1:13" s="3" customFormat="1" x14ac:dyDescent="0.25">
      <c r="A8828"/>
      <c r="B8828"/>
      <c r="C8828"/>
      <c r="D8828"/>
      <c r="E8828"/>
      <c r="J8828"/>
      <c r="K8828"/>
      <c r="L8828"/>
      <c r="M8828"/>
    </row>
    <row r="8829" spans="1:13" s="3" customFormat="1" x14ac:dyDescent="0.25">
      <c r="A8829" s="35"/>
      <c r="B8829" s="35"/>
      <c r="C8829" s="35"/>
      <c r="D8829" s="35"/>
      <c r="E8829" s="34" t="s">
        <v>67</v>
      </c>
      <c r="F8829" s="13">
        <v>20500</v>
      </c>
      <c r="G8829" s="13">
        <v>0</v>
      </c>
      <c r="H8829" s="13">
        <v>20500</v>
      </c>
      <c r="J8829"/>
      <c r="K8829"/>
      <c r="L8829"/>
      <c r="M8829"/>
    </row>
    <row r="8830" spans="1:13" s="3" customFormat="1" x14ac:dyDescent="0.25">
      <c r="A8830" s="35" t="s">
        <v>21</v>
      </c>
      <c r="B8830"/>
      <c r="C8830"/>
      <c r="D8830"/>
      <c r="E8830"/>
      <c r="J8830"/>
      <c r="K8830"/>
      <c r="L8830"/>
      <c r="M8830"/>
    </row>
    <row r="8831" spans="1:13" s="3" customFormat="1" x14ac:dyDescent="0.25">
      <c r="A8831" s="35"/>
      <c r="B8831" s="35"/>
      <c r="C8831" s="35"/>
      <c r="D8831" s="35"/>
      <c r="E8831" s="9" t="s">
        <v>206</v>
      </c>
      <c r="F8831" s="8">
        <v>20500</v>
      </c>
      <c r="G8831" s="8">
        <v>0</v>
      </c>
      <c r="H8831" s="8">
        <v>20500</v>
      </c>
      <c r="J8831"/>
      <c r="K8831"/>
      <c r="L8831"/>
      <c r="M8831"/>
    </row>
    <row r="8832" spans="1:13" s="3" customFormat="1" x14ac:dyDescent="0.25">
      <c r="A8832" s="35" t="s">
        <v>21</v>
      </c>
      <c r="B8832"/>
      <c r="C8832"/>
      <c r="D8832"/>
      <c r="E8832"/>
      <c r="J8832"/>
      <c r="K8832"/>
      <c r="L8832"/>
      <c r="M8832"/>
    </row>
    <row r="8833" spans="1:13" s="3" customFormat="1" x14ac:dyDescent="0.25">
      <c r="A8833" s="5" t="s">
        <v>874</v>
      </c>
      <c r="B8833" s="5" t="s">
        <v>875</v>
      </c>
      <c r="C8833" s="35"/>
      <c r="D8833" s="35"/>
      <c r="E8833" s="35"/>
      <c r="F8833" s="7"/>
      <c r="G8833" s="8" t="s">
        <v>20</v>
      </c>
      <c r="H8833" s="8">
        <v>78178.05</v>
      </c>
      <c r="J8833"/>
      <c r="K8833"/>
      <c r="L8833"/>
      <c r="M8833"/>
    </row>
    <row r="8834" spans="1:13" s="3" customFormat="1" x14ac:dyDescent="0.25">
      <c r="A8834" s="35" t="s">
        <v>21</v>
      </c>
      <c r="B8834"/>
      <c r="C8834"/>
      <c r="D8834"/>
      <c r="E8834"/>
      <c r="J8834"/>
      <c r="K8834"/>
      <c r="L8834"/>
      <c r="M8834"/>
    </row>
    <row r="8835" spans="1:13" s="3" customFormat="1" x14ac:dyDescent="0.25">
      <c r="A8835" s="12" t="s">
        <v>24</v>
      </c>
      <c r="B8835" s="35" t="s">
        <v>21</v>
      </c>
      <c r="C8835" s="35" t="s">
        <v>21</v>
      </c>
      <c r="D8835" s="35" t="s">
        <v>21</v>
      </c>
      <c r="E8835" s="35" t="s">
        <v>21</v>
      </c>
      <c r="F8835" s="7" t="s">
        <v>21</v>
      </c>
      <c r="G8835" s="13" t="s">
        <v>20</v>
      </c>
      <c r="H8835" s="13">
        <v>78178.05</v>
      </c>
      <c r="J8835"/>
      <c r="K8835"/>
      <c r="L8835"/>
      <c r="M8835"/>
    </row>
    <row r="8836" spans="1:13" s="3" customFormat="1" x14ac:dyDescent="0.25">
      <c r="A8836" s="12" t="s">
        <v>1224</v>
      </c>
      <c r="B8836" s="12" t="s">
        <v>26</v>
      </c>
      <c r="C8836" s="14">
        <v>7047</v>
      </c>
      <c r="D8836" s="12" t="s">
        <v>879</v>
      </c>
      <c r="E8836" s="35"/>
      <c r="F8836" s="13">
        <v>4960</v>
      </c>
      <c r="G8836" s="7" t="s">
        <v>21</v>
      </c>
      <c r="H8836" s="13">
        <v>83138.05</v>
      </c>
      <c r="J8836"/>
      <c r="K8836"/>
      <c r="L8836"/>
      <c r="M8836"/>
    </row>
    <row r="8837" spans="1:13" s="3" customFormat="1" x14ac:dyDescent="0.25">
      <c r="A8837" s="12" t="s">
        <v>1224</v>
      </c>
      <c r="B8837" s="12" t="s">
        <v>26</v>
      </c>
      <c r="C8837" s="14">
        <v>7048</v>
      </c>
      <c r="D8837" s="12" t="s">
        <v>879</v>
      </c>
      <c r="E8837" s="35"/>
      <c r="F8837" s="13">
        <v>17</v>
      </c>
      <c r="G8837" s="7" t="s">
        <v>21</v>
      </c>
      <c r="H8837" s="13">
        <v>83155.05</v>
      </c>
      <c r="J8837"/>
      <c r="K8837"/>
      <c r="L8837"/>
      <c r="M8837"/>
    </row>
    <row r="8838" spans="1:13" s="3" customFormat="1" x14ac:dyDescent="0.25">
      <c r="A8838" s="12" t="s">
        <v>1198</v>
      </c>
      <c r="B8838" s="12" t="s">
        <v>26</v>
      </c>
      <c r="C8838" s="14">
        <v>7049</v>
      </c>
      <c r="D8838" s="12" t="s">
        <v>877</v>
      </c>
      <c r="E8838" s="12" t="s">
        <v>1255</v>
      </c>
      <c r="F8838" s="13">
        <v>1400</v>
      </c>
      <c r="G8838" s="7" t="s">
        <v>21</v>
      </c>
      <c r="H8838" s="13">
        <v>84555.05</v>
      </c>
      <c r="J8838"/>
      <c r="K8838"/>
      <c r="L8838"/>
      <c r="M8838"/>
    </row>
    <row r="8839" spans="1:13" s="3" customFormat="1" x14ac:dyDescent="0.25">
      <c r="A8839" s="12" t="s">
        <v>1256</v>
      </c>
      <c r="B8839" s="12" t="s">
        <v>26</v>
      </c>
      <c r="C8839" s="14">
        <v>7053</v>
      </c>
      <c r="D8839" s="12" t="s">
        <v>1186</v>
      </c>
      <c r="E8839" s="35"/>
      <c r="F8839" s="13">
        <v>18000</v>
      </c>
      <c r="G8839" s="7" t="s">
        <v>21</v>
      </c>
      <c r="H8839" s="13">
        <v>102555.05</v>
      </c>
      <c r="J8839"/>
      <c r="K8839"/>
      <c r="L8839"/>
      <c r="M8839"/>
    </row>
    <row r="8840" spans="1:13" s="3" customFormat="1" x14ac:dyDescent="0.25">
      <c r="A8840" s="12" t="s">
        <v>1215</v>
      </c>
      <c r="B8840" s="12" t="s">
        <v>26</v>
      </c>
      <c r="C8840" s="14">
        <v>7056</v>
      </c>
      <c r="D8840" s="12" t="s">
        <v>877</v>
      </c>
      <c r="E8840" s="12" t="s">
        <v>1257</v>
      </c>
      <c r="F8840" s="13">
        <v>2185</v>
      </c>
      <c r="G8840" s="7" t="s">
        <v>21</v>
      </c>
      <c r="H8840" s="13">
        <v>104740.05</v>
      </c>
      <c r="J8840"/>
      <c r="K8840"/>
      <c r="L8840"/>
      <c r="M8840"/>
    </row>
    <row r="8841" spans="1:13" s="3" customFormat="1" x14ac:dyDescent="0.25">
      <c r="A8841" s="12" t="s">
        <v>1215</v>
      </c>
      <c r="B8841" s="12" t="s">
        <v>26</v>
      </c>
      <c r="C8841" s="14">
        <v>7057</v>
      </c>
      <c r="D8841" s="12" t="s">
        <v>1258</v>
      </c>
      <c r="E8841" s="12" t="s">
        <v>1259</v>
      </c>
      <c r="F8841" s="13">
        <v>1750</v>
      </c>
      <c r="G8841" s="7" t="s">
        <v>21</v>
      </c>
      <c r="H8841" s="13">
        <v>106490.05</v>
      </c>
      <c r="J8841"/>
      <c r="K8841"/>
      <c r="L8841"/>
      <c r="M8841"/>
    </row>
    <row r="8842" spans="1:13" s="3" customFormat="1" x14ac:dyDescent="0.25">
      <c r="A8842" s="12" t="s">
        <v>1260</v>
      </c>
      <c r="B8842" s="12" t="s">
        <v>26</v>
      </c>
      <c r="C8842" s="14">
        <v>7061</v>
      </c>
      <c r="D8842" s="12" t="s">
        <v>1056</v>
      </c>
      <c r="E8842" s="35"/>
      <c r="F8842" s="13">
        <v>10000</v>
      </c>
      <c r="G8842" s="7" t="s">
        <v>21</v>
      </c>
      <c r="H8842" s="13">
        <v>116490.05</v>
      </c>
      <c r="J8842"/>
      <c r="K8842"/>
      <c r="L8842"/>
      <c r="M8842"/>
    </row>
    <row r="8843" spans="1:13" s="3" customFormat="1" x14ac:dyDescent="0.25">
      <c r="A8843" s="12" t="s">
        <v>1231</v>
      </c>
      <c r="B8843" s="12" t="s">
        <v>26</v>
      </c>
      <c r="C8843" s="14">
        <v>7067</v>
      </c>
      <c r="D8843" s="12" t="s">
        <v>877</v>
      </c>
      <c r="E8843" s="12" t="s">
        <v>1261</v>
      </c>
      <c r="F8843" s="13">
        <v>4510</v>
      </c>
      <c r="G8843" s="7" t="s">
        <v>21</v>
      </c>
      <c r="H8843" s="13">
        <v>121000.05</v>
      </c>
      <c r="J8843"/>
      <c r="K8843"/>
      <c r="L8843"/>
      <c r="M8843"/>
    </row>
    <row r="8844" spans="1:13" s="3" customFormat="1" x14ac:dyDescent="0.25">
      <c r="A8844" s="12" t="s">
        <v>1217</v>
      </c>
      <c r="B8844" s="12" t="s">
        <v>26</v>
      </c>
      <c r="C8844" s="14">
        <v>7069</v>
      </c>
      <c r="D8844" s="12" t="s">
        <v>1262</v>
      </c>
      <c r="E8844" s="12" t="s">
        <v>1263</v>
      </c>
      <c r="F8844" s="13">
        <v>2270</v>
      </c>
      <c r="G8844" s="7" t="s">
        <v>21</v>
      </c>
      <c r="H8844" s="13">
        <v>123270.05</v>
      </c>
      <c r="J8844"/>
      <c r="K8844"/>
      <c r="L8844"/>
      <c r="M8844"/>
    </row>
    <row r="8845" spans="1:13" s="3" customFormat="1" x14ac:dyDescent="0.25">
      <c r="A8845" s="12" t="s">
        <v>1242</v>
      </c>
      <c r="B8845" s="12" t="s">
        <v>26</v>
      </c>
      <c r="C8845" s="14">
        <v>7074</v>
      </c>
      <c r="D8845" s="12" t="s">
        <v>877</v>
      </c>
      <c r="E8845" s="12" t="s">
        <v>1264</v>
      </c>
      <c r="F8845" s="13">
        <v>5764</v>
      </c>
      <c r="G8845" s="7" t="s">
        <v>21</v>
      </c>
      <c r="H8845" s="13">
        <v>129034.05</v>
      </c>
      <c r="J8845"/>
      <c r="K8845"/>
      <c r="L8845"/>
      <c r="M8845"/>
    </row>
    <row r="8846" spans="1:13" s="3" customFormat="1" x14ac:dyDescent="0.25">
      <c r="A8846"/>
      <c r="B8846"/>
      <c r="C8846"/>
      <c r="D8846"/>
      <c r="E8846"/>
      <c r="J8846"/>
      <c r="K8846"/>
      <c r="L8846"/>
      <c r="M8846"/>
    </row>
    <row r="8847" spans="1:13" s="3" customFormat="1" x14ac:dyDescent="0.25">
      <c r="A8847" s="35"/>
      <c r="B8847" s="35"/>
      <c r="C8847" s="35"/>
      <c r="D8847" s="35"/>
      <c r="E8847" s="34" t="s">
        <v>67</v>
      </c>
      <c r="F8847" s="13">
        <v>50856</v>
      </c>
      <c r="G8847" s="13">
        <v>0</v>
      </c>
      <c r="H8847" s="13">
        <v>129034.05</v>
      </c>
      <c r="J8847"/>
      <c r="K8847"/>
      <c r="L8847"/>
      <c r="M8847"/>
    </row>
    <row r="8848" spans="1:13" s="3" customFormat="1" x14ac:dyDescent="0.25">
      <c r="A8848" s="35" t="s">
        <v>21</v>
      </c>
      <c r="B8848"/>
      <c r="C8848"/>
      <c r="D8848"/>
      <c r="E8848"/>
      <c r="J8848"/>
      <c r="K8848"/>
      <c r="L8848"/>
      <c r="M8848"/>
    </row>
    <row r="8849" spans="1:13" s="3" customFormat="1" x14ac:dyDescent="0.25">
      <c r="A8849" s="35"/>
      <c r="B8849" s="35"/>
      <c r="C8849" s="35"/>
      <c r="D8849" s="35"/>
      <c r="E8849" s="9" t="s">
        <v>884</v>
      </c>
      <c r="F8849" s="8">
        <v>50856</v>
      </c>
      <c r="G8849" s="8">
        <v>0</v>
      </c>
      <c r="H8849" s="8">
        <v>129034.05</v>
      </c>
      <c r="J8849"/>
      <c r="K8849"/>
      <c r="L8849"/>
      <c r="M8849"/>
    </row>
    <row r="8850" spans="1:13" s="3" customFormat="1" x14ac:dyDescent="0.25">
      <c r="A8850" s="35" t="s">
        <v>21</v>
      </c>
      <c r="B8850"/>
      <c r="C8850"/>
      <c r="D8850"/>
      <c r="E8850"/>
      <c r="J8850"/>
      <c r="K8850"/>
      <c r="L8850"/>
      <c r="M8850"/>
    </row>
    <row r="8851" spans="1:13" s="3" customFormat="1" x14ac:dyDescent="0.25">
      <c r="A8851" s="5" t="s">
        <v>629</v>
      </c>
      <c r="B8851" s="5" t="s">
        <v>630</v>
      </c>
      <c r="C8851" s="35"/>
      <c r="D8851" s="35"/>
      <c r="E8851" s="35"/>
      <c r="F8851" s="7"/>
      <c r="G8851" s="8" t="s">
        <v>20</v>
      </c>
      <c r="H8851" s="8">
        <v>18213.86</v>
      </c>
      <c r="J8851"/>
      <c r="K8851"/>
      <c r="L8851"/>
      <c r="M8851"/>
    </row>
    <row r="8852" spans="1:13" s="3" customFormat="1" x14ac:dyDescent="0.25">
      <c r="A8852" s="35" t="s">
        <v>21</v>
      </c>
      <c r="B8852"/>
      <c r="C8852"/>
      <c r="D8852"/>
      <c r="E8852"/>
      <c r="J8852"/>
      <c r="K8852"/>
      <c r="L8852"/>
      <c r="M8852"/>
    </row>
    <row r="8853" spans="1:13" s="3" customFormat="1" x14ac:dyDescent="0.25">
      <c r="A8853" s="12" t="s">
        <v>24</v>
      </c>
      <c r="B8853" s="35" t="s">
        <v>21</v>
      </c>
      <c r="C8853" s="35" t="s">
        <v>21</v>
      </c>
      <c r="D8853" s="35" t="s">
        <v>21</v>
      </c>
      <c r="E8853" s="35" t="s">
        <v>21</v>
      </c>
      <c r="F8853" s="7" t="s">
        <v>21</v>
      </c>
      <c r="G8853" s="13" t="s">
        <v>20</v>
      </c>
      <c r="H8853" s="13">
        <v>18213.86</v>
      </c>
      <c r="J8853"/>
      <c r="K8853"/>
      <c r="L8853"/>
      <c r="M8853"/>
    </row>
    <row r="8854" spans="1:13" s="3" customFormat="1" x14ac:dyDescent="0.25">
      <c r="A8854" s="12" t="s">
        <v>1202</v>
      </c>
      <c r="B8854" s="12" t="s">
        <v>26</v>
      </c>
      <c r="C8854" s="14">
        <v>365</v>
      </c>
      <c r="D8854" s="12" t="s">
        <v>1203</v>
      </c>
      <c r="E8854" s="35"/>
      <c r="F8854" s="13">
        <v>4630.68</v>
      </c>
      <c r="G8854" s="7" t="s">
        <v>21</v>
      </c>
      <c r="H8854" s="13">
        <v>22844.54</v>
      </c>
      <c r="J8854"/>
      <c r="K8854"/>
      <c r="L8854"/>
      <c r="M8854"/>
    </row>
    <row r="8855" spans="1:13" s="3" customFormat="1" x14ac:dyDescent="0.25">
      <c r="A8855" s="12" t="s">
        <v>1208</v>
      </c>
      <c r="B8855" s="12" t="s">
        <v>26</v>
      </c>
      <c r="C8855" s="14">
        <v>416</v>
      </c>
      <c r="D8855" s="12" t="s">
        <v>1209</v>
      </c>
      <c r="E8855" s="35"/>
      <c r="F8855" s="13">
        <v>4630.68</v>
      </c>
      <c r="G8855" s="7" t="s">
        <v>21</v>
      </c>
      <c r="H8855" s="13">
        <v>27475.22</v>
      </c>
      <c r="J8855"/>
      <c r="K8855"/>
      <c r="L8855"/>
      <c r="M8855"/>
    </row>
    <row r="8856" spans="1:13" s="3" customFormat="1" x14ac:dyDescent="0.25">
      <c r="A8856"/>
      <c r="B8856"/>
      <c r="C8856"/>
      <c r="D8856"/>
      <c r="E8856"/>
      <c r="J8856"/>
      <c r="K8856"/>
      <c r="L8856"/>
      <c r="M8856"/>
    </row>
    <row r="8857" spans="1:13" s="3" customFormat="1" x14ac:dyDescent="0.25">
      <c r="A8857" s="35"/>
      <c r="B8857" s="35"/>
      <c r="C8857" s="35"/>
      <c r="D8857" s="35"/>
      <c r="E8857" s="34" t="s">
        <v>67</v>
      </c>
      <c r="F8857" s="13">
        <v>9261.36</v>
      </c>
      <c r="G8857" s="13">
        <v>0</v>
      </c>
      <c r="H8857" s="13">
        <v>27475.22</v>
      </c>
      <c r="J8857"/>
      <c r="K8857"/>
      <c r="L8857"/>
      <c r="M8857"/>
    </row>
    <row r="8858" spans="1:13" s="3" customFormat="1" x14ac:dyDescent="0.25">
      <c r="A8858" s="35" t="s">
        <v>21</v>
      </c>
      <c r="B8858"/>
      <c r="C8858"/>
      <c r="D8858"/>
      <c r="E8858"/>
      <c r="J8858"/>
      <c r="K8858"/>
      <c r="L8858"/>
      <c r="M8858"/>
    </row>
    <row r="8859" spans="1:13" s="3" customFormat="1" x14ac:dyDescent="0.25">
      <c r="A8859" s="35"/>
      <c r="B8859" s="35"/>
      <c r="C8859" s="35"/>
      <c r="D8859" s="35"/>
      <c r="E8859" s="9" t="s">
        <v>631</v>
      </c>
      <c r="F8859" s="8">
        <v>9261.36</v>
      </c>
      <c r="G8859" s="8">
        <v>0</v>
      </c>
      <c r="H8859" s="8">
        <v>27475.22</v>
      </c>
      <c r="J8859"/>
      <c r="K8859"/>
      <c r="L8859"/>
      <c r="M8859"/>
    </row>
    <row r="8860" spans="1:13" s="3" customFormat="1" x14ac:dyDescent="0.25">
      <c r="A8860" s="35" t="s">
        <v>21</v>
      </c>
      <c r="B8860"/>
      <c r="C8860"/>
      <c r="D8860"/>
      <c r="E8860"/>
      <c r="J8860"/>
      <c r="K8860"/>
      <c r="L8860"/>
      <c r="M8860"/>
    </row>
    <row r="8861" spans="1:13" s="3" customFormat="1" x14ac:dyDescent="0.25">
      <c r="A8861" s="5" t="s">
        <v>632</v>
      </c>
      <c r="B8861" s="5" t="s">
        <v>633</v>
      </c>
      <c r="C8861" s="35"/>
      <c r="D8861" s="35"/>
      <c r="E8861" s="35"/>
      <c r="F8861" s="7"/>
      <c r="G8861" s="8" t="s">
        <v>20</v>
      </c>
      <c r="H8861" s="8">
        <v>75734.899999999994</v>
      </c>
      <c r="J8861"/>
      <c r="K8861"/>
      <c r="L8861"/>
      <c r="M8861"/>
    </row>
    <row r="8862" spans="1:13" s="3" customFormat="1" x14ac:dyDescent="0.25">
      <c r="A8862" s="35" t="s">
        <v>21</v>
      </c>
      <c r="B8862"/>
      <c r="C8862"/>
      <c r="D8862"/>
      <c r="E8862"/>
      <c r="J8862"/>
      <c r="K8862"/>
      <c r="L8862"/>
      <c r="M8862"/>
    </row>
    <row r="8863" spans="1:13" s="3" customFormat="1" x14ac:dyDescent="0.25">
      <c r="A8863" s="12" t="s">
        <v>24</v>
      </c>
      <c r="B8863" s="35" t="s">
        <v>21</v>
      </c>
      <c r="C8863" s="35" t="s">
        <v>21</v>
      </c>
      <c r="D8863" s="35" t="s">
        <v>21</v>
      </c>
      <c r="E8863" s="35" t="s">
        <v>21</v>
      </c>
      <c r="F8863" s="7" t="s">
        <v>21</v>
      </c>
      <c r="G8863" s="13" t="s">
        <v>20</v>
      </c>
      <c r="H8863" s="13">
        <v>75734.899999999994</v>
      </c>
      <c r="J8863"/>
      <c r="K8863"/>
      <c r="L8863"/>
      <c r="M8863"/>
    </row>
    <row r="8864" spans="1:13" s="3" customFormat="1" x14ac:dyDescent="0.25">
      <c r="A8864" s="12" t="s">
        <v>1202</v>
      </c>
      <c r="B8864" s="12" t="s">
        <v>26</v>
      </c>
      <c r="C8864" s="14">
        <v>365</v>
      </c>
      <c r="D8864" s="12" t="s">
        <v>1203</v>
      </c>
      <c r="E8864" s="35"/>
      <c r="F8864" s="13">
        <v>5334.24</v>
      </c>
      <c r="G8864" s="7" t="s">
        <v>21</v>
      </c>
      <c r="H8864" s="13">
        <v>81069.14</v>
      </c>
      <c r="J8864"/>
      <c r="K8864"/>
      <c r="L8864"/>
      <c r="M8864"/>
    </row>
    <row r="8865" spans="1:13" s="3" customFormat="1" x14ac:dyDescent="0.25">
      <c r="A8865" s="12" t="s">
        <v>1208</v>
      </c>
      <c r="B8865" s="12" t="s">
        <v>26</v>
      </c>
      <c r="C8865" s="14">
        <v>416</v>
      </c>
      <c r="D8865" s="12" t="s">
        <v>1209</v>
      </c>
      <c r="E8865" s="35"/>
      <c r="F8865" s="13">
        <v>5334.24</v>
      </c>
      <c r="G8865" s="7" t="s">
        <v>21</v>
      </c>
      <c r="H8865" s="13">
        <v>86403.38</v>
      </c>
      <c r="J8865"/>
      <c r="K8865"/>
      <c r="L8865"/>
      <c r="M8865"/>
    </row>
    <row r="8866" spans="1:13" s="3" customFormat="1" x14ac:dyDescent="0.25">
      <c r="A8866"/>
      <c r="B8866"/>
      <c r="C8866"/>
      <c r="D8866"/>
      <c r="E8866"/>
      <c r="J8866"/>
      <c r="K8866"/>
      <c r="L8866"/>
      <c r="M8866"/>
    </row>
    <row r="8867" spans="1:13" s="3" customFormat="1" x14ac:dyDescent="0.25">
      <c r="A8867" s="35"/>
      <c r="B8867" s="35"/>
      <c r="C8867" s="35"/>
      <c r="D8867" s="35"/>
      <c r="E8867" s="34" t="s">
        <v>67</v>
      </c>
      <c r="F8867" s="13">
        <v>10668.48</v>
      </c>
      <c r="G8867" s="13">
        <v>0</v>
      </c>
      <c r="H8867" s="13">
        <v>86403.38</v>
      </c>
      <c r="J8867"/>
      <c r="K8867"/>
      <c r="L8867"/>
      <c r="M8867"/>
    </row>
    <row r="8868" spans="1:13" s="3" customFormat="1" x14ac:dyDescent="0.25">
      <c r="A8868" s="35" t="s">
        <v>21</v>
      </c>
      <c r="B8868"/>
      <c r="C8868"/>
      <c r="D8868"/>
      <c r="E8868"/>
      <c r="J8868"/>
      <c r="K8868"/>
      <c r="L8868"/>
      <c r="M8868"/>
    </row>
    <row r="8869" spans="1:13" s="3" customFormat="1" x14ac:dyDescent="0.25">
      <c r="A8869" s="35"/>
      <c r="B8869" s="35"/>
      <c r="C8869" s="35"/>
      <c r="D8869" s="35"/>
      <c r="E8869" s="9" t="s">
        <v>634</v>
      </c>
      <c r="F8869" s="8">
        <v>10668.48</v>
      </c>
      <c r="G8869" s="8">
        <v>0</v>
      </c>
      <c r="H8869" s="8">
        <v>86403.38</v>
      </c>
      <c r="J8869"/>
      <c r="K8869"/>
      <c r="L8869"/>
      <c r="M8869"/>
    </row>
    <row r="8870" spans="1:13" s="3" customFormat="1" x14ac:dyDescent="0.25">
      <c r="A8870" s="35" t="s">
        <v>21</v>
      </c>
      <c r="B8870"/>
      <c r="C8870"/>
      <c r="D8870"/>
      <c r="E8870"/>
      <c r="J8870"/>
      <c r="K8870"/>
      <c r="L8870"/>
      <c r="M8870"/>
    </row>
    <row r="8871" spans="1:13" s="3" customFormat="1" x14ac:dyDescent="0.25">
      <c r="A8871" s="5" t="s">
        <v>885</v>
      </c>
      <c r="B8871" s="5" t="s">
        <v>886</v>
      </c>
      <c r="C8871" s="35"/>
      <c r="D8871" s="35"/>
      <c r="E8871" s="35"/>
      <c r="F8871" s="7"/>
      <c r="G8871" s="8" t="s">
        <v>20</v>
      </c>
      <c r="H8871" s="8">
        <v>131.30000000000001</v>
      </c>
      <c r="J8871"/>
      <c r="K8871"/>
      <c r="L8871"/>
      <c r="M8871"/>
    </row>
    <row r="8872" spans="1:13" s="3" customFormat="1" x14ac:dyDescent="0.25">
      <c r="A8872" s="35" t="s">
        <v>21</v>
      </c>
      <c r="B8872"/>
      <c r="C8872"/>
      <c r="D8872"/>
      <c r="E8872"/>
      <c r="J8872"/>
      <c r="K8872"/>
      <c r="L8872"/>
      <c r="M8872"/>
    </row>
    <row r="8873" spans="1:13" s="3" customFormat="1" x14ac:dyDescent="0.25">
      <c r="A8873" s="12" t="s">
        <v>24</v>
      </c>
      <c r="B8873" s="35" t="s">
        <v>21</v>
      </c>
      <c r="C8873" s="35" t="s">
        <v>21</v>
      </c>
      <c r="D8873" s="35" t="s">
        <v>21</v>
      </c>
      <c r="E8873" s="35" t="s">
        <v>21</v>
      </c>
      <c r="F8873" s="7" t="s">
        <v>21</v>
      </c>
      <c r="G8873" s="13" t="s">
        <v>20</v>
      </c>
      <c r="H8873" s="13">
        <v>131.30000000000001</v>
      </c>
      <c r="J8873"/>
      <c r="K8873"/>
      <c r="L8873"/>
      <c r="M8873"/>
    </row>
    <row r="8874" spans="1:13" s="3" customFormat="1" x14ac:dyDescent="0.25">
      <c r="A8874" s="35" t="s">
        <v>21</v>
      </c>
      <c r="B8874"/>
      <c r="C8874"/>
      <c r="D8874"/>
      <c r="E8874"/>
      <c r="J8874"/>
      <c r="K8874"/>
      <c r="L8874"/>
      <c r="M8874"/>
    </row>
    <row r="8875" spans="1:13" s="3" customFormat="1" x14ac:dyDescent="0.25">
      <c r="A8875" s="35"/>
      <c r="B8875" s="35"/>
      <c r="C8875" s="35"/>
      <c r="D8875" s="35"/>
      <c r="E8875" s="9" t="s">
        <v>889</v>
      </c>
      <c r="F8875" s="8">
        <v>0</v>
      </c>
      <c r="G8875" s="8">
        <v>0</v>
      </c>
      <c r="H8875" s="8">
        <v>131.30000000000001</v>
      </c>
      <c r="J8875"/>
      <c r="K8875"/>
      <c r="L8875"/>
      <c r="M8875"/>
    </row>
    <row r="8876" spans="1:13" s="3" customFormat="1" x14ac:dyDescent="0.25">
      <c r="A8876" s="35" t="s">
        <v>21</v>
      </c>
      <c r="B8876"/>
      <c r="C8876"/>
      <c r="D8876"/>
      <c r="E8876"/>
      <c r="J8876"/>
      <c r="K8876"/>
      <c r="L8876"/>
      <c r="M8876"/>
    </row>
    <row r="8877" spans="1:13" s="3" customFormat="1" x14ac:dyDescent="0.25">
      <c r="A8877" s="5" t="s">
        <v>962</v>
      </c>
      <c r="B8877" s="5" t="s">
        <v>963</v>
      </c>
      <c r="C8877" s="35"/>
      <c r="D8877" s="35"/>
      <c r="E8877" s="35"/>
      <c r="F8877" s="7"/>
      <c r="G8877" s="8" t="s">
        <v>20</v>
      </c>
      <c r="H8877" s="8">
        <v>9609.89</v>
      </c>
      <c r="J8877"/>
      <c r="K8877"/>
      <c r="L8877"/>
      <c r="M8877"/>
    </row>
    <row r="8878" spans="1:13" s="3" customFormat="1" x14ac:dyDescent="0.25">
      <c r="A8878" s="35" t="s">
        <v>21</v>
      </c>
      <c r="B8878"/>
      <c r="C8878"/>
      <c r="D8878"/>
      <c r="E8878"/>
      <c r="J8878"/>
      <c r="K8878"/>
      <c r="L8878"/>
      <c r="M8878"/>
    </row>
    <row r="8879" spans="1:13" s="3" customFormat="1" x14ac:dyDescent="0.25">
      <c r="A8879" s="12" t="s">
        <v>24</v>
      </c>
      <c r="B8879" s="35" t="s">
        <v>21</v>
      </c>
      <c r="C8879" s="35" t="s">
        <v>21</v>
      </c>
      <c r="D8879" s="35" t="s">
        <v>21</v>
      </c>
      <c r="E8879" s="35" t="s">
        <v>21</v>
      </c>
      <c r="F8879" s="7" t="s">
        <v>21</v>
      </c>
      <c r="G8879" s="13" t="s">
        <v>20</v>
      </c>
      <c r="H8879" s="13">
        <v>9609.89</v>
      </c>
      <c r="J8879"/>
      <c r="K8879"/>
      <c r="L8879"/>
      <c r="M8879"/>
    </row>
    <row r="8880" spans="1:13" s="3" customFormat="1" x14ac:dyDescent="0.25">
      <c r="A8880" s="35" t="s">
        <v>21</v>
      </c>
      <c r="B8880"/>
      <c r="C8880"/>
      <c r="D8880"/>
      <c r="E8880"/>
      <c r="J8880"/>
      <c r="K8880"/>
      <c r="L8880"/>
      <c r="M8880"/>
    </row>
    <row r="8881" spans="1:13" s="3" customFormat="1" x14ac:dyDescent="0.25">
      <c r="A8881" s="35"/>
      <c r="B8881" s="35"/>
      <c r="C8881" s="35"/>
      <c r="D8881" s="35"/>
      <c r="E8881" s="9" t="s">
        <v>966</v>
      </c>
      <c r="F8881" s="8">
        <v>0</v>
      </c>
      <c r="G8881" s="8">
        <v>0</v>
      </c>
      <c r="H8881" s="8">
        <v>9609.89</v>
      </c>
      <c r="J8881"/>
      <c r="K8881"/>
      <c r="L8881"/>
      <c r="M8881"/>
    </row>
    <row r="8882" spans="1:13" s="3" customFormat="1" x14ac:dyDescent="0.25">
      <c r="A8882" s="35" t="s">
        <v>21</v>
      </c>
      <c r="B8882"/>
      <c r="C8882"/>
      <c r="D8882"/>
      <c r="E8882"/>
      <c r="J8882"/>
      <c r="K8882"/>
      <c r="L8882"/>
      <c r="M8882"/>
    </row>
    <row r="8883" spans="1:13" s="3" customFormat="1" x14ac:dyDescent="0.25">
      <c r="A8883" s="5" t="s">
        <v>1063</v>
      </c>
      <c r="B8883" s="5" t="s">
        <v>1064</v>
      </c>
      <c r="C8883" s="35"/>
      <c r="D8883" s="35"/>
      <c r="E8883" s="35"/>
      <c r="F8883" s="7"/>
      <c r="G8883" s="8" t="s">
        <v>20</v>
      </c>
      <c r="H8883" s="8">
        <v>0</v>
      </c>
      <c r="J8883"/>
      <c r="K8883"/>
      <c r="L8883"/>
      <c r="M8883"/>
    </row>
    <row r="8884" spans="1:13" s="3" customFormat="1" x14ac:dyDescent="0.25">
      <c r="A8884" s="35" t="s">
        <v>21</v>
      </c>
      <c r="B8884"/>
      <c r="C8884"/>
      <c r="D8884"/>
      <c r="E8884"/>
      <c r="J8884"/>
      <c r="K8884"/>
      <c r="L8884"/>
      <c r="M8884"/>
    </row>
    <row r="8885" spans="1:13" s="3" customFormat="1" x14ac:dyDescent="0.25">
      <c r="A8885" s="12" t="s">
        <v>24</v>
      </c>
      <c r="B8885" s="35" t="s">
        <v>21</v>
      </c>
      <c r="C8885" s="35" t="s">
        <v>21</v>
      </c>
      <c r="D8885" s="35" t="s">
        <v>21</v>
      </c>
      <c r="E8885" s="35" t="s">
        <v>21</v>
      </c>
      <c r="F8885" s="7" t="s">
        <v>21</v>
      </c>
      <c r="G8885" s="13" t="s">
        <v>20</v>
      </c>
      <c r="H8885" s="13">
        <v>0</v>
      </c>
      <c r="J8885"/>
      <c r="K8885"/>
      <c r="L8885"/>
      <c r="M8885"/>
    </row>
    <row r="8886" spans="1:13" s="3" customFormat="1" x14ac:dyDescent="0.25">
      <c r="A8886" s="12" t="s">
        <v>1206</v>
      </c>
      <c r="B8886" s="12" t="s">
        <v>26</v>
      </c>
      <c r="C8886" s="14">
        <v>411</v>
      </c>
      <c r="D8886" s="12" t="s">
        <v>1207</v>
      </c>
      <c r="E8886" s="35"/>
      <c r="F8886" s="13">
        <v>31130.15</v>
      </c>
      <c r="G8886" s="7" t="s">
        <v>21</v>
      </c>
      <c r="H8886" s="13">
        <v>31130.15</v>
      </c>
      <c r="J8886"/>
      <c r="K8886"/>
      <c r="L8886"/>
      <c r="M8886"/>
    </row>
    <row r="8887" spans="1:13" s="3" customFormat="1" x14ac:dyDescent="0.25">
      <c r="A8887"/>
      <c r="B8887"/>
      <c r="C8887"/>
      <c r="D8887"/>
      <c r="E8887"/>
      <c r="J8887"/>
      <c r="K8887"/>
      <c r="L8887"/>
      <c r="M8887"/>
    </row>
    <row r="8888" spans="1:13" s="3" customFormat="1" x14ac:dyDescent="0.25">
      <c r="A8888" s="35"/>
      <c r="B8888" s="35"/>
      <c r="C8888" s="35"/>
      <c r="D8888" s="35"/>
      <c r="E8888" s="34" t="s">
        <v>67</v>
      </c>
      <c r="F8888" s="13">
        <v>31130.15</v>
      </c>
      <c r="G8888" s="13">
        <v>0</v>
      </c>
      <c r="H8888" s="13">
        <v>31130.15</v>
      </c>
      <c r="J8888"/>
      <c r="K8888"/>
      <c r="L8888"/>
      <c r="M8888"/>
    </row>
    <row r="8889" spans="1:13" s="3" customFormat="1" x14ac:dyDescent="0.25">
      <c r="A8889" s="35" t="s">
        <v>21</v>
      </c>
      <c r="B8889"/>
      <c r="C8889"/>
      <c r="D8889"/>
      <c r="E8889"/>
      <c r="J8889"/>
      <c r="K8889"/>
      <c r="L8889"/>
      <c r="M8889"/>
    </row>
    <row r="8890" spans="1:13" s="3" customFormat="1" x14ac:dyDescent="0.25">
      <c r="A8890" s="35"/>
      <c r="B8890" s="35"/>
      <c r="C8890" s="35"/>
      <c r="D8890" s="35"/>
      <c r="E8890" s="9" t="s">
        <v>1065</v>
      </c>
      <c r="F8890" s="8">
        <v>31130.15</v>
      </c>
      <c r="G8890" s="8">
        <v>0</v>
      </c>
      <c r="H8890" s="8">
        <v>31130.15</v>
      </c>
      <c r="J8890"/>
      <c r="K8890"/>
      <c r="L8890"/>
      <c r="M8890"/>
    </row>
    <row r="8891" spans="1:13" s="3" customFormat="1" x14ac:dyDescent="0.25">
      <c r="A8891" s="35" t="s">
        <v>21</v>
      </c>
      <c r="B8891"/>
      <c r="C8891"/>
      <c r="D8891"/>
      <c r="E8891"/>
      <c r="J8891"/>
      <c r="K8891"/>
      <c r="L8891"/>
      <c r="M8891"/>
    </row>
    <row r="8892" spans="1:13" s="3" customFormat="1" x14ac:dyDescent="0.25">
      <c r="A8892"/>
      <c r="B8892"/>
      <c r="C8892"/>
      <c r="D8892"/>
      <c r="E8892"/>
      <c r="J8892"/>
      <c r="K8892"/>
      <c r="L8892"/>
      <c r="M8892"/>
    </row>
    <row r="8893" spans="1:13" s="3" customFormat="1" x14ac:dyDescent="0.25">
      <c r="A8893" s="35"/>
      <c r="B8893" s="35"/>
      <c r="C8893" s="35"/>
      <c r="D8893" s="35"/>
      <c r="E8893" s="9" t="s">
        <v>162</v>
      </c>
      <c r="F8893" s="8">
        <v>1537195.9000000001</v>
      </c>
      <c r="G8893" s="8">
        <v>0</v>
      </c>
      <c r="H8893" s="8">
        <v>5021875.7699999996</v>
      </c>
      <c r="J8893"/>
      <c r="K8893"/>
      <c r="L8893"/>
      <c r="M8893"/>
    </row>
    <row r="8894" spans="1:13" s="3" customFormat="1" x14ac:dyDescent="0.25">
      <c r="A8894"/>
      <c r="B8894"/>
      <c r="C8894"/>
      <c r="D8894"/>
      <c r="E8894"/>
      <c r="F8894" s="15">
        <v>-108499</v>
      </c>
      <c r="G8894" s="15" t="s">
        <v>1196</v>
      </c>
      <c r="J8894"/>
      <c r="K8894"/>
      <c r="L8894"/>
      <c r="M8894"/>
    </row>
    <row r="8895" spans="1:13" s="3" customFormat="1" x14ac:dyDescent="0.25">
      <c r="A8895"/>
      <c r="B8895"/>
      <c r="C8895"/>
      <c r="D8895"/>
      <c r="F8895" s="15">
        <v>-45000</v>
      </c>
      <c r="G8895" s="15" t="s">
        <v>131</v>
      </c>
      <c r="J8895"/>
      <c r="K8895"/>
      <c r="L8895"/>
      <c r="M8895"/>
    </row>
    <row r="8896" spans="1:13" s="3" customFormat="1" x14ac:dyDescent="0.25">
      <c r="A8896"/>
      <c r="B8896"/>
      <c r="C8896"/>
      <c r="D8896"/>
      <c r="F8896" s="15">
        <f>SUM(F8893:F8895)</f>
        <v>1383696.9000000001</v>
      </c>
      <c r="G8896" s="15"/>
      <c r="J8896"/>
      <c r="K8896"/>
      <c r="L8896"/>
      <c r="M8896"/>
    </row>
    <row r="8900" spans="1:9" s="28" customFormat="1" x14ac:dyDescent="0.25">
      <c r="A8900" s="27" t="s">
        <v>1265</v>
      </c>
      <c r="B8900" s="27"/>
      <c r="C8900" s="27"/>
      <c r="D8900" s="27"/>
      <c r="E8900" s="27"/>
      <c r="F8900" s="15"/>
      <c r="I8900" s="15"/>
    </row>
    <row r="8901" spans="1:9" x14ac:dyDescent="0.25">
      <c r="A8901" s="2" t="s">
        <v>6</v>
      </c>
      <c r="E8901"/>
      <c r="G8901"/>
      <c r="H8901"/>
    </row>
    <row r="8902" spans="1:9" x14ac:dyDescent="0.25">
      <c r="E8902"/>
      <c r="G8902"/>
      <c r="H8902"/>
    </row>
    <row r="8903" spans="1:9" x14ac:dyDescent="0.25">
      <c r="A8903" s="5" t="s">
        <v>7</v>
      </c>
      <c r="B8903" s="5" t="s">
        <v>8</v>
      </c>
      <c r="C8903" s="35"/>
      <c r="D8903" s="35"/>
      <c r="E8903" s="35"/>
      <c r="F8903" s="7"/>
      <c r="G8903" s="35"/>
      <c r="H8903" s="9" t="s">
        <v>9</v>
      </c>
    </row>
    <row r="8904" spans="1:9" x14ac:dyDescent="0.25">
      <c r="A8904" s="5" t="s">
        <v>10</v>
      </c>
      <c r="B8904" s="5" t="s">
        <v>11</v>
      </c>
      <c r="C8904" s="9" t="s">
        <v>12</v>
      </c>
      <c r="D8904" s="10" t="s">
        <v>13</v>
      </c>
      <c r="E8904" s="5" t="s">
        <v>14</v>
      </c>
      <c r="F8904" s="8" t="s">
        <v>15</v>
      </c>
      <c r="G8904" s="9" t="s">
        <v>16</v>
      </c>
      <c r="H8904" s="9" t="s">
        <v>17</v>
      </c>
    </row>
    <row r="8905" spans="1:9" x14ac:dyDescent="0.25">
      <c r="E8905"/>
      <c r="G8905"/>
      <c r="H8905"/>
    </row>
    <row r="8906" spans="1:9" x14ac:dyDescent="0.25">
      <c r="A8906" s="5" t="s">
        <v>18</v>
      </c>
      <c r="B8906" s="5" t="s">
        <v>19</v>
      </c>
      <c r="C8906" s="35"/>
      <c r="D8906" s="35"/>
      <c r="E8906" s="35"/>
      <c r="F8906" s="7"/>
      <c r="G8906" s="9" t="s">
        <v>20</v>
      </c>
      <c r="H8906" s="64">
        <v>3320476.23</v>
      </c>
    </row>
    <row r="8907" spans="1:9" x14ac:dyDescent="0.25">
      <c r="A8907" s="35" t="s">
        <v>21</v>
      </c>
      <c r="E8907"/>
      <c r="G8907"/>
      <c r="H8907"/>
    </row>
    <row r="8908" spans="1:9" x14ac:dyDescent="0.25">
      <c r="A8908" s="5" t="s">
        <v>22</v>
      </c>
      <c r="B8908" s="5" t="s">
        <v>23</v>
      </c>
      <c r="C8908" s="35"/>
      <c r="D8908" s="35"/>
      <c r="E8908" s="35"/>
      <c r="F8908" s="7"/>
      <c r="G8908" s="9" t="s">
        <v>20</v>
      </c>
      <c r="H8908" s="64">
        <v>516351.43</v>
      </c>
    </row>
    <row r="8909" spans="1:9" x14ac:dyDescent="0.25">
      <c r="A8909" s="35" t="s">
        <v>21</v>
      </c>
      <c r="E8909"/>
      <c r="G8909"/>
      <c r="H8909"/>
    </row>
    <row r="8910" spans="1:9" x14ac:dyDescent="0.25">
      <c r="A8910" s="12" t="s">
        <v>24</v>
      </c>
      <c r="B8910" s="35" t="s">
        <v>21</v>
      </c>
      <c r="C8910" s="35" t="s">
        <v>21</v>
      </c>
      <c r="D8910" s="35" t="s">
        <v>21</v>
      </c>
      <c r="E8910" s="35" t="s">
        <v>21</v>
      </c>
      <c r="F8910" s="7" t="s">
        <v>21</v>
      </c>
      <c r="G8910" s="34" t="s">
        <v>20</v>
      </c>
      <c r="H8910" s="65">
        <v>516351.43</v>
      </c>
    </row>
    <row r="8911" spans="1:9" x14ac:dyDescent="0.25">
      <c r="A8911" s="12" t="s">
        <v>1266</v>
      </c>
      <c r="B8911" s="12" t="s">
        <v>26</v>
      </c>
      <c r="C8911" s="14">
        <v>307</v>
      </c>
      <c r="D8911" s="12" t="s">
        <v>1267</v>
      </c>
      <c r="E8911" s="35"/>
      <c r="F8911" s="13">
        <v>77622.75</v>
      </c>
      <c r="G8911" s="35" t="s">
        <v>21</v>
      </c>
      <c r="H8911" s="65">
        <v>593974.18000000005</v>
      </c>
    </row>
    <row r="8912" spans="1:9" x14ac:dyDescent="0.25">
      <c r="A8912" s="12" t="s">
        <v>1268</v>
      </c>
      <c r="B8912" s="12" t="s">
        <v>26</v>
      </c>
      <c r="C8912" s="14">
        <v>339</v>
      </c>
      <c r="D8912" s="12" t="s">
        <v>1269</v>
      </c>
      <c r="E8912" s="35"/>
      <c r="F8912" s="13">
        <v>74498.66</v>
      </c>
      <c r="G8912" s="35" t="s">
        <v>21</v>
      </c>
      <c r="H8912" s="65">
        <v>668472.84</v>
      </c>
    </row>
    <row r="8913" spans="1:13" x14ac:dyDescent="0.25">
      <c r="A8913" s="12" t="s">
        <v>1270</v>
      </c>
      <c r="B8913" s="12" t="s">
        <v>26</v>
      </c>
      <c r="C8913" s="14">
        <v>343</v>
      </c>
      <c r="D8913" s="12" t="s">
        <v>1271</v>
      </c>
      <c r="E8913" s="35"/>
      <c r="F8913" s="13">
        <v>46974.45</v>
      </c>
      <c r="G8913" s="35" t="s">
        <v>21</v>
      </c>
      <c r="H8913" s="65">
        <v>715447.29</v>
      </c>
    </row>
    <row r="8914" spans="1:13" x14ac:dyDescent="0.25">
      <c r="A8914" s="12" t="s">
        <v>1272</v>
      </c>
      <c r="B8914" s="12" t="s">
        <v>26</v>
      </c>
      <c r="C8914" s="14">
        <v>393</v>
      </c>
      <c r="D8914" s="12" t="s">
        <v>1273</v>
      </c>
      <c r="E8914" s="35"/>
      <c r="F8914" s="13">
        <v>80197.59</v>
      </c>
      <c r="G8914" s="35" t="s">
        <v>21</v>
      </c>
      <c r="H8914" s="65">
        <v>795644.88</v>
      </c>
    </row>
    <row r="8915" spans="1:13" s="3" customFormat="1" x14ac:dyDescent="0.25">
      <c r="A8915" s="12" t="s">
        <v>1274</v>
      </c>
      <c r="B8915" s="12" t="s">
        <v>26</v>
      </c>
      <c r="C8915" s="14">
        <v>432</v>
      </c>
      <c r="D8915" s="12" t="s">
        <v>1275</v>
      </c>
      <c r="E8915" s="35"/>
      <c r="F8915" s="13">
        <v>79438.2</v>
      </c>
      <c r="G8915" s="35" t="s">
        <v>21</v>
      </c>
      <c r="H8915" s="65">
        <v>875083.08</v>
      </c>
      <c r="J8915"/>
      <c r="K8915"/>
      <c r="L8915"/>
      <c r="M8915"/>
    </row>
    <row r="8916" spans="1:13" s="3" customFormat="1" x14ac:dyDescent="0.25">
      <c r="A8916" s="12" t="s">
        <v>1276</v>
      </c>
      <c r="B8916" s="12" t="s">
        <v>26</v>
      </c>
      <c r="C8916" s="14">
        <v>437</v>
      </c>
      <c r="D8916" s="12" t="s">
        <v>1277</v>
      </c>
      <c r="E8916" s="35"/>
      <c r="F8916" s="13">
        <v>46974.45</v>
      </c>
      <c r="G8916" s="35" t="s">
        <v>21</v>
      </c>
      <c r="H8916" s="65">
        <v>922057.53</v>
      </c>
      <c r="J8916"/>
      <c r="K8916"/>
      <c r="L8916"/>
      <c r="M8916"/>
    </row>
    <row r="8917" spans="1:13" s="3" customFormat="1" x14ac:dyDescent="0.25">
      <c r="A8917" s="12" t="s">
        <v>1276</v>
      </c>
      <c r="B8917" s="12" t="s">
        <v>26</v>
      </c>
      <c r="C8917" s="14">
        <v>447</v>
      </c>
      <c r="D8917" s="12" t="s">
        <v>1278</v>
      </c>
      <c r="E8917" s="35"/>
      <c r="F8917" s="13">
        <v>66583.5</v>
      </c>
      <c r="G8917" s="35" t="s">
        <v>21</v>
      </c>
      <c r="H8917" s="65">
        <v>988641.03</v>
      </c>
      <c r="J8917"/>
      <c r="K8917"/>
      <c r="L8917"/>
      <c r="M8917"/>
    </row>
    <row r="8918" spans="1:13" s="3" customFormat="1" x14ac:dyDescent="0.25">
      <c r="A8918"/>
      <c r="B8918"/>
      <c r="C8918"/>
      <c r="D8918"/>
      <c r="E8918"/>
      <c r="G8918"/>
      <c r="H8918"/>
      <c r="J8918"/>
      <c r="K8918"/>
      <c r="L8918"/>
      <c r="M8918"/>
    </row>
    <row r="8919" spans="1:13" s="3" customFormat="1" x14ac:dyDescent="0.25">
      <c r="A8919" s="35"/>
      <c r="B8919" s="35"/>
      <c r="C8919" s="35"/>
      <c r="D8919" s="35"/>
      <c r="E8919" s="34" t="s">
        <v>67</v>
      </c>
      <c r="F8919" s="13">
        <v>472289.6</v>
      </c>
      <c r="G8919" s="65">
        <v>0</v>
      </c>
      <c r="H8919" s="65">
        <v>988641.03</v>
      </c>
      <c r="J8919"/>
      <c r="K8919"/>
      <c r="L8919"/>
      <c r="M8919"/>
    </row>
    <row r="8920" spans="1:13" s="3" customFormat="1" x14ac:dyDescent="0.25">
      <c r="A8920" s="35" t="s">
        <v>21</v>
      </c>
      <c r="B8920"/>
      <c r="C8920"/>
      <c r="D8920"/>
      <c r="E8920"/>
      <c r="G8920"/>
      <c r="H8920"/>
      <c r="J8920"/>
      <c r="K8920"/>
      <c r="L8920"/>
      <c r="M8920"/>
    </row>
    <row r="8921" spans="1:13" s="3" customFormat="1" x14ac:dyDescent="0.25">
      <c r="A8921" s="35"/>
      <c r="B8921" s="35"/>
      <c r="C8921" s="35"/>
      <c r="D8921" s="35"/>
      <c r="E8921" s="9" t="s">
        <v>68</v>
      </c>
      <c r="F8921" s="8">
        <v>472289.6</v>
      </c>
      <c r="G8921" s="64">
        <v>0</v>
      </c>
      <c r="H8921" s="64">
        <v>988641.03</v>
      </c>
      <c r="J8921"/>
      <c r="K8921"/>
      <c r="L8921"/>
      <c r="M8921"/>
    </row>
    <row r="8922" spans="1:13" s="3" customFormat="1" x14ac:dyDescent="0.25">
      <c r="A8922" s="35" t="s">
        <v>21</v>
      </c>
      <c r="B8922"/>
      <c r="C8922"/>
      <c r="D8922"/>
      <c r="E8922"/>
      <c r="G8922"/>
      <c r="H8922"/>
      <c r="J8922"/>
      <c r="K8922"/>
      <c r="L8922"/>
      <c r="M8922"/>
    </row>
    <row r="8923" spans="1:13" s="3" customFormat="1" x14ac:dyDescent="0.25">
      <c r="A8923" s="5" t="s">
        <v>69</v>
      </c>
      <c r="B8923" s="5" t="s">
        <v>70</v>
      </c>
      <c r="C8923" s="35"/>
      <c r="D8923" s="35"/>
      <c r="E8923" s="35"/>
      <c r="F8923" s="7"/>
      <c r="G8923" s="9" t="s">
        <v>20</v>
      </c>
      <c r="H8923" s="64">
        <v>59497.66</v>
      </c>
      <c r="J8923"/>
      <c r="K8923"/>
      <c r="L8923"/>
      <c r="M8923"/>
    </row>
    <row r="8924" spans="1:13" s="3" customFormat="1" x14ac:dyDescent="0.25">
      <c r="A8924" s="35" t="s">
        <v>21</v>
      </c>
      <c r="B8924"/>
      <c r="C8924"/>
      <c r="D8924"/>
      <c r="E8924"/>
      <c r="G8924"/>
      <c r="H8924"/>
      <c r="J8924"/>
      <c r="K8924"/>
      <c r="L8924"/>
      <c r="M8924"/>
    </row>
    <row r="8925" spans="1:13" s="3" customFormat="1" x14ac:dyDescent="0.25">
      <c r="A8925" s="12" t="s">
        <v>24</v>
      </c>
      <c r="B8925" s="35" t="s">
        <v>21</v>
      </c>
      <c r="C8925" s="35" t="s">
        <v>21</v>
      </c>
      <c r="D8925" s="35" t="s">
        <v>21</v>
      </c>
      <c r="E8925" s="35" t="s">
        <v>21</v>
      </c>
      <c r="F8925" s="7" t="s">
        <v>21</v>
      </c>
      <c r="G8925" s="34" t="s">
        <v>20</v>
      </c>
      <c r="H8925" s="65">
        <v>59497.66</v>
      </c>
      <c r="J8925"/>
      <c r="K8925"/>
      <c r="L8925"/>
      <c r="M8925"/>
    </row>
    <row r="8926" spans="1:13" s="3" customFormat="1" x14ac:dyDescent="0.25">
      <c r="A8926" s="12" t="s">
        <v>1266</v>
      </c>
      <c r="B8926" s="12" t="s">
        <v>26</v>
      </c>
      <c r="C8926" s="14">
        <v>307</v>
      </c>
      <c r="D8926" s="12" t="s">
        <v>1267</v>
      </c>
      <c r="E8926" s="35"/>
      <c r="F8926" s="13">
        <v>12935.83</v>
      </c>
      <c r="G8926" s="35" t="s">
        <v>21</v>
      </c>
      <c r="H8926" s="65">
        <v>72433.490000000005</v>
      </c>
      <c r="J8926"/>
      <c r="K8926"/>
      <c r="L8926"/>
      <c r="M8926"/>
    </row>
    <row r="8927" spans="1:13" s="3" customFormat="1" x14ac:dyDescent="0.25">
      <c r="A8927" s="12" t="s">
        <v>1268</v>
      </c>
      <c r="B8927" s="12" t="s">
        <v>26</v>
      </c>
      <c r="C8927" s="14">
        <v>339</v>
      </c>
      <c r="D8927" s="12" t="s">
        <v>1269</v>
      </c>
      <c r="E8927" s="35"/>
      <c r="F8927" s="13">
        <v>12418.16</v>
      </c>
      <c r="G8927" s="35" t="s">
        <v>21</v>
      </c>
      <c r="H8927" s="65">
        <v>84851.65</v>
      </c>
      <c r="J8927"/>
      <c r="K8927"/>
      <c r="L8927"/>
      <c r="M8927"/>
    </row>
    <row r="8928" spans="1:13" s="3" customFormat="1" x14ac:dyDescent="0.25">
      <c r="A8928" s="12" t="s">
        <v>1272</v>
      </c>
      <c r="B8928" s="12" t="s">
        <v>26</v>
      </c>
      <c r="C8928" s="14">
        <v>393</v>
      </c>
      <c r="D8928" s="12" t="s">
        <v>1273</v>
      </c>
      <c r="E8928" s="35"/>
      <c r="F8928" s="13">
        <v>13365.68</v>
      </c>
      <c r="G8928" s="35" t="s">
        <v>21</v>
      </c>
      <c r="H8928" s="65">
        <v>98217.33</v>
      </c>
      <c r="J8928"/>
      <c r="K8928"/>
      <c r="L8928"/>
      <c r="M8928"/>
    </row>
    <row r="8929" spans="1:13" s="3" customFormat="1" x14ac:dyDescent="0.25">
      <c r="A8929" s="12" t="s">
        <v>1274</v>
      </c>
      <c r="B8929" s="12" t="s">
        <v>26</v>
      </c>
      <c r="C8929" s="14">
        <v>432</v>
      </c>
      <c r="D8929" s="12" t="s">
        <v>1275</v>
      </c>
      <c r="E8929" s="35"/>
      <c r="F8929" s="13">
        <v>13241.4</v>
      </c>
      <c r="G8929" s="35" t="s">
        <v>21</v>
      </c>
      <c r="H8929" s="65">
        <v>111458.73</v>
      </c>
      <c r="J8929"/>
      <c r="K8929"/>
      <c r="L8929"/>
      <c r="M8929"/>
    </row>
    <row r="8930" spans="1:13" s="3" customFormat="1" x14ac:dyDescent="0.25">
      <c r="A8930" s="12" t="s">
        <v>1276</v>
      </c>
      <c r="B8930" s="12" t="s">
        <v>26</v>
      </c>
      <c r="C8930" s="14">
        <v>447</v>
      </c>
      <c r="D8930" s="12" t="s">
        <v>1278</v>
      </c>
      <c r="E8930" s="35"/>
      <c r="F8930" s="13">
        <v>13369.32</v>
      </c>
      <c r="G8930" s="35" t="s">
        <v>21</v>
      </c>
      <c r="H8930" s="65">
        <v>124828.05</v>
      </c>
      <c r="J8930"/>
      <c r="K8930"/>
      <c r="L8930"/>
      <c r="M8930"/>
    </row>
    <row r="8931" spans="1:13" s="3" customFormat="1" x14ac:dyDescent="0.25">
      <c r="A8931"/>
      <c r="B8931"/>
      <c r="C8931"/>
      <c r="D8931"/>
      <c r="E8931"/>
      <c r="G8931"/>
      <c r="H8931"/>
      <c r="J8931"/>
      <c r="K8931"/>
      <c r="L8931"/>
      <c r="M8931"/>
    </row>
    <row r="8932" spans="1:13" s="3" customFormat="1" x14ac:dyDescent="0.25">
      <c r="A8932" s="35"/>
      <c r="B8932" s="35"/>
      <c r="C8932" s="35"/>
      <c r="D8932" s="35"/>
      <c r="E8932" s="34" t="s">
        <v>67</v>
      </c>
      <c r="F8932" s="13">
        <v>65330.39</v>
      </c>
      <c r="G8932" s="65">
        <v>0</v>
      </c>
      <c r="H8932" s="65">
        <v>124828.05</v>
      </c>
      <c r="J8932"/>
      <c r="K8932"/>
      <c r="L8932"/>
      <c r="M8932"/>
    </row>
    <row r="8933" spans="1:13" s="3" customFormat="1" x14ac:dyDescent="0.25">
      <c r="A8933" s="35" t="s">
        <v>21</v>
      </c>
      <c r="B8933"/>
      <c r="C8933"/>
      <c r="D8933"/>
      <c r="E8933"/>
      <c r="G8933"/>
      <c r="H8933"/>
      <c r="J8933"/>
      <c r="K8933"/>
      <c r="L8933"/>
      <c r="M8933"/>
    </row>
    <row r="8934" spans="1:13" s="3" customFormat="1" x14ac:dyDescent="0.25">
      <c r="A8934" s="35"/>
      <c r="B8934" s="35"/>
      <c r="C8934" s="35"/>
      <c r="D8934" s="35"/>
      <c r="E8934" s="9" t="s">
        <v>71</v>
      </c>
      <c r="F8934" s="8">
        <v>65330.39</v>
      </c>
      <c r="G8934" s="64">
        <v>0</v>
      </c>
      <c r="H8934" s="64">
        <v>124828.05</v>
      </c>
      <c r="J8934"/>
      <c r="K8934"/>
      <c r="L8934"/>
      <c r="M8934"/>
    </row>
    <row r="8935" spans="1:13" s="3" customFormat="1" x14ac:dyDescent="0.25">
      <c r="A8935" s="35" t="s">
        <v>21</v>
      </c>
      <c r="B8935"/>
      <c r="C8935"/>
      <c r="D8935"/>
      <c r="E8935"/>
      <c r="G8935"/>
      <c r="H8935"/>
      <c r="J8935"/>
      <c r="K8935"/>
      <c r="L8935"/>
      <c r="M8935"/>
    </row>
    <row r="8936" spans="1:13" s="3" customFormat="1" x14ac:dyDescent="0.25">
      <c r="A8936" s="5" t="s">
        <v>72</v>
      </c>
      <c r="B8936" s="5" t="s">
        <v>73</v>
      </c>
      <c r="C8936" s="35"/>
      <c r="D8936" s="35"/>
      <c r="E8936" s="35"/>
      <c r="F8936" s="7"/>
      <c r="G8936" s="9" t="s">
        <v>20</v>
      </c>
      <c r="H8936" s="64">
        <v>29063.24</v>
      </c>
      <c r="J8936"/>
      <c r="K8936"/>
      <c r="L8936"/>
      <c r="M8936"/>
    </row>
    <row r="8937" spans="1:13" s="3" customFormat="1" x14ac:dyDescent="0.25">
      <c r="A8937" s="35" t="s">
        <v>21</v>
      </c>
      <c r="B8937"/>
      <c r="C8937"/>
      <c r="D8937"/>
      <c r="E8937"/>
      <c r="G8937"/>
      <c r="H8937"/>
      <c r="J8937"/>
      <c r="K8937"/>
      <c r="L8937"/>
      <c r="M8937"/>
    </row>
    <row r="8938" spans="1:13" s="3" customFormat="1" x14ac:dyDescent="0.25">
      <c r="A8938" s="12" t="s">
        <v>24</v>
      </c>
      <c r="B8938" s="35" t="s">
        <v>21</v>
      </c>
      <c r="C8938" s="35" t="s">
        <v>21</v>
      </c>
      <c r="D8938" s="35" t="s">
        <v>21</v>
      </c>
      <c r="E8938" s="35" t="s">
        <v>21</v>
      </c>
      <c r="F8938" s="7" t="s">
        <v>21</v>
      </c>
      <c r="G8938" s="34" t="s">
        <v>20</v>
      </c>
      <c r="H8938" s="65">
        <v>29063.24</v>
      </c>
      <c r="J8938"/>
      <c r="K8938"/>
      <c r="L8938"/>
      <c r="M8938"/>
    </row>
    <row r="8939" spans="1:13" s="3" customFormat="1" x14ac:dyDescent="0.25">
      <c r="A8939" s="12" t="s">
        <v>1266</v>
      </c>
      <c r="B8939" s="12" t="s">
        <v>26</v>
      </c>
      <c r="C8939" s="14">
        <v>307</v>
      </c>
      <c r="D8939" s="12" t="s">
        <v>1267</v>
      </c>
      <c r="E8939" s="35"/>
      <c r="F8939" s="13">
        <v>248.96</v>
      </c>
      <c r="G8939" s="35" t="s">
        <v>21</v>
      </c>
      <c r="H8939" s="65">
        <v>29312.2</v>
      </c>
      <c r="J8939"/>
      <c r="K8939"/>
      <c r="L8939"/>
      <c r="M8939"/>
    </row>
    <row r="8940" spans="1:13" s="3" customFormat="1" x14ac:dyDescent="0.25">
      <c r="A8940" s="12" t="s">
        <v>1268</v>
      </c>
      <c r="B8940" s="12" t="s">
        <v>26</v>
      </c>
      <c r="C8940" s="14">
        <v>339</v>
      </c>
      <c r="D8940" s="12" t="s">
        <v>1269</v>
      </c>
      <c r="E8940" s="35"/>
      <c r="F8940" s="13">
        <v>398.95</v>
      </c>
      <c r="G8940" s="35" t="s">
        <v>21</v>
      </c>
      <c r="H8940" s="65">
        <v>29711.15</v>
      </c>
      <c r="J8940"/>
      <c r="K8940"/>
      <c r="L8940"/>
      <c r="M8940"/>
    </row>
    <row r="8941" spans="1:13" s="3" customFormat="1" x14ac:dyDescent="0.25">
      <c r="A8941" s="12" t="s">
        <v>1270</v>
      </c>
      <c r="B8941" s="12" t="s">
        <v>26</v>
      </c>
      <c r="C8941" s="14">
        <v>343</v>
      </c>
      <c r="D8941" s="12" t="s">
        <v>1271</v>
      </c>
      <c r="E8941" s="35"/>
      <c r="F8941" s="13">
        <v>1407.56</v>
      </c>
      <c r="G8941" s="35" t="s">
        <v>21</v>
      </c>
      <c r="H8941" s="65">
        <v>31118.71</v>
      </c>
      <c r="J8941"/>
      <c r="K8941"/>
      <c r="L8941"/>
      <c r="M8941"/>
    </row>
    <row r="8942" spans="1:13" s="3" customFormat="1" x14ac:dyDescent="0.25">
      <c r="A8942" s="12" t="s">
        <v>1272</v>
      </c>
      <c r="B8942" s="12" t="s">
        <v>26</v>
      </c>
      <c r="C8942" s="14">
        <v>393</v>
      </c>
      <c r="D8942" s="12" t="s">
        <v>1273</v>
      </c>
      <c r="E8942" s="35"/>
      <c r="F8942" s="13">
        <v>701.3</v>
      </c>
      <c r="G8942" s="35" t="s">
        <v>21</v>
      </c>
      <c r="H8942" s="65">
        <v>31820.01</v>
      </c>
      <c r="J8942"/>
      <c r="K8942"/>
      <c r="L8942"/>
      <c r="M8942"/>
    </row>
    <row r="8943" spans="1:13" s="3" customFormat="1" x14ac:dyDescent="0.25">
      <c r="A8943" s="12" t="s">
        <v>1274</v>
      </c>
      <c r="B8943" s="12" t="s">
        <v>26</v>
      </c>
      <c r="C8943" s="14">
        <v>432</v>
      </c>
      <c r="D8943" s="12" t="s">
        <v>1275</v>
      </c>
      <c r="E8943" s="35"/>
      <c r="F8943" s="13">
        <v>588.04</v>
      </c>
      <c r="G8943" s="35" t="s">
        <v>21</v>
      </c>
      <c r="H8943" s="65">
        <v>32408.05</v>
      </c>
      <c r="J8943"/>
      <c r="K8943"/>
      <c r="L8943"/>
      <c r="M8943"/>
    </row>
    <row r="8944" spans="1:13" s="3" customFormat="1" x14ac:dyDescent="0.25">
      <c r="A8944" s="12" t="s">
        <v>1276</v>
      </c>
      <c r="B8944" s="12" t="s">
        <v>26</v>
      </c>
      <c r="C8944" s="14">
        <v>437</v>
      </c>
      <c r="D8944" s="12" t="s">
        <v>1277</v>
      </c>
      <c r="E8944" s="35"/>
      <c r="F8944" s="13">
        <v>244.7</v>
      </c>
      <c r="G8944" s="35" t="s">
        <v>21</v>
      </c>
      <c r="H8944" s="65">
        <v>32652.75</v>
      </c>
      <c r="J8944"/>
      <c r="K8944"/>
      <c r="L8944"/>
      <c r="M8944"/>
    </row>
    <row r="8945" spans="1:13" s="3" customFormat="1" x14ac:dyDescent="0.25">
      <c r="A8945" s="12" t="s">
        <v>1276</v>
      </c>
      <c r="B8945" s="12" t="s">
        <v>26</v>
      </c>
      <c r="C8945" s="14">
        <v>447</v>
      </c>
      <c r="D8945" s="12" t="s">
        <v>1278</v>
      </c>
      <c r="E8945" s="35"/>
      <c r="F8945" s="13">
        <v>150</v>
      </c>
      <c r="G8945" s="35" t="s">
        <v>21</v>
      </c>
      <c r="H8945" s="65">
        <v>32802.75</v>
      </c>
      <c r="J8945"/>
      <c r="K8945"/>
      <c r="L8945"/>
      <c r="M8945"/>
    </row>
    <row r="8946" spans="1:13" s="3" customFormat="1" x14ac:dyDescent="0.25">
      <c r="A8946"/>
      <c r="B8946"/>
      <c r="C8946"/>
      <c r="D8946"/>
      <c r="E8946"/>
      <c r="G8946"/>
      <c r="H8946"/>
      <c r="J8946"/>
      <c r="K8946"/>
      <c r="L8946"/>
      <c r="M8946"/>
    </row>
    <row r="8947" spans="1:13" s="3" customFormat="1" x14ac:dyDescent="0.25">
      <c r="A8947" s="35"/>
      <c r="B8947" s="35"/>
      <c r="C8947" s="35"/>
      <c r="D8947" s="35"/>
      <c r="E8947" s="34" t="s">
        <v>67</v>
      </c>
      <c r="F8947" s="13">
        <v>3739.51</v>
      </c>
      <c r="G8947" s="65">
        <v>0</v>
      </c>
      <c r="H8947" s="65">
        <v>32802.75</v>
      </c>
      <c r="J8947"/>
      <c r="K8947"/>
      <c r="L8947"/>
      <c r="M8947"/>
    </row>
    <row r="8948" spans="1:13" s="3" customFormat="1" x14ac:dyDescent="0.25">
      <c r="A8948" s="35" t="s">
        <v>21</v>
      </c>
      <c r="B8948"/>
      <c r="C8948"/>
      <c r="D8948"/>
      <c r="E8948"/>
      <c r="G8948"/>
      <c r="H8948"/>
      <c r="J8948"/>
      <c r="K8948"/>
      <c r="L8948"/>
      <c r="M8948"/>
    </row>
    <row r="8949" spans="1:13" s="3" customFormat="1" x14ac:dyDescent="0.25">
      <c r="A8949" s="35"/>
      <c r="B8949" s="35"/>
      <c r="C8949" s="35"/>
      <c r="D8949" s="35"/>
      <c r="E8949" s="9" t="s">
        <v>74</v>
      </c>
      <c r="F8949" s="8">
        <v>3739.51</v>
      </c>
      <c r="G8949" s="64">
        <v>0</v>
      </c>
      <c r="H8949" s="64">
        <v>32802.75</v>
      </c>
      <c r="J8949"/>
      <c r="K8949"/>
      <c r="L8949"/>
      <c r="M8949"/>
    </row>
    <row r="8950" spans="1:13" s="3" customFormat="1" x14ac:dyDescent="0.25">
      <c r="A8950" s="35" t="s">
        <v>21</v>
      </c>
      <c r="B8950"/>
      <c r="C8950"/>
      <c r="D8950"/>
      <c r="E8950"/>
      <c r="G8950"/>
      <c r="H8950"/>
      <c r="J8950"/>
      <c r="K8950"/>
      <c r="L8950"/>
      <c r="M8950"/>
    </row>
    <row r="8951" spans="1:13" s="3" customFormat="1" x14ac:dyDescent="0.25">
      <c r="A8951" s="5" t="s">
        <v>75</v>
      </c>
      <c r="B8951" s="5" t="s">
        <v>76</v>
      </c>
      <c r="C8951" s="35"/>
      <c r="D8951" s="35"/>
      <c r="E8951" s="35"/>
      <c r="F8951" s="7"/>
      <c r="G8951" s="9" t="s">
        <v>20</v>
      </c>
      <c r="H8951" s="64">
        <v>14422.47</v>
      </c>
      <c r="J8951"/>
      <c r="K8951"/>
      <c r="L8951"/>
      <c r="M8951"/>
    </row>
    <row r="8952" spans="1:13" s="3" customFormat="1" x14ac:dyDescent="0.25">
      <c r="A8952" s="35" t="s">
        <v>21</v>
      </c>
      <c r="B8952"/>
      <c r="C8952"/>
      <c r="D8952"/>
      <c r="E8952"/>
      <c r="G8952"/>
      <c r="H8952"/>
      <c r="J8952"/>
      <c r="K8952"/>
      <c r="L8952"/>
      <c r="M8952"/>
    </row>
    <row r="8953" spans="1:13" s="3" customFormat="1" x14ac:dyDescent="0.25">
      <c r="A8953" s="12" t="s">
        <v>24</v>
      </c>
      <c r="B8953" s="35" t="s">
        <v>21</v>
      </c>
      <c r="C8953" s="35" t="s">
        <v>21</v>
      </c>
      <c r="D8953" s="35" t="s">
        <v>21</v>
      </c>
      <c r="E8953" s="35" t="s">
        <v>21</v>
      </c>
      <c r="F8953" s="7" t="s">
        <v>21</v>
      </c>
      <c r="G8953" s="34" t="s">
        <v>20</v>
      </c>
      <c r="H8953" s="65">
        <v>14422.47</v>
      </c>
      <c r="J8953"/>
      <c r="K8953"/>
      <c r="L8953"/>
      <c r="M8953"/>
    </row>
    <row r="8954" spans="1:13" s="3" customFormat="1" x14ac:dyDescent="0.25">
      <c r="A8954" s="12" t="s">
        <v>1266</v>
      </c>
      <c r="B8954" s="12" t="s">
        <v>26</v>
      </c>
      <c r="C8954" s="14">
        <v>307</v>
      </c>
      <c r="D8954" s="12" t="s">
        <v>1267</v>
      </c>
      <c r="E8954" s="35"/>
      <c r="F8954" s="13">
        <v>2388.08</v>
      </c>
      <c r="G8954" s="35" t="s">
        <v>21</v>
      </c>
      <c r="H8954" s="65">
        <v>16810.55</v>
      </c>
      <c r="J8954"/>
      <c r="K8954"/>
      <c r="L8954"/>
      <c r="M8954"/>
    </row>
    <row r="8955" spans="1:13" s="3" customFormat="1" x14ac:dyDescent="0.25">
      <c r="A8955" s="12" t="s">
        <v>1268</v>
      </c>
      <c r="B8955" s="12" t="s">
        <v>26</v>
      </c>
      <c r="C8955" s="14">
        <v>339</v>
      </c>
      <c r="D8955" s="12" t="s">
        <v>1269</v>
      </c>
      <c r="E8955" s="35"/>
      <c r="F8955" s="13">
        <v>2242.89</v>
      </c>
      <c r="G8955" s="35" t="s">
        <v>21</v>
      </c>
      <c r="H8955" s="65">
        <v>19053.439999999999</v>
      </c>
      <c r="J8955"/>
      <c r="K8955"/>
      <c r="L8955"/>
      <c r="M8955"/>
    </row>
    <row r="8956" spans="1:13" s="3" customFormat="1" x14ac:dyDescent="0.25">
      <c r="A8956" s="12" t="s">
        <v>1272</v>
      </c>
      <c r="B8956" s="12" t="s">
        <v>26</v>
      </c>
      <c r="C8956" s="14">
        <v>393</v>
      </c>
      <c r="D8956" s="12" t="s">
        <v>1273</v>
      </c>
      <c r="E8956" s="35"/>
      <c r="F8956" s="13">
        <v>2391.5300000000002</v>
      </c>
      <c r="G8956" s="35" t="s">
        <v>21</v>
      </c>
      <c r="H8956" s="65">
        <v>21444.97</v>
      </c>
      <c r="J8956"/>
      <c r="K8956"/>
      <c r="L8956"/>
      <c r="M8956"/>
    </row>
    <row r="8957" spans="1:13" s="3" customFormat="1" x14ac:dyDescent="0.25">
      <c r="A8957" s="12" t="s">
        <v>1274</v>
      </c>
      <c r="B8957" s="12" t="s">
        <v>26</v>
      </c>
      <c r="C8957" s="14">
        <v>432</v>
      </c>
      <c r="D8957" s="12" t="s">
        <v>1275</v>
      </c>
      <c r="E8957" s="35"/>
      <c r="F8957" s="13">
        <v>2373.9299999999998</v>
      </c>
      <c r="G8957" s="35" t="s">
        <v>21</v>
      </c>
      <c r="H8957" s="65">
        <v>23818.9</v>
      </c>
      <c r="J8957"/>
      <c r="K8957"/>
      <c r="L8957"/>
      <c r="M8957"/>
    </row>
    <row r="8958" spans="1:13" s="3" customFormat="1" x14ac:dyDescent="0.25">
      <c r="A8958" s="12" t="s">
        <v>1276</v>
      </c>
      <c r="B8958" s="12" t="s">
        <v>26</v>
      </c>
      <c r="C8958" s="14">
        <v>447</v>
      </c>
      <c r="D8958" s="12" t="s">
        <v>1278</v>
      </c>
      <c r="E8958" s="35"/>
      <c r="F8958" s="13">
        <v>2368.7600000000002</v>
      </c>
      <c r="G8958" s="35" t="s">
        <v>21</v>
      </c>
      <c r="H8958" s="65">
        <v>26187.66</v>
      </c>
      <c r="J8958"/>
      <c r="K8958"/>
      <c r="L8958"/>
      <c r="M8958"/>
    </row>
    <row r="8959" spans="1:13" s="3" customFormat="1" x14ac:dyDescent="0.25">
      <c r="A8959"/>
      <c r="B8959"/>
      <c r="C8959"/>
      <c r="D8959"/>
      <c r="E8959"/>
      <c r="G8959"/>
      <c r="H8959"/>
      <c r="J8959"/>
      <c r="K8959"/>
      <c r="L8959"/>
      <c r="M8959"/>
    </row>
    <row r="8960" spans="1:13" s="3" customFormat="1" x14ac:dyDescent="0.25">
      <c r="A8960" s="35"/>
      <c r="B8960" s="35"/>
      <c r="C8960" s="35"/>
      <c r="D8960" s="35"/>
      <c r="E8960" s="34" t="s">
        <v>67</v>
      </c>
      <c r="F8960" s="13">
        <v>11765.19</v>
      </c>
      <c r="G8960" s="65">
        <v>0</v>
      </c>
      <c r="H8960" s="65">
        <v>26187.66</v>
      </c>
      <c r="J8960"/>
      <c r="K8960"/>
      <c r="L8960"/>
      <c r="M8960"/>
    </row>
    <row r="8961" spans="1:13" s="3" customFormat="1" x14ac:dyDescent="0.25">
      <c r="A8961" s="35" t="s">
        <v>21</v>
      </c>
      <c r="B8961"/>
      <c r="C8961"/>
      <c r="D8961"/>
      <c r="E8961"/>
      <c r="G8961"/>
      <c r="H8961"/>
      <c r="J8961"/>
      <c r="K8961"/>
      <c r="L8961"/>
      <c r="M8961"/>
    </row>
    <row r="8962" spans="1:13" s="3" customFormat="1" x14ac:dyDescent="0.25">
      <c r="A8962" s="35"/>
      <c r="B8962" s="35"/>
      <c r="C8962" s="35"/>
      <c r="D8962" s="35"/>
      <c r="E8962" s="9" t="s">
        <v>77</v>
      </c>
      <c r="F8962" s="8">
        <v>11765.19</v>
      </c>
      <c r="G8962" s="64">
        <v>0</v>
      </c>
      <c r="H8962" s="64">
        <v>26187.66</v>
      </c>
      <c r="J8962"/>
      <c r="K8962"/>
      <c r="L8962"/>
      <c r="M8962"/>
    </row>
    <row r="8963" spans="1:13" s="3" customFormat="1" x14ac:dyDescent="0.25">
      <c r="A8963" s="35" t="s">
        <v>21</v>
      </c>
      <c r="B8963"/>
      <c r="C8963"/>
      <c r="D8963"/>
      <c r="E8963"/>
      <c r="G8963"/>
      <c r="H8963"/>
      <c r="J8963"/>
      <c r="K8963"/>
      <c r="L8963"/>
      <c r="M8963"/>
    </row>
    <row r="8964" spans="1:13" s="3" customFormat="1" x14ac:dyDescent="0.25">
      <c r="A8964" s="5" t="s">
        <v>78</v>
      </c>
      <c r="B8964" s="5" t="s">
        <v>79</v>
      </c>
      <c r="C8964" s="35"/>
      <c r="D8964" s="35"/>
      <c r="E8964" s="35"/>
      <c r="F8964" s="7"/>
      <c r="G8964" s="9" t="s">
        <v>20</v>
      </c>
      <c r="H8964" s="64">
        <v>94495.61</v>
      </c>
      <c r="J8964"/>
      <c r="K8964"/>
      <c r="L8964"/>
      <c r="M8964"/>
    </row>
    <row r="8965" spans="1:13" s="3" customFormat="1" x14ac:dyDescent="0.25">
      <c r="A8965" s="35" t="s">
        <v>21</v>
      </c>
      <c r="B8965"/>
      <c r="C8965"/>
      <c r="D8965"/>
      <c r="E8965"/>
      <c r="G8965"/>
      <c r="H8965"/>
      <c r="J8965"/>
      <c r="K8965"/>
      <c r="L8965"/>
      <c r="M8965"/>
    </row>
    <row r="8966" spans="1:13" s="3" customFormat="1" x14ac:dyDescent="0.25">
      <c r="A8966" s="12" t="s">
        <v>24</v>
      </c>
      <c r="B8966" s="35" t="s">
        <v>21</v>
      </c>
      <c r="C8966" s="35" t="s">
        <v>21</v>
      </c>
      <c r="D8966" s="35" t="s">
        <v>21</v>
      </c>
      <c r="E8966" s="35" t="s">
        <v>21</v>
      </c>
      <c r="F8966" s="7" t="s">
        <v>21</v>
      </c>
      <c r="G8966" s="34" t="s">
        <v>20</v>
      </c>
      <c r="H8966" s="65">
        <v>94495.61</v>
      </c>
      <c r="J8966"/>
      <c r="K8966"/>
      <c r="L8966"/>
      <c r="M8966"/>
    </row>
    <row r="8967" spans="1:13" s="3" customFormat="1" x14ac:dyDescent="0.25">
      <c r="A8967" s="12" t="s">
        <v>1266</v>
      </c>
      <c r="B8967" s="12" t="s">
        <v>26</v>
      </c>
      <c r="C8967" s="14">
        <v>307</v>
      </c>
      <c r="D8967" s="12" t="s">
        <v>1267</v>
      </c>
      <c r="E8967" s="35"/>
      <c r="F8967" s="13">
        <v>3854.9</v>
      </c>
      <c r="G8967" s="35" t="s">
        <v>21</v>
      </c>
      <c r="H8967" s="65">
        <v>98350.51</v>
      </c>
      <c r="J8967"/>
      <c r="K8967"/>
      <c r="L8967"/>
      <c r="M8967"/>
    </row>
    <row r="8968" spans="1:13" s="3" customFormat="1" x14ac:dyDescent="0.25">
      <c r="A8968" s="12" t="s">
        <v>1268</v>
      </c>
      <c r="B8968" s="12" t="s">
        <v>26</v>
      </c>
      <c r="C8968" s="14">
        <v>339</v>
      </c>
      <c r="D8968" s="12" t="s">
        <v>1269</v>
      </c>
      <c r="E8968" s="35"/>
      <c r="F8968" s="13">
        <v>2135.42</v>
      </c>
      <c r="G8968" s="35" t="s">
        <v>21</v>
      </c>
      <c r="H8968" s="65">
        <v>100485.93</v>
      </c>
      <c r="J8968"/>
      <c r="K8968"/>
      <c r="L8968"/>
      <c r="M8968"/>
    </row>
    <row r="8969" spans="1:13" s="3" customFormat="1" x14ac:dyDescent="0.25">
      <c r="A8969" s="12" t="s">
        <v>1272</v>
      </c>
      <c r="B8969" s="12" t="s">
        <v>26</v>
      </c>
      <c r="C8969" s="14">
        <v>393</v>
      </c>
      <c r="D8969" s="12" t="s">
        <v>1273</v>
      </c>
      <c r="E8969" s="35"/>
      <c r="F8969" s="13">
        <v>4861.46</v>
      </c>
      <c r="G8969" s="35" t="s">
        <v>21</v>
      </c>
      <c r="H8969" s="65">
        <v>105347.39</v>
      </c>
      <c r="J8969"/>
      <c r="K8969"/>
      <c r="L8969"/>
      <c r="M8969"/>
    </row>
    <row r="8970" spans="1:13" s="3" customFormat="1" x14ac:dyDescent="0.25">
      <c r="A8970" s="12" t="s">
        <v>1274</v>
      </c>
      <c r="B8970" s="12" t="s">
        <v>26</v>
      </c>
      <c r="C8970" s="14">
        <v>432</v>
      </c>
      <c r="D8970" s="12" t="s">
        <v>1275</v>
      </c>
      <c r="E8970" s="35"/>
      <c r="F8970" s="13">
        <v>14543.24</v>
      </c>
      <c r="G8970" s="35" t="s">
        <v>21</v>
      </c>
      <c r="H8970" s="65">
        <v>119890.63</v>
      </c>
      <c r="J8970"/>
      <c r="K8970"/>
      <c r="L8970"/>
      <c r="M8970"/>
    </row>
    <row r="8971" spans="1:13" s="3" customFormat="1" x14ac:dyDescent="0.25">
      <c r="A8971" s="12" t="s">
        <v>1276</v>
      </c>
      <c r="B8971" s="12" t="s">
        <v>26</v>
      </c>
      <c r="C8971" s="14">
        <v>447</v>
      </c>
      <c r="D8971" s="12" t="s">
        <v>1278</v>
      </c>
      <c r="E8971" s="35"/>
      <c r="F8971" s="13">
        <v>15051.78</v>
      </c>
      <c r="G8971" s="35" t="s">
        <v>21</v>
      </c>
      <c r="H8971" s="65">
        <v>134942.41</v>
      </c>
      <c r="J8971"/>
      <c r="K8971"/>
      <c r="L8971"/>
      <c r="M8971"/>
    </row>
    <row r="8972" spans="1:13" s="3" customFormat="1" x14ac:dyDescent="0.25">
      <c r="A8972"/>
      <c r="B8972"/>
      <c r="C8972"/>
      <c r="D8972"/>
      <c r="E8972"/>
      <c r="G8972"/>
      <c r="H8972"/>
      <c r="J8972"/>
      <c r="K8972"/>
      <c r="L8972"/>
      <c r="M8972"/>
    </row>
    <row r="8973" spans="1:13" s="3" customFormat="1" x14ac:dyDescent="0.25">
      <c r="A8973" s="35"/>
      <c r="B8973" s="35"/>
      <c r="C8973" s="35"/>
      <c r="D8973" s="35"/>
      <c r="E8973" s="34" t="s">
        <v>67</v>
      </c>
      <c r="F8973" s="13">
        <v>40446.800000000003</v>
      </c>
      <c r="G8973" s="65">
        <v>0</v>
      </c>
      <c r="H8973" s="65">
        <v>134942.41</v>
      </c>
      <c r="J8973"/>
      <c r="K8973"/>
      <c r="L8973"/>
      <c r="M8973"/>
    </row>
    <row r="8974" spans="1:13" s="3" customFormat="1" x14ac:dyDescent="0.25">
      <c r="A8974" s="35" t="s">
        <v>21</v>
      </c>
      <c r="B8974"/>
      <c r="C8974"/>
      <c r="D8974"/>
      <c r="E8974"/>
      <c r="G8974"/>
      <c r="H8974"/>
      <c r="J8974"/>
      <c r="K8974"/>
      <c r="L8974"/>
      <c r="M8974"/>
    </row>
    <row r="8975" spans="1:13" s="3" customFormat="1" x14ac:dyDescent="0.25">
      <c r="A8975" s="35"/>
      <c r="B8975" s="35"/>
      <c r="C8975" s="35"/>
      <c r="D8975" s="35"/>
      <c r="E8975" s="9" t="s">
        <v>80</v>
      </c>
      <c r="F8975" s="8">
        <v>40446.800000000003</v>
      </c>
      <c r="G8975" s="64">
        <v>0</v>
      </c>
      <c r="H8975" s="64">
        <v>134942.41</v>
      </c>
      <c r="J8975"/>
      <c r="K8975"/>
      <c r="L8975"/>
      <c r="M8975"/>
    </row>
    <row r="8976" spans="1:13" s="3" customFormat="1" x14ac:dyDescent="0.25">
      <c r="A8976" s="35" t="s">
        <v>21</v>
      </c>
      <c r="B8976"/>
      <c r="C8976"/>
      <c r="D8976"/>
      <c r="E8976"/>
      <c r="G8976"/>
      <c r="H8976"/>
      <c r="J8976"/>
      <c r="K8976"/>
      <c r="L8976"/>
      <c r="M8976"/>
    </row>
    <row r="8977" spans="1:13" s="3" customFormat="1" x14ac:dyDescent="0.25">
      <c r="A8977" s="5" t="s">
        <v>81</v>
      </c>
      <c r="B8977" s="5" t="s">
        <v>82</v>
      </c>
      <c r="C8977" s="35"/>
      <c r="D8977" s="35"/>
      <c r="E8977" s="35"/>
      <c r="F8977" s="7"/>
      <c r="G8977" s="9" t="s">
        <v>20</v>
      </c>
      <c r="H8977" s="64">
        <v>54153.99</v>
      </c>
      <c r="J8977"/>
      <c r="K8977"/>
      <c r="L8977"/>
      <c r="M8977"/>
    </row>
    <row r="8978" spans="1:13" s="3" customFormat="1" x14ac:dyDescent="0.25">
      <c r="A8978" s="35" t="s">
        <v>21</v>
      </c>
      <c r="B8978"/>
      <c r="C8978"/>
      <c r="D8978"/>
      <c r="E8978"/>
      <c r="G8978"/>
      <c r="H8978"/>
      <c r="J8978"/>
      <c r="K8978"/>
      <c r="L8978"/>
      <c r="M8978"/>
    </row>
    <row r="8979" spans="1:13" s="3" customFormat="1" x14ac:dyDescent="0.25">
      <c r="A8979" s="12" t="s">
        <v>24</v>
      </c>
      <c r="B8979" s="35" t="s">
        <v>21</v>
      </c>
      <c r="C8979" s="35" t="s">
        <v>21</v>
      </c>
      <c r="D8979" s="35" t="s">
        <v>21</v>
      </c>
      <c r="E8979" s="35" t="s">
        <v>21</v>
      </c>
      <c r="F8979" s="7" t="s">
        <v>21</v>
      </c>
      <c r="G8979" s="34" t="s">
        <v>20</v>
      </c>
      <c r="H8979" s="65">
        <v>54153.99</v>
      </c>
      <c r="J8979"/>
      <c r="K8979"/>
      <c r="L8979"/>
      <c r="M8979"/>
    </row>
    <row r="8980" spans="1:13" s="3" customFormat="1" x14ac:dyDescent="0.25">
      <c r="A8980" s="12" t="s">
        <v>1266</v>
      </c>
      <c r="B8980" s="12" t="s">
        <v>26</v>
      </c>
      <c r="C8980" s="14">
        <v>307</v>
      </c>
      <c r="D8980" s="12" t="s">
        <v>1267</v>
      </c>
      <c r="E8980" s="35"/>
      <c r="F8980" s="13">
        <v>12067.04</v>
      </c>
      <c r="G8980" s="35" t="s">
        <v>21</v>
      </c>
      <c r="H8980" s="65">
        <v>66221.03</v>
      </c>
      <c r="J8980"/>
      <c r="K8980"/>
      <c r="L8980"/>
      <c r="M8980"/>
    </row>
    <row r="8981" spans="1:13" s="3" customFormat="1" x14ac:dyDescent="0.25">
      <c r="A8981" s="12" t="s">
        <v>1268</v>
      </c>
      <c r="B8981" s="12" t="s">
        <v>26</v>
      </c>
      <c r="C8981" s="14">
        <v>339</v>
      </c>
      <c r="D8981" s="12" t="s">
        <v>1269</v>
      </c>
      <c r="E8981" s="35"/>
      <c r="F8981" s="13">
        <v>6514.24</v>
      </c>
      <c r="G8981" s="35" t="s">
        <v>21</v>
      </c>
      <c r="H8981" s="65">
        <v>72735.27</v>
      </c>
      <c r="J8981"/>
      <c r="K8981"/>
      <c r="L8981"/>
      <c r="M8981"/>
    </row>
    <row r="8982" spans="1:13" s="3" customFormat="1" x14ac:dyDescent="0.25">
      <c r="A8982" s="12" t="s">
        <v>1268</v>
      </c>
      <c r="B8982" s="12" t="s">
        <v>26</v>
      </c>
      <c r="C8982" s="14">
        <v>339</v>
      </c>
      <c r="D8982" s="12" t="s">
        <v>1269</v>
      </c>
      <c r="E8982" s="35"/>
      <c r="F8982" s="13">
        <v>2200.5100000000002</v>
      </c>
      <c r="G8982" s="35" t="s">
        <v>21</v>
      </c>
      <c r="H8982" s="65">
        <v>74935.78</v>
      </c>
      <c r="J8982"/>
      <c r="K8982"/>
      <c r="L8982"/>
      <c r="M8982"/>
    </row>
    <row r="8983" spans="1:13" s="3" customFormat="1" x14ac:dyDescent="0.25">
      <c r="A8983" s="12" t="s">
        <v>1272</v>
      </c>
      <c r="B8983" s="12" t="s">
        <v>26</v>
      </c>
      <c r="C8983" s="14">
        <v>393</v>
      </c>
      <c r="D8983" s="12" t="s">
        <v>1273</v>
      </c>
      <c r="E8983" s="35"/>
      <c r="F8983" s="13">
        <v>6682.34</v>
      </c>
      <c r="G8983" s="35" t="s">
        <v>21</v>
      </c>
      <c r="H8983" s="65">
        <v>81618.12</v>
      </c>
      <c r="J8983"/>
      <c r="K8983"/>
      <c r="L8983"/>
      <c r="M8983"/>
    </row>
    <row r="8984" spans="1:13" s="3" customFormat="1" x14ac:dyDescent="0.25">
      <c r="A8984" s="12" t="s">
        <v>1274</v>
      </c>
      <c r="B8984" s="12" t="s">
        <v>26</v>
      </c>
      <c r="C8984" s="14">
        <v>432</v>
      </c>
      <c r="D8984" s="12" t="s">
        <v>1275</v>
      </c>
      <c r="E8984" s="35"/>
      <c r="F8984" s="13">
        <v>14375.3</v>
      </c>
      <c r="G8984" s="35" t="s">
        <v>21</v>
      </c>
      <c r="H8984" s="65">
        <v>95993.42</v>
      </c>
      <c r="J8984"/>
      <c r="K8984"/>
      <c r="L8984"/>
      <c r="M8984"/>
    </row>
    <row r="8985" spans="1:13" s="3" customFormat="1" x14ac:dyDescent="0.25">
      <c r="A8985" s="12" t="s">
        <v>1276</v>
      </c>
      <c r="B8985" s="12" t="s">
        <v>26</v>
      </c>
      <c r="C8985" s="14">
        <v>447</v>
      </c>
      <c r="D8985" s="12" t="s">
        <v>1278</v>
      </c>
      <c r="E8985" s="35"/>
      <c r="F8985" s="13">
        <v>4553.99</v>
      </c>
      <c r="G8985" s="35" t="s">
        <v>21</v>
      </c>
      <c r="H8985" s="65">
        <v>100547.41</v>
      </c>
      <c r="J8985"/>
      <c r="K8985"/>
      <c r="L8985"/>
      <c r="M8985"/>
    </row>
    <row r="8986" spans="1:13" s="3" customFormat="1" x14ac:dyDescent="0.25">
      <c r="A8986"/>
      <c r="B8986"/>
      <c r="C8986"/>
      <c r="D8986"/>
      <c r="E8986"/>
      <c r="G8986"/>
      <c r="H8986"/>
      <c r="J8986"/>
      <c r="K8986"/>
      <c r="L8986"/>
      <c r="M8986"/>
    </row>
    <row r="8987" spans="1:13" s="3" customFormat="1" x14ac:dyDescent="0.25">
      <c r="A8987" s="35"/>
      <c r="B8987" s="35"/>
      <c r="C8987" s="35"/>
      <c r="D8987" s="35"/>
      <c r="E8987" s="34" t="s">
        <v>67</v>
      </c>
      <c r="F8987" s="13">
        <v>46393.42</v>
      </c>
      <c r="G8987" s="65">
        <v>0</v>
      </c>
      <c r="H8987" s="65">
        <v>100547.41</v>
      </c>
      <c r="J8987"/>
      <c r="K8987"/>
      <c r="L8987"/>
      <c r="M8987"/>
    </row>
    <row r="8988" spans="1:13" s="3" customFormat="1" x14ac:dyDescent="0.25">
      <c r="A8988" s="35" t="s">
        <v>21</v>
      </c>
      <c r="B8988"/>
      <c r="C8988"/>
      <c r="D8988"/>
      <c r="E8988"/>
      <c r="G8988"/>
      <c r="H8988"/>
      <c r="J8988"/>
      <c r="K8988"/>
      <c r="L8988"/>
      <c r="M8988"/>
    </row>
    <row r="8989" spans="1:13" s="3" customFormat="1" x14ac:dyDescent="0.25">
      <c r="A8989" s="35"/>
      <c r="B8989" s="35"/>
      <c r="C8989" s="35"/>
      <c r="D8989" s="35"/>
      <c r="E8989" s="9" t="s">
        <v>83</v>
      </c>
      <c r="F8989" s="8">
        <v>46393.42</v>
      </c>
      <c r="G8989" s="64">
        <v>0</v>
      </c>
      <c r="H8989" s="64">
        <v>100547.41</v>
      </c>
      <c r="J8989"/>
      <c r="K8989"/>
      <c r="L8989"/>
      <c r="M8989"/>
    </row>
    <row r="8990" spans="1:13" s="3" customFormat="1" x14ac:dyDescent="0.25">
      <c r="A8990" s="35" t="s">
        <v>21</v>
      </c>
      <c r="B8990"/>
      <c r="C8990"/>
      <c r="D8990"/>
      <c r="E8990"/>
      <c r="G8990"/>
      <c r="H8990"/>
      <c r="J8990"/>
      <c r="K8990"/>
      <c r="L8990"/>
      <c r="M8990"/>
    </row>
    <row r="8991" spans="1:13" s="3" customFormat="1" x14ac:dyDescent="0.25">
      <c r="A8991" s="5" t="s">
        <v>84</v>
      </c>
      <c r="B8991" s="5" t="s">
        <v>85</v>
      </c>
      <c r="C8991" s="35"/>
      <c r="D8991" s="35"/>
      <c r="E8991" s="35"/>
      <c r="F8991" s="7"/>
      <c r="G8991" s="9" t="s">
        <v>20</v>
      </c>
      <c r="H8991" s="64">
        <v>61948.95</v>
      </c>
      <c r="J8991"/>
      <c r="K8991"/>
      <c r="L8991"/>
      <c r="M8991"/>
    </row>
    <row r="8992" spans="1:13" s="3" customFormat="1" x14ac:dyDescent="0.25">
      <c r="A8992" s="35" t="s">
        <v>21</v>
      </c>
      <c r="B8992"/>
      <c r="C8992"/>
      <c r="D8992"/>
      <c r="E8992"/>
      <c r="G8992"/>
      <c r="H8992"/>
      <c r="J8992"/>
      <c r="K8992"/>
      <c r="L8992"/>
      <c r="M8992"/>
    </row>
    <row r="8993" spans="1:13" s="3" customFormat="1" x14ac:dyDescent="0.25">
      <c r="A8993" s="12" t="s">
        <v>24</v>
      </c>
      <c r="B8993" s="35" t="s">
        <v>21</v>
      </c>
      <c r="C8993" s="35" t="s">
        <v>21</v>
      </c>
      <c r="D8993" s="35" t="s">
        <v>21</v>
      </c>
      <c r="E8993" s="35" t="s">
        <v>21</v>
      </c>
      <c r="F8993" s="7" t="s">
        <v>21</v>
      </c>
      <c r="G8993" s="34" t="s">
        <v>20</v>
      </c>
      <c r="H8993" s="65">
        <v>61948.95</v>
      </c>
      <c r="J8993"/>
      <c r="K8993"/>
      <c r="L8993"/>
      <c r="M8993"/>
    </row>
    <row r="8994" spans="1:13" s="3" customFormat="1" x14ac:dyDescent="0.25">
      <c r="A8994" s="12" t="s">
        <v>1266</v>
      </c>
      <c r="B8994" s="12" t="s">
        <v>26</v>
      </c>
      <c r="C8994" s="14">
        <v>307</v>
      </c>
      <c r="D8994" s="12" t="s">
        <v>1267</v>
      </c>
      <c r="E8994" s="35"/>
      <c r="F8994" s="13">
        <v>1654.28</v>
      </c>
      <c r="G8994" s="35" t="s">
        <v>21</v>
      </c>
      <c r="H8994" s="65">
        <v>63603.23</v>
      </c>
      <c r="J8994"/>
      <c r="K8994"/>
      <c r="L8994"/>
      <c r="M8994"/>
    </row>
    <row r="8995" spans="1:13" s="3" customFormat="1" x14ac:dyDescent="0.25">
      <c r="A8995" s="12" t="s">
        <v>1268</v>
      </c>
      <c r="B8995" s="12" t="s">
        <v>26</v>
      </c>
      <c r="C8995" s="14">
        <v>339</v>
      </c>
      <c r="D8995" s="12" t="s">
        <v>1269</v>
      </c>
      <c r="E8995" s="35"/>
      <c r="F8995" s="13">
        <v>18261.09</v>
      </c>
      <c r="G8995" s="35" t="s">
        <v>21</v>
      </c>
      <c r="H8995" s="65">
        <v>81864.320000000007</v>
      </c>
      <c r="J8995"/>
      <c r="K8995"/>
      <c r="L8995"/>
      <c r="M8995"/>
    </row>
    <row r="8996" spans="1:13" s="3" customFormat="1" x14ac:dyDescent="0.25">
      <c r="A8996" s="12" t="s">
        <v>1268</v>
      </c>
      <c r="B8996" s="12" t="s">
        <v>26</v>
      </c>
      <c r="C8996" s="14">
        <v>339</v>
      </c>
      <c r="D8996" s="12" t="s">
        <v>1269</v>
      </c>
      <c r="E8996" s="35"/>
      <c r="F8996" s="13">
        <v>1341.82</v>
      </c>
      <c r="G8996" s="35" t="s">
        <v>21</v>
      </c>
      <c r="H8996" s="65">
        <v>83206.14</v>
      </c>
      <c r="J8996"/>
      <c r="K8996"/>
      <c r="L8996"/>
      <c r="M8996"/>
    </row>
    <row r="8997" spans="1:13" s="3" customFormat="1" x14ac:dyDescent="0.25">
      <c r="A8997" s="12" t="s">
        <v>1270</v>
      </c>
      <c r="B8997" s="12" t="s">
        <v>26</v>
      </c>
      <c r="C8997" s="14">
        <v>343</v>
      </c>
      <c r="D8997" s="12" t="s">
        <v>1271</v>
      </c>
      <c r="E8997" s="35"/>
      <c r="F8997" s="13">
        <v>4697.46</v>
      </c>
      <c r="G8997" s="35" t="s">
        <v>21</v>
      </c>
      <c r="H8997" s="65">
        <v>87903.6</v>
      </c>
      <c r="J8997"/>
      <c r="K8997"/>
      <c r="L8997"/>
      <c r="M8997"/>
    </row>
    <row r="8998" spans="1:13" s="3" customFormat="1" x14ac:dyDescent="0.25">
      <c r="A8998" s="12" t="s">
        <v>1272</v>
      </c>
      <c r="B8998" s="12" t="s">
        <v>26</v>
      </c>
      <c r="C8998" s="14">
        <v>393</v>
      </c>
      <c r="D8998" s="12" t="s">
        <v>1273</v>
      </c>
      <c r="E8998" s="35"/>
      <c r="F8998" s="13">
        <v>32534.54</v>
      </c>
      <c r="G8998" s="35" t="s">
        <v>21</v>
      </c>
      <c r="H8998" s="65">
        <v>120438.14</v>
      </c>
      <c r="J8998"/>
      <c r="K8998"/>
      <c r="L8998"/>
      <c r="M8998"/>
    </row>
    <row r="8999" spans="1:13" s="3" customFormat="1" x14ac:dyDescent="0.25">
      <c r="A8999" s="12" t="s">
        <v>1272</v>
      </c>
      <c r="B8999" s="12" t="s">
        <v>26</v>
      </c>
      <c r="C8999" s="14">
        <v>393</v>
      </c>
      <c r="D8999" s="12" t="s">
        <v>1273</v>
      </c>
      <c r="E8999" s="35"/>
      <c r="F8999" s="13">
        <v>2839.65</v>
      </c>
      <c r="G8999" s="35" t="s">
        <v>21</v>
      </c>
      <c r="H8999" s="65">
        <v>123277.79</v>
      </c>
      <c r="J8999"/>
      <c r="K8999"/>
      <c r="L8999"/>
      <c r="M8999"/>
    </row>
    <row r="9000" spans="1:13" s="3" customFormat="1" x14ac:dyDescent="0.25">
      <c r="A9000" s="12" t="s">
        <v>1274</v>
      </c>
      <c r="B9000" s="12" t="s">
        <v>26</v>
      </c>
      <c r="C9000" s="14">
        <v>432</v>
      </c>
      <c r="D9000" s="12" t="s">
        <v>1275</v>
      </c>
      <c r="E9000" s="35"/>
      <c r="F9000" s="13">
        <v>4956.54</v>
      </c>
      <c r="G9000" s="35" t="s">
        <v>21</v>
      </c>
      <c r="H9000" s="65">
        <v>128234.33</v>
      </c>
      <c r="J9000"/>
      <c r="K9000"/>
      <c r="L9000"/>
      <c r="M9000"/>
    </row>
    <row r="9001" spans="1:13" s="3" customFormat="1" x14ac:dyDescent="0.25">
      <c r="A9001" s="12" t="s">
        <v>1274</v>
      </c>
      <c r="B9001" s="12" t="s">
        <v>26</v>
      </c>
      <c r="C9001" s="14">
        <v>432</v>
      </c>
      <c r="D9001" s="12" t="s">
        <v>1275</v>
      </c>
      <c r="E9001" s="35"/>
      <c r="F9001" s="13">
        <v>733.46</v>
      </c>
      <c r="G9001" s="35" t="s">
        <v>21</v>
      </c>
      <c r="H9001" s="65">
        <v>128967.79</v>
      </c>
      <c r="J9001"/>
      <c r="K9001"/>
      <c r="L9001"/>
      <c r="M9001"/>
    </row>
    <row r="9002" spans="1:13" s="3" customFormat="1" x14ac:dyDescent="0.25">
      <c r="A9002" s="12" t="s">
        <v>1276</v>
      </c>
      <c r="B9002" s="12" t="s">
        <v>26</v>
      </c>
      <c r="C9002" s="14">
        <v>437</v>
      </c>
      <c r="D9002" s="12" t="s">
        <v>1277</v>
      </c>
      <c r="E9002" s="35"/>
      <c r="F9002" s="13">
        <v>9394.89</v>
      </c>
      <c r="G9002" s="35" t="s">
        <v>21</v>
      </c>
      <c r="H9002" s="65">
        <v>138362.68</v>
      </c>
      <c r="J9002"/>
      <c r="K9002"/>
      <c r="L9002"/>
      <c r="M9002"/>
    </row>
    <row r="9003" spans="1:13" s="3" customFormat="1" x14ac:dyDescent="0.25">
      <c r="A9003" s="12" t="s">
        <v>1276</v>
      </c>
      <c r="B9003" s="12" t="s">
        <v>26</v>
      </c>
      <c r="C9003" s="14">
        <v>447</v>
      </c>
      <c r="D9003" s="12" t="s">
        <v>1278</v>
      </c>
      <c r="E9003" s="35"/>
      <c r="F9003" s="13">
        <v>10605.51</v>
      </c>
      <c r="G9003" s="35" t="s">
        <v>21</v>
      </c>
      <c r="H9003" s="65">
        <v>148968.19</v>
      </c>
      <c r="J9003"/>
      <c r="K9003"/>
      <c r="L9003"/>
      <c r="M9003"/>
    </row>
    <row r="9004" spans="1:13" s="3" customFormat="1" x14ac:dyDescent="0.25">
      <c r="A9004" s="12" t="s">
        <v>1276</v>
      </c>
      <c r="B9004" s="12" t="s">
        <v>26</v>
      </c>
      <c r="C9004" s="14">
        <v>447</v>
      </c>
      <c r="D9004" s="12" t="s">
        <v>1278</v>
      </c>
      <c r="E9004" s="35"/>
      <c r="F9004" s="13">
        <v>1608.56</v>
      </c>
      <c r="G9004" s="35" t="s">
        <v>21</v>
      </c>
      <c r="H9004" s="65">
        <v>150576.75</v>
      </c>
      <c r="J9004"/>
      <c r="K9004"/>
      <c r="L9004"/>
      <c r="M9004"/>
    </row>
    <row r="9005" spans="1:13" s="3" customFormat="1" x14ac:dyDescent="0.25">
      <c r="A9005"/>
      <c r="B9005"/>
      <c r="C9005"/>
      <c r="D9005"/>
      <c r="E9005"/>
      <c r="G9005"/>
      <c r="H9005"/>
      <c r="J9005"/>
      <c r="K9005"/>
      <c r="L9005"/>
      <c r="M9005"/>
    </row>
    <row r="9006" spans="1:13" s="3" customFormat="1" x14ac:dyDescent="0.25">
      <c r="A9006" s="35"/>
      <c r="B9006" s="35"/>
      <c r="C9006" s="35"/>
      <c r="D9006" s="35"/>
      <c r="E9006" s="34" t="s">
        <v>67</v>
      </c>
      <c r="F9006" s="13">
        <v>88627.8</v>
      </c>
      <c r="G9006" s="65">
        <v>0</v>
      </c>
      <c r="H9006" s="65">
        <v>150576.75</v>
      </c>
      <c r="J9006"/>
      <c r="K9006"/>
      <c r="L9006"/>
      <c r="M9006"/>
    </row>
    <row r="9007" spans="1:13" s="3" customFormat="1" x14ac:dyDescent="0.25">
      <c r="A9007" s="35" t="s">
        <v>21</v>
      </c>
      <c r="B9007"/>
      <c r="C9007"/>
      <c r="D9007"/>
      <c r="E9007"/>
      <c r="G9007"/>
      <c r="H9007"/>
      <c r="J9007"/>
      <c r="K9007"/>
      <c r="L9007"/>
      <c r="M9007"/>
    </row>
    <row r="9008" spans="1:13" s="3" customFormat="1" x14ac:dyDescent="0.25">
      <c r="A9008" s="35"/>
      <c r="B9008" s="35"/>
      <c r="C9008" s="35"/>
      <c r="D9008" s="35"/>
      <c r="E9008" s="9" t="s">
        <v>86</v>
      </c>
      <c r="F9008" s="8">
        <v>88627.8</v>
      </c>
      <c r="G9008" s="64">
        <v>0</v>
      </c>
      <c r="H9008" s="64">
        <v>150576.75</v>
      </c>
      <c r="J9008"/>
      <c r="K9008"/>
      <c r="L9008"/>
      <c r="M9008"/>
    </row>
    <row r="9009" spans="1:13" s="3" customFormat="1" x14ac:dyDescent="0.25">
      <c r="A9009" s="35" t="s">
        <v>21</v>
      </c>
      <c r="B9009"/>
      <c r="C9009"/>
      <c r="D9009"/>
      <c r="E9009"/>
      <c r="G9009"/>
      <c r="H9009"/>
      <c r="J9009"/>
      <c r="K9009"/>
      <c r="L9009"/>
      <c r="M9009"/>
    </row>
    <row r="9010" spans="1:13" s="3" customFormat="1" x14ac:dyDescent="0.25">
      <c r="A9010" s="5" t="s">
        <v>87</v>
      </c>
      <c r="B9010" s="5" t="s">
        <v>88</v>
      </c>
      <c r="C9010" s="35"/>
      <c r="D9010" s="35"/>
      <c r="E9010" s="35"/>
      <c r="F9010" s="7"/>
      <c r="G9010" s="9" t="s">
        <v>20</v>
      </c>
      <c r="H9010" s="64">
        <v>9399.75</v>
      </c>
      <c r="J9010"/>
      <c r="K9010"/>
      <c r="L9010"/>
      <c r="M9010"/>
    </row>
    <row r="9011" spans="1:13" s="3" customFormat="1" x14ac:dyDescent="0.25">
      <c r="A9011" s="35" t="s">
        <v>21</v>
      </c>
      <c r="B9011"/>
      <c r="C9011"/>
      <c r="D9011"/>
      <c r="E9011"/>
      <c r="G9011"/>
      <c r="H9011"/>
      <c r="J9011"/>
      <c r="K9011"/>
      <c r="L9011"/>
      <c r="M9011"/>
    </row>
    <row r="9012" spans="1:13" s="3" customFormat="1" x14ac:dyDescent="0.25">
      <c r="A9012" s="12" t="s">
        <v>24</v>
      </c>
      <c r="B9012" s="35" t="s">
        <v>21</v>
      </c>
      <c r="C9012" s="35" t="s">
        <v>21</v>
      </c>
      <c r="D9012" s="35" t="s">
        <v>21</v>
      </c>
      <c r="E9012" s="35" t="s">
        <v>21</v>
      </c>
      <c r="F9012" s="7" t="s">
        <v>21</v>
      </c>
      <c r="G9012" s="34" t="s">
        <v>20</v>
      </c>
      <c r="H9012" s="65">
        <v>9399.75</v>
      </c>
      <c r="J9012"/>
      <c r="K9012"/>
      <c r="L9012"/>
      <c r="M9012"/>
    </row>
    <row r="9013" spans="1:13" s="3" customFormat="1" x14ac:dyDescent="0.25">
      <c r="A9013" s="12" t="s">
        <v>1270</v>
      </c>
      <c r="B9013" s="12" t="s">
        <v>26</v>
      </c>
      <c r="C9013" s="14">
        <v>343</v>
      </c>
      <c r="D9013" s="12" t="s">
        <v>1271</v>
      </c>
      <c r="E9013" s="35"/>
      <c r="F9013" s="13">
        <v>800</v>
      </c>
      <c r="G9013" s="35" t="s">
        <v>21</v>
      </c>
      <c r="H9013" s="65">
        <v>10199.75</v>
      </c>
      <c r="J9013"/>
      <c r="K9013"/>
      <c r="L9013"/>
      <c r="M9013"/>
    </row>
    <row r="9014" spans="1:13" s="3" customFormat="1" x14ac:dyDescent="0.25">
      <c r="A9014" s="12" t="s">
        <v>1276</v>
      </c>
      <c r="B9014" s="12" t="s">
        <v>26</v>
      </c>
      <c r="C9014" s="14">
        <v>437</v>
      </c>
      <c r="D9014" s="12" t="s">
        <v>1277</v>
      </c>
      <c r="E9014" s="35"/>
      <c r="F9014" s="13">
        <v>800</v>
      </c>
      <c r="G9014" s="35" t="s">
        <v>21</v>
      </c>
      <c r="H9014" s="65">
        <v>10999.75</v>
      </c>
      <c r="J9014"/>
      <c r="K9014"/>
      <c r="L9014"/>
      <c r="M9014"/>
    </row>
    <row r="9015" spans="1:13" s="3" customFormat="1" x14ac:dyDescent="0.25">
      <c r="A9015"/>
      <c r="B9015"/>
      <c r="C9015"/>
      <c r="D9015"/>
      <c r="E9015"/>
      <c r="G9015"/>
      <c r="H9015"/>
      <c r="J9015"/>
      <c r="K9015"/>
      <c r="L9015"/>
      <c r="M9015"/>
    </row>
    <row r="9016" spans="1:13" s="3" customFormat="1" x14ac:dyDescent="0.25">
      <c r="A9016" s="35"/>
      <c r="B9016" s="35"/>
      <c r="C9016" s="35"/>
      <c r="D9016" s="35"/>
      <c r="E9016" s="34" t="s">
        <v>67</v>
      </c>
      <c r="F9016" s="13">
        <v>1600</v>
      </c>
      <c r="G9016" s="65">
        <v>0</v>
      </c>
      <c r="H9016" s="65">
        <v>10999.75</v>
      </c>
      <c r="J9016"/>
      <c r="K9016"/>
      <c r="L9016"/>
      <c r="M9016"/>
    </row>
    <row r="9017" spans="1:13" s="3" customFormat="1" x14ac:dyDescent="0.25">
      <c r="A9017" s="35" t="s">
        <v>21</v>
      </c>
      <c r="B9017"/>
      <c r="C9017"/>
      <c r="D9017"/>
      <c r="E9017"/>
      <c r="G9017"/>
      <c r="H9017"/>
      <c r="J9017"/>
      <c r="K9017"/>
      <c r="L9017"/>
      <c r="M9017"/>
    </row>
    <row r="9018" spans="1:13" s="3" customFormat="1" x14ac:dyDescent="0.25">
      <c r="A9018" s="35"/>
      <c r="B9018" s="35"/>
      <c r="C9018" s="35"/>
      <c r="D9018" s="35"/>
      <c r="E9018" s="9" t="s">
        <v>89</v>
      </c>
      <c r="F9018" s="8">
        <v>1600</v>
      </c>
      <c r="G9018" s="64">
        <v>0</v>
      </c>
      <c r="H9018" s="64">
        <v>10999.75</v>
      </c>
      <c r="J9018"/>
      <c r="K9018"/>
      <c r="L9018"/>
      <c r="M9018"/>
    </row>
    <row r="9019" spans="1:13" s="3" customFormat="1" x14ac:dyDescent="0.25">
      <c r="A9019" s="35" t="s">
        <v>21</v>
      </c>
      <c r="B9019"/>
      <c r="C9019"/>
      <c r="D9019"/>
      <c r="E9019"/>
      <c r="G9019"/>
      <c r="H9019"/>
      <c r="J9019"/>
      <c r="K9019"/>
      <c r="L9019"/>
      <c r="M9019"/>
    </row>
    <row r="9020" spans="1:13" s="3" customFormat="1" x14ac:dyDescent="0.25">
      <c r="A9020" s="5" t="s">
        <v>90</v>
      </c>
      <c r="B9020" s="5" t="s">
        <v>91</v>
      </c>
      <c r="C9020" s="35"/>
      <c r="D9020" s="35"/>
      <c r="E9020" s="35"/>
      <c r="F9020" s="7"/>
      <c r="G9020" s="9" t="s">
        <v>20</v>
      </c>
      <c r="H9020" s="64">
        <v>256566.23</v>
      </c>
      <c r="J9020"/>
      <c r="K9020"/>
      <c r="L9020"/>
      <c r="M9020"/>
    </row>
    <row r="9021" spans="1:13" s="3" customFormat="1" x14ac:dyDescent="0.25">
      <c r="A9021" s="35" t="s">
        <v>21</v>
      </c>
      <c r="B9021"/>
      <c r="C9021"/>
      <c r="D9021"/>
      <c r="E9021"/>
      <c r="G9021"/>
      <c r="H9021"/>
      <c r="J9021"/>
      <c r="K9021"/>
      <c r="L9021"/>
      <c r="M9021"/>
    </row>
    <row r="9022" spans="1:13" s="3" customFormat="1" x14ac:dyDescent="0.25">
      <c r="A9022" s="12" t="s">
        <v>24</v>
      </c>
      <c r="B9022" s="35" t="s">
        <v>21</v>
      </c>
      <c r="C9022" s="35" t="s">
        <v>21</v>
      </c>
      <c r="D9022" s="35" t="s">
        <v>21</v>
      </c>
      <c r="E9022" s="35" t="s">
        <v>21</v>
      </c>
      <c r="F9022" s="7" t="s">
        <v>21</v>
      </c>
      <c r="G9022" s="34" t="s">
        <v>20</v>
      </c>
      <c r="H9022" s="65">
        <v>256566.23</v>
      </c>
      <c r="J9022"/>
      <c r="K9022"/>
      <c r="L9022"/>
      <c r="M9022"/>
    </row>
    <row r="9023" spans="1:13" s="3" customFormat="1" x14ac:dyDescent="0.25">
      <c r="A9023" s="12" t="s">
        <v>1276</v>
      </c>
      <c r="B9023" s="12" t="s">
        <v>41</v>
      </c>
      <c r="C9023" s="14">
        <v>30</v>
      </c>
      <c r="D9023" s="12" t="s">
        <v>243</v>
      </c>
      <c r="E9023" s="35"/>
      <c r="F9023" s="13">
        <v>83919.4</v>
      </c>
      <c r="G9023" s="35" t="s">
        <v>21</v>
      </c>
      <c r="H9023" s="65">
        <v>340485.63</v>
      </c>
      <c r="J9023"/>
      <c r="K9023"/>
      <c r="L9023"/>
      <c r="M9023"/>
    </row>
    <row r="9024" spans="1:13" s="3" customFormat="1" x14ac:dyDescent="0.25">
      <c r="A9024" s="12" t="s">
        <v>1276</v>
      </c>
      <c r="B9024" s="12" t="s">
        <v>41</v>
      </c>
      <c r="C9024" s="14">
        <v>32</v>
      </c>
      <c r="D9024" s="12" t="s">
        <v>1279</v>
      </c>
      <c r="E9024" s="35"/>
      <c r="F9024" s="13">
        <v>13243.35</v>
      </c>
      <c r="G9024" s="35" t="s">
        <v>21</v>
      </c>
      <c r="H9024" s="65">
        <v>353728.98</v>
      </c>
      <c r="J9024"/>
      <c r="K9024"/>
      <c r="L9024"/>
      <c r="M9024"/>
    </row>
    <row r="9025" spans="1:13" s="3" customFormat="1" x14ac:dyDescent="0.25">
      <c r="A9025"/>
      <c r="B9025"/>
      <c r="C9025"/>
      <c r="D9025"/>
      <c r="E9025"/>
      <c r="G9025"/>
      <c r="H9025"/>
      <c r="J9025"/>
      <c r="K9025"/>
      <c r="L9025"/>
      <c r="M9025"/>
    </row>
    <row r="9026" spans="1:13" s="3" customFormat="1" x14ac:dyDescent="0.25">
      <c r="A9026" s="35"/>
      <c r="B9026" s="35"/>
      <c r="C9026" s="35"/>
      <c r="D9026" s="35"/>
      <c r="E9026" s="34" t="s">
        <v>67</v>
      </c>
      <c r="F9026" s="13">
        <v>97162.75</v>
      </c>
      <c r="G9026" s="65">
        <v>0</v>
      </c>
      <c r="H9026" s="65">
        <v>353728.98</v>
      </c>
      <c r="J9026"/>
      <c r="K9026"/>
      <c r="L9026"/>
      <c r="M9026"/>
    </row>
    <row r="9027" spans="1:13" s="3" customFormat="1" x14ac:dyDescent="0.25">
      <c r="A9027" s="35" t="s">
        <v>21</v>
      </c>
      <c r="B9027"/>
      <c r="C9027"/>
      <c r="D9027"/>
      <c r="E9027"/>
      <c r="G9027"/>
      <c r="H9027"/>
      <c r="J9027"/>
      <c r="K9027"/>
      <c r="L9027"/>
      <c r="M9027"/>
    </row>
    <row r="9028" spans="1:13" s="3" customFormat="1" x14ac:dyDescent="0.25">
      <c r="A9028" s="35"/>
      <c r="B9028" s="35"/>
      <c r="C9028" s="35"/>
      <c r="D9028" s="35"/>
      <c r="E9028" s="9" t="s">
        <v>98</v>
      </c>
      <c r="F9028" s="8">
        <v>97162.75</v>
      </c>
      <c r="G9028" s="64">
        <v>0</v>
      </c>
      <c r="H9028" s="64">
        <v>353728.98</v>
      </c>
      <c r="J9028"/>
      <c r="K9028"/>
      <c r="L9028"/>
      <c r="M9028"/>
    </row>
    <row r="9029" spans="1:13" s="3" customFormat="1" x14ac:dyDescent="0.25">
      <c r="A9029" s="35" t="s">
        <v>21</v>
      </c>
      <c r="B9029"/>
      <c r="C9029"/>
      <c r="D9029"/>
      <c r="E9029"/>
      <c r="G9029"/>
      <c r="H9029"/>
      <c r="J9029"/>
      <c r="K9029"/>
      <c r="L9029"/>
      <c r="M9029"/>
    </row>
    <row r="9030" spans="1:13" s="3" customFormat="1" x14ac:dyDescent="0.25">
      <c r="A9030" s="5" t="s">
        <v>99</v>
      </c>
      <c r="B9030" s="5" t="s">
        <v>100</v>
      </c>
      <c r="C9030" s="35"/>
      <c r="D9030" s="35"/>
      <c r="E9030" s="35"/>
      <c r="F9030" s="7"/>
      <c r="G9030" s="9" t="s">
        <v>20</v>
      </c>
      <c r="H9030" s="64">
        <v>33269.42</v>
      </c>
      <c r="J9030"/>
      <c r="K9030"/>
      <c r="L9030"/>
      <c r="M9030"/>
    </row>
    <row r="9031" spans="1:13" s="3" customFormat="1" x14ac:dyDescent="0.25">
      <c r="A9031" s="35" t="s">
        <v>21</v>
      </c>
      <c r="B9031"/>
      <c r="C9031"/>
      <c r="D9031"/>
      <c r="E9031"/>
      <c r="G9031"/>
      <c r="H9031"/>
      <c r="J9031"/>
      <c r="K9031"/>
      <c r="L9031"/>
      <c r="M9031"/>
    </row>
    <row r="9032" spans="1:13" s="3" customFormat="1" x14ac:dyDescent="0.25">
      <c r="A9032" s="12" t="s">
        <v>24</v>
      </c>
      <c r="B9032" s="35" t="s">
        <v>21</v>
      </c>
      <c r="C9032" s="35" t="s">
        <v>21</v>
      </c>
      <c r="D9032" s="35" t="s">
        <v>21</v>
      </c>
      <c r="E9032" s="35" t="s">
        <v>21</v>
      </c>
      <c r="F9032" s="7" t="s">
        <v>21</v>
      </c>
      <c r="G9032" s="34" t="s">
        <v>20</v>
      </c>
      <c r="H9032" s="65">
        <v>33269.42</v>
      </c>
      <c r="J9032"/>
      <c r="K9032"/>
      <c r="L9032"/>
      <c r="M9032"/>
    </row>
    <row r="9033" spans="1:13" s="3" customFormat="1" x14ac:dyDescent="0.25">
      <c r="A9033" s="12" t="s">
        <v>1276</v>
      </c>
      <c r="B9033" s="12" t="s">
        <v>41</v>
      </c>
      <c r="C9033" s="14">
        <v>30</v>
      </c>
      <c r="D9033" s="12" t="s">
        <v>243</v>
      </c>
      <c r="E9033" s="35"/>
      <c r="F9033" s="13">
        <v>11852.81</v>
      </c>
      <c r="G9033" s="35" t="s">
        <v>21</v>
      </c>
      <c r="H9033" s="65">
        <v>45122.23</v>
      </c>
      <c r="J9033"/>
      <c r="K9033"/>
      <c r="L9033"/>
      <c r="M9033"/>
    </row>
    <row r="9034" spans="1:13" s="3" customFormat="1" x14ac:dyDescent="0.25">
      <c r="A9034" s="12" t="s">
        <v>1276</v>
      </c>
      <c r="B9034" s="12" t="s">
        <v>41</v>
      </c>
      <c r="C9034" s="14">
        <v>32</v>
      </c>
      <c r="D9034" s="12" t="s">
        <v>1279</v>
      </c>
      <c r="E9034" s="35"/>
      <c r="F9034" s="13">
        <v>2366.39</v>
      </c>
      <c r="G9034" s="35" t="s">
        <v>21</v>
      </c>
      <c r="H9034" s="65">
        <v>47488.62</v>
      </c>
      <c r="J9034"/>
      <c r="K9034"/>
      <c r="L9034"/>
      <c r="M9034"/>
    </row>
    <row r="9035" spans="1:13" s="3" customFormat="1" x14ac:dyDescent="0.25">
      <c r="A9035"/>
      <c r="B9035"/>
      <c r="C9035"/>
      <c r="D9035"/>
      <c r="E9035"/>
      <c r="G9035"/>
      <c r="H9035"/>
      <c r="J9035"/>
      <c r="K9035"/>
      <c r="L9035"/>
      <c r="M9035"/>
    </row>
    <row r="9036" spans="1:13" s="3" customFormat="1" x14ac:dyDescent="0.25">
      <c r="A9036" s="35"/>
      <c r="B9036" s="35"/>
      <c r="C9036" s="35"/>
      <c r="D9036" s="35"/>
      <c r="E9036" s="34" t="s">
        <v>67</v>
      </c>
      <c r="F9036" s="13">
        <v>14219.2</v>
      </c>
      <c r="G9036" s="65">
        <v>0</v>
      </c>
      <c r="H9036" s="65">
        <v>47488.62</v>
      </c>
      <c r="J9036"/>
      <c r="K9036"/>
      <c r="L9036"/>
      <c r="M9036"/>
    </row>
    <row r="9037" spans="1:13" s="3" customFormat="1" x14ac:dyDescent="0.25">
      <c r="A9037" s="35" t="s">
        <v>21</v>
      </c>
      <c r="B9037"/>
      <c r="C9037"/>
      <c r="D9037"/>
      <c r="E9037"/>
      <c r="G9037"/>
      <c r="H9037"/>
      <c r="J9037"/>
      <c r="K9037"/>
      <c r="L9037"/>
      <c r="M9037"/>
    </row>
    <row r="9038" spans="1:13" s="3" customFormat="1" x14ac:dyDescent="0.25">
      <c r="A9038" s="35"/>
      <c r="B9038" s="35"/>
      <c r="C9038" s="35"/>
      <c r="D9038" s="35"/>
      <c r="E9038" s="9" t="s">
        <v>101</v>
      </c>
      <c r="F9038" s="8">
        <v>14219.2</v>
      </c>
      <c r="G9038" s="64">
        <v>0</v>
      </c>
      <c r="H9038" s="64">
        <v>47488.62</v>
      </c>
      <c r="J9038"/>
      <c r="K9038"/>
      <c r="L9038"/>
      <c r="M9038"/>
    </row>
    <row r="9039" spans="1:13" s="3" customFormat="1" x14ac:dyDescent="0.25">
      <c r="A9039" s="35" t="s">
        <v>21</v>
      </c>
      <c r="B9039"/>
      <c r="C9039"/>
      <c r="D9039"/>
      <c r="E9039"/>
      <c r="G9039"/>
      <c r="H9039"/>
      <c r="J9039"/>
      <c r="K9039"/>
      <c r="L9039"/>
      <c r="M9039"/>
    </row>
    <row r="9040" spans="1:13" s="3" customFormat="1" x14ac:dyDescent="0.25">
      <c r="A9040" s="5" t="s">
        <v>102</v>
      </c>
      <c r="B9040" s="5" t="s">
        <v>103</v>
      </c>
      <c r="C9040" s="35"/>
      <c r="D9040" s="35"/>
      <c r="E9040" s="35"/>
      <c r="F9040" s="7"/>
      <c r="G9040" s="9" t="s">
        <v>20</v>
      </c>
      <c r="H9040" s="64">
        <v>95674.35</v>
      </c>
      <c r="J9040"/>
      <c r="K9040"/>
      <c r="L9040"/>
      <c r="M9040"/>
    </row>
    <row r="9041" spans="1:13" s="3" customFormat="1" x14ac:dyDescent="0.25">
      <c r="A9041" s="35" t="s">
        <v>21</v>
      </c>
      <c r="B9041"/>
      <c r="C9041"/>
      <c r="D9041"/>
      <c r="E9041"/>
      <c r="G9041"/>
      <c r="H9041"/>
      <c r="J9041"/>
      <c r="K9041"/>
      <c r="L9041"/>
      <c r="M9041"/>
    </row>
    <row r="9042" spans="1:13" s="3" customFormat="1" x14ac:dyDescent="0.25">
      <c r="A9042" s="12" t="s">
        <v>24</v>
      </c>
      <c r="B9042" s="35" t="s">
        <v>21</v>
      </c>
      <c r="C9042" s="35" t="s">
        <v>21</v>
      </c>
      <c r="D9042" s="35" t="s">
        <v>21</v>
      </c>
      <c r="E9042" s="35" t="s">
        <v>21</v>
      </c>
      <c r="F9042" s="7" t="s">
        <v>21</v>
      </c>
      <c r="G9042" s="34" t="s">
        <v>20</v>
      </c>
      <c r="H9042" s="65">
        <v>95674.35</v>
      </c>
      <c r="J9042"/>
      <c r="K9042"/>
      <c r="L9042"/>
      <c r="M9042"/>
    </row>
    <row r="9043" spans="1:13" s="3" customFormat="1" x14ac:dyDescent="0.25">
      <c r="A9043" s="12" t="s">
        <v>1276</v>
      </c>
      <c r="B9043" s="12" t="s">
        <v>41</v>
      </c>
      <c r="C9043" s="14">
        <v>30</v>
      </c>
      <c r="D9043" s="12" t="s">
        <v>243</v>
      </c>
      <c r="E9043" s="35"/>
      <c r="F9043" s="13">
        <v>29632.02</v>
      </c>
      <c r="G9043" s="35" t="s">
        <v>21</v>
      </c>
      <c r="H9043" s="65">
        <v>125306.37</v>
      </c>
      <c r="J9043"/>
      <c r="K9043"/>
      <c r="L9043"/>
      <c r="M9043"/>
    </row>
    <row r="9044" spans="1:13" s="3" customFormat="1" x14ac:dyDescent="0.25">
      <c r="A9044" s="12" t="s">
        <v>1276</v>
      </c>
      <c r="B9044" s="12" t="s">
        <v>41</v>
      </c>
      <c r="C9044" s="14">
        <v>32</v>
      </c>
      <c r="D9044" s="12" t="s">
        <v>1279</v>
      </c>
      <c r="E9044" s="35"/>
      <c r="F9044" s="13">
        <v>5915.95</v>
      </c>
      <c r="G9044" s="35" t="s">
        <v>21</v>
      </c>
      <c r="H9044" s="65">
        <v>131222.32</v>
      </c>
      <c r="J9044"/>
      <c r="K9044"/>
      <c r="L9044"/>
      <c r="M9044"/>
    </row>
    <row r="9045" spans="1:13" s="3" customFormat="1" x14ac:dyDescent="0.25">
      <c r="A9045"/>
      <c r="B9045"/>
      <c r="C9045"/>
      <c r="D9045"/>
      <c r="E9045"/>
      <c r="G9045"/>
      <c r="H9045"/>
      <c r="J9045"/>
      <c r="K9045"/>
      <c r="L9045"/>
      <c r="M9045"/>
    </row>
    <row r="9046" spans="1:13" s="3" customFormat="1" x14ac:dyDescent="0.25">
      <c r="A9046" s="35"/>
      <c r="B9046" s="35"/>
      <c r="C9046" s="35"/>
      <c r="D9046" s="35"/>
      <c r="E9046" s="34" t="s">
        <v>67</v>
      </c>
      <c r="F9046" s="13">
        <v>35547.97</v>
      </c>
      <c r="G9046" s="65">
        <v>0</v>
      </c>
      <c r="H9046" s="65">
        <v>131222.32</v>
      </c>
      <c r="J9046"/>
      <c r="K9046"/>
      <c r="L9046"/>
      <c r="M9046"/>
    </row>
    <row r="9047" spans="1:13" s="3" customFormat="1" x14ac:dyDescent="0.25">
      <c r="A9047" s="35" t="s">
        <v>21</v>
      </c>
      <c r="B9047"/>
      <c r="C9047"/>
      <c r="D9047"/>
      <c r="E9047"/>
      <c r="G9047"/>
      <c r="H9047"/>
      <c r="J9047"/>
      <c r="K9047"/>
      <c r="L9047"/>
      <c r="M9047"/>
    </row>
    <row r="9048" spans="1:13" s="3" customFormat="1" x14ac:dyDescent="0.25">
      <c r="A9048" s="35"/>
      <c r="B9048" s="35"/>
      <c r="C9048" s="35"/>
      <c r="D9048" s="35"/>
      <c r="E9048" s="9" t="s">
        <v>104</v>
      </c>
      <c r="F9048" s="8">
        <v>35547.97</v>
      </c>
      <c r="G9048" s="64">
        <v>0</v>
      </c>
      <c r="H9048" s="64">
        <v>131222.32</v>
      </c>
      <c r="J9048"/>
      <c r="K9048"/>
      <c r="L9048"/>
      <c r="M9048"/>
    </row>
    <row r="9049" spans="1:13" s="3" customFormat="1" x14ac:dyDescent="0.25">
      <c r="A9049" s="35" t="s">
        <v>21</v>
      </c>
      <c r="B9049"/>
      <c r="C9049"/>
      <c r="D9049"/>
      <c r="E9049"/>
      <c r="G9049"/>
      <c r="H9049"/>
      <c r="J9049"/>
      <c r="K9049"/>
      <c r="L9049"/>
      <c r="M9049"/>
    </row>
    <row r="9050" spans="1:13" s="3" customFormat="1" x14ac:dyDescent="0.25">
      <c r="A9050" s="5" t="s">
        <v>105</v>
      </c>
      <c r="B9050" s="5" t="s">
        <v>106</v>
      </c>
      <c r="C9050" s="35"/>
      <c r="D9050" s="35"/>
      <c r="E9050" s="35"/>
      <c r="F9050" s="7"/>
      <c r="G9050" s="9" t="s">
        <v>20</v>
      </c>
      <c r="H9050" s="64">
        <v>69558.3</v>
      </c>
      <c r="J9050"/>
      <c r="K9050"/>
      <c r="L9050"/>
      <c r="M9050"/>
    </row>
    <row r="9051" spans="1:13" s="3" customFormat="1" x14ac:dyDescent="0.25">
      <c r="A9051" s="35" t="s">
        <v>21</v>
      </c>
      <c r="B9051"/>
      <c r="C9051"/>
      <c r="D9051"/>
      <c r="E9051"/>
      <c r="G9051"/>
      <c r="H9051"/>
      <c r="J9051"/>
      <c r="K9051"/>
      <c r="L9051"/>
      <c r="M9051"/>
    </row>
    <row r="9052" spans="1:13" s="3" customFormat="1" x14ac:dyDescent="0.25">
      <c r="A9052" s="12" t="s">
        <v>24</v>
      </c>
      <c r="B9052" s="35" t="s">
        <v>21</v>
      </c>
      <c r="C9052" s="35" t="s">
        <v>21</v>
      </c>
      <c r="D9052" s="35" t="s">
        <v>21</v>
      </c>
      <c r="E9052" s="35" t="s">
        <v>21</v>
      </c>
      <c r="F9052" s="7" t="s">
        <v>21</v>
      </c>
      <c r="G9052" s="34" t="s">
        <v>20</v>
      </c>
      <c r="H9052" s="65">
        <v>69558.3</v>
      </c>
      <c r="J9052"/>
      <c r="K9052"/>
      <c r="L9052"/>
      <c r="M9052"/>
    </row>
    <row r="9053" spans="1:13" s="3" customFormat="1" x14ac:dyDescent="0.25">
      <c r="A9053" s="12" t="s">
        <v>1276</v>
      </c>
      <c r="B9053" s="12" t="s">
        <v>41</v>
      </c>
      <c r="C9053" s="14">
        <v>30</v>
      </c>
      <c r="D9053" s="12" t="s">
        <v>243</v>
      </c>
      <c r="E9053" s="35"/>
      <c r="F9053" s="13">
        <v>30978.99</v>
      </c>
      <c r="G9053" s="35" t="s">
        <v>21</v>
      </c>
      <c r="H9053" s="65">
        <v>100537.29</v>
      </c>
      <c r="J9053"/>
      <c r="K9053"/>
      <c r="L9053"/>
      <c r="M9053"/>
    </row>
    <row r="9054" spans="1:13" s="3" customFormat="1" x14ac:dyDescent="0.25">
      <c r="A9054" s="12" t="s">
        <v>1276</v>
      </c>
      <c r="B9054" s="12" t="s">
        <v>41</v>
      </c>
      <c r="C9054" s="14">
        <v>32</v>
      </c>
      <c r="D9054" s="12" t="s">
        <v>1279</v>
      </c>
      <c r="E9054" s="35"/>
      <c r="F9054" s="13">
        <v>6296.66</v>
      </c>
      <c r="G9054" s="35" t="s">
        <v>21</v>
      </c>
      <c r="H9054" s="65">
        <v>106833.95</v>
      </c>
      <c r="J9054"/>
      <c r="K9054"/>
      <c r="L9054"/>
      <c r="M9054"/>
    </row>
    <row r="9055" spans="1:13" s="3" customFormat="1" x14ac:dyDescent="0.25">
      <c r="A9055"/>
      <c r="B9055"/>
      <c r="C9055"/>
      <c r="D9055"/>
      <c r="E9055"/>
      <c r="G9055"/>
      <c r="H9055"/>
      <c r="J9055"/>
      <c r="K9055"/>
      <c r="L9055"/>
      <c r="M9055"/>
    </row>
    <row r="9056" spans="1:13" s="3" customFormat="1" x14ac:dyDescent="0.25">
      <c r="A9056" s="35"/>
      <c r="B9056" s="35"/>
      <c r="C9056" s="35"/>
      <c r="D9056" s="35"/>
      <c r="E9056" s="34" t="s">
        <v>67</v>
      </c>
      <c r="F9056" s="13">
        <v>37275.65</v>
      </c>
      <c r="G9056" s="65">
        <v>0</v>
      </c>
      <c r="H9056" s="65">
        <v>106833.95</v>
      </c>
      <c r="J9056"/>
      <c r="K9056"/>
      <c r="L9056"/>
      <c r="M9056"/>
    </row>
    <row r="9057" spans="1:13" s="3" customFormat="1" x14ac:dyDescent="0.25">
      <c r="A9057" s="35" t="s">
        <v>21</v>
      </c>
      <c r="B9057"/>
      <c r="C9057"/>
      <c r="D9057"/>
      <c r="E9057"/>
      <c r="G9057"/>
      <c r="H9057"/>
      <c r="J9057"/>
      <c r="K9057"/>
      <c r="L9057"/>
      <c r="M9057"/>
    </row>
    <row r="9058" spans="1:13" s="3" customFormat="1" x14ac:dyDescent="0.25">
      <c r="A9058" s="35"/>
      <c r="B9058" s="35"/>
      <c r="C9058" s="35"/>
      <c r="D9058" s="35"/>
      <c r="E9058" s="9" t="s">
        <v>107</v>
      </c>
      <c r="F9058" s="8">
        <v>37275.65</v>
      </c>
      <c r="G9058" s="64">
        <v>0</v>
      </c>
      <c r="H9058" s="64">
        <v>106833.95</v>
      </c>
      <c r="J9058"/>
      <c r="K9058"/>
      <c r="L9058"/>
      <c r="M9058"/>
    </row>
    <row r="9059" spans="1:13" s="3" customFormat="1" x14ac:dyDescent="0.25">
      <c r="A9059" s="35" t="s">
        <v>21</v>
      </c>
      <c r="B9059"/>
      <c r="C9059"/>
      <c r="D9059"/>
      <c r="E9059"/>
      <c r="G9059"/>
      <c r="H9059"/>
      <c r="J9059"/>
      <c r="K9059"/>
      <c r="L9059"/>
      <c r="M9059"/>
    </row>
    <row r="9060" spans="1:13" s="3" customFormat="1" x14ac:dyDescent="0.25">
      <c r="A9060" s="5" t="s">
        <v>108</v>
      </c>
      <c r="B9060" s="5" t="s">
        <v>109</v>
      </c>
      <c r="C9060" s="35"/>
      <c r="D9060" s="35"/>
      <c r="E9060" s="35"/>
      <c r="F9060" s="7"/>
      <c r="G9060" s="9" t="s">
        <v>20</v>
      </c>
      <c r="H9060" s="64">
        <v>94424</v>
      </c>
      <c r="J9060"/>
      <c r="K9060"/>
      <c r="L9060"/>
      <c r="M9060"/>
    </row>
    <row r="9061" spans="1:13" s="3" customFormat="1" x14ac:dyDescent="0.25">
      <c r="A9061" s="35" t="s">
        <v>21</v>
      </c>
      <c r="B9061"/>
      <c r="C9061"/>
      <c r="D9061"/>
      <c r="E9061"/>
      <c r="G9061"/>
      <c r="H9061"/>
      <c r="J9061"/>
      <c r="K9061"/>
      <c r="L9061"/>
      <c r="M9061"/>
    </row>
    <row r="9062" spans="1:13" s="3" customFormat="1" x14ac:dyDescent="0.25">
      <c r="A9062" s="12" t="s">
        <v>24</v>
      </c>
      <c r="B9062" s="35" t="s">
        <v>21</v>
      </c>
      <c r="C9062" s="35" t="s">
        <v>21</v>
      </c>
      <c r="D9062" s="35" t="s">
        <v>21</v>
      </c>
      <c r="E9062" s="35" t="s">
        <v>21</v>
      </c>
      <c r="F9062" s="7" t="s">
        <v>21</v>
      </c>
      <c r="G9062" s="34" t="s">
        <v>20</v>
      </c>
      <c r="H9062" s="65">
        <v>94424</v>
      </c>
      <c r="J9062"/>
      <c r="K9062"/>
      <c r="L9062"/>
      <c r="M9062"/>
    </row>
    <row r="9063" spans="1:13" s="3" customFormat="1" x14ac:dyDescent="0.25">
      <c r="A9063" s="12" t="s">
        <v>1276</v>
      </c>
      <c r="B9063" s="12" t="s">
        <v>41</v>
      </c>
      <c r="C9063" s="14">
        <v>30</v>
      </c>
      <c r="D9063" s="12" t="s">
        <v>243</v>
      </c>
      <c r="E9063" s="35"/>
      <c r="F9063" s="13">
        <v>36136.28</v>
      </c>
      <c r="G9063" s="35" t="s">
        <v>21</v>
      </c>
      <c r="H9063" s="65">
        <v>130560.28</v>
      </c>
      <c r="J9063"/>
      <c r="K9063"/>
      <c r="L9063"/>
      <c r="M9063"/>
    </row>
    <row r="9064" spans="1:13" s="3" customFormat="1" x14ac:dyDescent="0.25">
      <c r="A9064" s="12" t="s">
        <v>1276</v>
      </c>
      <c r="B9064" s="12" t="s">
        <v>41</v>
      </c>
      <c r="C9064" s="14">
        <v>32</v>
      </c>
      <c r="D9064" s="12" t="s">
        <v>1279</v>
      </c>
      <c r="E9064" s="35"/>
      <c r="F9064" s="13">
        <v>6755.16</v>
      </c>
      <c r="G9064" s="35" t="s">
        <v>21</v>
      </c>
      <c r="H9064" s="65">
        <v>137315.44</v>
      </c>
      <c r="J9064"/>
      <c r="K9064"/>
      <c r="L9064"/>
      <c r="M9064"/>
    </row>
    <row r="9065" spans="1:13" s="3" customFormat="1" x14ac:dyDescent="0.25">
      <c r="A9065"/>
      <c r="B9065"/>
      <c r="C9065"/>
      <c r="D9065"/>
      <c r="E9065"/>
      <c r="G9065"/>
      <c r="H9065"/>
      <c r="J9065"/>
      <c r="K9065"/>
      <c r="L9065"/>
      <c r="M9065"/>
    </row>
    <row r="9066" spans="1:13" s="3" customFormat="1" x14ac:dyDescent="0.25">
      <c r="A9066" s="35"/>
      <c r="B9066" s="35"/>
      <c r="C9066" s="35"/>
      <c r="D9066" s="35"/>
      <c r="E9066" s="34" t="s">
        <v>67</v>
      </c>
      <c r="F9066" s="13">
        <v>42891.44</v>
      </c>
      <c r="G9066" s="65">
        <v>0</v>
      </c>
      <c r="H9066" s="65">
        <v>137315.44</v>
      </c>
      <c r="J9066"/>
      <c r="K9066"/>
      <c r="L9066"/>
      <c r="M9066"/>
    </row>
    <row r="9067" spans="1:13" s="3" customFormat="1" x14ac:dyDescent="0.25">
      <c r="A9067" s="35" t="s">
        <v>21</v>
      </c>
      <c r="B9067"/>
      <c r="C9067"/>
      <c r="D9067"/>
      <c r="E9067"/>
      <c r="G9067"/>
      <c r="H9067"/>
      <c r="J9067"/>
      <c r="K9067"/>
      <c r="L9067"/>
      <c r="M9067"/>
    </row>
    <row r="9068" spans="1:13" s="3" customFormat="1" x14ac:dyDescent="0.25">
      <c r="A9068" s="35"/>
      <c r="B9068" s="35"/>
      <c r="C9068" s="35"/>
      <c r="D9068" s="35"/>
      <c r="E9068" s="9" t="s">
        <v>110</v>
      </c>
      <c r="F9068" s="8">
        <v>42891.44</v>
      </c>
      <c r="G9068" s="64">
        <v>0</v>
      </c>
      <c r="H9068" s="64">
        <v>137315.44</v>
      </c>
      <c r="J9068"/>
      <c r="K9068"/>
      <c r="L9068"/>
      <c r="M9068"/>
    </row>
    <row r="9069" spans="1:13" s="3" customFormat="1" x14ac:dyDescent="0.25">
      <c r="A9069" s="35" t="s">
        <v>21</v>
      </c>
      <c r="B9069"/>
      <c r="C9069"/>
      <c r="D9069"/>
      <c r="E9069"/>
      <c r="G9069"/>
      <c r="H9069"/>
      <c r="J9069"/>
      <c r="K9069"/>
      <c r="L9069"/>
      <c r="M9069"/>
    </row>
    <row r="9070" spans="1:13" s="3" customFormat="1" x14ac:dyDescent="0.25">
      <c r="A9070" s="5" t="s">
        <v>111</v>
      </c>
      <c r="B9070" s="5" t="s">
        <v>112</v>
      </c>
      <c r="C9070" s="35"/>
      <c r="D9070" s="35"/>
      <c r="E9070" s="35"/>
      <c r="F9070" s="7"/>
      <c r="G9070" s="9" t="s">
        <v>20</v>
      </c>
      <c r="H9070" s="64">
        <v>334174.27</v>
      </c>
      <c r="J9070"/>
      <c r="K9070"/>
      <c r="L9070"/>
      <c r="M9070"/>
    </row>
    <row r="9071" spans="1:13" s="3" customFormat="1" x14ac:dyDescent="0.25">
      <c r="A9071" s="35" t="s">
        <v>21</v>
      </c>
      <c r="B9071"/>
      <c r="C9071"/>
      <c r="D9071"/>
      <c r="E9071"/>
      <c r="G9071"/>
      <c r="H9071"/>
      <c r="J9071"/>
      <c r="K9071"/>
      <c r="L9071"/>
      <c r="M9071"/>
    </row>
    <row r="9072" spans="1:13" s="3" customFormat="1" x14ac:dyDescent="0.25">
      <c r="A9072" s="12" t="s">
        <v>24</v>
      </c>
      <c r="B9072" s="35" t="s">
        <v>21</v>
      </c>
      <c r="C9072" s="35" t="s">
        <v>21</v>
      </c>
      <c r="D9072" s="35" t="s">
        <v>21</v>
      </c>
      <c r="E9072" s="35" t="s">
        <v>21</v>
      </c>
      <c r="F9072" s="7" t="s">
        <v>21</v>
      </c>
      <c r="G9072" s="34" t="s">
        <v>20</v>
      </c>
      <c r="H9072" s="65">
        <v>334174.27</v>
      </c>
      <c r="J9072"/>
      <c r="K9072"/>
      <c r="L9072"/>
      <c r="M9072"/>
    </row>
    <row r="9073" spans="1:13" s="3" customFormat="1" x14ac:dyDescent="0.25">
      <c r="A9073" s="12" t="s">
        <v>1276</v>
      </c>
      <c r="B9073" s="12" t="s">
        <v>41</v>
      </c>
      <c r="C9073" s="14">
        <v>31</v>
      </c>
      <c r="D9073" s="12" t="s">
        <v>1280</v>
      </c>
      <c r="E9073" s="35"/>
      <c r="F9073" s="13">
        <v>25176.04</v>
      </c>
      <c r="G9073" s="35" t="s">
        <v>21</v>
      </c>
      <c r="H9073" s="65">
        <v>359350.31</v>
      </c>
      <c r="J9073"/>
      <c r="K9073"/>
      <c r="L9073"/>
      <c r="M9073"/>
    </row>
    <row r="9074" spans="1:13" s="3" customFormat="1" x14ac:dyDescent="0.25">
      <c r="A9074" s="12" t="s">
        <v>1276</v>
      </c>
      <c r="B9074" s="12" t="s">
        <v>41</v>
      </c>
      <c r="C9074" s="14">
        <v>33</v>
      </c>
      <c r="D9074" s="12" t="s">
        <v>113</v>
      </c>
      <c r="E9074" s="35"/>
      <c r="F9074" s="13">
        <v>3914.55</v>
      </c>
      <c r="G9074" s="35" t="s">
        <v>21</v>
      </c>
      <c r="H9074" s="65">
        <v>363264.86</v>
      </c>
      <c r="J9074"/>
      <c r="K9074"/>
      <c r="L9074"/>
      <c r="M9074"/>
    </row>
    <row r="9075" spans="1:13" s="3" customFormat="1" x14ac:dyDescent="0.25">
      <c r="A9075"/>
      <c r="B9075"/>
      <c r="C9075"/>
      <c r="D9075"/>
      <c r="E9075"/>
      <c r="G9075"/>
      <c r="H9075"/>
      <c r="J9075"/>
      <c r="K9075"/>
      <c r="L9075"/>
      <c r="M9075"/>
    </row>
    <row r="9076" spans="1:13" s="3" customFormat="1" x14ac:dyDescent="0.25">
      <c r="A9076" s="35"/>
      <c r="B9076" s="35"/>
      <c r="C9076" s="35"/>
      <c r="D9076" s="35"/>
      <c r="E9076" s="34" t="s">
        <v>67</v>
      </c>
      <c r="F9076" s="13">
        <v>29090.59</v>
      </c>
      <c r="G9076" s="65">
        <v>0</v>
      </c>
      <c r="H9076" s="65">
        <v>363264.86</v>
      </c>
      <c r="J9076"/>
      <c r="K9076"/>
      <c r="L9076"/>
      <c r="M9076"/>
    </row>
    <row r="9077" spans="1:13" s="3" customFormat="1" x14ac:dyDescent="0.25">
      <c r="A9077" s="35" t="s">
        <v>21</v>
      </c>
      <c r="B9077"/>
      <c r="C9077"/>
      <c r="D9077"/>
      <c r="E9077"/>
      <c r="G9077"/>
      <c r="H9077"/>
      <c r="J9077"/>
      <c r="K9077"/>
      <c r="L9077"/>
      <c r="M9077"/>
    </row>
    <row r="9078" spans="1:13" s="3" customFormat="1" x14ac:dyDescent="0.25">
      <c r="A9078" s="35"/>
      <c r="B9078" s="35"/>
      <c r="C9078" s="35"/>
      <c r="D9078" s="35"/>
      <c r="E9078" s="9" t="s">
        <v>114</v>
      </c>
      <c r="F9078" s="8">
        <v>29090.59</v>
      </c>
      <c r="G9078" s="64">
        <v>0</v>
      </c>
      <c r="H9078" s="64">
        <v>363264.86</v>
      </c>
      <c r="J9078"/>
      <c r="K9078"/>
      <c r="L9078"/>
      <c r="M9078"/>
    </row>
    <row r="9079" spans="1:13" s="3" customFormat="1" x14ac:dyDescent="0.25">
      <c r="A9079" s="35" t="s">
        <v>21</v>
      </c>
      <c r="B9079"/>
      <c r="C9079"/>
      <c r="D9079"/>
      <c r="E9079"/>
      <c r="G9079"/>
      <c r="H9079"/>
      <c r="J9079"/>
      <c r="K9079"/>
      <c r="L9079"/>
      <c r="M9079"/>
    </row>
    <row r="9080" spans="1:13" s="3" customFormat="1" x14ac:dyDescent="0.25">
      <c r="A9080" s="5" t="s">
        <v>115</v>
      </c>
      <c r="B9080" s="5" t="s">
        <v>116</v>
      </c>
      <c r="C9080" s="35"/>
      <c r="D9080" s="35"/>
      <c r="E9080" s="35"/>
      <c r="F9080" s="7"/>
      <c r="G9080" s="9" t="s">
        <v>20</v>
      </c>
      <c r="H9080" s="64">
        <v>262182.84000000003</v>
      </c>
      <c r="J9080"/>
      <c r="K9080"/>
      <c r="L9080"/>
      <c r="M9080"/>
    </row>
    <row r="9081" spans="1:13" s="3" customFormat="1" x14ac:dyDescent="0.25">
      <c r="A9081" s="35" t="s">
        <v>21</v>
      </c>
      <c r="B9081"/>
      <c r="C9081"/>
      <c r="D9081"/>
      <c r="E9081"/>
      <c r="G9081"/>
      <c r="H9081"/>
      <c r="J9081"/>
      <c r="K9081"/>
      <c r="L9081"/>
      <c r="M9081"/>
    </row>
    <row r="9082" spans="1:13" s="3" customFormat="1" x14ac:dyDescent="0.25">
      <c r="A9082" s="12" t="s">
        <v>24</v>
      </c>
      <c r="B9082" s="35" t="s">
        <v>21</v>
      </c>
      <c r="C9082" s="35" t="s">
        <v>21</v>
      </c>
      <c r="D9082" s="35" t="s">
        <v>21</v>
      </c>
      <c r="E9082" s="35" t="s">
        <v>21</v>
      </c>
      <c r="F9082" s="7" t="s">
        <v>21</v>
      </c>
      <c r="G9082" s="34" t="s">
        <v>20</v>
      </c>
      <c r="H9082" s="65">
        <v>262182.84000000003</v>
      </c>
      <c r="J9082"/>
      <c r="K9082"/>
      <c r="L9082"/>
      <c r="M9082"/>
    </row>
    <row r="9083" spans="1:13" s="3" customFormat="1" x14ac:dyDescent="0.25">
      <c r="A9083" s="12" t="s">
        <v>1276</v>
      </c>
      <c r="B9083" s="12" t="s">
        <v>41</v>
      </c>
      <c r="C9083" s="14">
        <v>31</v>
      </c>
      <c r="D9083" s="12" t="s">
        <v>1280</v>
      </c>
      <c r="E9083" s="35"/>
      <c r="F9083" s="13">
        <v>19244.77</v>
      </c>
      <c r="G9083" s="35" t="s">
        <v>21</v>
      </c>
      <c r="H9083" s="65">
        <v>281427.61</v>
      </c>
      <c r="J9083"/>
      <c r="K9083"/>
      <c r="L9083"/>
      <c r="M9083"/>
    </row>
    <row r="9084" spans="1:13" s="3" customFormat="1" x14ac:dyDescent="0.25">
      <c r="A9084" s="12" t="s">
        <v>1276</v>
      </c>
      <c r="B9084" s="12" t="s">
        <v>41</v>
      </c>
      <c r="C9084" s="14">
        <v>33</v>
      </c>
      <c r="D9084" s="12" t="s">
        <v>113</v>
      </c>
      <c r="E9084" s="35"/>
      <c r="F9084" s="13">
        <v>3914.55</v>
      </c>
      <c r="G9084" s="35" t="s">
        <v>21</v>
      </c>
      <c r="H9084" s="65">
        <v>285342.15999999997</v>
      </c>
      <c r="J9084"/>
      <c r="K9084"/>
      <c r="L9084"/>
      <c r="M9084"/>
    </row>
    <row r="9085" spans="1:13" s="3" customFormat="1" x14ac:dyDescent="0.25">
      <c r="A9085"/>
      <c r="B9085"/>
      <c r="C9085"/>
      <c r="D9085"/>
      <c r="E9085"/>
      <c r="G9085"/>
      <c r="H9085"/>
      <c r="J9085"/>
      <c r="K9085"/>
      <c r="L9085"/>
      <c r="M9085"/>
    </row>
    <row r="9086" spans="1:13" s="3" customFormat="1" x14ac:dyDescent="0.25">
      <c r="A9086" s="35"/>
      <c r="B9086" s="35"/>
      <c r="C9086" s="35"/>
      <c r="D9086" s="35"/>
      <c r="E9086" s="34" t="s">
        <v>67</v>
      </c>
      <c r="F9086" s="13">
        <v>23159.32</v>
      </c>
      <c r="G9086" s="65">
        <v>0</v>
      </c>
      <c r="H9086" s="65">
        <v>285342.15999999997</v>
      </c>
      <c r="J9086"/>
      <c r="K9086"/>
      <c r="L9086"/>
      <c r="M9086"/>
    </row>
    <row r="9087" spans="1:13" s="3" customFormat="1" x14ac:dyDescent="0.25">
      <c r="A9087" s="35" t="s">
        <v>21</v>
      </c>
      <c r="B9087"/>
      <c r="C9087"/>
      <c r="D9087"/>
      <c r="E9087"/>
      <c r="G9087"/>
      <c r="H9087"/>
      <c r="J9087"/>
      <c r="K9087"/>
      <c r="L9087"/>
      <c r="M9087"/>
    </row>
    <row r="9088" spans="1:13" s="3" customFormat="1" x14ac:dyDescent="0.25">
      <c r="A9088" s="35"/>
      <c r="B9088" s="35"/>
      <c r="C9088" s="35"/>
      <c r="D9088" s="35"/>
      <c r="E9088" s="9" t="s">
        <v>117</v>
      </c>
      <c r="F9088" s="8">
        <v>23159.32</v>
      </c>
      <c r="G9088" s="64">
        <v>0</v>
      </c>
      <c r="H9088" s="64">
        <v>285342.15999999997</v>
      </c>
      <c r="J9088"/>
      <c r="K9088"/>
      <c r="L9088"/>
      <c r="M9088"/>
    </row>
    <row r="9089" spans="1:13" s="3" customFormat="1" x14ac:dyDescent="0.25">
      <c r="A9089" s="35" t="s">
        <v>21</v>
      </c>
      <c r="B9089"/>
      <c r="C9089"/>
      <c r="D9089"/>
      <c r="E9089"/>
      <c r="G9089"/>
      <c r="H9089"/>
      <c r="J9089"/>
      <c r="K9089"/>
      <c r="L9089"/>
      <c r="M9089"/>
    </row>
    <row r="9090" spans="1:13" s="3" customFormat="1" x14ac:dyDescent="0.25">
      <c r="A9090" s="5" t="s">
        <v>118</v>
      </c>
      <c r="B9090" s="5" t="s">
        <v>119</v>
      </c>
      <c r="C9090" s="35"/>
      <c r="D9090" s="35"/>
      <c r="E9090" s="35"/>
      <c r="F9090" s="7"/>
      <c r="G9090" s="9" t="s">
        <v>20</v>
      </c>
      <c r="H9090" s="64">
        <v>5415.88</v>
      </c>
      <c r="J9090"/>
      <c r="K9090"/>
      <c r="L9090"/>
      <c r="M9090"/>
    </row>
    <row r="9091" spans="1:13" s="3" customFormat="1" x14ac:dyDescent="0.25">
      <c r="A9091" s="35" t="s">
        <v>21</v>
      </c>
      <c r="B9091"/>
      <c r="C9091"/>
      <c r="D9091"/>
      <c r="E9091"/>
      <c r="G9091"/>
      <c r="H9091"/>
      <c r="J9091"/>
      <c r="K9091"/>
      <c r="L9091"/>
      <c r="M9091"/>
    </row>
    <row r="9092" spans="1:13" s="3" customFormat="1" x14ac:dyDescent="0.25">
      <c r="A9092" s="12" t="s">
        <v>24</v>
      </c>
      <c r="B9092" s="35" t="s">
        <v>21</v>
      </c>
      <c r="C9092" s="35" t="s">
        <v>21</v>
      </c>
      <c r="D9092" s="35" t="s">
        <v>21</v>
      </c>
      <c r="E9092" s="35" t="s">
        <v>21</v>
      </c>
      <c r="F9092" s="7" t="s">
        <v>21</v>
      </c>
      <c r="G9092" s="34" t="s">
        <v>20</v>
      </c>
      <c r="H9092" s="65">
        <v>5415.88</v>
      </c>
      <c r="J9092"/>
      <c r="K9092"/>
      <c r="L9092"/>
      <c r="M9092"/>
    </row>
    <row r="9093" spans="1:13" s="3" customFormat="1" x14ac:dyDescent="0.25">
      <c r="A9093" s="35" t="s">
        <v>21</v>
      </c>
      <c r="B9093"/>
      <c r="C9093"/>
      <c r="D9093"/>
      <c r="E9093"/>
      <c r="G9093"/>
      <c r="H9093"/>
      <c r="J9093"/>
      <c r="K9093"/>
      <c r="L9093"/>
      <c r="M9093"/>
    </row>
    <row r="9094" spans="1:13" s="3" customFormat="1" x14ac:dyDescent="0.25">
      <c r="A9094" s="35"/>
      <c r="B9094" s="35"/>
      <c r="C9094" s="35"/>
      <c r="D9094" s="35"/>
      <c r="E9094" s="9" t="s">
        <v>129</v>
      </c>
      <c r="F9094" s="8">
        <v>0</v>
      </c>
      <c r="G9094" s="64">
        <v>0</v>
      </c>
      <c r="H9094" s="64">
        <v>5415.88</v>
      </c>
      <c r="J9094"/>
      <c r="K9094"/>
      <c r="L9094"/>
      <c r="M9094"/>
    </row>
    <row r="9095" spans="1:13" s="3" customFormat="1" x14ac:dyDescent="0.25">
      <c r="A9095" s="35" t="s">
        <v>21</v>
      </c>
      <c r="B9095"/>
      <c r="C9095"/>
      <c r="D9095"/>
      <c r="E9095"/>
      <c r="G9095"/>
      <c r="H9095"/>
      <c r="J9095"/>
      <c r="K9095"/>
      <c r="L9095"/>
      <c r="M9095"/>
    </row>
    <row r="9096" spans="1:13" s="3" customFormat="1" x14ac:dyDescent="0.25">
      <c r="A9096" s="5" t="s">
        <v>357</v>
      </c>
      <c r="B9096" s="5" t="s">
        <v>358</v>
      </c>
      <c r="C9096" s="35"/>
      <c r="D9096" s="35"/>
      <c r="E9096" s="35"/>
      <c r="F9096" s="7"/>
      <c r="G9096" s="9" t="s">
        <v>20</v>
      </c>
      <c r="H9096" s="64">
        <v>48755.9</v>
      </c>
      <c r="J9096"/>
      <c r="K9096"/>
      <c r="L9096"/>
      <c r="M9096"/>
    </row>
    <row r="9097" spans="1:13" s="3" customFormat="1" x14ac:dyDescent="0.25">
      <c r="A9097" s="35" t="s">
        <v>21</v>
      </c>
      <c r="B9097"/>
      <c r="C9097"/>
      <c r="D9097"/>
      <c r="E9097"/>
      <c r="G9097"/>
      <c r="H9097"/>
      <c r="J9097"/>
      <c r="K9097"/>
      <c r="L9097"/>
      <c r="M9097"/>
    </row>
    <row r="9098" spans="1:13" s="3" customFormat="1" x14ac:dyDescent="0.25">
      <c r="A9098" s="12" t="s">
        <v>24</v>
      </c>
      <c r="B9098" s="35" t="s">
        <v>21</v>
      </c>
      <c r="C9098" s="35" t="s">
        <v>21</v>
      </c>
      <c r="D9098" s="35" t="s">
        <v>21</v>
      </c>
      <c r="E9098" s="35" t="s">
        <v>21</v>
      </c>
      <c r="F9098" s="7" t="s">
        <v>21</v>
      </c>
      <c r="G9098" s="34" t="s">
        <v>20</v>
      </c>
      <c r="H9098" s="65">
        <v>48755.9</v>
      </c>
      <c r="J9098"/>
      <c r="K9098"/>
      <c r="L9098"/>
      <c r="M9098"/>
    </row>
    <row r="9099" spans="1:13" s="3" customFormat="1" x14ac:dyDescent="0.25">
      <c r="A9099" s="12" t="s">
        <v>1281</v>
      </c>
      <c r="B9099" s="12" t="s">
        <v>26</v>
      </c>
      <c r="C9099" s="14">
        <v>321</v>
      </c>
      <c r="D9099" s="12" t="s">
        <v>359</v>
      </c>
      <c r="E9099" s="12" t="s">
        <v>1282</v>
      </c>
      <c r="F9099" s="13">
        <v>1543.83</v>
      </c>
      <c r="G9099" s="35" t="s">
        <v>21</v>
      </c>
      <c r="H9099" s="65">
        <v>50299.73</v>
      </c>
      <c r="J9099"/>
      <c r="K9099"/>
      <c r="L9099"/>
      <c r="M9099"/>
    </row>
    <row r="9100" spans="1:13" s="3" customFormat="1" x14ac:dyDescent="0.25">
      <c r="A9100" s="12" t="s">
        <v>1270</v>
      </c>
      <c r="B9100" s="12" t="s">
        <v>26</v>
      </c>
      <c r="C9100" s="14">
        <v>350</v>
      </c>
      <c r="D9100" s="12" t="s">
        <v>359</v>
      </c>
      <c r="E9100" s="12" t="s">
        <v>1283</v>
      </c>
      <c r="F9100" s="13">
        <v>1712.63</v>
      </c>
      <c r="G9100" s="35" t="s">
        <v>21</v>
      </c>
      <c r="H9100" s="65">
        <v>52012.36</v>
      </c>
      <c r="J9100"/>
      <c r="K9100"/>
      <c r="L9100"/>
      <c r="M9100"/>
    </row>
    <row r="9101" spans="1:13" s="3" customFormat="1" x14ac:dyDescent="0.25">
      <c r="A9101" s="12" t="s">
        <v>1284</v>
      </c>
      <c r="B9101" s="12" t="s">
        <v>41</v>
      </c>
      <c r="C9101" s="14">
        <v>16</v>
      </c>
      <c r="D9101" s="12" t="s">
        <v>133</v>
      </c>
      <c r="E9101" s="12" t="s">
        <v>1285</v>
      </c>
      <c r="F9101" s="13">
        <v>6121.09</v>
      </c>
      <c r="G9101" s="35" t="s">
        <v>21</v>
      </c>
      <c r="H9101" s="65">
        <v>58133.45</v>
      </c>
      <c r="J9101"/>
      <c r="K9101"/>
      <c r="L9101"/>
      <c r="M9101"/>
    </row>
    <row r="9102" spans="1:13" s="3" customFormat="1" x14ac:dyDescent="0.25">
      <c r="A9102" s="12" t="s">
        <v>1284</v>
      </c>
      <c r="B9102" s="12" t="s">
        <v>41</v>
      </c>
      <c r="C9102" s="14">
        <v>16</v>
      </c>
      <c r="D9102" s="12" t="s">
        <v>133</v>
      </c>
      <c r="E9102" s="12" t="s">
        <v>1285</v>
      </c>
      <c r="F9102" s="13">
        <v>337.08</v>
      </c>
      <c r="G9102" s="35" t="s">
        <v>21</v>
      </c>
      <c r="H9102" s="65">
        <v>58470.53</v>
      </c>
      <c r="J9102"/>
      <c r="K9102"/>
      <c r="L9102"/>
      <c r="M9102"/>
    </row>
    <row r="9103" spans="1:13" s="3" customFormat="1" x14ac:dyDescent="0.25">
      <c r="A9103" s="12" t="s">
        <v>1284</v>
      </c>
      <c r="B9103" s="12" t="s">
        <v>41</v>
      </c>
      <c r="C9103" s="14">
        <v>16</v>
      </c>
      <c r="D9103" s="12" t="s">
        <v>133</v>
      </c>
      <c r="E9103" s="12" t="s">
        <v>1285</v>
      </c>
      <c r="F9103" s="13">
        <v>2586.4299999999998</v>
      </c>
      <c r="G9103" s="35" t="s">
        <v>21</v>
      </c>
      <c r="H9103" s="65">
        <v>61056.959999999999</v>
      </c>
      <c r="J9103"/>
      <c r="K9103"/>
      <c r="L9103"/>
      <c r="M9103"/>
    </row>
    <row r="9104" spans="1:13" s="3" customFormat="1" x14ac:dyDescent="0.25">
      <c r="A9104" s="12" t="s">
        <v>1284</v>
      </c>
      <c r="B9104" s="12" t="s">
        <v>41</v>
      </c>
      <c r="C9104" s="14">
        <v>16</v>
      </c>
      <c r="D9104" s="12" t="s">
        <v>133</v>
      </c>
      <c r="E9104" s="12" t="s">
        <v>1285</v>
      </c>
      <c r="F9104" s="13">
        <v>590.77</v>
      </c>
      <c r="G9104" s="35" t="s">
        <v>21</v>
      </c>
      <c r="H9104" s="65">
        <v>61647.73</v>
      </c>
      <c r="J9104"/>
      <c r="K9104"/>
      <c r="L9104"/>
      <c r="M9104"/>
    </row>
    <row r="9105" spans="1:13" s="3" customFormat="1" x14ac:dyDescent="0.25">
      <c r="A9105" s="12" t="s">
        <v>1284</v>
      </c>
      <c r="B9105" s="12" t="s">
        <v>41</v>
      </c>
      <c r="C9105" s="14">
        <v>17</v>
      </c>
      <c r="D9105" s="12" t="s">
        <v>133</v>
      </c>
      <c r="E9105" s="12" t="s">
        <v>1286</v>
      </c>
      <c r="F9105" s="13">
        <v>3700.77</v>
      </c>
      <c r="G9105" s="35" t="s">
        <v>21</v>
      </c>
      <c r="H9105" s="65">
        <v>65348.5</v>
      </c>
      <c r="J9105"/>
      <c r="K9105"/>
      <c r="L9105"/>
      <c r="M9105"/>
    </row>
    <row r="9106" spans="1:13" s="3" customFormat="1" x14ac:dyDescent="0.25">
      <c r="A9106" s="12" t="s">
        <v>1284</v>
      </c>
      <c r="B9106" s="12" t="s">
        <v>41</v>
      </c>
      <c r="C9106" s="14">
        <v>17</v>
      </c>
      <c r="D9106" s="12" t="s">
        <v>133</v>
      </c>
      <c r="E9106" s="12" t="s">
        <v>1286</v>
      </c>
      <c r="F9106" s="13">
        <v>269.66000000000003</v>
      </c>
      <c r="G9106" s="35" t="s">
        <v>21</v>
      </c>
      <c r="H9106" s="65">
        <v>65618.16</v>
      </c>
      <c r="J9106"/>
      <c r="K9106"/>
      <c r="L9106"/>
      <c r="M9106"/>
    </row>
    <row r="9107" spans="1:13" s="3" customFormat="1" x14ac:dyDescent="0.25">
      <c r="A9107" s="12" t="s">
        <v>1284</v>
      </c>
      <c r="B9107" s="12" t="s">
        <v>41</v>
      </c>
      <c r="C9107" s="14">
        <v>17</v>
      </c>
      <c r="D9107" s="12" t="s">
        <v>133</v>
      </c>
      <c r="E9107" s="12" t="s">
        <v>1286</v>
      </c>
      <c r="F9107" s="13">
        <v>337.08</v>
      </c>
      <c r="G9107" s="35" t="s">
        <v>21</v>
      </c>
      <c r="H9107" s="65">
        <v>65955.240000000005</v>
      </c>
      <c r="J9107"/>
      <c r="K9107"/>
      <c r="L9107"/>
      <c r="M9107"/>
    </row>
    <row r="9108" spans="1:13" s="3" customFormat="1" x14ac:dyDescent="0.25">
      <c r="A9108" s="12" t="s">
        <v>1284</v>
      </c>
      <c r="B9108" s="12" t="s">
        <v>41</v>
      </c>
      <c r="C9108" s="14">
        <v>17</v>
      </c>
      <c r="D9108" s="12" t="s">
        <v>133</v>
      </c>
      <c r="E9108" s="12" t="s">
        <v>1286</v>
      </c>
      <c r="F9108" s="13">
        <v>2102.04</v>
      </c>
      <c r="G9108" s="35" t="s">
        <v>21</v>
      </c>
      <c r="H9108" s="65">
        <v>68057.279999999999</v>
      </c>
      <c r="J9108"/>
      <c r="K9108"/>
      <c r="L9108"/>
      <c r="M9108"/>
    </row>
    <row r="9109" spans="1:13" s="3" customFormat="1" x14ac:dyDescent="0.25">
      <c r="A9109" s="12" t="s">
        <v>1284</v>
      </c>
      <c r="B9109" s="12" t="s">
        <v>41</v>
      </c>
      <c r="C9109" s="14">
        <v>17</v>
      </c>
      <c r="D9109" s="12" t="s">
        <v>133</v>
      </c>
      <c r="E9109" s="12" t="s">
        <v>1286</v>
      </c>
      <c r="F9109" s="13">
        <v>492.88</v>
      </c>
      <c r="G9109" s="35" t="s">
        <v>21</v>
      </c>
      <c r="H9109" s="65">
        <v>68550.16</v>
      </c>
      <c r="J9109"/>
      <c r="K9109"/>
      <c r="L9109"/>
      <c r="M9109"/>
    </row>
    <row r="9110" spans="1:13" s="3" customFormat="1" x14ac:dyDescent="0.25">
      <c r="A9110" s="12" t="s">
        <v>1287</v>
      </c>
      <c r="B9110" s="12" t="s">
        <v>41</v>
      </c>
      <c r="C9110" s="14">
        <v>19</v>
      </c>
      <c r="D9110" s="12" t="s">
        <v>359</v>
      </c>
      <c r="E9110" s="12" t="s">
        <v>1288</v>
      </c>
      <c r="F9110" s="13">
        <v>1449.55</v>
      </c>
      <c r="G9110" s="35" t="s">
        <v>21</v>
      </c>
      <c r="H9110" s="65">
        <v>69999.710000000006</v>
      </c>
      <c r="J9110"/>
      <c r="K9110"/>
      <c r="L9110"/>
      <c r="M9110"/>
    </row>
    <row r="9111" spans="1:13" s="3" customFormat="1" x14ac:dyDescent="0.25">
      <c r="A9111" s="12" t="s">
        <v>1289</v>
      </c>
      <c r="B9111" s="12" t="s">
        <v>41</v>
      </c>
      <c r="C9111" s="14">
        <v>22</v>
      </c>
      <c r="D9111" s="12" t="s">
        <v>133</v>
      </c>
      <c r="E9111" s="12" t="s">
        <v>1290</v>
      </c>
      <c r="F9111" s="13">
        <v>7152.26</v>
      </c>
      <c r="G9111" s="35" t="s">
        <v>21</v>
      </c>
      <c r="H9111" s="65">
        <v>77151.97</v>
      </c>
      <c r="J9111"/>
      <c r="K9111"/>
      <c r="L9111"/>
      <c r="M9111"/>
    </row>
    <row r="9112" spans="1:13" s="3" customFormat="1" x14ac:dyDescent="0.25">
      <c r="A9112" s="12" t="s">
        <v>1289</v>
      </c>
      <c r="B9112" s="12" t="s">
        <v>41</v>
      </c>
      <c r="C9112" s="14">
        <v>22</v>
      </c>
      <c r="D9112" s="12" t="s">
        <v>133</v>
      </c>
      <c r="E9112" s="12" t="s">
        <v>1290</v>
      </c>
      <c r="F9112" s="13">
        <v>1670.33</v>
      </c>
      <c r="G9112" s="35" t="s">
        <v>21</v>
      </c>
      <c r="H9112" s="65">
        <v>78822.3</v>
      </c>
      <c r="J9112"/>
      <c r="K9112"/>
      <c r="L9112"/>
      <c r="M9112"/>
    </row>
    <row r="9113" spans="1:13" s="3" customFormat="1" x14ac:dyDescent="0.25">
      <c r="A9113" s="12" t="s">
        <v>1289</v>
      </c>
      <c r="B9113" s="12" t="s">
        <v>41</v>
      </c>
      <c r="C9113" s="14">
        <v>22</v>
      </c>
      <c r="D9113" s="12" t="s">
        <v>133</v>
      </c>
      <c r="E9113" s="12" t="s">
        <v>1290</v>
      </c>
      <c r="F9113" s="13">
        <v>224.72</v>
      </c>
      <c r="G9113" s="35" t="s">
        <v>21</v>
      </c>
      <c r="H9113" s="65">
        <v>79047.02</v>
      </c>
      <c r="J9113"/>
      <c r="K9113"/>
      <c r="L9113"/>
      <c r="M9113"/>
    </row>
    <row r="9114" spans="1:13" s="3" customFormat="1" x14ac:dyDescent="0.25">
      <c r="A9114" s="12" t="s">
        <v>1289</v>
      </c>
      <c r="B9114" s="12" t="s">
        <v>41</v>
      </c>
      <c r="C9114" s="14">
        <v>22</v>
      </c>
      <c r="D9114" s="12" t="s">
        <v>133</v>
      </c>
      <c r="E9114" s="12" t="s">
        <v>1290</v>
      </c>
      <c r="F9114" s="13">
        <v>1729.91</v>
      </c>
      <c r="G9114" s="35" t="s">
        <v>21</v>
      </c>
      <c r="H9114" s="65">
        <v>80776.929999999993</v>
      </c>
      <c r="J9114"/>
      <c r="K9114"/>
      <c r="L9114"/>
      <c r="M9114"/>
    </row>
    <row r="9115" spans="1:13" s="3" customFormat="1" x14ac:dyDescent="0.25">
      <c r="A9115" s="12" t="s">
        <v>1289</v>
      </c>
      <c r="B9115" s="12" t="s">
        <v>41</v>
      </c>
      <c r="C9115" s="14">
        <v>22</v>
      </c>
      <c r="D9115" s="12" t="s">
        <v>133</v>
      </c>
      <c r="E9115" s="12" t="s">
        <v>1286</v>
      </c>
      <c r="F9115" s="13">
        <v>600.80999999999995</v>
      </c>
      <c r="G9115" s="35" t="s">
        <v>21</v>
      </c>
      <c r="H9115" s="65">
        <v>81377.740000000005</v>
      </c>
      <c r="J9115"/>
      <c r="K9115"/>
      <c r="L9115"/>
      <c r="M9115"/>
    </row>
    <row r="9116" spans="1:13" s="3" customFormat="1" x14ac:dyDescent="0.25">
      <c r="A9116" s="12" t="s">
        <v>1291</v>
      </c>
      <c r="B9116" s="12" t="s">
        <v>41</v>
      </c>
      <c r="C9116" s="14">
        <v>34</v>
      </c>
      <c r="D9116" s="12" t="s">
        <v>359</v>
      </c>
      <c r="E9116" s="12" t="s">
        <v>1292</v>
      </c>
      <c r="F9116" s="13">
        <v>614.34</v>
      </c>
      <c r="G9116" s="35" t="s">
        <v>21</v>
      </c>
      <c r="H9116" s="65">
        <v>81992.08</v>
      </c>
      <c r="J9116"/>
      <c r="K9116"/>
      <c r="L9116"/>
      <c r="M9116"/>
    </row>
    <row r="9117" spans="1:13" s="3" customFormat="1" x14ac:dyDescent="0.25">
      <c r="A9117" s="12" t="s">
        <v>1291</v>
      </c>
      <c r="B9117" s="12" t="s">
        <v>41</v>
      </c>
      <c r="C9117" s="14">
        <v>46</v>
      </c>
      <c r="D9117" s="12" t="s">
        <v>133</v>
      </c>
      <c r="E9117" s="12" t="s">
        <v>1293</v>
      </c>
      <c r="F9117" s="13">
        <v>3252.39</v>
      </c>
      <c r="G9117" s="35" t="s">
        <v>21</v>
      </c>
      <c r="H9117" s="65">
        <v>85244.47</v>
      </c>
      <c r="J9117"/>
      <c r="K9117"/>
      <c r="L9117"/>
      <c r="M9117"/>
    </row>
    <row r="9118" spans="1:13" s="3" customFormat="1" x14ac:dyDescent="0.25">
      <c r="A9118" s="12" t="s">
        <v>1291</v>
      </c>
      <c r="B9118" s="12" t="s">
        <v>41</v>
      </c>
      <c r="C9118" s="14">
        <v>46</v>
      </c>
      <c r="D9118" s="12" t="s">
        <v>133</v>
      </c>
      <c r="E9118" s="12" t="s">
        <v>1293</v>
      </c>
      <c r="F9118" s="13">
        <v>665.13</v>
      </c>
      <c r="G9118" s="35" t="s">
        <v>21</v>
      </c>
      <c r="H9118" s="65">
        <v>85909.6</v>
      </c>
      <c r="J9118"/>
      <c r="K9118"/>
      <c r="L9118"/>
      <c r="M9118"/>
    </row>
    <row r="9119" spans="1:13" s="3" customFormat="1" x14ac:dyDescent="0.25">
      <c r="A9119" s="12" t="s">
        <v>1291</v>
      </c>
      <c r="B9119" s="12" t="s">
        <v>41</v>
      </c>
      <c r="C9119" s="14">
        <v>46</v>
      </c>
      <c r="D9119" s="12" t="s">
        <v>133</v>
      </c>
      <c r="E9119" s="12" t="s">
        <v>1293</v>
      </c>
      <c r="F9119" s="13">
        <v>1617.97</v>
      </c>
      <c r="G9119" s="35" t="s">
        <v>21</v>
      </c>
      <c r="H9119" s="65">
        <v>87527.57</v>
      </c>
      <c r="J9119"/>
      <c r="K9119"/>
      <c r="L9119"/>
      <c r="M9119"/>
    </row>
    <row r="9120" spans="1:13" s="3" customFormat="1" x14ac:dyDescent="0.25">
      <c r="A9120" s="12" t="s">
        <v>1291</v>
      </c>
      <c r="B9120" s="12" t="s">
        <v>41</v>
      </c>
      <c r="C9120" s="14">
        <v>46</v>
      </c>
      <c r="D9120" s="12" t="s">
        <v>133</v>
      </c>
      <c r="E9120" s="12" t="s">
        <v>1293</v>
      </c>
      <c r="F9120" s="13">
        <v>3044.3</v>
      </c>
      <c r="G9120" s="35" t="s">
        <v>21</v>
      </c>
      <c r="H9120" s="65">
        <v>90571.87</v>
      </c>
      <c r="J9120"/>
      <c r="K9120"/>
      <c r="L9120"/>
      <c r="M9120"/>
    </row>
    <row r="9121" spans="1:13" s="3" customFormat="1" x14ac:dyDescent="0.25">
      <c r="A9121" s="12" t="s">
        <v>1291</v>
      </c>
      <c r="B9121" s="12" t="s">
        <v>41</v>
      </c>
      <c r="C9121" s="14">
        <v>46</v>
      </c>
      <c r="D9121" s="12" t="s">
        <v>133</v>
      </c>
      <c r="E9121" s="12" t="s">
        <v>1293</v>
      </c>
      <c r="F9121" s="13">
        <v>537.32000000000005</v>
      </c>
      <c r="G9121" s="35" t="s">
        <v>21</v>
      </c>
      <c r="H9121" s="65">
        <v>91109.19</v>
      </c>
      <c r="J9121"/>
      <c r="K9121"/>
      <c r="L9121"/>
      <c r="M9121"/>
    </row>
    <row r="9122" spans="1:13" s="3" customFormat="1" x14ac:dyDescent="0.25">
      <c r="A9122"/>
      <c r="B9122"/>
      <c r="C9122"/>
      <c r="D9122"/>
      <c r="E9122"/>
      <c r="G9122"/>
      <c r="H9122"/>
      <c r="J9122"/>
      <c r="K9122"/>
      <c r="L9122"/>
      <c r="M9122"/>
    </row>
    <row r="9123" spans="1:13" s="3" customFormat="1" x14ac:dyDescent="0.25">
      <c r="A9123" s="35"/>
      <c r="B9123" s="35"/>
      <c r="C9123" s="35"/>
      <c r="D9123" s="35"/>
      <c r="E9123" s="34" t="s">
        <v>67</v>
      </c>
      <c r="F9123" s="13">
        <v>42353.29</v>
      </c>
      <c r="G9123" s="65">
        <v>0</v>
      </c>
      <c r="H9123" s="65">
        <v>91109.19</v>
      </c>
      <c r="J9123"/>
      <c r="K9123"/>
      <c r="L9123"/>
      <c r="M9123"/>
    </row>
    <row r="9124" spans="1:13" s="3" customFormat="1" x14ac:dyDescent="0.25">
      <c r="A9124" s="35" t="s">
        <v>21</v>
      </c>
      <c r="B9124"/>
      <c r="C9124"/>
      <c r="D9124"/>
      <c r="E9124"/>
      <c r="G9124"/>
      <c r="H9124"/>
      <c r="J9124"/>
      <c r="K9124"/>
      <c r="L9124"/>
      <c r="M9124"/>
    </row>
    <row r="9125" spans="1:13" s="3" customFormat="1" x14ac:dyDescent="0.25">
      <c r="A9125" s="35"/>
      <c r="B9125" s="35"/>
      <c r="C9125" s="35"/>
      <c r="D9125" s="35"/>
      <c r="E9125" s="9" t="s">
        <v>361</v>
      </c>
      <c r="F9125" s="8">
        <v>42353.29</v>
      </c>
      <c r="G9125" s="64">
        <v>0</v>
      </c>
      <c r="H9125" s="64">
        <v>91109.19</v>
      </c>
      <c r="J9125"/>
      <c r="K9125"/>
      <c r="L9125"/>
      <c r="M9125"/>
    </row>
    <row r="9126" spans="1:13" s="3" customFormat="1" x14ac:dyDescent="0.25">
      <c r="A9126" s="35" t="s">
        <v>21</v>
      </c>
      <c r="B9126"/>
      <c r="C9126"/>
      <c r="D9126"/>
      <c r="E9126"/>
      <c r="G9126"/>
      <c r="H9126"/>
      <c r="J9126"/>
      <c r="K9126"/>
      <c r="L9126"/>
      <c r="M9126"/>
    </row>
    <row r="9127" spans="1:13" s="3" customFormat="1" x14ac:dyDescent="0.25">
      <c r="A9127" s="5" t="s">
        <v>362</v>
      </c>
      <c r="B9127" s="5" t="s">
        <v>363</v>
      </c>
      <c r="C9127" s="35"/>
      <c r="D9127" s="35"/>
      <c r="E9127" s="35"/>
      <c r="F9127" s="7"/>
      <c r="G9127" s="9" t="s">
        <v>20</v>
      </c>
      <c r="H9127" s="64">
        <v>4007.02</v>
      </c>
      <c r="J9127"/>
      <c r="K9127"/>
      <c r="L9127"/>
      <c r="M9127"/>
    </row>
    <row r="9128" spans="1:13" s="3" customFormat="1" x14ac:dyDescent="0.25">
      <c r="A9128" s="35" t="s">
        <v>21</v>
      </c>
      <c r="B9128"/>
      <c r="C9128"/>
      <c r="D9128"/>
      <c r="E9128"/>
      <c r="G9128"/>
      <c r="H9128"/>
      <c r="J9128"/>
      <c r="K9128"/>
      <c r="L9128"/>
      <c r="M9128"/>
    </row>
    <row r="9129" spans="1:13" s="3" customFormat="1" x14ac:dyDescent="0.25">
      <c r="A9129" s="12" t="s">
        <v>24</v>
      </c>
      <c r="B9129" s="35" t="s">
        <v>21</v>
      </c>
      <c r="C9129" s="35" t="s">
        <v>21</v>
      </c>
      <c r="D9129" s="35" t="s">
        <v>21</v>
      </c>
      <c r="E9129" s="35" t="s">
        <v>21</v>
      </c>
      <c r="F9129" s="7" t="s">
        <v>21</v>
      </c>
      <c r="G9129" s="34" t="s">
        <v>20</v>
      </c>
      <c r="H9129" s="65">
        <v>4007.02</v>
      </c>
      <c r="J9129"/>
      <c r="K9129"/>
      <c r="L9129"/>
      <c r="M9129"/>
    </row>
    <row r="9130" spans="1:13" s="3" customFormat="1" x14ac:dyDescent="0.25">
      <c r="A9130" s="12" t="s">
        <v>1284</v>
      </c>
      <c r="B9130" s="12" t="s">
        <v>41</v>
      </c>
      <c r="C9130" s="14">
        <v>16</v>
      </c>
      <c r="D9130" s="12" t="s">
        <v>133</v>
      </c>
      <c r="E9130" s="12" t="s">
        <v>1285</v>
      </c>
      <c r="F9130" s="13">
        <v>0</v>
      </c>
      <c r="G9130" s="35" t="s">
        <v>21</v>
      </c>
      <c r="H9130" s="65">
        <v>4007.02</v>
      </c>
      <c r="J9130"/>
      <c r="K9130"/>
      <c r="L9130"/>
      <c r="M9130"/>
    </row>
    <row r="9131" spans="1:13" s="3" customFormat="1" x14ac:dyDescent="0.25">
      <c r="A9131" s="35" t="s">
        <v>21</v>
      </c>
      <c r="B9131"/>
      <c r="C9131"/>
      <c r="D9131"/>
      <c r="E9131"/>
      <c r="G9131"/>
      <c r="H9131"/>
      <c r="J9131"/>
      <c r="K9131"/>
      <c r="L9131"/>
      <c r="M9131"/>
    </row>
    <row r="9132" spans="1:13" s="3" customFormat="1" x14ac:dyDescent="0.25">
      <c r="A9132" s="35"/>
      <c r="B9132" s="35"/>
      <c r="C9132" s="35"/>
      <c r="D9132" s="35"/>
      <c r="E9132" s="9" t="s">
        <v>364</v>
      </c>
      <c r="F9132" s="8">
        <v>0</v>
      </c>
      <c r="G9132" s="64">
        <v>0</v>
      </c>
      <c r="H9132" s="64">
        <v>4007.02</v>
      </c>
      <c r="J9132"/>
      <c r="K9132"/>
      <c r="L9132"/>
      <c r="M9132"/>
    </row>
    <row r="9133" spans="1:13" s="3" customFormat="1" x14ac:dyDescent="0.25">
      <c r="A9133" s="35" t="s">
        <v>21</v>
      </c>
      <c r="B9133"/>
      <c r="C9133"/>
      <c r="D9133"/>
      <c r="E9133"/>
      <c r="G9133"/>
      <c r="H9133"/>
      <c r="J9133"/>
      <c r="K9133"/>
      <c r="L9133"/>
      <c r="M9133"/>
    </row>
    <row r="9134" spans="1:13" s="3" customFormat="1" x14ac:dyDescent="0.25">
      <c r="A9134" s="5" t="s">
        <v>670</v>
      </c>
      <c r="B9134" s="5" t="s">
        <v>526</v>
      </c>
      <c r="C9134" s="35"/>
      <c r="D9134" s="35"/>
      <c r="E9134" s="35"/>
      <c r="F9134" s="7"/>
      <c r="G9134" s="9" t="s">
        <v>20</v>
      </c>
      <c r="H9134" s="64">
        <v>0</v>
      </c>
      <c r="J9134"/>
      <c r="K9134"/>
      <c r="L9134"/>
      <c r="M9134"/>
    </row>
    <row r="9135" spans="1:13" s="3" customFormat="1" x14ac:dyDescent="0.25">
      <c r="A9135" s="35" t="s">
        <v>21</v>
      </c>
      <c r="B9135"/>
      <c r="C9135"/>
      <c r="D9135"/>
      <c r="E9135"/>
      <c r="G9135"/>
      <c r="H9135"/>
      <c r="J9135"/>
      <c r="K9135"/>
      <c r="L9135"/>
      <c r="M9135"/>
    </row>
    <row r="9136" spans="1:13" s="3" customFormat="1" x14ac:dyDescent="0.25">
      <c r="A9136" s="12" t="s">
        <v>24</v>
      </c>
      <c r="B9136" s="35" t="s">
        <v>21</v>
      </c>
      <c r="C9136" s="35" t="s">
        <v>21</v>
      </c>
      <c r="D9136" s="35" t="s">
        <v>21</v>
      </c>
      <c r="E9136" s="35" t="s">
        <v>21</v>
      </c>
      <c r="F9136" s="7" t="s">
        <v>21</v>
      </c>
      <c r="G9136" s="34" t="s">
        <v>20</v>
      </c>
      <c r="H9136" s="65">
        <v>0</v>
      </c>
      <c r="J9136"/>
      <c r="K9136"/>
      <c r="L9136"/>
      <c r="M9136"/>
    </row>
    <row r="9137" spans="1:13" s="3" customFormat="1" x14ac:dyDescent="0.25">
      <c r="A9137" s="12" t="s">
        <v>1284</v>
      </c>
      <c r="B9137" s="12" t="s">
        <v>41</v>
      </c>
      <c r="C9137" s="14">
        <v>16</v>
      </c>
      <c r="D9137" s="12" t="s">
        <v>133</v>
      </c>
      <c r="E9137" s="12" t="s">
        <v>1285</v>
      </c>
      <c r="F9137" s="13">
        <v>865.34</v>
      </c>
      <c r="G9137" s="35" t="s">
        <v>21</v>
      </c>
      <c r="H9137" s="65">
        <v>865.34</v>
      </c>
      <c r="J9137"/>
      <c r="K9137"/>
      <c r="L9137"/>
      <c r="M9137"/>
    </row>
    <row r="9138" spans="1:13" s="3" customFormat="1" x14ac:dyDescent="0.25">
      <c r="A9138"/>
      <c r="B9138"/>
      <c r="C9138"/>
      <c r="D9138"/>
      <c r="E9138"/>
      <c r="G9138"/>
      <c r="H9138"/>
      <c r="J9138"/>
      <c r="K9138"/>
      <c r="L9138"/>
      <c r="M9138"/>
    </row>
    <row r="9139" spans="1:13" s="3" customFormat="1" x14ac:dyDescent="0.25">
      <c r="A9139" s="35"/>
      <c r="B9139" s="35"/>
      <c r="C9139" s="35"/>
      <c r="D9139" s="35"/>
      <c r="E9139" s="34" t="s">
        <v>67</v>
      </c>
      <c r="F9139" s="13">
        <v>865.34</v>
      </c>
      <c r="G9139" s="65">
        <v>0</v>
      </c>
      <c r="H9139" s="65">
        <v>865.34</v>
      </c>
      <c r="J9139"/>
      <c r="K9139"/>
      <c r="L9139"/>
      <c r="M9139"/>
    </row>
    <row r="9140" spans="1:13" s="3" customFormat="1" x14ac:dyDescent="0.25">
      <c r="A9140" s="35" t="s">
        <v>21</v>
      </c>
      <c r="B9140"/>
      <c r="C9140"/>
      <c r="D9140"/>
      <c r="E9140"/>
      <c r="G9140"/>
      <c r="H9140"/>
      <c r="J9140"/>
      <c r="K9140"/>
      <c r="L9140"/>
      <c r="M9140"/>
    </row>
    <row r="9141" spans="1:13" s="3" customFormat="1" x14ac:dyDescent="0.25">
      <c r="A9141" s="35"/>
      <c r="B9141" s="35"/>
      <c r="C9141" s="35"/>
      <c r="D9141" s="35"/>
      <c r="E9141" s="9" t="s">
        <v>529</v>
      </c>
      <c r="F9141" s="8">
        <v>865.34</v>
      </c>
      <c r="G9141" s="64">
        <v>0</v>
      </c>
      <c r="H9141" s="64">
        <v>865.34</v>
      </c>
      <c r="J9141"/>
      <c r="K9141"/>
      <c r="L9141"/>
      <c r="M9141"/>
    </row>
    <row r="9142" spans="1:13" s="3" customFormat="1" x14ac:dyDescent="0.25">
      <c r="A9142" s="35" t="s">
        <v>21</v>
      </c>
      <c r="B9142"/>
      <c r="C9142"/>
      <c r="D9142"/>
      <c r="E9142"/>
      <c r="G9142"/>
      <c r="H9142"/>
      <c r="J9142"/>
      <c r="K9142"/>
      <c r="L9142"/>
      <c r="M9142"/>
    </row>
    <row r="9143" spans="1:13" s="3" customFormat="1" x14ac:dyDescent="0.25">
      <c r="A9143" s="5" t="s">
        <v>365</v>
      </c>
      <c r="B9143" s="5" t="s">
        <v>366</v>
      </c>
      <c r="C9143" s="35"/>
      <c r="D9143" s="35"/>
      <c r="E9143" s="35"/>
      <c r="F9143" s="7"/>
      <c r="G9143" s="9" t="s">
        <v>20</v>
      </c>
      <c r="H9143" s="64">
        <v>6751.2</v>
      </c>
      <c r="J9143"/>
      <c r="K9143"/>
      <c r="L9143"/>
      <c r="M9143"/>
    </row>
    <row r="9144" spans="1:13" s="3" customFormat="1" x14ac:dyDescent="0.25">
      <c r="A9144" s="35" t="s">
        <v>21</v>
      </c>
      <c r="B9144"/>
      <c r="C9144"/>
      <c r="D9144"/>
      <c r="E9144"/>
      <c r="G9144"/>
      <c r="H9144"/>
      <c r="J9144"/>
      <c r="K9144"/>
      <c r="L9144"/>
      <c r="M9144"/>
    </row>
    <row r="9145" spans="1:13" s="3" customFormat="1" x14ac:dyDescent="0.25">
      <c r="A9145" s="12" t="s">
        <v>24</v>
      </c>
      <c r="B9145" s="35" t="s">
        <v>21</v>
      </c>
      <c r="C9145" s="35" t="s">
        <v>21</v>
      </c>
      <c r="D9145" s="35" t="s">
        <v>21</v>
      </c>
      <c r="E9145" s="35" t="s">
        <v>21</v>
      </c>
      <c r="F9145" s="7" t="s">
        <v>21</v>
      </c>
      <c r="G9145" s="34" t="s">
        <v>20</v>
      </c>
      <c r="H9145" s="65">
        <v>6751.2</v>
      </c>
      <c r="J9145"/>
      <c r="K9145"/>
      <c r="L9145"/>
      <c r="M9145"/>
    </row>
    <row r="9146" spans="1:13" s="3" customFormat="1" x14ac:dyDescent="0.25">
      <c r="A9146" s="12" t="s">
        <v>1284</v>
      </c>
      <c r="B9146" s="12" t="s">
        <v>41</v>
      </c>
      <c r="C9146" s="14">
        <v>16</v>
      </c>
      <c r="D9146" s="12" t="s">
        <v>133</v>
      </c>
      <c r="E9146" s="12" t="s">
        <v>1285</v>
      </c>
      <c r="F9146" s="13">
        <v>1301.07</v>
      </c>
      <c r="G9146" s="35" t="s">
        <v>21</v>
      </c>
      <c r="H9146" s="65">
        <v>8052.27</v>
      </c>
      <c r="J9146"/>
      <c r="K9146"/>
      <c r="L9146"/>
      <c r="M9146"/>
    </row>
    <row r="9147" spans="1:13" s="3" customFormat="1" x14ac:dyDescent="0.25">
      <c r="A9147" s="12" t="s">
        <v>1284</v>
      </c>
      <c r="B9147" s="12" t="s">
        <v>41</v>
      </c>
      <c r="C9147" s="14">
        <v>17</v>
      </c>
      <c r="D9147" s="12" t="s">
        <v>133</v>
      </c>
      <c r="E9147" s="12" t="s">
        <v>1286</v>
      </c>
      <c r="F9147" s="13">
        <v>2494.9699999999998</v>
      </c>
      <c r="G9147" s="35" t="s">
        <v>21</v>
      </c>
      <c r="H9147" s="65">
        <v>10547.24</v>
      </c>
      <c r="J9147"/>
      <c r="K9147"/>
      <c r="L9147"/>
      <c r="M9147"/>
    </row>
    <row r="9148" spans="1:13" s="3" customFormat="1" x14ac:dyDescent="0.25">
      <c r="A9148" s="12" t="s">
        <v>1289</v>
      </c>
      <c r="B9148" s="12" t="s">
        <v>41</v>
      </c>
      <c r="C9148" s="14">
        <v>22</v>
      </c>
      <c r="D9148" s="12" t="s">
        <v>133</v>
      </c>
      <c r="E9148" s="12" t="s">
        <v>1290</v>
      </c>
      <c r="F9148" s="13">
        <v>1377.51</v>
      </c>
      <c r="G9148" s="35" t="s">
        <v>21</v>
      </c>
      <c r="H9148" s="65">
        <v>11924.75</v>
      </c>
      <c r="J9148"/>
      <c r="K9148"/>
      <c r="L9148"/>
      <c r="M9148"/>
    </row>
    <row r="9149" spans="1:13" s="3" customFormat="1" x14ac:dyDescent="0.25">
      <c r="A9149" s="12" t="s">
        <v>1291</v>
      </c>
      <c r="B9149" s="12" t="s">
        <v>41</v>
      </c>
      <c r="C9149" s="14">
        <v>46</v>
      </c>
      <c r="D9149" s="12" t="s">
        <v>133</v>
      </c>
      <c r="E9149" s="12" t="s">
        <v>1293</v>
      </c>
      <c r="F9149" s="13">
        <v>1370.41</v>
      </c>
      <c r="G9149" s="35" t="s">
        <v>21</v>
      </c>
      <c r="H9149" s="65">
        <v>13295.16</v>
      </c>
      <c r="J9149"/>
      <c r="K9149"/>
      <c r="L9149"/>
      <c r="M9149"/>
    </row>
    <row r="9150" spans="1:13" s="3" customFormat="1" x14ac:dyDescent="0.25">
      <c r="A9150"/>
      <c r="B9150"/>
      <c r="C9150"/>
      <c r="D9150"/>
      <c r="E9150"/>
      <c r="G9150"/>
      <c r="H9150"/>
      <c r="J9150"/>
      <c r="K9150"/>
      <c r="L9150"/>
      <c r="M9150"/>
    </row>
    <row r="9151" spans="1:13" s="3" customFormat="1" x14ac:dyDescent="0.25">
      <c r="A9151" s="35"/>
      <c r="B9151" s="35"/>
      <c r="C9151" s="35"/>
      <c r="D9151" s="35"/>
      <c r="E9151" s="34" t="s">
        <v>67</v>
      </c>
      <c r="F9151" s="13">
        <v>6543.96</v>
      </c>
      <c r="G9151" s="65">
        <v>0</v>
      </c>
      <c r="H9151" s="65">
        <v>13295.16</v>
      </c>
      <c r="J9151"/>
      <c r="K9151"/>
      <c r="L9151"/>
      <c r="M9151"/>
    </row>
    <row r="9152" spans="1:13" s="3" customFormat="1" x14ac:dyDescent="0.25">
      <c r="A9152" s="35" t="s">
        <v>21</v>
      </c>
      <c r="B9152"/>
      <c r="C9152"/>
      <c r="D9152"/>
      <c r="E9152"/>
      <c r="G9152"/>
      <c r="H9152"/>
      <c r="J9152"/>
      <c r="K9152"/>
      <c r="L9152"/>
      <c r="M9152"/>
    </row>
    <row r="9153" spans="1:13" s="3" customFormat="1" x14ac:dyDescent="0.25">
      <c r="A9153" s="35"/>
      <c r="B9153" s="35"/>
      <c r="C9153" s="35"/>
      <c r="D9153" s="35"/>
      <c r="E9153" s="9" t="s">
        <v>367</v>
      </c>
      <c r="F9153" s="8">
        <v>6543.96</v>
      </c>
      <c r="G9153" s="64">
        <v>0</v>
      </c>
      <c r="H9153" s="64">
        <v>13295.16</v>
      </c>
      <c r="J9153"/>
      <c r="K9153"/>
      <c r="L9153"/>
      <c r="M9153"/>
    </row>
    <row r="9154" spans="1:13" s="3" customFormat="1" x14ac:dyDescent="0.25">
      <c r="A9154" s="35" t="s">
        <v>21</v>
      </c>
      <c r="B9154"/>
      <c r="C9154"/>
      <c r="D9154"/>
      <c r="E9154"/>
      <c r="G9154"/>
      <c r="H9154"/>
      <c r="J9154"/>
      <c r="K9154"/>
      <c r="L9154"/>
      <c r="M9154"/>
    </row>
    <row r="9155" spans="1:13" s="3" customFormat="1" x14ac:dyDescent="0.25">
      <c r="A9155" s="5" t="s">
        <v>368</v>
      </c>
      <c r="B9155" s="5" t="s">
        <v>369</v>
      </c>
      <c r="C9155" s="35"/>
      <c r="D9155" s="35"/>
      <c r="E9155" s="35"/>
      <c r="F9155" s="7"/>
      <c r="G9155" s="9" t="s">
        <v>20</v>
      </c>
      <c r="H9155" s="64">
        <v>2969.01</v>
      </c>
      <c r="J9155"/>
      <c r="K9155"/>
      <c r="L9155"/>
      <c r="M9155"/>
    </row>
    <row r="9156" spans="1:13" s="3" customFormat="1" x14ac:dyDescent="0.25">
      <c r="A9156" s="35" t="s">
        <v>21</v>
      </c>
      <c r="B9156"/>
      <c r="C9156"/>
      <c r="D9156"/>
      <c r="E9156"/>
      <c r="G9156"/>
      <c r="H9156"/>
      <c r="J9156"/>
      <c r="K9156"/>
      <c r="L9156"/>
      <c r="M9156"/>
    </row>
    <row r="9157" spans="1:13" s="3" customFormat="1" x14ac:dyDescent="0.25">
      <c r="A9157" s="12" t="s">
        <v>24</v>
      </c>
      <c r="B9157" s="35" t="s">
        <v>21</v>
      </c>
      <c r="C9157" s="35" t="s">
        <v>21</v>
      </c>
      <c r="D9157" s="35" t="s">
        <v>21</v>
      </c>
      <c r="E9157" s="35" t="s">
        <v>21</v>
      </c>
      <c r="F9157" s="7" t="s">
        <v>21</v>
      </c>
      <c r="G9157" s="34" t="s">
        <v>20</v>
      </c>
      <c r="H9157" s="65">
        <v>2969.01</v>
      </c>
      <c r="J9157"/>
      <c r="K9157"/>
      <c r="L9157"/>
      <c r="M9157"/>
    </row>
    <row r="9158" spans="1:13" s="3" customFormat="1" x14ac:dyDescent="0.25">
      <c r="A9158" s="12" t="s">
        <v>1284</v>
      </c>
      <c r="B9158" s="12" t="s">
        <v>41</v>
      </c>
      <c r="C9158" s="14">
        <v>17</v>
      </c>
      <c r="D9158" s="12" t="s">
        <v>133</v>
      </c>
      <c r="E9158" s="12" t="s">
        <v>1286</v>
      </c>
      <c r="F9158" s="13">
        <v>407.39</v>
      </c>
      <c r="G9158" s="35" t="s">
        <v>21</v>
      </c>
      <c r="H9158" s="65">
        <v>3376.4</v>
      </c>
      <c r="J9158"/>
      <c r="K9158"/>
      <c r="L9158"/>
      <c r="M9158"/>
    </row>
    <row r="9159" spans="1:13" s="3" customFormat="1" x14ac:dyDescent="0.25">
      <c r="A9159" s="12" t="s">
        <v>1291</v>
      </c>
      <c r="B9159" s="12" t="s">
        <v>41</v>
      </c>
      <c r="C9159" s="14">
        <v>46</v>
      </c>
      <c r="D9159" s="12" t="s">
        <v>133</v>
      </c>
      <c r="E9159" s="12" t="s">
        <v>1293</v>
      </c>
      <c r="F9159" s="13">
        <v>653.61</v>
      </c>
      <c r="G9159" s="35" t="s">
        <v>21</v>
      </c>
      <c r="H9159" s="65">
        <v>4030.01</v>
      </c>
      <c r="J9159"/>
      <c r="K9159"/>
      <c r="L9159"/>
      <c r="M9159"/>
    </row>
    <row r="9160" spans="1:13" s="3" customFormat="1" x14ac:dyDescent="0.25">
      <c r="A9160"/>
      <c r="B9160"/>
      <c r="C9160"/>
      <c r="D9160"/>
      <c r="E9160"/>
      <c r="G9160"/>
      <c r="H9160"/>
      <c r="J9160"/>
      <c r="K9160"/>
      <c r="L9160"/>
      <c r="M9160"/>
    </row>
    <row r="9161" spans="1:13" s="3" customFormat="1" x14ac:dyDescent="0.25">
      <c r="A9161" s="35"/>
      <c r="B9161" s="35"/>
      <c r="C9161" s="35"/>
      <c r="D9161" s="35"/>
      <c r="E9161" s="34" t="s">
        <v>67</v>
      </c>
      <c r="F9161" s="13">
        <v>1061</v>
      </c>
      <c r="G9161" s="65">
        <v>0</v>
      </c>
      <c r="H9161" s="65">
        <v>4030.01</v>
      </c>
      <c r="J9161"/>
      <c r="K9161"/>
      <c r="L9161"/>
      <c r="M9161"/>
    </row>
    <row r="9162" spans="1:13" s="3" customFormat="1" x14ac:dyDescent="0.25">
      <c r="A9162" s="35" t="s">
        <v>21</v>
      </c>
      <c r="B9162"/>
      <c r="C9162"/>
      <c r="D9162"/>
      <c r="E9162"/>
      <c r="G9162"/>
      <c r="H9162"/>
      <c r="J9162"/>
      <c r="K9162"/>
      <c r="L9162"/>
      <c r="M9162"/>
    </row>
    <row r="9163" spans="1:13" s="3" customFormat="1" x14ac:dyDescent="0.25">
      <c r="A9163" s="35"/>
      <c r="B9163" s="35"/>
      <c r="C9163" s="35"/>
      <c r="D9163" s="35"/>
      <c r="E9163" s="9" t="s">
        <v>370</v>
      </c>
      <c r="F9163" s="8">
        <v>1061</v>
      </c>
      <c r="G9163" s="64">
        <v>0</v>
      </c>
      <c r="H9163" s="64">
        <v>4030.01</v>
      </c>
      <c r="J9163"/>
      <c r="K9163"/>
      <c r="L9163"/>
      <c r="M9163"/>
    </row>
    <row r="9164" spans="1:13" s="3" customFormat="1" x14ac:dyDescent="0.25">
      <c r="A9164" s="35" t="s">
        <v>21</v>
      </c>
      <c r="B9164"/>
      <c r="C9164"/>
      <c r="D9164"/>
      <c r="E9164"/>
      <c r="G9164"/>
      <c r="H9164"/>
      <c r="J9164"/>
      <c r="K9164"/>
      <c r="L9164"/>
      <c r="M9164"/>
    </row>
    <row r="9165" spans="1:13" s="3" customFormat="1" x14ac:dyDescent="0.25">
      <c r="A9165" s="5" t="s">
        <v>371</v>
      </c>
      <c r="B9165" s="5" t="s">
        <v>372</v>
      </c>
      <c r="C9165" s="35"/>
      <c r="D9165" s="35"/>
      <c r="E9165" s="35"/>
      <c r="F9165" s="7"/>
      <c r="G9165" s="9" t="s">
        <v>20</v>
      </c>
      <c r="H9165" s="64">
        <v>0</v>
      </c>
      <c r="J9165"/>
      <c r="K9165"/>
      <c r="L9165"/>
      <c r="M9165"/>
    </row>
    <row r="9166" spans="1:13" s="3" customFormat="1" x14ac:dyDescent="0.25">
      <c r="A9166" s="35" t="s">
        <v>21</v>
      </c>
      <c r="B9166"/>
      <c r="C9166"/>
      <c r="D9166"/>
      <c r="E9166"/>
      <c r="G9166"/>
      <c r="H9166"/>
      <c r="J9166"/>
      <c r="K9166"/>
      <c r="L9166"/>
      <c r="M9166"/>
    </row>
    <row r="9167" spans="1:13" s="3" customFormat="1" x14ac:dyDescent="0.25">
      <c r="A9167" s="12" t="s">
        <v>24</v>
      </c>
      <c r="B9167" s="35" t="s">
        <v>21</v>
      </c>
      <c r="C9167" s="35" t="s">
        <v>21</v>
      </c>
      <c r="D9167" s="35" t="s">
        <v>21</v>
      </c>
      <c r="E9167" s="35" t="s">
        <v>21</v>
      </c>
      <c r="F9167" s="7" t="s">
        <v>21</v>
      </c>
      <c r="G9167" s="34" t="s">
        <v>20</v>
      </c>
      <c r="H9167" s="65">
        <v>0</v>
      </c>
      <c r="J9167"/>
      <c r="K9167"/>
      <c r="L9167"/>
      <c r="M9167"/>
    </row>
    <row r="9168" spans="1:13" s="3" customFormat="1" x14ac:dyDescent="0.25">
      <c r="A9168" s="12" t="s">
        <v>1289</v>
      </c>
      <c r="B9168" s="12" t="s">
        <v>41</v>
      </c>
      <c r="C9168" s="14">
        <v>22</v>
      </c>
      <c r="D9168" s="12" t="s">
        <v>133</v>
      </c>
      <c r="E9168" s="12" t="s">
        <v>1290</v>
      </c>
      <c r="F9168" s="13">
        <v>692.01</v>
      </c>
      <c r="G9168" s="35" t="s">
        <v>21</v>
      </c>
      <c r="H9168" s="65">
        <v>692.01</v>
      </c>
      <c r="J9168"/>
      <c r="K9168"/>
      <c r="L9168"/>
      <c r="M9168"/>
    </row>
    <row r="9169" spans="1:13" s="3" customFormat="1" x14ac:dyDescent="0.25">
      <c r="A9169" s="12" t="s">
        <v>1291</v>
      </c>
      <c r="B9169" s="12" t="s">
        <v>41</v>
      </c>
      <c r="C9169" s="14">
        <v>46</v>
      </c>
      <c r="D9169" s="12" t="s">
        <v>133</v>
      </c>
      <c r="E9169" s="12" t="s">
        <v>1293</v>
      </c>
      <c r="F9169" s="13">
        <v>2040.15</v>
      </c>
      <c r="G9169" s="35" t="s">
        <v>21</v>
      </c>
      <c r="H9169" s="65">
        <v>2732.16</v>
      </c>
      <c r="J9169"/>
      <c r="K9169"/>
      <c r="L9169"/>
      <c r="M9169"/>
    </row>
    <row r="9170" spans="1:13" s="3" customFormat="1" x14ac:dyDescent="0.25">
      <c r="A9170"/>
      <c r="B9170"/>
      <c r="C9170"/>
      <c r="D9170"/>
      <c r="E9170"/>
      <c r="G9170"/>
      <c r="H9170"/>
      <c r="J9170"/>
      <c r="K9170"/>
      <c r="L9170"/>
      <c r="M9170"/>
    </row>
    <row r="9171" spans="1:13" s="3" customFormat="1" x14ac:dyDescent="0.25">
      <c r="A9171" s="35"/>
      <c r="B9171" s="35"/>
      <c r="C9171" s="35"/>
      <c r="D9171" s="35"/>
      <c r="E9171" s="34" t="s">
        <v>67</v>
      </c>
      <c r="F9171" s="13">
        <v>2732.16</v>
      </c>
      <c r="G9171" s="65">
        <v>0</v>
      </c>
      <c r="H9171" s="65">
        <v>2732.16</v>
      </c>
      <c r="J9171"/>
      <c r="K9171"/>
      <c r="L9171"/>
      <c r="M9171"/>
    </row>
    <row r="9172" spans="1:13" s="3" customFormat="1" x14ac:dyDescent="0.25">
      <c r="A9172" s="35" t="s">
        <v>21</v>
      </c>
      <c r="B9172"/>
      <c r="C9172"/>
      <c r="D9172"/>
      <c r="E9172"/>
      <c r="G9172"/>
      <c r="H9172"/>
      <c r="J9172"/>
      <c r="K9172"/>
      <c r="L9172"/>
      <c r="M9172"/>
    </row>
    <row r="9173" spans="1:13" s="3" customFormat="1" x14ac:dyDescent="0.25">
      <c r="A9173" s="35"/>
      <c r="B9173" s="35"/>
      <c r="C9173" s="35"/>
      <c r="D9173" s="35"/>
      <c r="E9173" s="9" t="s">
        <v>373</v>
      </c>
      <c r="F9173" s="8">
        <v>2732.16</v>
      </c>
      <c r="G9173" s="64">
        <v>0</v>
      </c>
      <c r="H9173" s="64">
        <v>2732.16</v>
      </c>
      <c r="J9173"/>
      <c r="K9173"/>
      <c r="L9173"/>
      <c r="M9173"/>
    </row>
    <row r="9174" spans="1:13" s="3" customFormat="1" x14ac:dyDescent="0.25">
      <c r="A9174" s="35" t="s">
        <v>21</v>
      </c>
      <c r="B9174"/>
      <c r="C9174"/>
      <c r="D9174"/>
      <c r="E9174"/>
      <c r="G9174"/>
      <c r="H9174"/>
      <c r="J9174"/>
      <c r="K9174"/>
      <c r="L9174"/>
      <c r="M9174"/>
    </row>
    <row r="9175" spans="1:13" s="3" customFormat="1" x14ac:dyDescent="0.25">
      <c r="A9175" s="5" t="s">
        <v>374</v>
      </c>
      <c r="B9175" s="5" t="s">
        <v>375</v>
      </c>
      <c r="C9175" s="35"/>
      <c r="D9175" s="35"/>
      <c r="E9175" s="35"/>
      <c r="F9175" s="7"/>
      <c r="G9175" s="9" t="s">
        <v>20</v>
      </c>
      <c r="H9175" s="64">
        <v>11447.06</v>
      </c>
      <c r="J9175"/>
      <c r="K9175"/>
      <c r="L9175"/>
      <c r="M9175"/>
    </row>
    <row r="9176" spans="1:13" s="3" customFormat="1" x14ac:dyDescent="0.25">
      <c r="A9176" s="35" t="s">
        <v>21</v>
      </c>
      <c r="B9176"/>
      <c r="C9176"/>
      <c r="D9176"/>
      <c r="E9176"/>
      <c r="G9176"/>
      <c r="H9176"/>
      <c r="J9176"/>
      <c r="K9176"/>
      <c r="L9176"/>
      <c r="M9176"/>
    </row>
    <row r="9177" spans="1:13" s="3" customFormat="1" x14ac:dyDescent="0.25">
      <c r="A9177" s="12" t="s">
        <v>24</v>
      </c>
      <c r="B9177" s="35" t="s">
        <v>21</v>
      </c>
      <c r="C9177" s="35" t="s">
        <v>21</v>
      </c>
      <c r="D9177" s="35" t="s">
        <v>21</v>
      </c>
      <c r="E9177" s="35" t="s">
        <v>21</v>
      </c>
      <c r="F9177" s="7" t="s">
        <v>21</v>
      </c>
      <c r="G9177" s="34" t="s">
        <v>20</v>
      </c>
      <c r="H9177" s="65">
        <v>11447.06</v>
      </c>
      <c r="J9177"/>
      <c r="K9177"/>
      <c r="L9177"/>
      <c r="M9177"/>
    </row>
    <row r="9178" spans="1:13" s="3" customFormat="1" x14ac:dyDescent="0.25">
      <c r="A9178" s="12" t="s">
        <v>1284</v>
      </c>
      <c r="B9178" s="12" t="s">
        <v>41</v>
      </c>
      <c r="C9178" s="14">
        <v>16</v>
      </c>
      <c r="D9178" s="12" t="s">
        <v>133</v>
      </c>
      <c r="E9178" s="12" t="s">
        <v>1285</v>
      </c>
      <c r="F9178" s="13">
        <v>2679.55</v>
      </c>
      <c r="G9178" s="35" t="s">
        <v>21</v>
      </c>
      <c r="H9178" s="65">
        <v>14126.61</v>
      </c>
      <c r="J9178"/>
      <c r="K9178"/>
      <c r="L9178"/>
      <c r="M9178"/>
    </row>
    <row r="9179" spans="1:13" s="3" customFormat="1" x14ac:dyDescent="0.25">
      <c r="A9179" s="12" t="s">
        <v>1284</v>
      </c>
      <c r="B9179" s="12" t="s">
        <v>41</v>
      </c>
      <c r="C9179" s="14">
        <v>17</v>
      </c>
      <c r="D9179" s="12" t="s">
        <v>133</v>
      </c>
      <c r="E9179" s="12" t="s">
        <v>1286</v>
      </c>
      <c r="F9179" s="13">
        <v>2985.36</v>
      </c>
      <c r="G9179" s="35" t="s">
        <v>21</v>
      </c>
      <c r="H9179" s="65">
        <v>17111.97</v>
      </c>
      <c r="J9179"/>
      <c r="K9179"/>
      <c r="L9179"/>
      <c r="M9179"/>
    </row>
    <row r="9180" spans="1:13" s="3" customFormat="1" x14ac:dyDescent="0.25">
      <c r="A9180" s="12" t="s">
        <v>1289</v>
      </c>
      <c r="B9180" s="12" t="s">
        <v>41</v>
      </c>
      <c r="C9180" s="14">
        <v>22</v>
      </c>
      <c r="D9180" s="12" t="s">
        <v>133</v>
      </c>
      <c r="E9180" s="12" t="s">
        <v>1290</v>
      </c>
      <c r="F9180" s="13">
        <v>1078.95</v>
      </c>
      <c r="G9180" s="35" t="s">
        <v>21</v>
      </c>
      <c r="H9180" s="65">
        <v>18190.919999999998</v>
      </c>
      <c r="J9180"/>
      <c r="K9180"/>
      <c r="L9180"/>
      <c r="M9180"/>
    </row>
    <row r="9181" spans="1:13" s="3" customFormat="1" x14ac:dyDescent="0.25">
      <c r="A9181"/>
      <c r="B9181"/>
      <c r="C9181"/>
      <c r="D9181"/>
      <c r="E9181"/>
      <c r="G9181"/>
      <c r="H9181"/>
      <c r="J9181"/>
      <c r="K9181"/>
      <c r="L9181"/>
      <c r="M9181"/>
    </row>
    <row r="9182" spans="1:13" s="3" customFormat="1" x14ac:dyDescent="0.25">
      <c r="A9182" s="35"/>
      <c r="B9182" s="35"/>
      <c r="C9182" s="35"/>
      <c r="D9182" s="35"/>
      <c r="E9182" s="34" t="s">
        <v>67</v>
      </c>
      <c r="F9182" s="13">
        <v>6743.86</v>
      </c>
      <c r="G9182" s="65">
        <v>0</v>
      </c>
      <c r="H9182" s="65">
        <v>18190.919999999998</v>
      </c>
      <c r="J9182"/>
      <c r="K9182"/>
      <c r="L9182"/>
      <c r="M9182"/>
    </row>
    <row r="9183" spans="1:13" s="3" customFormat="1" x14ac:dyDescent="0.25">
      <c r="A9183" s="35" t="s">
        <v>21</v>
      </c>
      <c r="B9183"/>
      <c r="C9183"/>
      <c r="D9183"/>
      <c r="E9183"/>
      <c r="G9183"/>
      <c r="H9183"/>
      <c r="J9183"/>
      <c r="K9183"/>
      <c r="L9183"/>
      <c r="M9183"/>
    </row>
    <row r="9184" spans="1:13" s="3" customFormat="1" x14ac:dyDescent="0.25">
      <c r="A9184" s="35"/>
      <c r="B9184" s="35"/>
      <c r="C9184" s="35"/>
      <c r="D9184" s="35"/>
      <c r="E9184" s="9" t="s">
        <v>376</v>
      </c>
      <c r="F9184" s="8">
        <v>6743.86</v>
      </c>
      <c r="G9184" s="64">
        <v>0</v>
      </c>
      <c r="H9184" s="64">
        <v>18190.919999999998</v>
      </c>
      <c r="J9184"/>
      <c r="K9184"/>
      <c r="L9184"/>
      <c r="M9184"/>
    </row>
    <row r="9185" spans="1:13" s="3" customFormat="1" x14ac:dyDescent="0.25">
      <c r="A9185" s="35" t="s">
        <v>21</v>
      </c>
      <c r="B9185"/>
      <c r="C9185"/>
      <c r="D9185"/>
      <c r="E9185"/>
      <c r="G9185"/>
      <c r="H9185"/>
      <c r="J9185"/>
      <c r="K9185"/>
      <c r="L9185"/>
      <c r="M9185"/>
    </row>
    <row r="9186" spans="1:13" s="3" customFormat="1" x14ac:dyDescent="0.25">
      <c r="A9186" s="5" t="s">
        <v>377</v>
      </c>
      <c r="B9186" s="5" t="s">
        <v>378</v>
      </c>
      <c r="C9186" s="35"/>
      <c r="D9186" s="35"/>
      <c r="E9186" s="35"/>
      <c r="F9186" s="7"/>
      <c r="G9186" s="9" t="s">
        <v>20</v>
      </c>
      <c r="H9186" s="64">
        <v>3677.06</v>
      </c>
      <c r="J9186"/>
      <c r="K9186"/>
      <c r="L9186"/>
      <c r="M9186"/>
    </row>
    <row r="9187" spans="1:13" s="3" customFormat="1" x14ac:dyDescent="0.25">
      <c r="A9187" s="35" t="s">
        <v>21</v>
      </c>
      <c r="B9187"/>
      <c r="C9187"/>
      <c r="D9187"/>
      <c r="E9187"/>
      <c r="G9187"/>
      <c r="H9187"/>
      <c r="J9187"/>
      <c r="K9187"/>
      <c r="L9187"/>
      <c r="M9187"/>
    </row>
    <row r="9188" spans="1:13" s="3" customFormat="1" x14ac:dyDescent="0.25">
      <c r="A9188" s="12" t="s">
        <v>24</v>
      </c>
      <c r="B9188" s="35" t="s">
        <v>21</v>
      </c>
      <c r="C9188" s="35" t="s">
        <v>21</v>
      </c>
      <c r="D9188" s="35" t="s">
        <v>21</v>
      </c>
      <c r="E9188" s="35" t="s">
        <v>21</v>
      </c>
      <c r="F9188" s="7" t="s">
        <v>21</v>
      </c>
      <c r="G9188" s="34" t="s">
        <v>20</v>
      </c>
      <c r="H9188" s="65">
        <v>3677.06</v>
      </c>
      <c r="J9188"/>
      <c r="K9188"/>
      <c r="L9188"/>
      <c r="M9188"/>
    </row>
    <row r="9189" spans="1:13" s="3" customFormat="1" x14ac:dyDescent="0.25">
      <c r="A9189" s="12" t="s">
        <v>1284</v>
      </c>
      <c r="B9189" s="12" t="s">
        <v>41</v>
      </c>
      <c r="C9189" s="14">
        <v>16</v>
      </c>
      <c r="D9189" s="12" t="s">
        <v>133</v>
      </c>
      <c r="E9189" s="12" t="s">
        <v>1285</v>
      </c>
      <c r="F9189" s="13">
        <v>1026.27</v>
      </c>
      <c r="G9189" s="35" t="s">
        <v>21</v>
      </c>
      <c r="H9189" s="65">
        <v>4703.33</v>
      </c>
      <c r="J9189"/>
      <c r="K9189"/>
      <c r="L9189"/>
      <c r="M9189"/>
    </row>
    <row r="9190" spans="1:13" s="3" customFormat="1" x14ac:dyDescent="0.25">
      <c r="A9190" s="12" t="s">
        <v>1284</v>
      </c>
      <c r="B9190" s="12" t="s">
        <v>41</v>
      </c>
      <c r="C9190" s="14">
        <v>17</v>
      </c>
      <c r="D9190" s="12" t="s">
        <v>133</v>
      </c>
      <c r="E9190" s="12" t="s">
        <v>1286</v>
      </c>
      <c r="F9190" s="13">
        <v>1047.79</v>
      </c>
      <c r="G9190" s="35" t="s">
        <v>21</v>
      </c>
      <c r="H9190" s="65">
        <v>5751.12</v>
      </c>
      <c r="J9190"/>
      <c r="K9190"/>
      <c r="L9190"/>
      <c r="M9190"/>
    </row>
    <row r="9191" spans="1:13" s="3" customFormat="1" x14ac:dyDescent="0.25">
      <c r="A9191" s="12" t="s">
        <v>1289</v>
      </c>
      <c r="B9191" s="12" t="s">
        <v>41</v>
      </c>
      <c r="C9191" s="14">
        <v>22</v>
      </c>
      <c r="D9191" s="12" t="s">
        <v>133</v>
      </c>
      <c r="E9191" s="12" t="s">
        <v>1290</v>
      </c>
      <c r="F9191" s="13">
        <v>992.88</v>
      </c>
      <c r="G9191" s="35" t="s">
        <v>21</v>
      </c>
      <c r="H9191" s="65">
        <v>6744</v>
      </c>
      <c r="J9191"/>
      <c r="K9191"/>
      <c r="L9191"/>
      <c r="M9191"/>
    </row>
    <row r="9192" spans="1:13" s="3" customFormat="1" x14ac:dyDescent="0.25">
      <c r="A9192"/>
      <c r="B9192"/>
      <c r="C9192"/>
      <c r="D9192"/>
      <c r="E9192"/>
      <c r="G9192"/>
      <c r="H9192"/>
      <c r="J9192"/>
      <c r="K9192"/>
      <c r="L9192"/>
      <c r="M9192"/>
    </row>
    <row r="9193" spans="1:13" s="3" customFormat="1" x14ac:dyDescent="0.25">
      <c r="A9193" s="35"/>
      <c r="B9193" s="35"/>
      <c r="C9193" s="35"/>
      <c r="D9193" s="35"/>
      <c r="E9193" s="34" t="s">
        <v>67</v>
      </c>
      <c r="F9193" s="13">
        <v>3066.94</v>
      </c>
      <c r="G9193" s="65">
        <v>0</v>
      </c>
      <c r="H9193" s="65">
        <v>6744</v>
      </c>
      <c r="J9193"/>
      <c r="K9193"/>
      <c r="L9193"/>
      <c r="M9193"/>
    </row>
    <row r="9194" spans="1:13" s="3" customFormat="1" x14ac:dyDescent="0.25">
      <c r="A9194" s="35" t="s">
        <v>21</v>
      </c>
      <c r="B9194"/>
      <c r="C9194"/>
      <c r="D9194"/>
      <c r="E9194"/>
      <c r="G9194"/>
      <c r="H9194"/>
      <c r="J9194"/>
      <c r="K9194"/>
      <c r="L9194"/>
      <c r="M9194"/>
    </row>
    <row r="9195" spans="1:13" s="3" customFormat="1" x14ac:dyDescent="0.25">
      <c r="A9195" s="35"/>
      <c r="B9195" s="35"/>
      <c r="C9195" s="35"/>
      <c r="D9195" s="35"/>
      <c r="E9195" s="9" t="s">
        <v>379</v>
      </c>
      <c r="F9195" s="8">
        <v>3066.94</v>
      </c>
      <c r="G9195" s="64">
        <v>0</v>
      </c>
      <c r="H9195" s="64">
        <v>6744</v>
      </c>
      <c r="J9195"/>
      <c r="K9195"/>
      <c r="L9195"/>
      <c r="M9195"/>
    </row>
    <row r="9196" spans="1:13" s="3" customFormat="1" x14ac:dyDescent="0.25">
      <c r="A9196" s="35" t="s">
        <v>21</v>
      </c>
      <c r="B9196"/>
      <c r="C9196"/>
      <c r="D9196"/>
      <c r="E9196"/>
      <c r="G9196"/>
      <c r="H9196"/>
      <c r="J9196"/>
      <c r="K9196"/>
      <c r="L9196"/>
      <c r="M9196"/>
    </row>
    <row r="9197" spans="1:13" s="3" customFormat="1" x14ac:dyDescent="0.25">
      <c r="A9197" s="5" t="s">
        <v>380</v>
      </c>
      <c r="B9197" s="5" t="s">
        <v>381</v>
      </c>
      <c r="C9197" s="35"/>
      <c r="D9197" s="35"/>
      <c r="E9197" s="35"/>
      <c r="F9197" s="7"/>
      <c r="G9197" s="9" t="s">
        <v>20</v>
      </c>
      <c r="H9197" s="64">
        <v>6674.56</v>
      </c>
      <c r="J9197"/>
      <c r="K9197"/>
      <c r="L9197"/>
      <c r="M9197"/>
    </row>
    <row r="9198" spans="1:13" s="3" customFormat="1" x14ac:dyDescent="0.25">
      <c r="A9198" s="35" t="s">
        <v>21</v>
      </c>
      <c r="B9198"/>
      <c r="C9198"/>
      <c r="D9198"/>
      <c r="E9198"/>
      <c r="G9198"/>
      <c r="H9198"/>
      <c r="J9198"/>
      <c r="K9198"/>
      <c r="L9198"/>
      <c r="M9198"/>
    </row>
    <row r="9199" spans="1:13" s="3" customFormat="1" x14ac:dyDescent="0.25">
      <c r="A9199" s="12" t="s">
        <v>24</v>
      </c>
      <c r="B9199" s="35" t="s">
        <v>21</v>
      </c>
      <c r="C9199" s="35" t="s">
        <v>21</v>
      </c>
      <c r="D9199" s="35" t="s">
        <v>21</v>
      </c>
      <c r="E9199" s="35" t="s">
        <v>21</v>
      </c>
      <c r="F9199" s="7" t="s">
        <v>21</v>
      </c>
      <c r="G9199" s="34" t="s">
        <v>20</v>
      </c>
      <c r="H9199" s="65">
        <v>6674.56</v>
      </c>
      <c r="J9199"/>
      <c r="K9199"/>
      <c r="L9199"/>
      <c r="M9199"/>
    </row>
    <row r="9200" spans="1:13" s="3" customFormat="1" x14ac:dyDescent="0.25">
      <c r="A9200" s="12" t="s">
        <v>1284</v>
      </c>
      <c r="B9200" s="12" t="s">
        <v>41</v>
      </c>
      <c r="C9200" s="14">
        <v>16</v>
      </c>
      <c r="D9200" s="12" t="s">
        <v>133</v>
      </c>
      <c r="E9200" s="12" t="s">
        <v>1285</v>
      </c>
      <c r="F9200" s="13">
        <v>1071.3900000000001</v>
      </c>
      <c r="G9200" s="35" t="s">
        <v>21</v>
      </c>
      <c r="H9200" s="65">
        <v>7745.95</v>
      </c>
      <c r="J9200"/>
      <c r="K9200"/>
      <c r="L9200"/>
      <c r="M9200"/>
    </row>
    <row r="9201" spans="1:13" s="3" customFormat="1" x14ac:dyDescent="0.25">
      <c r="A9201" s="12" t="s">
        <v>1284</v>
      </c>
      <c r="B9201" s="12" t="s">
        <v>41</v>
      </c>
      <c r="C9201" s="14">
        <v>17</v>
      </c>
      <c r="D9201" s="12" t="s">
        <v>133</v>
      </c>
      <c r="E9201" s="12" t="s">
        <v>1286</v>
      </c>
      <c r="F9201" s="13">
        <v>941.93</v>
      </c>
      <c r="G9201" s="35" t="s">
        <v>21</v>
      </c>
      <c r="H9201" s="65">
        <v>8687.8799999999992</v>
      </c>
      <c r="J9201"/>
      <c r="K9201"/>
      <c r="L9201"/>
      <c r="M9201"/>
    </row>
    <row r="9202" spans="1:13" s="3" customFormat="1" x14ac:dyDescent="0.25">
      <c r="A9202" s="12" t="s">
        <v>1289</v>
      </c>
      <c r="B9202" s="12" t="s">
        <v>41</v>
      </c>
      <c r="C9202" s="14">
        <v>22</v>
      </c>
      <c r="D9202" s="12" t="s">
        <v>133</v>
      </c>
      <c r="E9202" s="12" t="s">
        <v>1290</v>
      </c>
      <c r="F9202" s="13">
        <v>1935.17</v>
      </c>
      <c r="G9202" s="35" t="s">
        <v>21</v>
      </c>
      <c r="H9202" s="65">
        <v>10623.05</v>
      </c>
      <c r="J9202"/>
      <c r="K9202"/>
      <c r="L9202"/>
      <c r="M9202"/>
    </row>
    <row r="9203" spans="1:13" s="3" customFormat="1" x14ac:dyDescent="0.25">
      <c r="A9203" s="12" t="s">
        <v>1291</v>
      </c>
      <c r="B9203" s="12" t="s">
        <v>41</v>
      </c>
      <c r="C9203" s="14">
        <v>46</v>
      </c>
      <c r="D9203" s="12" t="s">
        <v>133</v>
      </c>
      <c r="E9203" s="12" t="s">
        <v>1293</v>
      </c>
      <c r="F9203" s="13">
        <v>944.46</v>
      </c>
      <c r="G9203" s="35" t="s">
        <v>21</v>
      </c>
      <c r="H9203" s="65">
        <v>11567.51</v>
      </c>
      <c r="J9203"/>
      <c r="K9203"/>
      <c r="L9203"/>
      <c r="M9203"/>
    </row>
    <row r="9204" spans="1:13" s="3" customFormat="1" x14ac:dyDescent="0.25">
      <c r="A9204"/>
      <c r="B9204"/>
      <c r="C9204"/>
      <c r="D9204"/>
      <c r="E9204"/>
      <c r="G9204"/>
      <c r="H9204"/>
      <c r="J9204"/>
      <c r="K9204"/>
      <c r="L9204"/>
      <c r="M9204"/>
    </row>
    <row r="9205" spans="1:13" s="3" customFormat="1" x14ac:dyDescent="0.25">
      <c r="A9205" s="35"/>
      <c r="B9205" s="35"/>
      <c r="C9205" s="35"/>
      <c r="D9205" s="35"/>
      <c r="E9205" s="34" t="s">
        <v>67</v>
      </c>
      <c r="F9205" s="13">
        <v>4892.95</v>
      </c>
      <c r="G9205" s="65">
        <v>0</v>
      </c>
      <c r="H9205" s="65">
        <v>11567.51</v>
      </c>
      <c r="J9205"/>
      <c r="K9205"/>
      <c r="L9205"/>
      <c r="M9205"/>
    </row>
    <row r="9206" spans="1:13" s="3" customFormat="1" x14ac:dyDescent="0.25">
      <c r="A9206" s="35" t="s">
        <v>21</v>
      </c>
      <c r="B9206"/>
      <c r="C9206"/>
      <c r="D9206"/>
      <c r="E9206"/>
      <c r="G9206"/>
      <c r="H9206"/>
      <c r="J9206"/>
      <c r="K9206"/>
      <c r="L9206"/>
      <c r="M9206"/>
    </row>
    <row r="9207" spans="1:13" s="3" customFormat="1" x14ac:dyDescent="0.25">
      <c r="A9207" s="35"/>
      <c r="B9207" s="35"/>
      <c r="C9207" s="35"/>
      <c r="D9207" s="35"/>
      <c r="E9207" s="9" t="s">
        <v>382</v>
      </c>
      <c r="F9207" s="8">
        <v>4892.95</v>
      </c>
      <c r="G9207" s="64">
        <v>0</v>
      </c>
      <c r="H9207" s="64">
        <v>11567.51</v>
      </c>
      <c r="J9207"/>
      <c r="K9207"/>
      <c r="L9207"/>
      <c r="M9207"/>
    </row>
    <row r="9208" spans="1:13" s="3" customFormat="1" x14ac:dyDescent="0.25">
      <c r="A9208" s="35" t="s">
        <v>21</v>
      </c>
      <c r="B9208"/>
      <c r="C9208"/>
      <c r="D9208"/>
      <c r="E9208"/>
      <c r="G9208"/>
      <c r="H9208"/>
      <c r="J9208"/>
      <c r="K9208"/>
      <c r="L9208"/>
      <c r="M9208"/>
    </row>
    <row r="9209" spans="1:13" s="3" customFormat="1" x14ac:dyDescent="0.25">
      <c r="A9209" s="5" t="s">
        <v>383</v>
      </c>
      <c r="B9209" s="5" t="s">
        <v>384</v>
      </c>
      <c r="C9209" s="35"/>
      <c r="D9209" s="35"/>
      <c r="E9209" s="35"/>
      <c r="F9209" s="7"/>
      <c r="G9209" s="9" t="s">
        <v>20</v>
      </c>
      <c r="H9209" s="64">
        <v>12456.94</v>
      </c>
      <c r="J9209"/>
      <c r="K9209"/>
      <c r="L9209"/>
      <c r="M9209"/>
    </row>
    <row r="9210" spans="1:13" s="3" customFormat="1" x14ac:dyDescent="0.25">
      <c r="A9210" s="35" t="s">
        <v>21</v>
      </c>
      <c r="B9210"/>
      <c r="C9210"/>
      <c r="D9210"/>
      <c r="E9210"/>
      <c r="G9210"/>
      <c r="H9210"/>
      <c r="J9210"/>
      <c r="K9210"/>
      <c r="L9210"/>
      <c r="M9210"/>
    </row>
    <row r="9211" spans="1:13" s="3" customFormat="1" x14ac:dyDescent="0.25">
      <c r="A9211" s="12" t="s">
        <v>24</v>
      </c>
      <c r="B9211" s="35" t="s">
        <v>21</v>
      </c>
      <c r="C9211" s="35" t="s">
        <v>21</v>
      </c>
      <c r="D9211" s="35" t="s">
        <v>21</v>
      </c>
      <c r="E9211" s="35" t="s">
        <v>21</v>
      </c>
      <c r="F9211" s="7" t="s">
        <v>21</v>
      </c>
      <c r="G9211" s="34" t="s">
        <v>20</v>
      </c>
      <c r="H9211" s="65">
        <v>12456.94</v>
      </c>
      <c r="J9211"/>
      <c r="K9211"/>
      <c r="L9211"/>
      <c r="M9211"/>
    </row>
    <row r="9212" spans="1:13" s="3" customFormat="1" x14ac:dyDescent="0.25">
      <c r="A9212" s="12" t="s">
        <v>1284</v>
      </c>
      <c r="B9212" s="12" t="s">
        <v>41</v>
      </c>
      <c r="C9212" s="14">
        <v>16</v>
      </c>
      <c r="D9212" s="12" t="s">
        <v>133</v>
      </c>
      <c r="E9212" s="12" t="s">
        <v>1285</v>
      </c>
      <c r="F9212" s="13">
        <v>1035.83</v>
      </c>
      <c r="G9212" s="35" t="s">
        <v>21</v>
      </c>
      <c r="H9212" s="65">
        <v>13492.77</v>
      </c>
      <c r="J9212"/>
      <c r="K9212"/>
      <c r="L9212"/>
      <c r="M9212"/>
    </row>
    <row r="9213" spans="1:13" s="3" customFormat="1" x14ac:dyDescent="0.25">
      <c r="A9213" s="12" t="s">
        <v>1284</v>
      </c>
      <c r="B9213" s="12" t="s">
        <v>41</v>
      </c>
      <c r="C9213" s="14">
        <v>17</v>
      </c>
      <c r="D9213" s="12" t="s">
        <v>133</v>
      </c>
      <c r="E9213" s="12" t="s">
        <v>1286</v>
      </c>
      <c r="F9213" s="13">
        <v>992.52</v>
      </c>
      <c r="G9213" s="35" t="s">
        <v>21</v>
      </c>
      <c r="H9213" s="65">
        <v>14485.29</v>
      </c>
      <c r="J9213"/>
      <c r="K9213"/>
      <c r="L9213"/>
      <c r="M9213"/>
    </row>
    <row r="9214" spans="1:13" s="3" customFormat="1" x14ac:dyDescent="0.25">
      <c r="A9214" s="12" t="s">
        <v>1289</v>
      </c>
      <c r="B9214" s="12" t="s">
        <v>41</v>
      </c>
      <c r="C9214" s="14">
        <v>22</v>
      </c>
      <c r="D9214" s="12" t="s">
        <v>133</v>
      </c>
      <c r="E9214" s="12" t="s">
        <v>1290</v>
      </c>
      <c r="F9214" s="13">
        <v>2104.89</v>
      </c>
      <c r="G9214" s="35" t="s">
        <v>21</v>
      </c>
      <c r="H9214" s="65">
        <v>16590.18</v>
      </c>
      <c r="J9214"/>
      <c r="K9214"/>
      <c r="L9214"/>
      <c r="M9214"/>
    </row>
    <row r="9215" spans="1:13" s="3" customFormat="1" x14ac:dyDescent="0.25">
      <c r="A9215" s="12" t="s">
        <v>1291</v>
      </c>
      <c r="B9215" s="12" t="s">
        <v>41</v>
      </c>
      <c r="C9215" s="14">
        <v>46</v>
      </c>
      <c r="D9215" s="12" t="s">
        <v>133</v>
      </c>
      <c r="E9215" s="12" t="s">
        <v>1293</v>
      </c>
      <c r="F9215" s="13">
        <v>2010.23</v>
      </c>
      <c r="G9215" s="35" t="s">
        <v>21</v>
      </c>
      <c r="H9215" s="65">
        <v>18600.41</v>
      </c>
      <c r="J9215"/>
      <c r="K9215"/>
      <c r="L9215"/>
      <c r="M9215"/>
    </row>
    <row r="9216" spans="1:13" s="3" customFormat="1" x14ac:dyDescent="0.25">
      <c r="A9216"/>
      <c r="B9216"/>
      <c r="C9216"/>
      <c r="D9216"/>
      <c r="E9216"/>
      <c r="G9216"/>
      <c r="H9216"/>
      <c r="J9216"/>
      <c r="K9216"/>
      <c r="L9216"/>
      <c r="M9216"/>
    </row>
    <row r="9217" spans="1:13" s="3" customFormat="1" x14ac:dyDescent="0.25">
      <c r="A9217" s="35"/>
      <c r="B9217" s="35"/>
      <c r="C9217" s="35"/>
      <c r="D9217" s="35"/>
      <c r="E9217" s="34" t="s">
        <v>67</v>
      </c>
      <c r="F9217" s="13">
        <v>6143.47</v>
      </c>
      <c r="G9217" s="65">
        <v>0</v>
      </c>
      <c r="H9217" s="65">
        <v>18600.41</v>
      </c>
      <c r="J9217"/>
      <c r="K9217"/>
      <c r="L9217"/>
      <c r="M9217"/>
    </row>
    <row r="9218" spans="1:13" s="3" customFormat="1" x14ac:dyDescent="0.25">
      <c r="A9218" s="35" t="s">
        <v>21</v>
      </c>
      <c r="B9218"/>
      <c r="C9218"/>
      <c r="D9218"/>
      <c r="E9218"/>
      <c r="G9218"/>
      <c r="H9218"/>
      <c r="J9218"/>
      <c r="K9218"/>
      <c r="L9218"/>
      <c r="M9218"/>
    </row>
    <row r="9219" spans="1:13" s="3" customFormat="1" x14ac:dyDescent="0.25">
      <c r="A9219" s="35"/>
      <c r="B9219" s="35"/>
      <c r="C9219" s="35"/>
      <c r="D9219" s="35"/>
      <c r="E9219" s="9" t="s">
        <v>385</v>
      </c>
      <c r="F9219" s="8">
        <v>6143.47</v>
      </c>
      <c r="G9219" s="64">
        <v>0</v>
      </c>
      <c r="H9219" s="64">
        <v>18600.41</v>
      </c>
      <c r="J9219"/>
      <c r="K9219"/>
      <c r="L9219"/>
      <c r="M9219"/>
    </row>
    <row r="9220" spans="1:13" s="3" customFormat="1" x14ac:dyDescent="0.25">
      <c r="A9220" s="35" t="s">
        <v>21</v>
      </c>
      <c r="B9220"/>
      <c r="C9220"/>
      <c r="D9220"/>
      <c r="E9220"/>
      <c r="G9220"/>
      <c r="H9220"/>
      <c r="J9220"/>
      <c r="K9220"/>
      <c r="L9220"/>
      <c r="M9220"/>
    </row>
    <row r="9221" spans="1:13" s="3" customFormat="1" x14ac:dyDescent="0.25">
      <c r="A9221" s="5" t="s">
        <v>386</v>
      </c>
      <c r="B9221" s="5" t="s">
        <v>387</v>
      </c>
      <c r="C9221" s="35"/>
      <c r="D9221" s="35"/>
      <c r="E9221" s="35"/>
      <c r="F9221" s="7"/>
      <c r="G9221" s="9" t="s">
        <v>20</v>
      </c>
      <c r="H9221" s="64">
        <v>723.68</v>
      </c>
      <c r="J9221"/>
      <c r="K9221"/>
      <c r="L9221"/>
      <c r="M9221"/>
    </row>
    <row r="9222" spans="1:13" s="3" customFormat="1" x14ac:dyDescent="0.25">
      <c r="A9222" s="35" t="s">
        <v>21</v>
      </c>
      <c r="B9222"/>
      <c r="C9222"/>
      <c r="D9222"/>
      <c r="E9222"/>
      <c r="G9222"/>
      <c r="H9222"/>
      <c r="J9222"/>
      <c r="K9222"/>
      <c r="L9222"/>
      <c r="M9222"/>
    </row>
    <row r="9223" spans="1:13" s="3" customFormat="1" x14ac:dyDescent="0.25">
      <c r="A9223" s="12" t="s">
        <v>24</v>
      </c>
      <c r="B9223" s="35" t="s">
        <v>21</v>
      </c>
      <c r="C9223" s="35" t="s">
        <v>21</v>
      </c>
      <c r="D9223" s="35" t="s">
        <v>21</v>
      </c>
      <c r="E9223" s="35" t="s">
        <v>21</v>
      </c>
      <c r="F9223" s="7" t="s">
        <v>21</v>
      </c>
      <c r="G9223" s="34" t="s">
        <v>20</v>
      </c>
      <c r="H9223" s="65">
        <v>723.68</v>
      </c>
      <c r="J9223"/>
      <c r="K9223"/>
      <c r="L9223"/>
      <c r="M9223"/>
    </row>
    <row r="9224" spans="1:13" s="3" customFormat="1" x14ac:dyDescent="0.25">
      <c r="A9224" s="12" t="s">
        <v>1284</v>
      </c>
      <c r="B9224" s="12" t="s">
        <v>41</v>
      </c>
      <c r="C9224" s="14">
        <v>16</v>
      </c>
      <c r="D9224" s="12" t="s">
        <v>133</v>
      </c>
      <c r="E9224" s="12" t="s">
        <v>1285</v>
      </c>
      <c r="F9224" s="13">
        <v>702.62</v>
      </c>
      <c r="G9224" s="35" t="s">
        <v>21</v>
      </c>
      <c r="H9224" s="65">
        <v>1426.3</v>
      </c>
      <c r="J9224"/>
      <c r="K9224"/>
      <c r="L9224"/>
      <c r="M9224"/>
    </row>
    <row r="9225" spans="1:13" s="3" customFormat="1" x14ac:dyDescent="0.25">
      <c r="A9225" s="12" t="s">
        <v>1284</v>
      </c>
      <c r="B9225" s="12" t="s">
        <v>41</v>
      </c>
      <c r="C9225" s="14">
        <v>17</v>
      </c>
      <c r="D9225" s="12" t="s">
        <v>133</v>
      </c>
      <c r="E9225" s="12" t="s">
        <v>1286</v>
      </c>
      <c r="F9225" s="13">
        <v>690.31</v>
      </c>
      <c r="G9225" s="35" t="s">
        <v>21</v>
      </c>
      <c r="H9225" s="65">
        <v>2116.61</v>
      </c>
      <c r="J9225"/>
      <c r="K9225"/>
      <c r="L9225"/>
      <c r="M9225"/>
    </row>
    <row r="9226" spans="1:13" s="3" customFormat="1" x14ac:dyDescent="0.25">
      <c r="A9226" s="12" t="s">
        <v>1289</v>
      </c>
      <c r="B9226" s="12" t="s">
        <v>41</v>
      </c>
      <c r="C9226" s="14">
        <v>22</v>
      </c>
      <c r="D9226" s="12" t="s">
        <v>133</v>
      </c>
      <c r="E9226" s="12" t="s">
        <v>1290</v>
      </c>
      <c r="F9226" s="13">
        <v>735.41</v>
      </c>
      <c r="G9226" s="35" t="s">
        <v>21</v>
      </c>
      <c r="H9226" s="65">
        <v>2852.02</v>
      </c>
      <c r="J9226"/>
      <c r="K9226"/>
      <c r="L9226"/>
      <c r="M9226"/>
    </row>
    <row r="9227" spans="1:13" s="3" customFormat="1" x14ac:dyDescent="0.25">
      <c r="A9227" s="12" t="s">
        <v>1291</v>
      </c>
      <c r="B9227" s="12" t="s">
        <v>41</v>
      </c>
      <c r="C9227" s="14">
        <v>46</v>
      </c>
      <c r="D9227" s="12" t="s">
        <v>133</v>
      </c>
      <c r="E9227" s="12" t="s">
        <v>1293</v>
      </c>
      <c r="F9227" s="13">
        <v>782.46</v>
      </c>
      <c r="G9227" s="35" t="s">
        <v>21</v>
      </c>
      <c r="H9227" s="65">
        <v>3634.48</v>
      </c>
      <c r="J9227"/>
      <c r="K9227"/>
      <c r="L9227"/>
      <c r="M9227"/>
    </row>
    <row r="9228" spans="1:13" s="3" customFormat="1" x14ac:dyDescent="0.25">
      <c r="A9228"/>
      <c r="B9228"/>
      <c r="C9228"/>
      <c r="D9228"/>
      <c r="E9228"/>
      <c r="G9228"/>
      <c r="H9228"/>
      <c r="J9228"/>
      <c r="K9228"/>
      <c r="L9228"/>
      <c r="M9228"/>
    </row>
    <row r="9229" spans="1:13" s="3" customFormat="1" x14ac:dyDescent="0.25">
      <c r="A9229" s="35"/>
      <c r="B9229" s="35"/>
      <c r="C9229" s="35"/>
      <c r="D9229" s="35"/>
      <c r="E9229" s="34" t="s">
        <v>67</v>
      </c>
      <c r="F9229" s="13">
        <v>2910.8</v>
      </c>
      <c r="G9229" s="65">
        <v>0</v>
      </c>
      <c r="H9229" s="65">
        <v>3634.48</v>
      </c>
      <c r="J9229"/>
      <c r="K9229"/>
      <c r="L9229"/>
      <c r="M9229"/>
    </row>
    <row r="9230" spans="1:13" s="3" customFormat="1" x14ac:dyDescent="0.25">
      <c r="A9230" s="35" t="s">
        <v>21</v>
      </c>
      <c r="B9230"/>
      <c r="C9230"/>
      <c r="D9230"/>
      <c r="E9230"/>
      <c r="G9230"/>
      <c r="H9230"/>
      <c r="J9230"/>
      <c r="K9230"/>
      <c r="L9230"/>
      <c r="M9230"/>
    </row>
    <row r="9231" spans="1:13" s="3" customFormat="1" x14ac:dyDescent="0.25">
      <c r="A9231" s="35"/>
      <c r="B9231" s="35"/>
      <c r="C9231" s="35"/>
      <c r="D9231" s="35"/>
      <c r="E9231" s="9" t="s">
        <v>388</v>
      </c>
      <c r="F9231" s="8">
        <v>2910.8</v>
      </c>
      <c r="G9231" s="64">
        <v>0</v>
      </c>
      <c r="H9231" s="64">
        <v>3634.48</v>
      </c>
      <c r="J9231"/>
      <c r="K9231"/>
      <c r="L9231"/>
      <c r="M9231"/>
    </row>
    <row r="9232" spans="1:13" s="3" customFormat="1" x14ac:dyDescent="0.25">
      <c r="A9232" s="35" t="s">
        <v>21</v>
      </c>
      <c r="B9232"/>
      <c r="C9232"/>
      <c r="D9232"/>
      <c r="E9232"/>
      <c r="G9232"/>
      <c r="H9232"/>
      <c r="J9232"/>
      <c r="K9232"/>
      <c r="L9232"/>
      <c r="M9232"/>
    </row>
    <row r="9233" spans="1:13" s="3" customFormat="1" x14ac:dyDescent="0.25">
      <c r="A9233" s="5" t="s">
        <v>389</v>
      </c>
      <c r="B9233" s="5" t="s">
        <v>390</v>
      </c>
      <c r="C9233" s="35"/>
      <c r="D9233" s="35"/>
      <c r="E9233" s="35"/>
      <c r="F9233" s="7"/>
      <c r="G9233" s="9" t="s">
        <v>20</v>
      </c>
      <c r="H9233" s="64">
        <v>6473.98</v>
      </c>
      <c r="J9233"/>
      <c r="K9233"/>
      <c r="L9233"/>
      <c r="M9233"/>
    </row>
    <row r="9234" spans="1:13" s="3" customFormat="1" x14ac:dyDescent="0.25">
      <c r="A9234" s="35" t="s">
        <v>21</v>
      </c>
      <c r="B9234"/>
      <c r="C9234"/>
      <c r="D9234"/>
      <c r="E9234"/>
      <c r="G9234"/>
      <c r="H9234"/>
      <c r="J9234"/>
      <c r="K9234"/>
      <c r="L9234"/>
      <c r="M9234"/>
    </row>
    <row r="9235" spans="1:13" s="3" customFormat="1" x14ac:dyDescent="0.25">
      <c r="A9235" s="12" t="s">
        <v>24</v>
      </c>
      <c r="B9235" s="35" t="s">
        <v>21</v>
      </c>
      <c r="C9235" s="35" t="s">
        <v>21</v>
      </c>
      <c r="D9235" s="35" t="s">
        <v>21</v>
      </c>
      <c r="E9235" s="35" t="s">
        <v>21</v>
      </c>
      <c r="F9235" s="7" t="s">
        <v>21</v>
      </c>
      <c r="G9235" s="34" t="s">
        <v>20</v>
      </c>
      <c r="H9235" s="65">
        <v>6473.98</v>
      </c>
      <c r="J9235"/>
      <c r="K9235"/>
      <c r="L9235"/>
      <c r="M9235"/>
    </row>
    <row r="9236" spans="1:13" s="3" customFormat="1" x14ac:dyDescent="0.25">
      <c r="A9236" s="12" t="s">
        <v>1284</v>
      </c>
      <c r="B9236" s="12" t="s">
        <v>41</v>
      </c>
      <c r="C9236" s="14">
        <v>16</v>
      </c>
      <c r="D9236" s="12" t="s">
        <v>133</v>
      </c>
      <c r="E9236" s="12" t="s">
        <v>1285</v>
      </c>
      <c r="F9236" s="13">
        <v>873.4</v>
      </c>
      <c r="G9236" s="35" t="s">
        <v>21</v>
      </c>
      <c r="H9236" s="65">
        <v>7347.38</v>
      </c>
      <c r="J9236"/>
      <c r="K9236"/>
      <c r="L9236"/>
      <c r="M9236"/>
    </row>
    <row r="9237" spans="1:13" s="3" customFormat="1" x14ac:dyDescent="0.25">
      <c r="A9237" s="12" t="s">
        <v>1284</v>
      </c>
      <c r="B9237" s="12" t="s">
        <v>41</v>
      </c>
      <c r="C9237" s="14">
        <v>17</v>
      </c>
      <c r="D9237" s="12" t="s">
        <v>133</v>
      </c>
      <c r="E9237" s="12" t="s">
        <v>1286</v>
      </c>
      <c r="F9237" s="13">
        <v>1191.7</v>
      </c>
      <c r="G9237" s="35" t="s">
        <v>21</v>
      </c>
      <c r="H9237" s="65">
        <v>8539.08</v>
      </c>
      <c r="J9237"/>
      <c r="K9237"/>
      <c r="L9237"/>
      <c r="M9237"/>
    </row>
    <row r="9238" spans="1:13" s="3" customFormat="1" x14ac:dyDescent="0.25">
      <c r="A9238" s="12" t="s">
        <v>1289</v>
      </c>
      <c r="B9238" s="12" t="s">
        <v>41</v>
      </c>
      <c r="C9238" s="14">
        <v>22</v>
      </c>
      <c r="D9238" s="12" t="s">
        <v>133</v>
      </c>
      <c r="E9238" s="12" t="s">
        <v>1290</v>
      </c>
      <c r="F9238" s="13">
        <v>789.66</v>
      </c>
      <c r="G9238" s="35" t="s">
        <v>21</v>
      </c>
      <c r="H9238" s="65">
        <v>9328.74</v>
      </c>
      <c r="J9238"/>
      <c r="K9238"/>
      <c r="L9238"/>
      <c r="M9238"/>
    </row>
    <row r="9239" spans="1:13" s="3" customFormat="1" x14ac:dyDescent="0.25">
      <c r="A9239" s="12" t="s">
        <v>1291</v>
      </c>
      <c r="B9239" s="12" t="s">
        <v>41</v>
      </c>
      <c r="C9239" s="14">
        <v>46</v>
      </c>
      <c r="D9239" s="12" t="s">
        <v>133</v>
      </c>
      <c r="E9239" s="12" t="s">
        <v>1293</v>
      </c>
      <c r="F9239" s="13">
        <v>672.29</v>
      </c>
      <c r="G9239" s="35" t="s">
        <v>21</v>
      </c>
      <c r="H9239" s="65">
        <v>10001.030000000001</v>
      </c>
      <c r="J9239"/>
      <c r="K9239"/>
      <c r="L9239"/>
      <c r="M9239"/>
    </row>
    <row r="9240" spans="1:13" s="3" customFormat="1" x14ac:dyDescent="0.25">
      <c r="A9240"/>
      <c r="B9240"/>
      <c r="C9240"/>
      <c r="D9240"/>
      <c r="E9240"/>
      <c r="G9240"/>
      <c r="H9240"/>
      <c r="J9240"/>
      <c r="K9240"/>
      <c r="L9240"/>
      <c r="M9240"/>
    </row>
    <row r="9241" spans="1:13" s="3" customFormat="1" x14ac:dyDescent="0.25">
      <c r="A9241" s="35"/>
      <c r="B9241" s="35"/>
      <c r="C9241" s="35"/>
      <c r="D9241" s="35"/>
      <c r="E9241" s="34" t="s">
        <v>67</v>
      </c>
      <c r="F9241" s="13">
        <v>3527.05</v>
      </c>
      <c r="G9241" s="65">
        <v>0</v>
      </c>
      <c r="H9241" s="65">
        <v>10001.030000000001</v>
      </c>
      <c r="J9241"/>
      <c r="K9241"/>
      <c r="L9241"/>
      <c r="M9241"/>
    </row>
    <row r="9242" spans="1:13" s="3" customFormat="1" x14ac:dyDescent="0.25">
      <c r="A9242" s="35" t="s">
        <v>21</v>
      </c>
      <c r="B9242"/>
      <c r="C9242"/>
      <c r="D9242"/>
      <c r="E9242"/>
      <c r="G9242"/>
      <c r="H9242"/>
      <c r="J9242"/>
      <c r="K9242"/>
      <c r="L9242"/>
      <c r="M9242"/>
    </row>
    <row r="9243" spans="1:13" s="3" customFormat="1" x14ac:dyDescent="0.25">
      <c r="A9243" s="35"/>
      <c r="B9243" s="35"/>
      <c r="C9243" s="35"/>
      <c r="D9243" s="35"/>
      <c r="E9243" s="9" t="s">
        <v>391</v>
      </c>
      <c r="F9243" s="8">
        <v>3527.05</v>
      </c>
      <c r="G9243" s="64">
        <v>0</v>
      </c>
      <c r="H9243" s="64">
        <v>10001.030000000001</v>
      </c>
      <c r="J9243"/>
      <c r="K9243"/>
      <c r="L9243"/>
      <c r="M9243"/>
    </row>
    <row r="9244" spans="1:13" s="3" customFormat="1" x14ac:dyDescent="0.25">
      <c r="A9244" s="35" t="s">
        <v>21</v>
      </c>
      <c r="B9244"/>
      <c r="C9244"/>
      <c r="D9244"/>
      <c r="E9244"/>
      <c r="G9244"/>
      <c r="H9244"/>
      <c r="J9244"/>
      <c r="K9244"/>
      <c r="L9244"/>
      <c r="M9244"/>
    </row>
    <row r="9245" spans="1:13" s="3" customFormat="1" x14ac:dyDescent="0.25">
      <c r="A9245" s="5" t="s">
        <v>399</v>
      </c>
      <c r="B9245" s="5" t="s">
        <v>400</v>
      </c>
      <c r="C9245" s="35"/>
      <c r="D9245" s="35"/>
      <c r="E9245" s="35"/>
      <c r="F9245" s="7"/>
      <c r="G9245" s="9" t="s">
        <v>20</v>
      </c>
      <c r="H9245" s="64">
        <v>45250.07</v>
      </c>
      <c r="J9245"/>
      <c r="K9245"/>
      <c r="L9245"/>
      <c r="M9245"/>
    </row>
    <row r="9246" spans="1:13" s="3" customFormat="1" x14ac:dyDescent="0.25">
      <c r="A9246" s="35" t="s">
        <v>21</v>
      </c>
      <c r="B9246"/>
      <c r="C9246"/>
      <c r="D9246"/>
      <c r="E9246"/>
      <c r="G9246"/>
      <c r="H9246"/>
      <c r="J9246"/>
      <c r="K9246"/>
      <c r="L9246"/>
      <c r="M9246"/>
    </row>
    <row r="9247" spans="1:13" s="3" customFormat="1" x14ac:dyDescent="0.25">
      <c r="A9247" s="12" t="s">
        <v>24</v>
      </c>
      <c r="B9247" s="35" t="s">
        <v>21</v>
      </c>
      <c r="C9247" s="35" t="s">
        <v>21</v>
      </c>
      <c r="D9247" s="35" t="s">
        <v>21</v>
      </c>
      <c r="E9247" s="35" t="s">
        <v>21</v>
      </c>
      <c r="F9247" s="7" t="s">
        <v>21</v>
      </c>
      <c r="G9247" s="34" t="s">
        <v>20</v>
      </c>
      <c r="H9247" s="65">
        <v>45250.07</v>
      </c>
      <c r="J9247"/>
      <c r="K9247"/>
      <c r="L9247"/>
      <c r="M9247"/>
    </row>
    <row r="9248" spans="1:13" s="3" customFormat="1" x14ac:dyDescent="0.25">
      <c r="A9248" s="12" t="s">
        <v>1289</v>
      </c>
      <c r="B9248" s="12" t="s">
        <v>41</v>
      </c>
      <c r="C9248" s="14">
        <v>22</v>
      </c>
      <c r="D9248" s="12" t="s">
        <v>133</v>
      </c>
      <c r="E9248" s="12" t="s">
        <v>1290</v>
      </c>
      <c r="F9248" s="13">
        <v>1086.08</v>
      </c>
      <c r="G9248" s="35" t="s">
        <v>21</v>
      </c>
      <c r="H9248" s="65">
        <v>46336.15</v>
      </c>
      <c r="J9248"/>
      <c r="K9248"/>
      <c r="L9248"/>
      <c r="M9248"/>
    </row>
    <row r="9249" spans="1:13" s="3" customFormat="1" x14ac:dyDescent="0.25">
      <c r="A9249" s="12" t="s">
        <v>1291</v>
      </c>
      <c r="B9249" s="12" t="s">
        <v>41</v>
      </c>
      <c r="C9249" s="14">
        <v>46</v>
      </c>
      <c r="D9249" s="12" t="s">
        <v>133</v>
      </c>
      <c r="E9249" s="12" t="s">
        <v>1293</v>
      </c>
      <c r="F9249" s="13">
        <v>1130.08</v>
      </c>
      <c r="G9249" s="35" t="s">
        <v>21</v>
      </c>
      <c r="H9249" s="65">
        <v>47466.23</v>
      </c>
      <c r="J9249"/>
      <c r="K9249"/>
      <c r="L9249"/>
      <c r="M9249"/>
    </row>
    <row r="9250" spans="1:13" s="3" customFormat="1" x14ac:dyDescent="0.25">
      <c r="A9250"/>
      <c r="B9250"/>
      <c r="C9250"/>
      <c r="D9250"/>
      <c r="E9250"/>
      <c r="G9250"/>
      <c r="H9250"/>
      <c r="J9250"/>
      <c r="K9250"/>
      <c r="L9250"/>
      <c r="M9250"/>
    </row>
    <row r="9251" spans="1:13" s="3" customFormat="1" x14ac:dyDescent="0.25">
      <c r="A9251" s="35"/>
      <c r="B9251" s="35"/>
      <c r="C9251" s="35"/>
      <c r="D9251" s="35"/>
      <c r="E9251" s="34" t="s">
        <v>67</v>
      </c>
      <c r="F9251" s="13">
        <v>2216.16</v>
      </c>
      <c r="G9251" s="65">
        <v>0</v>
      </c>
      <c r="H9251" s="65">
        <v>47466.23</v>
      </c>
      <c r="J9251"/>
      <c r="K9251"/>
      <c r="L9251"/>
      <c r="M9251"/>
    </row>
    <row r="9252" spans="1:13" s="3" customFormat="1" x14ac:dyDescent="0.25">
      <c r="A9252" s="35" t="s">
        <v>21</v>
      </c>
      <c r="B9252"/>
      <c r="C9252"/>
      <c r="D9252"/>
      <c r="E9252"/>
      <c r="G9252"/>
      <c r="H9252"/>
      <c r="J9252"/>
      <c r="K9252"/>
      <c r="L9252"/>
      <c r="M9252"/>
    </row>
    <row r="9253" spans="1:13" s="3" customFormat="1" x14ac:dyDescent="0.25">
      <c r="A9253" s="35"/>
      <c r="B9253" s="35"/>
      <c r="C9253" s="35"/>
      <c r="D9253" s="35"/>
      <c r="E9253" s="9" t="s">
        <v>401</v>
      </c>
      <c r="F9253" s="8">
        <v>2216.16</v>
      </c>
      <c r="G9253" s="64">
        <v>0</v>
      </c>
      <c r="H9253" s="64">
        <v>47466.23</v>
      </c>
      <c r="J9253"/>
      <c r="K9253"/>
      <c r="L9253"/>
      <c r="M9253"/>
    </row>
    <row r="9254" spans="1:13" s="3" customFormat="1" x14ac:dyDescent="0.25">
      <c r="A9254" s="35" t="s">
        <v>21</v>
      </c>
      <c r="B9254"/>
      <c r="C9254"/>
      <c r="D9254"/>
      <c r="E9254"/>
      <c r="G9254"/>
      <c r="H9254"/>
      <c r="J9254"/>
      <c r="K9254"/>
      <c r="L9254"/>
      <c r="M9254"/>
    </row>
    <row r="9255" spans="1:13" s="3" customFormat="1" x14ac:dyDescent="0.25">
      <c r="A9255" s="5" t="s">
        <v>402</v>
      </c>
      <c r="B9255" s="5" t="s">
        <v>403</v>
      </c>
      <c r="C9255" s="35"/>
      <c r="D9255" s="35"/>
      <c r="E9255" s="35"/>
      <c r="F9255" s="7"/>
      <c r="G9255" s="9" t="s">
        <v>20</v>
      </c>
      <c r="H9255" s="64">
        <v>5034.33</v>
      </c>
      <c r="J9255"/>
      <c r="K9255"/>
      <c r="L9255"/>
      <c r="M9255"/>
    </row>
    <row r="9256" spans="1:13" s="3" customFormat="1" x14ac:dyDescent="0.25">
      <c r="A9256" s="35" t="s">
        <v>21</v>
      </c>
      <c r="B9256"/>
      <c r="C9256"/>
      <c r="D9256"/>
      <c r="E9256"/>
      <c r="G9256"/>
      <c r="H9256"/>
      <c r="J9256"/>
      <c r="K9256"/>
      <c r="L9256"/>
      <c r="M9256"/>
    </row>
    <row r="9257" spans="1:13" s="3" customFormat="1" x14ac:dyDescent="0.25">
      <c r="A9257" s="12" t="s">
        <v>24</v>
      </c>
      <c r="B9257" s="35" t="s">
        <v>21</v>
      </c>
      <c r="C9257" s="35" t="s">
        <v>21</v>
      </c>
      <c r="D9257" s="35" t="s">
        <v>21</v>
      </c>
      <c r="E9257" s="35" t="s">
        <v>21</v>
      </c>
      <c r="F9257" s="7" t="s">
        <v>21</v>
      </c>
      <c r="G9257" s="34" t="s">
        <v>20</v>
      </c>
      <c r="H9257" s="65">
        <v>5034.33</v>
      </c>
      <c r="J9257"/>
      <c r="K9257"/>
      <c r="L9257"/>
      <c r="M9257"/>
    </row>
    <row r="9258" spans="1:13" s="3" customFormat="1" x14ac:dyDescent="0.25">
      <c r="A9258" s="35" t="s">
        <v>21</v>
      </c>
      <c r="B9258"/>
      <c r="C9258"/>
      <c r="D9258"/>
      <c r="E9258"/>
      <c r="G9258"/>
      <c r="H9258"/>
      <c r="J9258"/>
      <c r="K9258"/>
      <c r="L9258"/>
      <c r="M9258"/>
    </row>
    <row r="9259" spans="1:13" s="3" customFormat="1" x14ac:dyDescent="0.25">
      <c r="A9259" s="35"/>
      <c r="B9259" s="35"/>
      <c r="C9259" s="35"/>
      <c r="D9259" s="35"/>
      <c r="E9259" s="9" t="s">
        <v>404</v>
      </c>
      <c r="F9259" s="8">
        <v>0</v>
      </c>
      <c r="G9259" s="64">
        <v>0</v>
      </c>
      <c r="H9259" s="64">
        <v>5034.33</v>
      </c>
      <c r="J9259"/>
      <c r="K9259"/>
      <c r="L9259"/>
      <c r="M9259"/>
    </row>
    <row r="9260" spans="1:13" s="3" customFormat="1" x14ac:dyDescent="0.25">
      <c r="A9260" s="35" t="s">
        <v>21</v>
      </c>
      <c r="B9260"/>
      <c r="C9260"/>
      <c r="D9260"/>
      <c r="E9260"/>
      <c r="G9260"/>
      <c r="H9260"/>
      <c r="J9260"/>
      <c r="K9260"/>
      <c r="L9260"/>
      <c r="M9260"/>
    </row>
    <row r="9261" spans="1:13" s="3" customFormat="1" x14ac:dyDescent="0.25">
      <c r="A9261" s="5" t="s">
        <v>405</v>
      </c>
      <c r="B9261" s="5" t="s">
        <v>406</v>
      </c>
      <c r="C9261" s="35"/>
      <c r="D9261" s="35"/>
      <c r="E9261" s="35"/>
      <c r="F9261" s="7"/>
      <c r="G9261" s="9" t="s">
        <v>20</v>
      </c>
      <c r="H9261" s="64">
        <v>0</v>
      </c>
      <c r="J9261"/>
      <c r="K9261"/>
      <c r="L9261"/>
      <c r="M9261"/>
    </row>
    <row r="9262" spans="1:13" s="3" customFormat="1" x14ac:dyDescent="0.25">
      <c r="A9262" s="35" t="s">
        <v>21</v>
      </c>
      <c r="B9262"/>
      <c r="C9262"/>
      <c r="D9262"/>
      <c r="E9262"/>
      <c r="G9262"/>
      <c r="H9262"/>
      <c r="J9262"/>
      <c r="K9262"/>
      <c r="L9262"/>
      <c r="M9262"/>
    </row>
    <row r="9263" spans="1:13" s="3" customFormat="1" x14ac:dyDescent="0.25">
      <c r="A9263" s="12" t="s">
        <v>24</v>
      </c>
      <c r="B9263" s="35" t="s">
        <v>21</v>
      </c>
      <c r="C9263" s="35" t="s">
        <v>21</v>
      </c>
      <c r="D9263" s="35" t="s">
        <v>21</v>
      </c>
      <c r="E9263" s="35" t="s">
        <v>21</v>
      </c>
      <c r="F9263" s="7" t="s">
        <v>21</v>
      </c>
      <c r="G9263" s="34" t="s">
        <v>20</v>
      </c>
      <c r="H9263" s="65">
        <v>0</v>
      </c>
      <c r="J9263"/>
      <c r="K9263"/>
      <c r="L9263"/>
      <c r="M9263"/>
    </row>
    <row r="9264" spans="1:13" s="3" customFormat="1" x14ac:dyDescent="0.25">
      <c r="A9264" s="12" t="s">
        <v>1284</v>
      </c>
      <c r="B9264" s="12" t="s">
        <v>41</v>
      </c>
      <c r="C9264" s="14">
        <v>16</v>
      </c>
      <c r="D9264" s="12" t="s">
        <v>133</v>
      </c>
      <c r="E9264" s="12" t="s">
        <v>1285</v>
      </c>
      <c r="F9264" s="13">
        <v>1713.08</v>
      </c>
      <c r="G9264" s="35" t="s">
        <v>21</v>
      </c>
      <c r="H9264" s="65">
        <v>1713.08</v>
      </c>
      <c r="J9264"/>
      <c r="K9264"/>
      <c r="L9264"/>
      <c r="M9264"/>
    </row>
    <row r="9265" spans="1:13" s="3" customFormat="1" x14ac:dyDescent="0.25">
      <c r="A9265" s="12" t="s">
        <v>1289</v>
      </c>
      <c r="B9265" s="12" t="s">
        <v>41</v>
      </c>
      <c r="C9265" s="14">
        <v>22</v>
      </c>
      <c r="D9265" s="12" t="s">
        <v>133</v>
      </c>
      <c r="E9265" s="12" t="s">
        <v>1290</v>
      </c>
      <c r="F9265" s="13">
        <v>1695.87</v>
      </c>
      <c r="G9265" s="35" t="s">
        <v>21</v>
      </c>
      <c r="H9265" s="65">
        <v>3408.95</v>
      </c>
      <c r="J9265"/>
      <c r="K9265"/>
      <c r="L9265"/>
      <c r="M9265"/>
    </row>
    <row r="9266" spans="1:13" s="3" customFormat="1" x14ac:dyDescent="0.25">
      <c r="A9266" s="12" t="s">
        <v>1291</v>
      </c>
      <c r="B9266" s="12" t="s">
        <v>41</v>
      </c>
      <c r="C9266" s="14">
        <v>46</v>
      </c>
      <c r="D9266" s="12" t="s">
        <v>133</v>
      </c>
      <c r="E9266" s="12" t="s">
        <v>1293</v>
      </c>
      <c r="F9266" s="13">
        <v>1679.02</v>
      </c>
      <c r="G9266" s="35" t="s">
        <v>21</v>
      </c>
      <c r="H9266" s="65">
        <v>5087.97</v>
      </c>
      <c r="J9266"/>
      <c r="K9266"/>
      <c r="L9266"/>
      <c r="M9266"/>
    </row>
    <row r="9267" spans="1:13" s="3" customFormat="1" x14ac:dyDescent="0.25">
      <c r="A9267"/>
      <c r="B9267"/>
      <c r="C9267"/>
      <c r="D9267"/>
      <c r="E9267"/>
      <c r="G9267"/>
      <c r="H9267"/>
      <c r="J9267"/>
      <c r="K9267"/>
      <c r="L9267"/>
      <c r="M9267"/>
    </row>
    <row r="9268" spans="1:13" s="3" customFormat="1" x14ac:dyDescent="0.25">
      <c r="A9268" s="35"/>
      <c r="B9268" s="35"/>
      <c r="C9268" s="35"/>
      <c r="D9268" s="35"/>
      <c r="E9268" s="34" t="s">
        <v>67</v>
      </c>
      <c r="F9268" s="13">
        <v>5087.97</v>
      </c>
      <c r="G9268" s="65">
        <v>0</v>
      </c>
      <c r="H9268" s="65">
        <v>5087.97</v>
      </c>
      <c r="J9268"/>
      <c r="K9268"/>
      <c r="L9268"/>
      <c r="M9268"/>
    </row>
    <row r="9269" spans="1:13" s="3" customFormat="1" x14ac:dyDescent="0.25">
      <c r="A9269" s="35" t="s">
        <v>21</v>
      </c>
      <c r="B9269"/>
      <c r="C9269"/>
      <c r="D9269"/>
      <c r="E9269"/>
      <c r="G9269"/>
      <c r="H9269"/>
      <c r="J9269"/>
      <c r="K9269"/>
      <c r="L9269"/>
      <c r="M9269"/>
    </row>
    <row r="9270" spans="1:13" s="3" customFormat="1" x14ac:dyDescent="0.25">
      <c r="A9270" s="35"/>
      <c r="B9270" s="35"/>
      <c r="C9270" s="35"/>
      <c r="D9270" s="35"/>
      <c r="E9270" s="9" t="s">
        <v>407</v>
      </c>
      <c r="F9270" s="8">
        <v>5087.97</v>
      </c>
      <c r="G9270" s="64">
        <v>0</v>
      </c>
      <c r="H9270" s="64">
        <v>5087.97</v>
      </c>
      <c r="J9270"/>
      <c r="K9270"/>
      <c r="L9270"/>
      <c r="M9270"/>
    </row>
    <row r="9271" spans="1:13" s="3" customFormat="1" x14ac:dyDescent="0.25">
      <c r="A9271" s="35" t="s">
        <v>21</v>
      </c>
      <c r="B9271"/>
      <c r="C9271"/>
      <c r="D9271"/>
      <c r="E9271"/>
      <c r="G9271"/>
      <c r="H9271"/>
      <c r="J9271"/>
      <c r="K9271"/>
      <c r="L9271"/>
      <c r="M9271"/>
    </row>
    <row r="9272" spans="1:13" s="3" customFormat="1" x14ac:dyDescent="0.25">
      <c r="A9272" s="5" t="s">
        <v>1109</v>
      </c>
      <c r="B9272" s="5" t="s">
        <v>1110</v>
      </c>
      <c r="C9272" s="35"/>
      <c r="D9272" s="35"/>
      <c r="E9272" s="35"/>
      <c r="F9272" s="7"/>
      <c r="G9272" s="9" t="s">
        <v>20</v>
      </c>
      <c r="H9272" s="64">
        <v>19451.52</v>
      </c>
      <c r="J9272"/>
      <c r="K9272"/>
      <c r="L9272"/>
      <c r="M9272"/>
    </row>
    <row r="9273" spans="1:13" s="3" customFormat="1" x14ac:dyDescent="0.25">
      <c r="A9273" s="35" t="s">
        <v>21</v>
      </c>
      <c r="B9273"/>
      <c r="C9273"/>
      <c r="D9273"/>
      <c r="E9273"/>
      <c r="G9273"/>
      <c r="H9273"/>
      <c r="J9273"/>
      <c r="K9273"/>
      <c r="L9273"/>
      <c r="M9273"/>
    </row>
    <row r="9274" spans="1:13" s="3" customFormat="1" x14ac:dyDescent="0.25">
      <c r="A9274" s="12" t="s">
        <v>24</v>
      </c>
      <c r="B9274" s="35" t="s">
        <v>21</v>
      </c>
      <c r="C9274" s="35" t="s">
        <v>21</v>
      </c>
      <c r="D9274" s="35" t="s">
        <v>21</v>
      </c>
      <c r="E9274" s="35" t="s">
        <v>21</v>
      </c>
      <c r="F9274" s="7" t="s">
        <v>21</v>
      </c>
      <c r="G9274" s="34" t="s">
        <v>20</v>
      </c>
      <c r="H9274" s="65">
        <v>19451.52</v>
      </c>
      <c r="J9274"/>
      <c r="K9274"/>
      <c r="L9274"/>
      <c r="M9274"/>
    </row>
    <row r="9275" spans="1:13" s="3" customFormat="1" x14ac:dyDescent="0.25">
      <c r="A9275" s="12" t="s">
        <v>1284</v>
      </c>
      <c r="B9275" s="12" t="s">
        <v>41</v>
      </c>
      <c r="C9275" s="14">
        <v>16</v>
      </c>
      <c r="D9275" s="12" t="s">
        <v>133</v>
      </c>
      <c r="E9275" s="12" t="s">
        <v>1285</v>
      </c>
      <c r="F9275" s="13">
        <v>3308.23</v>
      </c>
      <c r="G9275" s="35" t="s">
        <v>21</v>
      </c>
      <c r="H9275" s="65">
        <v>22759.75</v>
      </c>
      <c r="J9275"/>
      <c r="K9275"/>
      <c r="L9275"/>
      <c r="M9275"/>
    </row>
    <row r="9276" spans="1:13" s="3" customFormat="1" x14ac:dyDescent="0.25">
      <c r="A9276" s="12" t="s">
        <v>1284</v>
      </c>
      <c r="B9276" s="12" t="s">
        <v>41</v>
      </c>
      <c r="C9276" s="14">
        <v>17</v>
      </c>
      <c r="D9276" s="12" t="s">
        <v>133</v>
      </c>
      <c r="E9276" s="12" t="s">
        <v>1286</v>
      </c>
      <c r="F9276" s="13">
        <v>1523.91</v>
      </c>
      <c r="G9276" s="35" t="s">
        <v>21</v>
      </c>
      <c r="H9276" s="65">
        <v>24283.66</v>
      </c>
      <c r="J9276"/>
      <c r="K9276"/>
      <c r="L9276"/>
      <c r="M9276"/>
    </row>
    <row r="9277" spans="1:13" s="3" customFormat="1" x14ac:dyDescent="0.25">
      <c r="A9277" s="12" t="s">
        <v>1284</v>
      </c>
      <c r="B9277" s="12" t="s">
        <v>41</v>
      </c>
      <c r="C9277" s="14">
        <v>18</v>
      </c>
      <c r="D9277" s="12" t="s">
        <v>193</v>
      </c>
      <c r="E9277" s="12" t="s">
        <v>1294</v>
      </c>
      <c r="F9277" s="13">
        <v>1498.58</v>
      </c>
      <c r="G9277" s="35" t="s">
        <v>21</v>
      </c>
      <c r="H9277" s="65">
        <v>25782.240000000002</v>
      </c>
      <c r="J9277"/>
      <c r="K9277"/>
      <c r="L9277"/>
      <c r="M9277"/>
    </row>
    <row r="9278" spans="1:13" s="3" customFormat="1" x14ac:dyDescent="0.25">
      <c r="A9278" s="12" t="s">
        <v>1289</v>
      </c>
      <c r="B9278" s="12" t="s">
        <v>41</v>
      </c>
      <c r="C9278" s="14">
        <v>22</v>
      </c>
      <c r="D9278" s="12" t="s">
        <v>133</v>
      </c>
      <c r="E9278" s="12" t="s">
        <v>1290</v>
      </c>
      <c r="F9278" s="13">
        <v>1672.98</v>
      </c>
      <c r="G9278" s="35" t="s">
        <v>21</v>
      </c>
      <c r="H9278" s="65">
        <v>27455.22</v>
      </c>
      <c r="J9278"/>
      <c r="K9278"/>
      <c r="L9278"/>
      <c r="M9278"/>
    </row>
    <row r="9279" spans="1:13" s="3" customFormat="1" x14ac:dyDescent="0.25">
      <c r="A9279" s="12" t="s">
        <v>1291</v>
      </c>
      <c r="B9279" s="12" t="s">
        <v>41</v>
      </c>
      <c r="C9279" s="14">
        <v>46</v>
      </c>
      <c r="D9279" s="12" t="s">
        <v>133</v>
      </c>
      <c r="E9279" s="12" t="s">
        <v>1293</v>
      </c>
      <c r="F9279" s="13">
        <v>1753.02</v>
      </c>
      <c r="G9279" s="35" t="s">
        <v>21</v>
      </c>
      <c r="H9279" s="65">
        <v>29208.240000000002</v>
      </c>
      <c r="J9279"/>
      <c r="K9279"/>
      <c r="L9279"/>
      <c r="M9279"/>
    </row>
    <row r="9280" spans="1:13" s="3" customFormat="1" x14ac:dyDescent="0.25">
      <c r="A9280"/>
      <c r="B9280"/>
      <c r="C9280"/>
      <c r="D9280"/>
      <c r="E9280"/>
      <c r="G9280"/>
      <c r="H9280"/>
      <c r="J9280"/>
      <c r="K9280"/>
      <c r="L9280"/>
      <c r="M9280"/>
    </row>
    <row r="9281" spans="1:13" s="3" customFormat="1" x14ac:dyDescent="0.25">
      <c r="A9281" s="35"/>
      <c r="B9281" s="35"/>
      <c r="C9281" s="35"/>
      <c r="D9281" s="35"/>
      <c r="E9281" s="34" t="s">
        <v>67</v>
      </c>
      <c r="F9281" s="13">
        <v>9756.7199999999993</v>
      </c>
      <c r="G9281" s="65">
        <v>0</v>
      </c>
      <c r="H9281" s="65">
        <v>29208.240000000002</v>
      </c>
      <c r="J9281"/>
      <c r="K9281"/>
      <c r="L9281"/>
      <c r="M9281"/>
    </row>
    <row r="9282" spans="1:13" s="3" customFormat="1" x14ac:dyDescent="0.25">
      <c r="A9282" s="35" t="s">
        <v>21</v>
      </c>
      <c r="B9282"/>
      <c r="C9282"/>
      <c r="D9282"/>
      <c r="E9282"/>
      <c r="G9282"/>
      <c r="H9282"/>
      <c r="J9282"/>
      <c r="K9282"/>
      <c r="L9282"/>
      <c r="M9282"/>
    </row>
    <row r="9283" spans="1:13" s="3" customFormat="1" x14ac:dyDescent="0.25">
      <c r="A9283" s="35"/>
      <c r="B9283" s="35"/>
      <c r="C9283" s="35"/>
      <c r="D9283" s="35"/>
      <c r="E9283" s="9" t="s">
        <v>1111</v>
      </c>
      <c r="F9283" s="8">
        <v>9756.7199999999993</v>
      </c>
      <c r="G9283" s="64">
        <v>0</v>
      </c>
      <c r="H9283" s="64">
        <v>29208.240000000002</v>
      </c>
      <c r="J9283"/>
      <c r="K9283"/>
      <c r="L9283"/>
      <c r="M9283"/>
    </row>
    <row r="9284" spans="1:13" s="3" customFormat="1" x14ac:dyDescent="0.25">
      <c r="A9284" s="35" t="s">
        <v>21</v>
      </c>
      <c r="B9284"/>
      <c r="C9284"/>
      <c r="D9284"/>
      <c r="E9284"/>
      <c r="G9284"/>
      <c r="H9284"/>
      <c r="J9284"/>
      <c r="K9284"/>
      <c r="L9284"/>
      <c r="M9284"/>
    </row>
    <row r="9285" spans="1:13" s="3" customFormat="1" x14ac:dyDescent="0.25">
      <c r="A9285" s="5" t="s">
        <v>1295</v>
      </c>
      <c r="B9285" s="5" t="s">
        <v>1296</v>
      </c>
      <c r="C9285" s="35"/>
      <c r="D9285" s="35"/>
      <c r="E9285" s="35"/>
      <c r="F9285" s="7"/>
      <c r="G9285" s="9" t="s">
        <v>20</v>
      </c>
      <c r="H9285" s="64">
        <v>0</v>
      </c>
      <c r="J9285"/>
      <c r="K9285"/>
      <c r="L9285"/>
      <c r="M9285"/>
    </row>
    <row r="9286" spans="1:13" s="3" customFormat="1" x14ac:dyDescent="0.25">
      <c r="A9286" s="35" t="s">
        <v>21</v>
      </c>
      <c r="B9286"/>
      <c r="C9286"/>
      <c r="D9286"/>
      <c r="E9286"/>
      <c r="G9286"/>
      <c r="H9286"/>
      <c r="J9286"/>
      <c r="K9286"/>
      <c r="L9286"/>
      <c r="M9286"/>
    </row>
    <row r="9287" spans="1:13" s="3" customFormat="1" x14ac:dyDescent="0.25">
      <c r="A9287" s="12" t="s">
        <v>24</v>
      </c>
      <c r="B9287" s="35" t="s">
        <v>21</v>
      </c>
      <c r="C9287" s="35" t="s">
        <v>21</v>
      </c>
      <c r="D9287" s="35" t="s">
        <v>21</v>
      </c>
      <c r="E9287" s="35" t="s">
        <v>21</v>
      </c>
      <c r="F9287" s="7" t="s">
        <v>21</v>
      </c>
      <c r="G9287" s="34" t="s">
        <v>20</v>
      </c>
      <c r="H9287" s="65">
        <v>0</v>
      </c>
      <c r="J9287"/>
      <c r="K9287"/>
      <c r="L9287"/>
      <c r="M9287"/>
    </row>
    <row r="9288" spans="1:13" s="3" customFormat="1" x14ac:dyDescent="0.25">
      <c r="A9288" s="12" t="s">
        <v>1284</v>
      </c>
      <c r="B9288" s="12" t="s">
        <v>41</v>
      </c>
      <c r="C9288" s="14">
        <v>17</v>
      </c>
      <c r="D9288" s="12" t="s">
        <v>133</v>
      </c>
      <c r="E9288" s="12" t="s">
        <v>1286</v>
      </c>
      <c r="F9288" s="13">
        <v>986.26</v>
      </c>
      <c r="G9288" s="35" t="s">
        <v>21</v>
      </c>
      <c r="H9288" s="65">
        <v>986.26</v>
      </c>
      <c r="J9288"/>
      <c r="K9288"/>
      <c r="L9288"/>
      <c r="M9288"/>
    </row>
    <row r="9289" spans="1:13" s="3" customFormat="1" x14ac:dyDescent="0.25">
      <c r="A9289"/>
      <c r="B9289"/>
      <c r="C9289"/>
      <c r="D9289"/>
      <c r="E9289"/>
      <c r="G9289"/>
      <c r="H9289"/>
      <c r="J9289"/>
      <c r="K9289"/>
      <c r="L9289"/>
      <c r="M9289"/>
    </row>
    <row r="9290" spans="1:13" s="3" customFormat="1" x14ac:dyDescent="0.25">
      <c r="A9290" s="35"/>
      <c r="B9290" s="35"/>
      <c r="C9290" s="35"/>
      <c r="D9290" s="35"/>
      <c r="E9290" s="34" t="s">
        <v>67</v>
      </c>
      <c r="F9290" s="13">
        <v>986.26</v>
      </c>
      <c r="G9290" s="65">
        <v>0</v>
      </c>
      <c r="H9290" s="65">
        <v>986.26</v>
      </c>
      <c r="J9290"/>
      <c r="K9290"/>
      <c r="L9290"/>
      <c r="M9290"/>
    </row>
    <row r="9291" spans="1:13" s="3" customFormat="1" x14ac:dyDescent="0.25">
      <c r="A9291" s="35" t="s">
        <v>21</v>
      </c>
      <c r="B9291"/>
      <c r="C9291"/>
      <c r="D9291"/>
      <c r="E9291"/>
      <c r="G9291"/>
      <c r="H9291"/>
      <c r="J9291"/>
      <c r="K9291"/>
      <c r="L9291"/>
      <c r="M9291"/>
    </row>
    <row r="9292" spans="1:13" s="3" customFormat="1" x14ac:dyDescent="0.25">
      <c r="A9292" s="35"/>
      <c r="B9292" s="35"/>
      <c r="C9292" s="35"/>
      <c r="D9292" s="35"/>
      <c r="E9292" s="9" t="s">
        <v>1297</v>
      </c>
      <c r="F9292" s="8">
        <v>986.26</v>
      </c>
      <c r="G9292" s="64">
        <v>0</v>
      </c>
      <c r="H9292" s="64">
        <v>986.26</v>
      </c>
      <c r="J9292"/>
      <c r="K9292"/>
      <c r="L9292"/>
      <c r="M9292"/>
    </row>
    <row r="9293" spans="1:13" s="3" customFormat="1" x14ac:dyDescent="0.25">
      <c r="A9293" s="35" t="s">
        <v>21</v>
      </c>
      <c r="B9293"/>
      <c r="C9293"/>
      <c r="D9293"/>
      <c r="E9293"/>
      <c r="G9293"/>
      <c r="H9293"/>
      <c r="J9293"/>
      <c r="K9293"/>
      <c r="L9293"/>
      <c r="M9293"/>
    </row>
    <row r="9294" spans="1:13" s="3" customFormat="1" x14ac:dyDescent="0.25">
      <c r="A9294" s="5" t="s">
        <v>146</v>
      </c>
      <c r="B9294" s="5" t="s">
        <v>147</v>
      </c>
      <c r="C9294" s="35"/>
      <c r="D9294" s="35"/>
      <c r="E9294" s="35"/>
      <c r="F9294" s="7"/>
      <c r="G9294" s="9" t="s">
        <v>20</v>
      </c>
      <c r="H9294" s="64">
        <v>19968</v>
      </c>
      <c r="J9294"/>
      <c r="K9294"/>
      <c r="L9294"/>
      <c r="M9294"/>
    </row>
    <row r="9295" spans="1:13" s="3" customFormat="1" x14ac:dyDescent="0.25">
      <c r="A9295" s="35" t="s">
        <v>21</v>
      </c>
      <c r="B9295"/>
      <c r="C9295"/>
      <c r="D9295"/>
      <c r="E9295"/>
      <c r="G9295"/>
      <c r="H9295"/>
      <c r="J9295"/>
      <c r="K9295"/>
      <c r="L9295"/>
      <c r="M9295"/>
    </row>
    <row r="9296" spans="1:13" s="3" customFormat="1" x14ac:dyDescent="0.25">
      <c r="A9296" s="12" t="s">
        <v>24</v>
      </c>
      <c r="B9296" s="35" t="s">
        <v>21</v>
      </c>
      <c r="C9296" s="35" t="s">
        <v>21</v>
      </c>
      <c r="D9296" s="35" t="s">
        <v>21</v>
      </c>
      <c r="E9296" s="35" t="s">
        <v>21</v>
      </c>
      <c r="F9296" s="7" t="s">
        <v>21</v>
      </c>
      <c r="G9296" s="34" t="s">
        <v>20</v>
      </c>
      <c r="H9296" s="65">
        <v>19968</v>
      </c>
      <c r="J9296"/>
      <c r="K9296"/>
      <c r="L9296"/>
      <c r="M9296"/>
    </row>
    <row r="9297" spans="1:13" s="3" customFormat="1" x14ac:dyDescent="0.25">
      <c r="A9297" s="35" t="s">
        <v>21</v>
      </c>
      <c r="B9297"/>
      <c r="C9297"/>
      <c r="D9297"/>
      <c r="E9297"/>
      <c r="G9297"/>
      <c r="H9297"/>
      <c r="J9297"/>
      <c r="K9297"/>
      <c r="L9297"/>
      <c r="M9297"/>
    </row>
    <row r="9298" spans="1:13" s="3" customFormat="1" x14ac:dyDescent="0.25">
      <c r="A9298" s="35"/>
      <c r="B9298" s="35"/>
      <c r="C9298" s="35"/>
      <c r="D9298" s="35"/>
      <c r="E9298" s="9" t="s">
        <v>148</v>
      </c>
      <c r="F9298" s="8">
        <v>0</v>
      </c>
      <c r="G9298" s="64">
        <v>0</v>
      </c>
      <c r="H9298" s="64">
        <v>19968</v>
      </c>
      <c r="J9298"/>
      <c r="K9298"/>
      <c r="L9298"/>
      <c r="M9298"/>
    </row>
    <row r="9299" spans="1:13" s="3" customFormat="1" x14ac:dyDescent="0.25">
      <c r="A9299" s="35" t="s">
        <v>21</v>
      </c>
      <c r="B9299"/>
      <c r="C9299"/>
      <c r="D9299"/>
      <c r="E9299"/>
      <c r="G9299"/>
      <c r="H9299"/>
      <c r="J9299"/>
      <c r="K9299"/>
      <c r="L9299"/>
      <c r="M9299"/>
    </row>
    <row r="9300" spans="1:13" s="3" customFormat="1" x14ac:dyDescent="0.25">
      <c r="A9300" s="5" t="s">
        <v>258</v>
      </c>
      <c r="B9300" s="5" t="s">
        <v>259</v>
      </c>
      <c r="C9300" s="35"/>
      <c r="D9300" s="35"/>
      <c r="E9300" s="35"/>
      <c r="F9300" s="7"/>
      <c r="G9300" s="9" t="s">
        <v>20</v>
      </c>
      <c r="H9300" s="64">
        <v>68425.77</v>
      </c>
      <c r="J9300"/>
      <c r="K9300"/>
      <c r="L9300"/>
      <c r="M9300"/>
    </row>
    <row r="9301" spans="1:13" s="3" customFormat="1" x14ac:dyDescent="0.25">
      <c r="A9301" s="35" t="s">
        <v>21</v>
      </c>
      <c r="B9301"/>
      <c r="C9301"/>
      <c r="D9301"/>
      <c r="E9301"/>
      <c r="G9301"/>
      <c r="H9301"/>
      <c r="J9301"/>
      <c r="K9301"/>
      <c r="L9301"/>
      <c r="M9301"/>
    </row>
    <row r="9302" spans="1:13" s="3" customFormat="1" x14ac:dyDescent="0.25">
      <c r="A9302" s="12" t="s">
        <v>24</v>
      </c>
      <c r="B9302" s="35" t="s">
        <v>21</v>
      </c>
      <c r="C9302" s="35" t="s">
        <v>21</v>
      </c>
      <c r="D9302" s="35" t="s">
        <v>21</v>
      </c>
      <c r="E9302" s="35" t="s">
        <v>21</v>
      </c>
      <c r="F9302" s="7" t="s">
        <v>21</v>
      </c>
      <c r="G9302" s="34" t="s">
        <v>20</v>
      </c>
      <c r="H9302" s="65">
        <v>68425.77</v>
      </c>
      <c r="J9302"/>
      <c r="K9302"/>
      <c r="L9302"/>
      <c r="M9302"/>
    </row>
    <row r="9303" spans="1:13" s="3" customFormat="1" x14ac:dyDescent="0.25">
      <c r="A9303" s="12" t="s">
        <v>1298</v>
      </c>
      <c r="B9303" s="12" t="s">
        <v>26</v>
      </c>
      <c r="C9303" s="14">
        <v>302</v>
      </c>
      <c r="D9303" s="12" t="s">
        <v>1119</v>
      </c>
      <c r="E9303" s="12" t="s">
        <v>1299</v>
      </c>
      <c r="F9303" s="13">
        <v>1623.28</v>
      </c>
      <c r="G9303" s="35" t="s">
        <v>21</v>
      </c>
      <c r="H9303" s="65">
        <v>70049.05</v>
      </c>
      <c r="J9303"/>
      <c r="K9303"/>
      <c r="L9303"/>
      <c r="M9303"/>
    </row>
    <row r="9304" spans="1:13" s="3" customFormat="1" x14ac:dyDescent="0.25">
      <c r="A9304" s="12" t="s">
        <v>1298</v>
      </c>
      <c r="B9304" s="12" t="s">
        <v>26</v>
      </c>
      <c r="C9304" s="14">
        <v>7079</v>
      </c>
      <c r="D9304" s="12" t="s">
        <v>1300</v>
      </c>
      <c r="E9304" s="12" t="s">
        <v>1301</v>
      </c>
      <c r="F9304" s="13">
        <v>919.83</v>
      </c>
      <c r="G9304" s="35" t="s">
        <v>21</v>
      </c>
      <c r="H9304" s="65">
        <v>70968.88</v>
      </c>
      <c r="J9304"/>
      <c r="K9304"/>
      <c r="L9304"/>
      <c r="M9304"/>
    </row>
    <row r="9305" spans="1:13" s="3" customFormat="1" x14ac:dyDescent="0.25">
      <c r="A9305" s="12" t="s">
        <v>1281</v>
      </c>
      <c r="B9305" s="12" t="s">
        <v>26</v>
      </c>
      <c r="C9305" s="14">
        <v>317</v>
      </c>
      <c r="D9305" s="12" t="s">
        <v>265</v>
      </c>
      <c r="E9305" s="35"/>
      <c r="F9305" s="13">
        <v>641.80999999999995</v>
      </c>
      <c r="G9305" s="35" t="s">
        <v>21</v>
      </c>
      <c r="H9305" s="65">
        <v>71610.69</v>
      </c>
      <c r="J9305"/>
      <c r="K9305"/>
      <c r="L9305"/>
      <c r="M9305"/>
    </row>
    <row r="9306" spans="1:13" s="3" customFormat="1" x14ac:dyDescent="0.25">
      <c r="A9306" s="12" t="s">
        <v>1268</v>
      </c>
      <c r="B9306" s="12" t="s">
        <v>26</v>
      </c>
      <c r="C9306" s="14">
        <v>337</v>
      </c>
      <c r="D9306" s="12" t="s">
        <v>496</v>
      </c>
      <c r="E9306" s="35"/>
      <c r="F9306" s="13">
        <v>4605.1099999999997</v>
      </c>
      <c r="G9306" s="35" t="s">
        <v>21</v>
      </c>
      <c r="H9306" s="65">
        <v>76215.8</v>
      </c>
      <c r="J9306"/>
      <c r="K9306"/>
      <c r="L9306"/>
      <c r="M9306"/>
    </row>
    <row r="9307" spans="1:13" s="3" customFormat="1" x14ac:dyDescent="0.25">
      <c r="A9307" s="12" t="s">
        <v>1302</v>
      </c>
      <c r="B9307" s="12" t="s">
        <v>26</v>
      </c>
      <c r="C9307" s="14">
        <v>7094</v>
      </c>
      <c r="D9307" s="12" t="s">
        <v>1303</v>
      </c>
      <c r="E9307" s="12" t="s">
        <v>1304</v>
      </c>
      <c r="F9307" s="13">
        <v>271.02999999999997</v>
      </c>
      <c r="G9307" s="35" t="s">
        <v>21</v>
      </c>
      <c r="H9307" s="65">
        <v>76486.83</v>
      </c>
      <c r="J9307"/>
      <c r="K9307"/>
      <c r="L9307"/>
      <c r="M9307"/>
    </row>
    <row r="9308" spans="1:13" s="3" customFormat="1" x14ac:dyDescent="0.25">
      <c r="A9308" s="12" t="s">
        <v>1302</v>
      </c>
      <c r="B9308" s="12" t="s">
        <v>26</v>
      </c>
      <c r="C9308" s="14">
        <v>7094</v>
      </c>
      <c r="D9308" s="12" t="s">
        <v>491</v>
      </c>
      <c r="E9308" s="12" t="s">
        <v>1305</v>
      </c>
      <c r="F9308" s="13">
        <v>531.03</v>
      </c>
      <c r="G9308" s="35" t="s">
        <v>21</v>
      </c>
      <c r="H9308" s="65">
        <v>77017.86</v>
      </c>
      <c r="J9308"/>
      <c r="K9308"/>
      <c r="L9308"/>
      <c r="M9308"/>
    </row>
    <row r="9309" spans="1:13" s="3" customFormat="1" x14ac:dyDescent="0.25">
      <c r="A9309" s="12" t="s">
        <v>1302</v>
      </c>
      <c r="B9309" s="12" t="s">
        <v>26</v>
      </c>
      <c r="C9309" s="14">
        <v>7094</v>
      </c>
      <c r="D9309" s="12" t="s">
        <v>1306</v>
      </c>
      <c r="E9309" s="12" t="s">
        <v>1307</v>
      </c>
      <c r="F9309" s="13">
        <v>202.01</v>
      </c>
      <c r="G9309" s="35" t="s">
        <v>21</v>
      </c>
      <c r="H9309" s="65">
        <v>77219.87</v>
      </c>
      <c r="J9309"/>
      <c r="K9309"/>
      <c r="L9309"/>
      <c r="M9309"/>
    </row>
    <row r="9310" spans="1:13" s="3" customFormat="1" x14ac:dyDescent="0.25">
      <c r="A9310" s="12" t="s">
        <v>1302</v>
      </c>
      <c r="B9310" s="12" t="s">
        <v>26</v>
      </c>
      <c r="C9310" s="14">
        <v>7094</v>
      </c>
      <c r="D9310" s="12" t="s">
        <v>1308</v>
      </c>
      <c r="E9310" s="12" t="s">
        <v>1309</v>
      </c>
      <c r="F9310" s="13">
        <v>336.15</v>
      </c>
      <c r="G9310" s="35" t="s">
        <v>21</v>
      </c>
      <c r="H9310" s="65">
        <v>77556.02</v>
      </c>
      <c r="J9310"/>
      <c r="K9310"/>
      <c r="L9310"/>
      <c r="M9310"/>
    </row>
    <row r="9311" spans="1:13" s="3" customFormat="1" x14ac:dyDescent="0.25">
      <c r="A9311" s="12" t="s">
        <v>1302</v>
      </c>
      <c r="B9311" s="12" t="s">
        <v>26</v>
      </c>
      <c r="C9311" s="14">
        <v>7095</v>
      </c>
      <c r="D9311" s="12" t="s">
        <v>1310</v>
      </c>
      <c r="E9311" s="35"/>
      <c r="F9311" s="13">
        <v>446</v>
      </c>
      <c r="G9311" s="35" t="s">
        <v>21</v>
      </c>
      <c r="H9311" s="65">
        <v>78002.02</v>
      </c>
      <c r="J9311"/>
      <c r="K9311"/>
      <c r="L9311"/>
      <c r="M9311"/>
    </row>
    <row r="9312" spans="1:13" s="3" customFormat="1" x14ac:dyDescent="0.25">
      <c r="A9312" s="12" t="s">
        <v>1311</v>
      </c>
      <c r="B9312" s="12" t="s">
        <v>26</v>
      </c>
      <c r="C9312" s="14">
        <v>7102</v>
      </c>
      <c r="D9312" s="12" t="s">
        <v>822</v>
      </c>
      <c r="E9312" s="12" t="s">
        <v>1312</v>
      </c>
      <c r="F9312" s="13">
        <v>487.07</v>
      </c>
      <c r="G9312" s="35" t="s">
        <v>21</v>
      </c>
      <c r="H9312" s="65">
        <v>78489.09</v>
      </c>
      <c r="J9312"/>
      <c r="K9312"/>
      <c r="L9312"/>
      <c r="M9312"/>
    </row>
    <row r="9313" spans="1:13" s="3" customFormat="1" x14ac:dyDescent="0.25">
      <c r="A9313" s="12" t="s">
        <v>1311</v>
      </c>
      <c r="B9313" s="12" t="s">
        <v>26</v>
      </c>
      <c r="C9313" s="14">
        <v>7102</v>
      </c>
      <c r="D9313" s="12" t="s">
        <v>329</v>
      </c>
      <c r="E9313" s="12" t="s">
        <v>1313</v>
      </c>
      <c r="F9313" s="13">
        <v>101.73</v>
      </c>
      <c r="G9313" s="35" t="s">
        <v>21</v>
      </c>
      <c r="H9313" s="65">
        <v>78590.820000000007</v>
      </c>
      <c r="J9313"/>
      <c r="K9313"/>
      <c r="L9313"/>
      <c r="M9313"/>
    </row>
    <row r="9314" spans="1:13" s="3" customFormat="1" x14ac:dyDescent="0.25">
      <c r="A9314" s="12" t="s">
        <v>1311</v>
      </c>
      <c r="B9314" s="12" t="s">
        <v>26</v>
      </c>
      <c r="C9314" s="14">
        <v>7102</v>
      </c>
      <c r="D9314" s="12" t="s">
        <v>491</v>
      </c>
      <c r="E9314" s="12" t="s">
        <v>1314</v>
      </c>
      <c r="F9314" s="13">
        <v>902.58</v>
      </c>
      <c r="G9314" s="35" t="s">
        <v>21</v>
      </c>
      <c r="H9314" s="65">
        <v>79493.399999999994</v>
      </c>
      <c r="J9314"/>
      <c r="K9314"/>
      <c r="L9314"/>
      <c r="M9314"/>
    </row>
    <row r="9315" spans="1:13" s="3" customFormat="1" x14ac:dyDescent="0.25">
      <c r="A9315" s="12" t="s">
        <v>1311</v>
      </c>
      <c r="B9315" s="12" t="s">
        <v>26</v>
      </c>
      <c r="C9315" s="14">
        <v>7102</v>
      </c>
      <c r="D9315" s="12" t="s">
        <v>1149</v>
      </c>
      <c r="E9315" s="12" t="s">
        <v>1315</v>
      </c>
      <c r="F9315" s="13">
        <v>1044.83</v>
      </c>
      <c r="G9315" s="35" t="s">
        <v>21</v>
      </c>
      <c r="H9315" s="65">
        <v>80538.23</v>
      </c>
      <c r="J9315"/>
      <c r="K9315"/>
      <c r="L9315"/>
      <c r="M9315"/>
    </row>
    <row r="9316" spans="1:13" s="3" customFormat="1" x14ac:dyDescent="0.25">
      <c r="A9316" s="12" t="s">
        <v>1311</v>
      </c>
      <c r="B9316" s="12" t="s">
        <v>26</v>
      </c>
      <c r="C9316" s="14">
        <v>7102</v>
      </c>
      <c r="D9316" s="12" t="s">
        <v>1016</v>
      </c>
      <c r="E9316" s="12" t="s">
        <v>1316</v>
      </c>
      <c r="F9316" s="13">
        <v>3085.35</v>
      </c>
      <c r="G9316" s="35" t="s">
        <v>21</v>
      </c>
      <c r="H9316" s="65">
        <v>83623.58</v>
      </c>
      <c r="J9316"/>
      <c r="K9316"/>
      <c r="L9316"/>
      <c r="M9316"/>
    </row>
    <row r="9317" spans="1:13" s="3" customFormat="1" x14ac:dyDescent="0.25">
      <c r="A9317" s="12" t="s">
        <v>1311</v>
      </c>
      <c r="B9317" s="12" t="s">
        <v>26</v>
      </c>
      <c r="C9317" s="14">
        <v>7102</v>
      </c>
      <c r="D9317" s="12" t="s">
        <v>499</v>
      </c>
      <c r="E9317" s="12" t="s">
        <v>1317</v>
      </c>
      <c r="F9317" s="13">
        <v>1015.65</v>
      </c>
      <c r="G9317" s="35" t="s">
        <v>21</v>
      </c>
      <c r="H9317" s="65">
        <v>84639.23</v>
      </c>
      <c r="J9317"/>
      <c r="K9317"/>
      <c r="L9317"/>
      <c r="M9317"/>
    </row>
    <row r="9318" spans="1:13" s="3" customFormat="1" x14ac:dyDescent="0.25">
      <c r="A9318" s="12" t="s">
        <v>1311</v>
      </c>
      <c r="B9318" s="12" t="s">
        <v>26</v>
      </c>
      <c r="C9318" s="14">
        <v>7102</v>
      </c>
      <c r="D9318" s="12" t="s">
        <v>1318</v>
      </c>
      <c r="E9318" s="12" t="s">
        <v>1319</v>
      </c>
      <c r="F9318" s="13">
        <v>950</v>
      </c>
      <c r="G9318" s="35" t="s">
        <v>21</v>
      </c>
      <c r="H9318" s="65">
        <v>85589.23</v>
      </c>
      <c r="J9318"/>
      <c r="K9318"/>
      <c r="L9318"/>
      <c r="M9318"/>
    </row>
    <row r="9319" spans="1:13" s="3" customFormat="1" x14ac:dyDescent="0.25">
      <c r="A9319" s="12" t="s">
        <v>1320</v>
      </c>
      <c r="B9319" s="12" t="s">
        <v>26</v>
      </c>
      <c r="C9319" s="14">
        <v>411</v>
      </c>
      <c r="D9319" s="12" t="s">
        <v>1321</v>
      </c>
      <c r="E9319" s="12" t="s">
        <v>1322</v>
      </c>
      <c r="F9319" s="13">
        <v>1675.86</v>
      </c>
      <c r="G9319" s="35" t="s">
        <v>21</v>
      </c>
      <c r="H9319" s="65">
        <v>87265.09</v>
      </c>
      <c r="J9319"/>
      <c r="K9319"/>
      <c r="L9319"/>
      <c r="M9319"/>
    </row>
    <row r="9320" spans="1:13" s="3" customFormat="1" x14ac:dyDescent="0.25">
      <c r="A9320"/>
      <c r="B9320"/>
      <c r="C9320"/>
      <c r="D9320"/>
      <c r="E9320"/>
      <c r="G9320"/>
      <c r="H9320"/>
      <c r="J9320"/>
      <c r="K9320"/>
      <c r="L9320"/>
      <c r="M9320"/>
    </row>
    <row r="9321" spans="1:13" s="3" customFormat="1" x14ac:dyDescent="0.25">
      <c r="A9321" s="35"/>
      <c r="B9321" s="35"/>
      <c r="C9321" s="35"/>
      <c r="D9321" s="35"/>
      <c r="E9321" s="34" t="s">
        <v>67</v>
      </c>
      <c r="F9321" s="13">
        <v>18839.32</v>
      </c>
      <c r="G9321" s="65">
        <v>0</v>
      </c>
      <c r="H9321" s="65">
        <v>87265.09</v>
      </c>
      <c r="J9321"/>
      <c r="K9321"/>
      <c r="L9321"/>
      <c r="M9321"/>
    </row>
    <row r="9322" spans="1:13" s="3" customFormat="1" x14ac:dyDescent="0.25">
      <c r="A9322" s="35" t="s">
        <v>21</v>
      </c>
      <c r="B9322"/>
      <c r="C9322"/>
      <c r="D9322"/>
      <c r="E9322"/>
      <c r="G9322"/>
      <c r="H9322"/>
      <c r="J9322"/>
      <c r="K9322"/>
      <c r="L9322"/>
      <c r="M9322"/>
    </row>
    <row r="9323" spans="1:13" s="3" customFormat="1" x14ac:dyDescent="0.25">
      <c r="A9323" s="35"/>
      <c r="B9323" s="35"/>
      <c r="C9323" s="35"/>
      <c r="D9323" s="35"/>
      <c r="E9323" s="9" t="s">
        <v>262</v>
      </c>
      <c r="F9323" s="8">
        <v>18839.32</v>
      </c>
      <c r="G9323" s="64">
        <v>0</v>
      </c>
      <c r="H9323" s="64">
        <v>87265.09</v>
      </c>
      <c r="J9323"/>
      <c r="K9323"/>
      <c r="L9323"/>
      <c r="M9323"/>
    </row>
    <row r="9324" spans="1:13" s="3" customFormat="1" x14ac:dyDescent="0.25">
      <c r="A9324" s="35" t="s">
        <v>21</v>
      </c>
      <c r="B9324"/>
      <c r="C9324"/>
      <c r="D9324"/>
      <c r="E9324"/>
      <c r="G9324"/>
      <c r="H9324"/>
      <c r="J9324"/>
      <c r="K9324"/>
      <c r="L9324"/>
      <c r="M9324"/>
    </row>
    <row r="9325" spans="1:13" s="3" customFormat="1" x14ac:dyDescent="0.25">
      <c r="A9325" s="5" t="s">
        <v>412</v>
      </c>
      <c r="B9325" s="5" t="s">
        <v>413</v>
      </c>
      <c r="C9325" s="35"/>
      <c r="D9325" s="35"/>
      <c r="E9325" s="35"/>
      <c r="F9325" s="7"/>
      <c r="G9325" s="9" t="s">
        <v>20</v>
      </c>
      <c r="H9325" s="64">
        <v>7703.06</v>
      </c>
      <c r="J9325"/>
      <c r="K9325"/>
      <c r="L9325"/>
      <c r="M9325"/>
    </row>
    <row r="9326" spans="1:13" s="3" customFormat="1" x14ac:dyDescent="0.25">
      <c r="A9326" s="35" t="s">
        <v>21</v>
      </c>
      <c r="B9326"/>
      <c r="C9326"/>
      <c r="D9326"/>
      <c r="E9326"/>
      <c r="G9326"/>
      <c r="H9326"/>
      <c r="J9326"/>
      <c r="K9326"/>
      <c r="L9326"/>
      <c r="M9326"/>
    </row>
    <row r="9327" spans="1:13" s="3" customFormat="1" x14ac:dyDescent="0.25">
      <c r="A9327" s="12" t="s">
        <v>24</v>
      </c>
      <c r="B9327" s="35" t="s">
        <v>21</v>
      </c>
      <c r="C9327" s="35" t="s">
        <v>21</v>
      </c>
      <c r="D9327" s="35" t="s">
        <v>21</v>
      </c>
      <c r="E9327" s="35" t="s">
        <v>21</v>
      </c>
      <c r="F9327" s="7" t="s">
        <v>21</v>
      </c>
      <c r="G9327" s="34" t="s">
        <v>20</v>
      </c>
      <c r="H9327" s="65">
        <v>7703.06</v>
      </c>
      <c r="J9327"/>
      <c r="K9327"/>
      <c r="L9327"/>
      <c r="M9327"/>
    </row>
    <row r="9328" spans="1:13" s="3" customFormat="1" x14ac:dyDescent="0.25">
      <c r="A9328" s="35" t="s">
        <v>21</v>
      </c>
      <c r="B9328"/>
      <c r="C9328"/>
      <c r="D9328"/>
      <c r="E9328"/>
      <c r="G9328"/>
      <c r="H9328"/>
      <c r="J9328"/>
      <c r="K9328"/>
      <c r="L9328"/>
      <c r="M9328"/>
    </row>
    <row r="9329" spans="1:13" s="3" customFormat="1" x14ac:dyDescent="0.25">
      <c r="A9329" s="35"/>
      <c r="B9329" s="35"/>
      <c r="C9329" s="35"/>
      <c r="D9329" s="35"/>
      <c r="E9329" s="9" t="s">
        <v>416</v>
      </c>
      <c r="F9329" s="8">
        <v>0</v>
      </c>
      <c r="G9329" s="64">
        <v>0</v>
      </c>
      <c r="H9329" s="64">
        <v>7703.06</v>
      </c>
      <c r="J9329"/>
      <c r="K9329"/>
      <c r="L9329"/>
      <c r="M9329"/>
    </row>
    <row r="9330" spans="1:13" s="3" customFormat="1" x14ac:dyDescent="0.25">
      <c r="A9330" s="35" t="s">
        <v>21</v>
      </c>
      <c r="B9330"/>
      <c r="C9330"/>
      <c r="D9330"/>
      <c r="E9330"/>
      <c r="G9330"/>
      <c r="H9330"/>
      <c r="J9330"/>
      <c r="K9330"/>
      <c r="L9330"/>
      <c r="M9330"/>
    </row>
    <row r="9331" spans="1:13" s="3" customFormat="1" x14ac:dyDescent="0.25">
      <c r="A9331" s="5" t="s">
        <v>149</v>
      </c>
      <c r="B9331" s="5" t="s">
        <v>150</v>
      </c>
      <c r="C9331" s="35"/>
      <c r="D9331" s="35"/>
      <c r="E9331" s="35"/>
      <c r="F9331" s="7"/>
      <c r="G9331" s="9" t="s">
        <v>20</v>
      </c>
      <c r="H9331" s="64">
        <v>107350.09</v>
      </c>
      <c r="J9331"/>
      <c r="K9331"/>
      <c r="L9331"/>
      <c r="M9331"/>
    </row>
    <row r="9332" spans="1:13" s="3" customFormat="1" x14ac:dyDescent="0.25">
      <c r="A9332" s="35" t="s">
        <v>21</v>
      </c>
      <c r="B9332"/>
      <c r="C9332"/>
      <c r="D9332"/>
      <c r="E9332"/>
      <c r="G9332"/>
      <c r="H9332"/>
      <c r="J9332"/>
      <c r="K9332"/>
      <c r="L9332"/>
      <c r="M9332"/>
    </row>
    <row r="9333" spans="1:13" s="3" customFormat="1" x14ac:dyDescent="0.25">
      <c r="A9333" s="12" t="s">
        <v>24</v>
      </c>
      <c r="B9333" s="35" t="s">
        <v>21</v>
      </c>
      <c r="C9333" s="35" t="s">
        <v>21</v>
      </c>
      <c r="D9333" s="35" t="s">
        <v>21</v>
      </c>
      <c r="E9333" s="35" t="s">
        <v>21</v>
      </c>
      <c r="F9333" s="7" t="s">
        <v>21</v>
      </c>
      <c r="G9333" s="34" t="s">
        <v>20</v>
      </c>
      <c r="H9333" s="65">
        <v>107350.09</v>
      </c>
      <c r="J9333"/>
      <c r="K9333"/>
      <c r="L9333"/>
      <c r="M9333"/>
    </row>
    <row r="9334" spans="1:13" s="3" customFormat="1" x14ac:dyDescent="0.25">
      <c r="A9334" s="12" t="s">
        <v>1266</v>
      </c>
      <c r="B9334" s="12" t="s">
        <v>26</v>
      </c>
      <c r="C9334" s="14">
        <v>307</v>
      </c>
      <c r="D9334" s="12" t="s">
        <v>1267</v>
      </c>
      <c r="E9334" s="35"/>
      <c r="F9334" s="13">
        <v>5476.46</v>
      </c>
      <c r="G9334" s="35" t="s">
        <v>21</v>
      </c>
      <c r="H9334" s="65">
        <v>112826.55</v>
      </c>
      <c r="J9334"/>
      <c r="K9334"/>
      <c r="L9334"/>
      <c r="M9334"/>
    </row>
    <row r="9335" spans="1:13" s="3" customFormat="1" x14ac:dyDescent="0.25">
      <c r="A9335" s="12" t="s">
        <v>1274</v>
      </c>
      <c r="B9335" s="12" t="s">
        <v>26</v>
      </c>
      <c r="C9335" s="14">
        <v>432</v>
      </c>
      <c r="D9335" s="12" t="s">
        <v>1275</v>
      </c>
      <c r="E9335" s="35"/>
      <c r="F9335" s="13">
        <v>2448</v>
      </c>
      <c r="G9335" s="35" t="s">
        <v>21</v>
      </c>
      <c r="H9335" s="65">
        <v>115274.55</v>
      </c>
      <c r="J9335"/>
      <c r="K9335"/>
      <c r="L9335"/>
      <c r="M9335"/>
    </row>
    <row r="9336" spans="1:13" s="3" customFormat="1" x14ac:dyDescent="0.25">
      <c r="A9336"/>
      <c r="B9336"/>
      <c r="C9336"/>
      <c r="D9336"/>
      <c r="E9336"/>
      <c r="G9336"/>
      <c r="H9336"/>
      <c r="J9336"/>
      <c r="K9336"/>
      <c r="L9336"/>
      <c r="M9336"/>
    </row>
    <row r="9337" spans="1:13" s="3" customFormat="1" x14ac:dyDescent="0.25">
      <c r="A9337" s="35"/>
      <c r="B9337" s="35"/>
      <c r="C9337" s="35"/>
      <c r="D9337" s="35"/>
      <c r="E9337" s="34" t="s">
        <v>67</v>
      </c>
      <c r="F9337" s="13">
        <v>7924.46</v>
      </c>
      <c r="G9337" s="65">
        <v>0</v>
      </c>
      <c r="H9337" s="65">
        <v>115274.55</v>
      </c>
      <c r="J9337"/>
      <c r="K9337"/>
      <c r="L9337"/>
      <c r="M9337"/>
    </row>
    <row r="9338" spans="1:13" s="3" customFormat="1" x14ac:dyDescent="0.25">
      <c r="A9338" s="35" t="s">
        <v>21</v>
      </c>
      <c r="B9338"/>
      <c r="C9338"/>
      <c r="D9338"/>
      <c r="E9338"/>
      <c r="G9338"/>
      <c r="H9338"/>
      <c r="J9338"/>
      <c r="K9338"/>
      <c r="L9338"/>
      <c r="M9338"/>
    </row>
    <row r="9339" spans="1:13" s="3" customFormat="1" x14ac:dyDescent="0.25">
      <c r="A9339" s="35"/>
      <c r="B9339" s="35"/>
      <c r="C9339" s="35"/>
      <c r="D9339" s="35"/>
      <c r="E9339" s="9" t="s">
        <v>151</v>
      </c>
      <c r="F9339" s="8">
        <v>7924.46</v>
      </c>
      <c r="G9339" s="64">
        <v>0</v>
      </c>
      <c r="H9339" s="64">
        <v>115274.55</v>
      </c>
      <c r="J9339"/>
      <c r="K9339"/>
      <c r="L9339"/>
      <c r="M9339"/>
    </row>
    <row r="9340" spans="1:13" s="3" customFormat="1" x14ac:dyDescent="0.25">
      <c r="A9340" s="35" t="s">
        <v>21</v>
      </c>
      <c r="B9340"/>
      <c r="C9340"/>
      <c r="D9340"/>
      <c r="E9340"/>
      <c r="G9340"/>
      <c r="H9340"/>
      <c r="J9340"/>
      <c r="K9340"/>
      <c r="L9340"/>
      <c r="M9340"/>
    </row>
    <row r="9341" spans="1:13" s="3" customFormat="1" x14ac:dyDescent="0.25">
      <c r="A9341" s="5" t="s">
        <v>152</v>
      </c>
      <c r="B9341" s="5" t="s">
        <v>153</v>
      </c>
      <c r="C9341" s="35"/>
      <c r="D9341" s="35"/>
      <c r="E9341" s="35"/>
      <c r="F9341" s="7"/>
      <c r="G9341" s="9" t="s">
        <v>20</v>
      </c>
      <c r="H9341" s="64">
        <v>31770.82</v>
      </c>
      <c r="J9341"/>
      <c r="K9341"/>
      <c r="L9341"/>
      <c r="M9341"/>
    </row>
    <row r="9342" spans="1:13" s="3" customFormat="1" x14ac:dyDescent="0.25">
      <c r="A9342" s="35" t="s">
        <v>21</v>
      </c>
      <c r="B9342"/>
      <c r="C9342"/>
      <c r="D9342"/>
      <c r="E9342"/>
      <c r="G9342"/>
      <c r="H9342"/>
      <c r="J9342"/>
      <c r="K9342"/>
      <c r="L9342"/>
      <c r="M9342"/>
    </row>
    <row r="9343" spans="1:13" s="3" customFormat="1" x14ac:dyDescent="0.25">
      <c r="A9343" s="12" t="s">
        <v>24</v>
      </c>
      <c r="B9343" s="35" t="s">
        <v>21</v>
      </c>
      <c r="C9343" s="35" t="s">
        <v>21</v>
      </c>
      <c r="D9343" s="35" t="s">
        <v>21</v>
      </c>
      <c r="E9343" s="35" t="s">
        <v>21</v>
      </c>
      <c r="F9343" s="7" t="s">
        <v>21</v>
      </c>
      <c r="G9343" s="34" t="s">
        <v>20</v>
      </c>
      <c r="H9343" s="65">
        <v>31770.82</v>
      </c>
      <c r="J9343"/>
      <c r="K9343"/>
      <c r="L9343"/>
      <c r="M9343"/>
    </row>
    <row r="9344" spans="1:13" s="3" customFormat="1" x14ac:dyDescent="0.25">
      <c r="A9344" s="12" t="s">
        <v>1266</v>
      </c>
      <c r="B9344" s="12" t="s">
        <v>26</v>
      </c>
      <c r="C9344" s="14">
        <v>307</v>
      </c>
      <c r="D9344" s="12" t="s">
        <v>1267</v>
      </c>
      <c r="E9344" s="35"/>
      <c r="F9344" s="13">
        <v>1394.01</v>
      </c>
      <c r="G9344" s="35" t="s">
        <v>21</v>
      </c>
      <c r="H9344" s="65">
        <v>33164.83</v>
      </c>
      <c r="J9344"/>
      <c r="K9344"/>
      <c r="L9344"/>
      <c r="M9344"/>
    </row>
    <row r="9345" spans="1:13" s="3" customFormat="1" x14ac:dyDescent="0.25">
      <c r="A9345" s="12" t="s">
        <v>1274</v>
      </c>
      <c r="B9345" s="12" t="s">
        <v>26</v>
      </c>
      <c r="C9345" s="14">
        <v>432</v>
      </c>
      <c r="D9345" s="12" t="s">
        <v>1275</v>
      </c>
      <c r="E9345" s="35"/>
      <c r="F9345" s="13">
        <v>686.03</v>
      </c>
      <c r="G9345" s="35" t="s">
        <v>21</v>
      </c>
      <c r="H9345" s="65">
        <v>33850.86</v>
      </c>
      <c r="J9345"/>
      <c r="K9345"/>
      <c r="L9345"/>
      <c r="M9345"/>
    </row>
    <row r="9346" spans="1:13" s="3" customFormat="1" x14ac:dyDescent="0.25">
      <c r="A9346"/>
      <c r="B9346"/>
      <c r="C9346"/>
      <c r="D9346"/>
      <c r="E9346"/>
      <c r="G9346"/>
      <c r="H9346"/>
      <c r="J9346"/>
      <c r="K9346"/>
      <c r="L9346"/>
      <c r="M9346"/>
    </row>
    <row r="9347" spans="1:13" s="3" customFormat="1" x14ac:dyDescent="0.25">
      <c r="A9347" s="35"/>
      <c r="B9347" s="35"/>
      <c r="C9347" s="35"/>
      <c r="D9347" s="35"/>
      <c r="E9347" s="34" t="s">
        <v>67</v>
      </c>
      <c r="F9347" s="13">
        <v>2080.04</v>
      </c>
      <c r="G9347" s="65">
        <v>0</v>
      </c>
      <c r="H9347" s="65">
        <v>33850.86</v>
      </c>
      <c r="J9347"/>
      <c r="K9347"/>
      <c r="L9347"/>
      <c r="M9347"/>
    </row>
    <row r="9348" spans="1:13" s="3" customFormat="1" x14ac:dyDescent="0.25">
      <c r="A9348" s="35" t="s">
        <v>21</v>
      </c>
      <c r="B9348"/>
      <c r="C9348"/>
      <c r="D9348"/>
      <c r="E9348"/>
      <c r="G9348"/>
      <c r="H9348"/>
      <c r="J9348"/>
      <c r="K9348"/>
      <c r="L9348"/>
      <c r="M9348"/>
    </row>
    <row r="9349" spans="1:13" s="3" customFormat="1" x14ac:dyDescent="0.25">
      <c r="A9349" s="35"/>
      <c r="B9349" s="35"/>
      <c r="C9349" s="35"/>
      <c r="D9349" s="35"/>
      <c r="E9349" s="9" t="s">
        <v>154</v>
      </c>
      <c r="F9349" s="8">
        <v>2080.04</v>
      </c>
      <c r="G9349" s="64">
        <v>0</v>
      </c>
      <c r="H9349" s="64">
        <v>33850.86</v>
      </c>
      <c r="J9349"/>
      <c r="K9349"/>
      <c r="L9349"/>
      <c r="M9349"/>
    </row>
    <row r="9350" spans="1:13" s="3" customFormat="1" x14ac:dyDescent="0.25">
      <c r="A9350" s="35" t="s">
        <v>21</v>
      </c>
      <c r="B9350"/>
      <c r="C9350"/>
      <c r="D9350"/>
      <c r="E9350"/>
      <c r="G9350"/>
      <c r="H9350"/>
      <c r="J9350"/>
      <c r="K9350"/>
      <c r="L9350"/>
      <c r="M9350"/>
    </row>
    <row r="9351" spans="1:13" s="3" customFormat="1" x14ac:dyDescent="0.25">
      <c r="A9351" s="5" t="s">
        <v>508</v>
      </c>
      <c r="B9351" s="5" t="s">
        <v>509</v>
      </c>
      <c r="C9351" s="35"/>
      <c r="D9351" s="35"/>
      <c r="E9351" s="35"/>
      <c r="F9351" s="7"/>
      <c r="G9351" s="9" t="s">
        <v>20</v>
      </c>
      <c r="H9351" s="64">
        <v>22044.93</v>
      </c>
      <c r="J9351"/>
      <c r="K9351"/>
      <c r="L9351"/>
      <c r="M9351"/>
    </row>
    <row r="9352" spans="1:13" s="3" customFormat="1" x14ac:dyDescent="0.25">
      <c r="A9352" s="35" t="s">
        <v>21</v>
      </c>
      <c r="B9352"/>
      <c r="C9352"/>
      <c r="D9352"/>
      <c r="E9352"/>
      <c r="G9352"/>
      <c r="H9352"/>
      <c r="J9352"/>
      <c r="K9352"/>
      <c r="L9352"/>
      <c r="M9352"/>
    </row>
    <row r="9353" spans="1:13" s="3" customFormat="1" x14ac:dyDescent="0.25">
      <c r="A9353" s="12" t="s">
        <v>24</v>
      </c>
      <c r="B9353" s="35" t="s">
        <v>21</v>
      </c>
      <c r="C9353" s="35" t="s">
        <v>21</v>
      </c>
      <c r="D9353" s="35" t="s">
        <v>21</v>
      </c>
      <c r="E9353" s="35" t="s">
        <v>21</v>
      </c>
      <c r="F9353" s="7" t="s">
        <v>21</v>
      </c>
      <c r="G9353" s="34" t="s">
        <v>20</v>
      </c>
      <c r="H9353" s="65">
        <v>22044.93</v>
      </c>
      <c r="J9353"/>
      <c r="K9353"/>
      <c r="L9353"/>
      <c r="M9353"/>
    </row>
    <row r="9354" spans="1:13" s="3" customFormat="1" x14ac:dyDescent="0.25">
      <c r="A9354" s="12" t="s">
        <v>1270</v>
      </c>
      <c r="B9354" s="12" t="s">
        <v>26</v>
      </c>
      <c r="C9354" s="14">
        <v>386</v>
      </c>
      <c r="D9354" s="12" t="s">
        <v>1323</v>
      </c>
      <c r="E9354" s="12" t="s">
        <v>1324</v>
      </c>
      <c r="F9354" s="13">
        <v>1200</v>
      </c>
      <c r="G9354" s="35" t="s">
        <v>21</v>
      </c>
      <c r="H9354" s="65">
        <v>23244.93</v>
      </c>
      <c r="J9354"/>
      <c r="K9354"/>
      <c r="L9354"/>
      <c r="M9354"/>
    </row>
    <row r="9355" spans="1:13" s="3" customFormat="1" x14ac:dyDescent="0.25">
      <c r="A9355" s="12" t="s">
        <v>1320</v>
      </c>
      <c r="B9355" s="12" t="s">
        <v>26</v>
      </c>
      <c r="C9355" s="14">
        <v>409</v>
      </c>
      <c r="D9355" s="12" t="s">
        <v>510</v>
      </c>
      <c r="E9355" s="12" t="s">
        <v>1325</v>
      </c>
      <c r="F9355" s="13">
        <v>6570</v>
      </c>
      <c r="G9355" s="35" t="s">
        <v>21</v>
      </c>
      <c r="H9355" s="65">
        <v>29814.93</v>
      </c>
      <c r="J9355"/>
      <c r="K9355"/>
      <c r="L9355"/>
      <c r="M9355"/>
    </row>
    <row r="9356" spans="1:13" s="3" customFormat="1" x14ac:dyDescent="0.25">
      <c r="A9356"/>
      <c r="B9356"/>
      <c r="C9356"/>
      <c r="D9356"/>
      <c r="E9356"/>
      <c r="G9356"/>
      <c r="H9356"/>
      <c r="J9356"/>
      <c r="K9356"/>
      <c r="L9356"/>
      <c r="M9356"/>
    </row>
    <row r="9357" spans="1:13" s="3" customFormat="1" x14ac:dyDescent="0.25">
      <c r="A9357" s="35"/>
      <c r="B9357" s="35"/>
      <c r="C9357" s="35"/>
      <c r="D9357" s="35"/>
      <c r="E9357" s="34" t="s">
        <v>67</v>
      </c>
      <c r="F9357" s="13">
        <v>7770</v>
      </c>
      <c r="G9357" s="65">
        <v>0</v>
      </c>
      <c r="H9357" s="65">
        <v>29814.93</v>
      </c>
      <c r="J9357"/>
      <c r="K9357"/>
      <c r="L9357"/>
      <c r="M9357"/>
    </row>
    <row r="9358" spans="1:13" s="3" customFormat="1" x14ac:dyDescent="0.25">
      <c r="A9358" s="35" t="s">
        <v>21</v>
      </c>
      <c r="B9358"/>
      <c r="C9358"/>
      <c r="D9358"/>
      <c r="E9358"/>
      <c r="G9358"/>
      <c r="H9358"/>
      <c r="J9358"/>
      <c r="K9358"/>
      <c r="L9358"/>
      <c r="M9358"/>
    </row>
    <row r="9359" spans="1:13" s="3" customFormat="1" x14ac:dyDescent="0.25">
      <c r="A9359" s="35"/>
      <c r="B9359" s="35"/>
      <c r="C9359" s="35"/>
      <c r="D9359" s="35"/>
      <c r="E9359" s="9" t="s">
        <v>516</v>
      </c>
      <c r="F9359" s="8">
        <v>7770</v>
      </c>
      <c r="G9359" s="64">
        <v>0</v>
      </c>
      <c r="H9359" s="64">
        <v>29814.93</v>
      </c>
      <c r="J9359"/>
      <c r="K9359"/>
      <c r="L9359"/>
      <c r="M9359"/>
    </row>
    <row r="9360" spans="1:13" s="3" customFormat="1" x14ac:dyDescent="0.25">
      <c r="A9360" s="35" t="s">
        <v>21</v>
      </c>
      <c r="B9360"/>
      <c r="C9360"/>
      <c r="D9360"/>
      <c r="E9360"/>
      <c r="G9360"/>
      <c r="H9360"/>
      <c r="J9360"/>
      <c r="K9360"/>
      <c r="L9360"/>
      <c r="M9360"/>
    </row>
    <row r="9361" spans="1:13" s="3" customFormat="1" x14ac:dyDescent="0.25">
      <c r="A9361" s="5" t="s">
        <v>517</v>
      </c>
      <c r="B9361" s="5" t="s">
        <v>518</v>
      </c>
      <c r="C9361" s="35"/>
      <c r="D9361" s="35"/>
      <c r="E9361" s="35"/>
      <c r="F9361" s="7"/>
      <c r="G9361" s="9" t="s">
        <v>20</v>
      </c>
      <c r="H9361" s="64">
        <v>7050</v>
      </c>
      <c r="J9361"/>
      <c r="K9361"/>
      <c r="L9361"/>
      <c r="M9361"/>
    </row>
    <row r="9362" spans="1:13" s="3" customFormat="1" x14ac:dyDescent="0.25">
      <c r="A9362" s="35" t="s">
        <v>21</v>
      </c>
      <c r="B9362"/>
      <c r="C9362"/>
      <c r="D9362"/>
      <c r="E9362"/>
      <c r="G9362"/>
      <c r="H9362"/>
      <c r="J9362"/>
      <c r="K9362"/>
      <c r="L9362"/>
      <c r="M9362"/>
    </row>
    <row r="9363" spans="1:13" s="3" customFormat="1" x14ac:dyDescent="0.25">
      <c r="A9363" s="12" t="s">
        <v>24</v>
      </c>
      <c r="B9363" s="35" t="s">
        <v>21</v>
      </c>
      <c r="C9363" s="35" t="s">
        <v>21</v>
      </c>
      <c r="D9363" s="35" t="s">
        <v>21</v>
      </c>
      <c r="E9363" s="35" t="s">
        <v>21</v>
      </c>
      <c r="F9363" s="7" t="s">
        <v>21</v>
      </c>
      <c r="G9363" s="34" t="s">
        <v>20</v>
      </c>
      <c r="H9363" s="65">
        <v>7050</v>
      </c>
      <c r="J9363"/>
      <c r="K9363"/>
      <c r="L9363"/>
      <c r="M9363"/>
    </row>
    <row r="9364" spans="1:13" s="3" customFormat="1" x14ac:dyDescent="0.25">
      <c r="A9364" s="12" t="s">
        <v>1274</v>
      </c>
      <c r="B9364" s="12" t="s">
        <v>26</v>
      </c>
      <c r="C9364" s="14">
        <v>442</v>
      </c>
      <c r="D9364" s="12" t="s">
        <v>939</v>
      </c>
      <c r="E9364" s="12" t="s">
        <v>1326</v>
      </c>
      <c r="F9364" s="13">
        <v>3700</v>
      </c>
      <c r="G9364" s="35" t="s">
        <v>21</v>
      </c>
      <c r="H9364" s="65">
        <v>10750</v>
      </c>
      <c r="J9364"/>
      <c r="K9364"/>
      <c r="L9364"/>
      <c r="M9364"/>
    </row>
    <row r="9365" spans="1:13" s="3" customFormat="1" x14ac:dyDescent="0.25">
      <c r="A9365"/>
      <c r="B9365"/>
      <c r="C9365"/>
      <c r="D9365"/>
      <c r="E9365"/>
      <c r="G9365"/>
      <c r="H9365"/>
      <c r="J9365"/>
      <c r="K9365"/>
      <c r="L9365"/>
      <c r="M9365"/>
    </row>
    <row r="9366" spans="1:13" s="3" customFormat="1" x14ac:dyDescent="0.25">
      <c r="A9366" s="35"/>
      <c r="B9366" s="35"/>
      <c r="C9366" s="35"/>
      <c r="D9366" s="35"/>
      <c r="E9366" s="34" t="s">
        <v>67</v>
      </c>
      <c r="F9366" s="13">
        <v>3700</v>
      </c>
      <c r="G9366" s="65">
        <v>0</v>
      </c>
      <c r="H9366" s="65">
        <v>10750</v>
      </c>
      <c r="J9366"/>
      <c r="K9366"/>
      <c r="L9366"/>
      <c r="M9366"/>
    </row>
    <row r="9367" spans="1:13" s="3" customFormat="1" x14ac:dyDescent="0.25">
      <c r="A9367" s="35" t="s">
        <v>21</v>
      </c>
      <c r="B9367"/>
      <c r="C9367"/>
      <c r="D9367"/>
      <c r="E9367"/>
      <c r="G9367"/>
      <c r="H9367"/>
      <c r="J9367"/>
      <c r="K9367"/>
      <c r="L9367"/>
      <c r="M9367"/>
    </row>
    <row r="9368" spans="1:13" s="3" customFormat="1" x14ac:dyDescent="0.25">
      <c r="A9368" s="35"/>
      <c r="B9368" s="35"/>
      <c r="C9368" s="35"/>
      <c r="D9368" s="35"/>
      <c r="E9368" s="9" t="s">
        <v>522</v>
      </c>
      <c r="F9368" s="8">
        <v>3700</v>
      </c>
      <c r="G9368" s="64">
        <v>0</v>
      </c>
      <c r="H9368" s="64">
        <v>10750</v>
      </c>
      <c r="J9368"/>
      <c r="K9368"/>
      <c r="L9368"/>
      <c r="M9368"/>
    </row>
    <row r="9369" spans="1:13" s="3" customFormat="1" x14ac:dyDescent="0.25">
      <c r="A9369" s="35" t="s">
        <v>21</v>
      </c>
      <c r="B9369"/>
      <c r="C9369"/>
      <c r="D9369"/>
      <c r="E9369"/>
      <c r="G9369"/>
      <c r="H9369"/>
      <c r="J9369"/>
      <c r="K9369"/>
      <c r="L9369"/>
      <c r="M9369"/>
    </row>
    <row r="9370" spans="1:13" s="3" customFormat="1" x14ac:dyDescent="0.25">
      <c r="A9370" s="5" t="s">
        <v>523</v>
      </c>
      <c r="B9370" s="5" t="s">
        <v>363</v>
      </c>
      <c r="C9370" s="35"/>
      <c r="D9370" s="35"/>
      <c r="E9370" s="35"/>
      <c r="F9370" s="7"/>
      <c r="G9370" s="9" t="s">
        <v>20</v>
      </c>
      <c r="H9370" s="64">
        <v>2328.36</v>
      </c>
      <c r="J9370"/>
      <c r="K9370"/>
      <c r="L9370"/>
      <c r="M9370"/>
    </row>
    <row r="9371" spans="1:13" s="3" customFormat="1" x14ac:dyDescent="0.25">
      <c r="A9371" s="35" t="s">
        <v>21</v>
      </c>
      <c r="B9371"/>
      <c r="C9371"/>
      <c r="D9371"/>
      <c r="E9371"/>
      <c r="G9371"/>
      <c r="H9371"/>
      <c r="J9371"/>
      <c r="K9371"/>
      <c r="L9371"/>
      <c r="M9371"/>
    </row>
    <row r="9372" spans="1:13" s="3" customFormat="1" x14ac:dyDescent="0.25">
      <c r="A9372" s="12" t="s">
        <v>24</v>
      </c>
      <c r="B9372" s="35" t="s">
        <v>21</v>
      </c>
      <c r="C9372" s="35" t="s">
        <v>21</v>
      </c>
      <c r="D9372" s="35" t="s">
        <v>21</v>
      </c>
      <c r="E9372" s="35" t="s">
        <v>21</v>
      </c>
      <c r="F9372" s="7" t="s">
        <v>21</v>
      </c>
      <c r="G9372" s="34" t="s">
        <v>20</v>
      </c>
      <c r="H9372" s="65">
        <v>2328.36</v>
      </c>
      <c r="J9372"/>
      <c r="K9372"/>
      <c r="L9372"/>
      <c r="M9372"/>
    </row>
    <row r="9373" spans="1:13" s="3" customFormat="1" x14ac:dyDescent="0.25">
      <c r="A9373" s="35" t="s">
        <v>21</v>
      </c>
      <c r="B9373"/>
      <c r="C9373"/>
      <c r="D9373"/>
      <c r="E9373"/>
      <c r="G9373"/>
      <c r="H9373"/>
      <c r="J9373"/>
      <c r="K9373"/>
      <c r="L9373"/>
      <c r="M9373"/>
    </row>
    <row r="9374" spans="1:13" s="3" customFormat="1" x14ac:dyDescent="0.25">
      <c r="A9374" s="35"/>
      <c r="B9374" s="35"/>
      <c r="C9374" s="35"/>
      <c r="D9374" s="35"/>
      <c r="E9374" s="9" t="s">
        <v>364</v>
      </c>
      <c r="F9374" s="8">
        <v>0</v>
      </c>
      <c r="G9374" s="64">
        <v>0</v>
      </c>
      <c r="H9374" s="64">
        <v>2328.36</v>
      </c>
      <c r="J9374"/>
      <c r="K9374"/>
      <c r="L9374"/>
      <c r="M9374"/>
    </row>
    <row r="9375" spans="1:13" s="3" customFormat="1" x14ac:dyDescent="0.25">
      <c r="A9375" s="35" t="s">
        <v>21</v>
      </c>
      <c r="B9375"/>
      <c r="C9375"/>
      <c r="D9375"/>
      <c r="E9375"/>
      <c r="G9375"/>
      <c r="H9375"/>
      <c r="J9375"/>
      <c r="K9375"/>
      <c r="L9375"/>
      <c r="M9375"/>
    </row>
    <row r="9376" spans="1:13" s="3" customFormat="1" x14ac:dyDescent="0.25">
      <c r="A9376" s="5" t="s">
        <v>525</v>
      </c>
      <c r="B9376" s="5" t="s">
        <v>526</v>
      </c>
      <c r="C9376" s="35"/>
      <c r="D9376" s="35"/>
      <c r="E9376" s="35"/>
      <c r="F9376" s="7"/>
      <c r="G9376" s="9" t="s">
        <v>20</v>
      </c>
      <c r="H9376" s="64">
        <v>9843.9699999999993</v>
      </c>
      <c r="J9376"/>
      <c r="K9376"/>
      <c r="L9376"/>
      <c r="M9376"/>
    </row>
    <row r="9377" spans="1:13" s="3" customFormat="1" x14ac:dyDescent="0.25">
      <c r="A9377" s="35" t="s">
        <v>21</v>
      </c>
      <c r="B9377"/>
      <c r="C9377"/>
      <c r="D9377"/>
      <c r="E9377"/>
      <c r="G9377"/>
      <c r="H9377"/>
      <c r="J9377"/>
      <c r="K9377"/>
      <c r="L9377"/>
      <c r="M9377"/>
    </row>
    <row r="9378" spans="1:13" s="3" customFormat="1" x14ac:dyDescent="0.25">
      <c r="A9378" s="12" t="s">
        <v>24</v>
      </c>
      <c r="B9378" s="35" t="s">
        <v>21</v>
      </c>
      <c r="C9378" s="35" t="s">
        <v>21</v>
      </c>
      <c r="D9378" s="35" t="s">
        <v>21</v>
      </c>
      <c r="E9378" s="35" t="s">
        <v>21</v>
      </c>
      <c r="F9378" s="7" t="s">
        <v>21</v>
      </c>
      <c r="G9378" s="34" t="s">
        <v>20</v>
      </c>
      <c r="H9378" s="65">
        <v>9843.9699999999993</v>
      </c>
      <c r="J9378"/>
      <c r="K9378"/>
      <c r="L9378"/>
      <c r="M9378"/>
    </row>
    <row r="9379" spans="1:13" s="3" customFormat="1" x14ac:dyDescent="0.25">
      <c r="A9379" s="12" t="s">
        <v>1270</v>
      </c>
      <c r="B9379" s="12" t="s">
        <v>26</v>
      </c>
      <c r="C9379" s="14">
        <v>380</v>
      </c>
      <c r="D9379" s="12" t="s">
        <v>939</v>
      </c>
      <c r="E9379" s="12" t="s">
        <v>1327</v>
      </c>
      <c r="F9379" s="13">
        <v>5300</v>
      </c>
      <c r="G9379" s="35" t="s">
        <v>21</v>
      </c>
      <c r="H9379" s="65">
        <v>15143.97</v>
      </c>
      <c r="J9379"/>
      <c r="K9379"/>
      <c r="L9379"/>
      <c r="M9379"/>
    </row>
    <row r="9380" spans="1:13" s="3" customFormat="1" x14ac:dyDescent="0.25">
      <c r="A9380" s="12" t="s">
        <v>1276</v>
      </c>
      <c r="B9380" s="12" t="s">
        <v>26</v>
      </c>
      <c r="C9380" s="14">
        <v>444</v>
      </c>
      <c r="D9380" s="12" t="s">
        <v>1328</v>
      </c>
      <c r="E9380" s="35"/>
      <c r="F9380" s="13">
        <v>13000</v>
      </c>
      <c r="G9380" s="35" t="s">
        <v>21</v>
      </c>
      <c r="H9380" s="65">
        <v>28143.97</v>
      </c>
      <c r="J9380"/>
      <c r="K9380"/>
      <c r="L9380"/>
      <c r="M9380"/>
    </row>
    <row r="9381" spans="1:13" s="3" customFormat="1" x14ac:dyDescent="0.25">
      <c r="A9381"/>
      <c r="B9381"/>
      <c r="C9381"/>
      <c r="D9381"/>
      <c r="E9381"/>
      <c r="G9381"/>
      <c r="H9381"/>
      <c r="J9381"/>
      <c r="K9381"/>
      <c r="L9381"/>
      <c r="M9381"/>
    </row>
    <row r="9382" spans="1:13" s="3" customFormat="1" x14ac:dyDescent="0.25">
      <c r="A9382" s="35"/>
      <c r="B9382" s="35"/>
      <c r="C9382" s="35"/>
      <c r="D9382" s="35"/>
      <c r="E9382" s="34" t="s">
        <v>67</v>
      </c>
      <c r="F9382" s="13">
        <v>18300</v>
      </c>
      <c r="G9382" s="65">
        <v>0</v>
      </c>
      <c r="H9382" s="65">
        <v>28143.97</v>
      </c>
      <c r="J9382"/>
      <c r="K9382"/>
      <c r="L9382"/>
      <c r="M9382"/>
    </row>
    <row r="9383" spans="1:13" s="3" customFormat="1" x14ac:dyDescent="0.25">
      <c r="A9383" s="35" t="s">
        <v>21</v>
      </c>
      <c r="B9383"/>
      <c r="C9383"/>
      <c r="D9383"/>
      <c r="E9383"/>
      <c r="G9383"/>
      <c r="H9383"/>
      <c r="J9383"/>
      <c r="K9383"/>
      <c r="L9383"/>
      <c r="M9383"/>
    </row>
    <row r="9384" spans="1:13" s="3" customFormat="1" x14ac:dyDescent="0.25">
      <c r="A9384" s="35"/>
      <c r="B9384" s="35"/>
      <c r="C9384" s="35"/>
      <c r="D9384" s="35"/>
      <c r="E9384" s="9" t="s">
        <v>529</v>
      </c>
      <c r="F9384" s="8">
        <v>18300</v>
      </c>
      <c r="G9384" s="64">
        <v>0</v>
      </c>
      <c r="H9384" s="64">
        <v>28143.97</v>
      </c>
      <c r="J9384"/>
      <c r="K9384"/>
      <c r="L9384"/>
      <c r="M9384"/>
    </row>
    <row r="9385" spans="1:13" s="3" customFormat="1" x14ac:dyDescent="0.25">
      <c r="A9385" s="35" t="s">
        <v>21</v>
      </c>
      <c r="B9385"/>
      <c r="C9385"/>
      <c r="D9385"/>
      <c r="E9385"/>
      <c r="G9385"/>
      <c r="H9385"/>
      <c r="J9385"/>
      <c r="K9385"/>
      <c r="L9385"/>
      <c r="M9385"/>
    </row>
    <row r="9386" spans="1:13" s="3" customFormat="1" x14ac:dyDescent="0.25">
      <c r="A9386" s="5" t="s">
        <v>530</v>
      </c>
      <c r="B9386" s="5" t="s">
        <v>366</v>
      </c>
      <c r="C9386" s="35"/>
      <c r="D9386" s="35"/>
      <c r="E9386" s="35"/>
      <c r="F9386" s="7"/>
      <c r="G9386" s="9" t="s">
        <v>20</v>
      </c>
      <c r="H9386" s="64">
        <v>343.96</v>
      </c>
      <c r="J9386"/>
      <c r="K9386"/>
      <c r="L9386"/>
      <c r="M9386"/>
    </row>
    <row r="9387" spans="1:13" s="3" customFormat="1" x14ac:dyDescent="0.25">
      <c r="A9387" s="35" t="s">
        <v>21</v>
      </c>
      <c r="B9387"/>
      <c r="C9387"/>
      <c r="D9387"/>
      <c r="E9387"/>
      <c r="G9387"/>
      <c r="H9387"/>
      <c r="J9387"/>
      <c r="K9387"/>
      <c r="L9387"/>
      <c r="M9387"/>
    </row>
    <row r="9388" spans="1:13" s="3" customFormat="1" x14ac:dyDescent="0.25">
      <c r="A9388" s="12" t="s">
        <v>24</v>
      </c>
      <c r="B9388" s="35" t="s">
        <v>21</v>
      </c>
      <c r="C9388" s="35" t="s">
        <v>21</v>
      </c>
      <c r="D9388" s="35" t="s">
        <v>21</v>
      </c>
      <c r="E9388" s="35" t="s">
        <v>21</v>
      </c>
      <c r="F9388" s="7" t="s">
        <v>21</v>
      </c>
      <c r="G9388" s="34" t="s">
        <v>20</v>
      </c>
      <c r="H9388" s="65">
        <v>343.96</v>
      </c>
      <c r="J9388"/>
      <c r="K9388"/>
      <c r="L9388"/>
      <c r="M9388"/>
    </row>
    <row r="9389" spans="1:13" s="3" customFormat="1" x14ac:dyDescent="0.25">
      <c r="A9389" s="12" t="s">
        <v>1270</v>
      </c>
      <c r="B9389" s="12" t="s">
        <v>26</v>
      </c>
      <c r="C9389" s="14">
        <v>348</v>
      </c>
      <c r="D9389" s="12" t="s">
        <v>758</v>
      </c>
      <c r="E9389" s="12" t="s">
        <v>1329</v>
      </c>
      <c r="F9389" s="13">
        <v>1725.48</v>
      </c>
      <c r="G9389" s="35" t="s">
        <v>21</v>
      </c>
      <c r="H9389" s="65">
        <v>2069.44</v>
      </c>
      <c r="J9389"/>
      <c r="K9389"/>
      <c r="L9389"/>
      <c r="M9389"/>
    </row>
    <row r="9390" spans="1:13" s="3" customFormat="1" x14ac:dyDescent="0.25">
      <c r="A9390" s="12" t="s">
        <v>1270</v>
      </c>
      <c r="B9390" s="12" t="s">
        <v>26</v>
      </c>
      <c r="C9390" s="14">
        <v>348</v>
      </c>
      <c r="D9390" s="12" t="s">
        <v>758</v>
      </c>
      <c r="E9390" s="12" t="s">
        <v>1330</v>
      </c>
      <c r="F9390" s="13">
        <v>100</v>
      </c>
      <c r="G9390" s="35" t="s">
        <v>21</v>
      </c>
      <c r="H9390" s="65">
        <v>2169.44</v>
      </c>
      <c r="J9390"/>
      <c r="K9390"/>
      <c r="L9390"/>
      <c r="M9390"/>
    </row>
    <row r="9391" spans="1:13" s="3" customFormat="1" x14ac:dyDescent="0.25">
      <c r="A9391" s="12" t="s">
        <v>1270</v>
      </c>
      <c r="B9391" s="12" t="s">
        <v>26</v>
      </c>
      <c r="C9391" s="14">
        <v>356</v>
      </c>
      <c r="D9391" s="12" t="s">
        <v>441</v>
      </c>
      <c r="E9391" s="12" t="s">
        <v>1331</v>
      </c>
      <c r="F9391" s="13">
        <v>2300</v>
      </c>
      <c r="G9391" s="35" t="s">
        <v>21</v>
      </c>
      <c r="H9391" s="65">
        <v>4469.4399999999996</v>
      </c>
      <c r="J9391"/>
      <c r="K9391"/>
      <c r="L9391"/>
      <c r="M9391"/>
    </row>
    <row r="9392" spans="1:13" s="3" customFormat="1" x14ac:dyDescent="0.25">
      <c r="A9392" s="12" t="s">
        <v>1320</v>
      </c>
      <c r="B9392" s="12" t="s">
        <v>26</v>
      </c>
      <c r="C9392" s="14">
        <v>414</v>
      </c>
      <c r="D9392" s="12" t="s">
        <v>939</v>
      </c>
      <c r="E9392" s="12" t="s">
        <v>1332</v>
      </c>
      <c r="F9392" s="13">
        <v>3200</v>
      </c>
      <c r="G9392" s="35" t="s">
        <v>21</v>
      </c>
      <c r="H9392" s="65">
        <v>7669.44</v>
      </c>
      <c r="J9392"/>
      <c r="K9392"/>
      <c r="L9392"/>
      <c r="M9392"/>
    </row>
    <row r="9393" spans="1:13" s="3" customFormat="1" x14ac:dyDescent="0.25">
      <c r="A9393"/>
      <c r="B9393"/>
      <c r="C9393"/>
      <c r="D9393"/>
      <c r="E9393"/>
      <c r="G9393"/>
      <c r="H9393"/>
      <c r="J9393"/>
      <c r="K9393"/>
      <c r="L9393"/>
      <c r="M9393"/>
    </row>
    <row r="9394" spans="1:13" s="3" customFormat="1" x14ac:dyDescent="0.25">
      <c r="A9394" s="35"/>
      <c r="B9394" s="35"/>
      <c r="C9394" s="35"/>
      <c r="D9394" s="35"/>
      <c r="E9394" s="34" t="s">
        <v>67</v>
      </c>
      <c r="F9394" s="13">
        <v>7325.48</v>
      </c>
      <c r="G9394" s="65">
        <v>0</v>
      </c>
      <c r="H9394" s="65">
        <v>7669.44</v>
      </c>
      <c r="J9394"/>
      <c r="K9394"/>
      <c r="L9394"/>
      <c r="M9394"/>
    </row>
    <row r="9395" spans="1:13" s="3" customFormat="1" x14ac:dyDescent="0.25">
      <c r="A9395" s="35" t="s">
        <v>21</v>
      </c>
      <c r="B9395"/>
      <c r="C9395"/>
      <c r="D9395"/>
      <c r="E9395"/>
      <c r="G9395"/>
      <c r="H9395"/>
      <c r="J9395"/>
      <c r="K9395"/>
      <c r="L9395"/>
      <c r="M9395"/>
    </row>
    <row r="9396" spans="1:13" s="3" customFormat="1" x14ac:dyDescent="0.25">
      <c r="A9396" s="35"/>
      <c r="B9396" s="35"/>
      <c r="C9396" s="35"/>
      <c r="D9396" s="35"/>
      <c r="E9396" s="9" t="s">
        <v>367</v>
      </c>
      <c r="F9396" s="8">
        <v>7325.48</v>
      </c>
      <c r="G9396" s="64">
        <v>0</v>
      </c>
      <c r="H9396" s="64">
        <v>7669.44</v>
      </c>
      <c r="J9396"/>
      <c r="K9396"/>
      <c r="L9396"/>
      <c r="M9396"/>
    </row>
    <row r="9397" spans="1:13" s="3" customFormat="1" x14ac:dyDescent="0.25">
      <c r="A9397" s="35" t="s">
        <v>21</v>
      </c>
      <c r="B9397"/>
      <c r="C9397"/>
      <c r="D9397"/>
      <c r="E9397"/>
      <c r="G9397"/>
      <c r="H9397"/>
      <c r="J9397"/>
      <c r="K9397"/>
      <c r="L9397"/>
      <c r="M9397"/>
    </row>
    <row r="9398" spans="1:13" s="3" customFormat="1" x14ac:dyDescent="0.25">
      <c r="A9398" s="5" t="s">
        <v>533</v>
      </c>
      <c r="B9398" s="5" t="s">
        <v>369</v>
      </c>
      <c r="C9398" s="35"/>
      <c r="D9398" s="35"/>
      <c r="E9398" s="35"/>
      <c r="F9398" s="7"/>
      <c r="G9398" s="9" t="s">
        <v>20</v>
      </c>
      <c r="H9398" s="64">
        <v>3084.19</v>
      </c>
      <c r="J9398"/>
      <c r="K9398"/>
      <c r="L9398"/>
      <c r="M9398"/>
    </row>
    <row r="9399" spans="1:13" s="3" customFormat="1" x14ac:dyDescent="0.25">
      <c r="A9399" s="35" t="s">
        <v>21</v>
      </c>
      <c r="B9399"/>
      <c r="C9399"/>
      <c r="D9399"/>
      <c r="E9399"/>
      <c r="G9399"/>
      <c r="H9399"/>
      <c r="J9399"/>
      <c r="K9399"/>
      <c r="L9399"/>
      <c r="M9399"/>
    </row>
    <row r="9400" spans="1:13" s="3" customFormat="1" x14ac:dyDescent="0.25">
      <c r="A9400" s="12" t="s">
        <v>24</v>
      </c>
      <c r="B9400" s="35" t="s">
        <v>21</v>
      </c>
      <c r="C9400" s="35" t="s">
        <v>21</v>
      </c>
      <c r="D9400" s="35" t="s">
        <v>21</v>
      </c>
      <c r="E9400" s="35" t="s">
        <v>21</v>
      </c>
      <c r="F9400" s="7" t="s">
        <v>21</v>
      </c>
      <c r="G9400" s="34" t="s">
        <v>20</v>
      </c>
      <c r="H9400" s="65">
        <v>3084.19</v>
      </c>
      <c r="J9400"/>
      <c r="K9400"/>
      <c r="L9400"/>
      <c r="M9400"/>
    </row>
    <row r="9401" spans="1:13" s="3" customFormat="1" x14ac:dyDescent="0.25">
      <c r="A9401" s="35" t="s">
        <v>21</v>
      </c>
      <c r="B9401"/>
      <c r="C9401"/>
      <c r="D9401"/>
      <c r="E9401"/>
      <c r="G9401"/>
      <c r="H9401"/>
      <c r="J9401"/>
      <c r="K9401"/>
      <c r="L9401"/>
      <c r="M9401"/>
    </row>
    <row r="9402" spans="1:13" s="3" customFormat="1" x14ac:dyDescent="0.25">
      <c r="A9402" s="35"/>
      <c r="B9402" s="35"/>
      <c r="C9402" s="35"/>
      <c r="D9402" s="35"/>
      <c r="E9402" s="9" t="s">
        <v>370</v>
      </c>
      <c r="F9402" s="8">
        <v>0</v>
      </c>
      <c r="G9402" s="64">
        <v>0</v>
      </c>
      <c r="H9402" s="64">
        <v>3084.19</v>
      </c>
      <c r="J9402"/>
      <c r="K9402"/>
      <c r="L9402"/>
      <c r="M9402"/>
    </row>
    <row r="9403" spans="1:13" s="3" customFormat="1" x14ac:dyDescent="0.25">
      <c r="A9403" s="35" t="s">
        <v>21</v>
      </c>
      <c r="B9403"/>
      <c r="C9403"/>
      <c r="D9403"/>
      <c r="E9403"/>
      <c r="G9403"/>
      <c r="H9403"/>
      <c r="J9403"/>
      <c r="K9403"/>
      <c r="L9403"/>
      <c r="M9403"/>
    </row>
    <row r="9404" spans="1:13" s="3" customFormat="1" x14ac:dyDescent="0.25">
      <c r="A9404" s="5" t="s">
        <v>763</v>
      </c>
      <c r="B9404" s="5" t="s">
        <v>764</v>
      </c>
      <c r="C9404" s="35"/>
      <c r="D9404" s="35"/>
      <c r="E9404" s="35"/>
      <c r="F9404" s="7"/>
      <c r="G9404" s="9" t="s">
        <v>20</v>
      </c>
      <c r="H9404" s="64">
        <v>0</v>
      </c>
      <c r="J9404"/>
      <c r="K9404"/>
      <c r="L9404"/>
      <c r="M9404"/>
    </row>
    <row r="9405" spans="1:13" s="3" customFormat="1" x14ac:dyDescent="0.25">
      <c r="A9405" s="35" t="s">
        <v>21</v>
      </c>
      <c r="B9405"/>
      <c r="C9405"/>
      <c r="D9405"/>
      <c r="E9405"/>
      <c r="G9405"/>
      <c r="H9405"/>
      <c r="J9405"/>
      <c r="K9405"/>
      <c r="L9405"/>
      <c r="M9405"/>
    </row>
    <row r="9406" spans="1:13" s="3" customFormat="1" x14ac:dyDescent="0.25">
      <c r="A9406" s="12" t="s">
        <v>24</v>
      </c>
      <c r="B9406" s="35" t="s">
        <v>21</v>
      </c>
      <c r="C9406" s="35" t="s">
        <v>21</v>
      </c>
      <c r="D9406" s="35" t="s">
        <v>21</v>
      </c>
      <c r="E9406" s="35" t="s">
        <v>21</v>
      </c>
      <c r="F9406" s="7" t="s">
        <v>21</v>
      </c>
      <c r="G9406" s="34" t="s">
        <v>20</v>
      </c>
      <c r="H9406" s="65">
        <v>0</v>
      </c>
      <c r="J9406"/>
      <c r="K9406"/>
      <c r="L9406"/>
      <c r="M9406"/>
    </row>
    <row r="9407" spans="1:13" s="3" customFormat="1" x14ac:dyDescent="0.25">
      <c r="A9407" s="12" t="s">
        <v>1281</v>
      </c>
      <c r="B9407" s="12" t="s">
        <v>26</v>
      </c>
      <c r="C9407" s="14">
        <v>322</v>
      </c>
      <c r="D9407" s="12" t="s">
        <v>528</v>
      </c>
      <c r="E9407" s="35"/>
      <c r="F9407" s="13">
        <v>1827.59</v>
      </c>
      <c r="G9407" s="35" t="s">
        <v>21</v>
      </c>
      <c r="H9407" s="65">
        <v>1827.59</v>
      </c>
      <c r="J9407"/>
      <c r="K9407"/>
      <c r="L9407"/>
      <c r="M9407"/>
    </row>
    <row r="9408" spans="1:13" s="3" customFormat="1" x14ac:dyDescent="0.25">
      <c r="A9408"/>
      <c r="B9408"/>
      <c r="C9408"/>
      <c r="D9408"/>
      <c r="E9408"/>
      <c r="G9408"/>
      <c r="H9408"/>
      <c r="J9408"/>
      <c r="K9408"/>
      <c r="L9408"/>
      <c r="M9408"/>
    </row>
    <row r="9409" spans="1:13" s="3" customFormat="1" x14ac:dyDescent="0.25">
      <c r="A9409" s="35"/>
      <c r="B9409" s="35"/>
      <c r="C9409" s="35"/>
      <c r="D9409" s="35"/>
      <c r="E9409" s="34" t="s">
        <v>67</v>
      </c>
      <c r="F9409" s="13">
        <v>1827.59</v>
      </c>
      <c r="G9409" s="65">
        <v>0</v>
      </c>
      <c r="H9409" s="65">
        <v>1827.59</v>
      </c>
      <c r="J9409"/>
      <c r="K9409"/>
      <c r="L9409"/>
      <c r="M9409"/>
    </row>
    <row r="9410" spans="1:13" s="3" customFormat="1" x14ac:dyDescent="0.25">
      <c r="A9410" s="35" t="s">
        <v>21</v>
      </c>
      <c r="B9410"/>
      <c r="C9410"/>
      <c r="D9410"/>
      <c r="E9410"/>
      <c r="G9410"/>
      <c r="H9410"/>
      <c r="J9410"/>
      <c r="K9410"/>
      <c r="L9410"/>
      <c r="M9410"/>
    </row>
    <row r="9411" spans="1:13" s="3" customFormat="1" x14ac:dyDescent="0.25">
      <c r="A9411" s="35"/>
      <c r="B9411" s="35"/>
      <c r="C9411" s="35"/>
      <c r="D9411" s="35"/>
      <c r="E9411" s="9" t="s">
        <v>766</v>
      </c>
      <c r="F9411" s="8">
        <v>1827.59</v>
      </c>
      <c r="G9411" s="64">
        <v>0</v>
      </c>
      <c r="H9411" s="64">
        <v>1827.59</v>
      </c>
      <c r="J9411"/>
      <c r="K9411"/>
      <c r="L9411"/>
      <c r="M9411"/>
    </row>
    <row r="9412" spans="1:13" s="3" customFormat="1" x14ac:dyDescent="0.25">
      <c r="A9412" s="35" t="s">
        <v>21</v>
      </c>
      <c r="B9412"/>
      <c r="C9412"/>
      <c r="D9412"/>
      <c r="E9412"/>
      <c r="G9412"/>
      <c r="H9412"/>
      <c r="J9412"/>
      <c r="K9412"/>
      <c r="L9412"/>
      <c r="M9412"/>
    </row>
    <row r="9413" spans="1:13" s="3" customFormat="1" x14ac:dyDescent="0.25">
      <c r="A9413" s="5" t="s">
        <v>622</v>
      </c>
      <c r="B9413" s="5" t="s">
        <v>375</v>
      </c>
      <c r="C9413" s="35"/>
      <c r="D9413" s="35"/>
      <c r="E9413" s="35"/>
      <c r="F9413" s="7"/>
      <c r="G9413" s="9" t="s">
        <v>20</v>
      </c>
      <c r="H9413" s="64">
        <v>1900.21</v>
      </c>
      <c r="J9413"/>
      <c r="K9413"/>
      <c r="L9413"/>
      <c r="M9413"/>
    </row>
    <row r="9414" spans="1:13" s="3" customFormat="1" x14ac:dyDescent="0.25">
      <c r="A9414" s="35" t="s">
        <v>21</v>
      </c>
      <c r="B9414"/>
      <c r="C9414"/>
      <c r="D9414"/>
      <c r="E9414"/>
      <c r="G9414"/>
      <c r="H9414"/>
      <c r="J9414"/>
      <c r="K9414"/>
      <c r="L9414"/>
      <c r="M9414"/>
    </row>
    <row r="9415" spans="1:13" s="3" customFormat="1" x14ac:dyDescent="0.25">
      <c r="A9415" s="12" t="s">
        <v>24</v>
      </c>
      <c r="B9415" s="35" t="s">
        <v>21</v>
      </c>
      <c r="C9415" s="35" t="s">
        <v>21</v>
      </c>
      <c r="D9415" s="35" t="s">
        <v>21</v>
      </c>
      <c r="E9415" s="35" t="s">
        <v>21</v>
      </c>
      <c r="F9415" s="7" t="s">
        <v>21</v>
      </c>
      <c r="G9415" s="34" t="s">
        <v>20</v>
      </c>
      <c r="H9415" s="65">
        <v>1900.21</v>
      </c>
      <c r="J9415"/>
      <c r="K9415"/>
      <c r="L9415"/>
      <c r="M9415"/>
    </row>
    <row r="9416" spans="1:13" s="3" customFormat="1" x14ac:dyDescent="0.25">
      <c r="A9416" s="35" t="s">
        <v>21</v>
      </c>
      <c r="B9416"/>
      <c r="C9416"/>
      <c r="D9416"/>
      <c r="E9416"/>
      <c r="G9416"/>
      <c r="H9416"/>
      <c r="J9416"/>
      <c r="K9416"/>
      <c r="L9416"/>
      <c r="M9416"/>
    </row>
    <row r="9417" spans="1:13" s="3" customFormat="1" x14ac:dyDescent="0.25">
      <c r="A9417" s="35"/>
      <c r="B9417" s="35"/>
      <c r="C9417" s="35"/>
      <c r="D9417" s="35"/>
      <c r="E9417" s="9" t="s">
        <v>376</v>
      </c>
      <c r="F9417" s="8">
        <v>0</v>
      </c>
      <c r="G9417" s="64">
        <v>0</v>
      </c>
      <c r="H9417" s="64">
        <v>1900.21</v>
      </c>
      <c r="J9417"/>
      <c r="K9417"/>
      <c r="L9417"/>
      <c r="M9417"/>
    </row>
    <row r="9418" spans="1:13" s="3" customFormat="1" x14ac:dyDescent="0.25">
      <c r="A9418" s="35" t="s">
        <v>21</v>
      </c>
      <c r="B9418"/>
      <c r="C9418"/>
      <c r="D9418"/>
      <c r="E9418"/>
      <c r="G9418"/>
      <c r="H9418"/>
      <c r="J9418"/>
      <c r="K9418"/>
      <c r="L9418"/>
      <c r="M9418"/>
    </row>
    <row r="9419" spans="1:13" s="3" customFormat="1" x14ac:dyDescent="0.25">
      <c r="A9419" s="5" t="s">
        <v>424</v>
      </c>
      <c r="B9419" s="5" t="s">
        <v>425</v>
      </c>
      <c r="C9419" s="35"/>
      <c r="D9419" s="35"/>
      <c r="E9419" s="35"/>
      <c r="F9419" s="7"/>
      <c r="G9419" s="9" t="s">
        <v>20</v>
      </c>
      <c r="H9419" s="64">
        <v>17254.150000000001</v>
      </c>
      <c r="J9419"/>
      <c r="K9419"/>
      <c r="L9419"/>
      <c r="M9419"/>
    </row>
    <row r="9420" spans="1:13" s="3" customFormat="1" x14ac:dyDescent="0.25">
      <c r="A9420" s="35" t="s">
        <v>21</v>
      </c>
      <c r="B9420"/>
      <c r="C9420"/>
      <c r="D9420"/>
      <c r="E9420"/>
      <c r="G9420"/>
      <c r="H9420"/>
      <c r="J9420"/>
      <c r="K9420"/>
      <c r="L9420"/>
      <c r="M9420"/>
    </row>
    <row r="9421" spans="1:13" s="3" customFormat="1" x14ac:dyDescent="0.25">
      <c r="A9421" s="12" t="s">
        <v>24</v>
      </c>
      <c r="B9421" s="35" t="s">
        <v>21</v>
      </c>
      <c r="C9421" s="35" t="s">
        <v>21</v>
      </c>
      <c r="D9421" s="35" t="s">
        <v>21</v>
      </c>
      <c r="E9421" s="35" t="s">
        <v>21</v>
      </c>
      <c r="F9421" s="7" t="s">
        <v>21</v>
      </c>
      <c r="G9421" s="34" t="s">
        <v>20</v>
      </c>
      <c r="H9421" s="65">
        <v>17254.150000000001</v>
      </c>
      <c r="J9421"/>
      <c r="K9421"/>
      <c r="L9421"/>
      <c r="M9421"/>
    </row>
    <row r="9422" spans="1:13" s="3" customFormat="1" x14ac:dyDescent="0.25">
      <c r="A9422" s="12" t="s">
        <v>1270</v>
      </c>
      <c r="B9422" s="12" t="s">
        <v>26</v>
      </c>
      <c r="C9422" s="14">
        <v>353</v>
      </c>
      <c r="D9422" s="12" t="s">
        <v>428</v>
      </c>
      <c r="E9422" s="12" t="s">
        <v>1333</v>
      </c>
      <c r="F9422" s="13">
        <v>775.38</v>
      </c>
      <c r="G9422" s="35" t="s">
        <v>21</v>
      </c>
      <c r="H9422" s="65">
        <v>18029.53</v>
      </c>
      <c r="J9422"/>
      <c r="K9422"/>
      <c r="L9422"/>
      <c r="M9422"/>
    </row>
    <row r="9423" spans="1:13" s="3" customFormat="1" x14ac:dyDescent="0.25">
      <c r="A9423" s="12" t="s">
        <v>1270</v>
      </c>
      <c r="B9423" s="12" t="s">
        <v>26</v>
      </c>
      <c r="C9423" s="14">
        <v>380</v>
      </c>
      <c r="D9423" s="12" t="s">
        <v>939</v>
      </c>
      <c r="E9423" s="12" t="s">
        <v>1334</v>
      </c>
      <c r="F9423" s="13">
        <v>2980</v>
      </c>
      <c r="G9423" s="35" t="s">
        <v>21</v>
      </c>
      <c r="H9423" s="65">
        <v>21009.53</v>
      </c>
      <c r="J9423"/>
      <c r="K9423"/>
      <c r="L9423"/>
      <c r="M9423"/>
    </row>
    <row r="9424" spans="1:13" s="3" customFormat="1" x14ac:dyDescent="0.25">
      <c r="A9424" s="12" t="s">
        <v>1320</v>
      </c>
      <c r="B9424" s="12" t="s">
        <v>26</v>
      </c>
      <c r="C9424" s="14">
        <v>414</v>
      </c>
      <c r="D9424" s="12" t="s">
        <v>939</v>
      </c>
      <c r="E9424" s="12" t="s">
        <v>1335</v>
      </c>
      <c r="F9424" s="13">
        <v>1600</v>
      </c>
      <c r="G9424" s="35" t="s">
        <v>21</v>
      </c>
      <c r="H9424" s="65">
        <v>22609.53</v>
      </c>
      <c r="J9424"/>
      <c r="K9424"/>
      <c r="L9424"/>
      <c r="M9424"/>
    </row>
    <row r="9425" spans="1:13" s="3" customFormat="1" x14ac:dyDescent="0.25">
      <c r="A9425"/>
      <c r="B9425"/>
      <c r="C9425"/>
      <c r="D9425"/>
      <c r="E9425"/>
      <c r="G9425"/>
      <c r="H9425"/>
      <c r="J9425"/>
      <c r="K9425"/>
      <c r="L9425"/>
      <c r="M9425"/>
    </row>
    <row r="9426" spans="1:13" s="3" customFormat="1" x14ac:dyDescent="0.25">
      <c r="A9426" s="35"/>
      <c r="B9426" s="35"/>
      <c r="C9426" s="35"/>
      <c r="D9426" s="35"/>
      <c r="E9426" s="34" t="s">
        <v>67</v>
      </c>
      <c r="F9426" s="13">
        <v>5355.38</v>
      </c>
      <c r="G9426" s="65">
        <v>0</v>
      </c>
      <c r="H9426" s="65">
        <v>22609.53</v>
      </c>
      <c r="J9426"/>
      <c r="K9426"/>
      <c r="L9426"/>
      <c r="M9426"/>
    </row>
    <row r="9427" spans="1:13" s="3" customFormat="1" x14ac:dyDescent="0.25">
      <c r="A9427" s="35" t="s">
        <v>21</v>
      </c>
      <c r="B9427"/>
      <c r="C9427"/>
      <c r="D9427"/>
      <c r="E9427"/>
      <c r="G9427"/>
      <c r="H9427"/>
      <c r="J9427"/>
      <c r="K9427"/>
      <c r="L9427"/>
      <c r="M9427"/>
    </row>
    <row r="9428" spans="1:13" s="3" customFormat="1" x14ac:dyDescent="0.25">
      <c r="A9428" s="35"/>
      <c r="B9428" s="35"/>
      <c r="C9428" s="35"/>
      <c r="D9428" s="35"/>
      <c r="E9428" s="9" t="s">
        <v>432</v>
      </c>
      <c r="F9428" s="8">
        <v>5355.38</v>
      </c>
      <c r="G9428" s="64">
        <v>0</v>
      </c>
      <c r="H9428" s="64">
        <v>22609.53</v>
      </c>
      <c r="J9428"/>
      <c r="K9428"/>
      <c r="L9428"/>
      <c r="M9428"/>
    </row>
    <row r="9429" spans="1:13" s="3" customFormat="1" x14ac:dyDescent="0.25">
      <c r="A9429" s="35" t="s">
        <v>21</v>
      </c>
      <c r="B9429"/>
      <c r="C9429"/>
      <c r="D9429"/>
      <c r="E9429"/>
      <c r="G9429"/>
      <c r="H9429"/>
      <c r="J9429"/>
      <c r="K9429"/>
      <c r="L9429"/>
      <c r="M9429"/>
    </row>
    <row r="9430" spans="1:13" s="3" customFormat="1" x14ac:dyDescent="0.25">
      <c r="A9430" s="5" t="s">
        <v>433</v>
      </c>
      <c r="B9430" s="5" t="s">
        <v>434</v>
      </c>
      <c r="C9430" s="35"/>
      <c r="D9430" s="35"/>
      <c r="E9430" s="35"/>
      <c r="F9430" s="7"/>
      <c r="G9430" s="9" t="s">
        <v>20</v>
      </c>
      <c r="H9430" s="64">
        <v>23495.64</v>
      </c>
      <c r="J9430"/>
      <c r="K9430"/>
      <c r="L9430"/>
      <c r="M9430"/>
    </row>
    <row r="9431" spans="1:13" s="3" customFormat="1" x14ac:dyDescent="0.25">
      <c r="A9431" s="35" t="s">
        <v>21</v>
      </c>
      <c r="B9431"/>
      <c r="C9431"/>
      <c r="D9431"/>
      <c r="E9431"/>
      <c r="G9431"/>
      <c r="H9431"/>
      <c r="J9431"/>
      <c r="K9431"/>
      <c r="L9431"/>
      <c r="M9431"/>
    </row>
    <row r="9432" spans="1:13" s="3" customFormat="1" x14ac:dyDescent="0.25">
      <c r="A9432" s="12" t="s">
        <v>24</v>
      </c>
      <c r="B9432" s="35" t="s">
        <v>21</v>
      </c>
      <c r="C9432" s="35" t="s">
        <v>21</v>
      </c>
      <c r="D9432" s="35" t="s">
        <v>21</v>
      </c>
      <c r="E9432" s="35" t="s">
        <v>21</v>
      </c>
      <c r="F9432" s="7" t="s">
        <v>21</v>
      </c>
      <c r="G9432" s="34" t="s">
        <v>20</v>
      </c>
      <c r="H9432" s="65">
        <v>23495.64</v>
      </c>
      <c r="J9432"/>
      <c r="K9432"/>
      <c r="L9432"/>
      <c r="M9432"/>
    </row>
    <row r="9433" spans="1:13" s="3" customFormat="1" x14ac:dyDescent="0.25">
      <c r="A9433" s="12" t="s">
        <v>1320</v>
      </c>
      <c r="B9433" s="12" t="s">
        <v>26</v>
      </c>
      <c r="C9433" s="14">
        <v>414</v>
      </c>
      <c r="D9433" s="12" t="s">
        <v>939</v>
      </c>
      <c r="E9433" s="12" t="s">
        <v>1336</v>
      </c>
      <c r="F9433" s="13">
        <v>2400</v>
      </c>
      <c r="G9433" s="35" t="s">
        <v>21</v>
      </c>
      <c r="H9433" s="65">
        <v>25895.64</v>
      </c>
      <c r="J9433"/>
      <c r="K9433"/>
      <c r="L9433"/>
      <c r="M9433"/>
    </row>
    <row r="9434" spans="1:13" s="3" customFormat="1" x14ac:dyDescent="0.25">
      <c r="A9434"/>
      <c r="B9434"/>
      <c r="C9434"/>
      <c r="D9434"/>
      <c r="E9434"/>
      <c r="G9434"/>
      <c r="H9434"/>
      <c r="J9434"/>
      <c r="K9434"/>
      <c r="L9434"/>
      <c r="M9434"/>
    </row>
    <row r="9435" spans="1:13" s="3" customFormat="1" x14ac:dyDescent="0.25">
      <c r="A9435" s="35"/>
      <c r="B9435" s="35"/>
      <c r="C9435" s="35"/>
      <c r="D9435" s="35"/>
      <c r="E9435" s="34" t="s">
        <v>67</v>
      </c>
      <c r="F9435" s="13">
        <v>2400</v>
      </c>
      <c r="G9435" s="65">
        <v>0</v>
      </c>
      <c r="H9435" s="65">
        <v>25895.64</v>
      </c>
      <c r="J9435"/>
      <c r="K9435"/>
      <c r="L9435"/>
      <c r="M9435"/>
    </row>
    <row r="9436" spans="1:13" s="3" customFormat="1" x14ac:dyDescent="0.25">
      <c r="A9436" s="35" t="s">
        <v>21</v>
      </c>
      <c r="B9436"/>
      <c r="C9436"/>
      <c r="D9436"/>
      <c r="E9436"/>
      <c r="G9436"/>
      <c r="H9436"/>
      <c r="J9436"/>
      <c r="K9436"/>
      <c r="L9436"/>
      <c r="M9436"/>
    </row>
    <row r="9437" spans="1:13" s="3" customFormat="1" x14ac:dyDescent="0.25">
      <c r="A9437" s="35"/>
      <c r="B9437" s="35"/>
      <c r="C9437" s="35"/>
      <c r="D9437" s="35"/>
      <c r="E9437" s="9" t="s">
        <v>439</v>
      </c>
      <c r="F9437" s="8">
        <v>2400</v>
      </c>
      <c r="G9437" s="64">
        <v>0</v>
      </c>
      <c r="H9437" s="64">
        <v>25895.64</v>
      </c>
      <c r="J9437"/>
      <c r="K9437"/>
      <c r="L9437"/>
      <c r="M9437"/>
    </row>
    <row r="9438" spans="1:13" s="3" customFormat="1" x14ac:dyDescent="0.25">
      <c r="A9438" s="35" t="s">
        <v>21</v>
      </c>
      <c r="B9438"/>
      <c r="C9438"/>
      <c r="D9438"/>
      <c r="E9438"/>
      <c r="G9438"/>
      <c r="H9438"/>
      <c r="J9438"/>
      <c r="K9438"/>
      <c r="L9438"/>
      <c r="M9438"/>
    </row>
    <row r="9439" spans="1:13" s="3" customFormat="1" x14ac:dyDescent="0.25">
      <c r="A9439" s="5" t="s">
        <v>542</v>
      </c>
      <c r="B9439" s="5" t="s">
        <v>387</v>
      </c>
      <c r="C9439" s="35"/>
      <c r="D9439" s="35"/>
      <c r="E9439" s="35"/>
      <c r="F9439" s="7"/>
      <c r="G9439" s="9" t="s">
        <v>20</v>
      </c>
      <c r="H9439" s="64">
        <v>11466.8</v>
      </c>
      <c r="J9439"/>
      <c r="K9439"/>
      <c r="L9439"/>
      <c r="M9439"/>
    </row>
    <row r="9440" spans="1:13" s="3" customFormat="1" x14ac:dyDescent="0.25">
      <c r="A9440" s="35" t="s">
        <v>21</v>
      </c>
      <c r="B9440"/>
      <c r="C9440"/>
      <c r="D9440"/>
      <c r="E9440"/>
      <c r="G9440"/>
      <c r="H9440"/>
      <c r="J9440"/>
      <c r="K9440"/>
      <c r="L9440"/>
      <c r="M9440"/>
    </row>
    <row r="9441" spans="1:13" s="3" customFormat="1" x14ac:dyDescent="0.25">
      <c r="A9441" s="12" t="s">
        <v>24</v>
      </c>
      <c r="B9441" s="35" t="s">
        <v>21</v>
      </c>
      <c r="C9441" s="35" t="s">
        <v>21</v>
      </c>
      <c r="D9441" s="35" t="s">
        <v>21</v>
      </c>
      <c r="E9441" s="35" t="s">
        <v>21</v>
      </c>
      <c r="F9441" s="7" t="s">
        <v>21</v>
      </c>
      <c r="G9441" s="34" t="s">
        <v>20</v>
      </c>
      <c r="H9441" s="65">
        <v>11466.8</v>
      </c>
      <c r="J9441"/>
      <c r="K9441"/>
      <c r="L9441"/>
      <c r="M9441"/>
    </row>
    <row r="9442" spans="1:13" s="3" customFormat="1" x14ac:dyDescent="0.25">
      <c r="A9442" s="12" t="s">
        <v>1298</v>
      </c>
      <c r="B9442" s="12" t="s">
        <v>26</v>
      </c>
      <c r="C9442" s="14">
        <v>7079</v>
      </c>
      <c r="D9442" s="12" t="s">
        <v>1337</v>
      </c>
      <c r="E9442" s="12" t="s">
        <v>1338</v>
      </c>
      <c r="F9442" s="13">
        <v>5365.52</v>
      </c>
      <c r="G9442" s="35" t="s">
        <v>21</v>
      </c>
      <c r="H9442" s="65">
        <v>16832.32</v>
      </c>
      <c r="J9442"/>
      <c r="K9442"/>
      <c r="L9442"/>
      <c r="M9442"/>
    </row>
    <row r="9443" spans="1:13" s="3" customFormat="1" x14ac:dyDescent="0.25">
      <c r="A9443" s="12" t="s">
        <v>1281</v>
      </c>
      <c r="B9443" s="12" t="s">
        <v>26</v>
      </c>
      <c r="C9443" s="14">
        <v>322</v>
      </c>
      <c r="D9443" s="12" t="s">
        <v>528</v>
      </c>
      <c r="E9443" s="35"/>
      <c r="F9443" s="13">
        <v>1280.18</v>
      </c>
      <c r="G9443" s="35" t="s">
        <v>21</v>
      </c>
      <c r="H9443" s="65">
        <v>18112.5</v>
      </c>
      <c r="J9443"/>
      <c r="K9443"/>
      <c r="L9443"/>
      <c r="M9443"/>
    </row>
    <row r="9444" spans="1:13" s="3" customFormat="1" x14ac:dyDescent="0.25">
      <c r="A9444"/>
      <c r="B9444"/>
      <c r="C9444"/>
      <c r="D9444"/>
      <c r="E9444"/>
      <c r="G9444"/>
      <c r="H9444"/>
      <c r="J9444"/>
      <c r="K9444"/>
      <c r="L9444"/>
      <c r="M9444"/>
    </row>
    <row r="9445" spans="1:13" s="3" customFormat="1" x14ac:dyDescent="0.25">
      <c r="A9445" s="35"/>
      <c r="B9445" s="35"/>
      <c r="C9445" s="35"/>
      <c r="D9445" s="35"/>
      <c r="E9445" s="34" t="s">
        <v>67</v>
      </c>
      <c r="F9445" s="13">
        <v>6645.7</v>
      </c>
      <c r="G9445" s="65">
        <v>0</v>
      </c>
      <c r="H9445" s="65">
        <v>18112.5</v>
      </c>
      <c r="J9445"/>
      <c r="K9445"/>
      <c r="L9445"/>
      <c r="M9445"/>
    </row>
    <row r="9446" spans="1:13" s="3" customFormat="1" x14ac:dyDescent="0.25">
      <c r="A9446" s="35" t="s">
        <v>21</v>
      </c>
      <c r="B9446"/>
      <c r="C9446"/>
      <c r="D9446"/>
      <c r="E9446"/>
      <c r="G9446"/>
      <c r="H9446"/>
      <c r="J9446"/>
      <c r="K9446"/>
      <c r="L9446"/>
      <c r="M9446"/>
    </row>
    <row r="9447" spans="1:13" s="3" customFormat="1" x14ac:dyDescent="0.25">
      <c r="A9447" s="35"/>
      <c r="B9447" s="35"/>
      <c r="C9447" s="35"/>
      <c r="D9447" s="35"/>
      <c r="E9447" s="9" t="s">
        <v>388</v>
      </c>
      <c r="F9447" s="8">
        <v>6645.7</v>
      </c>
      <c r="G9447" s="64">
        <v>0</v>
      </c>
      <c r="H9447" s="64">
        <v>18112.5</v>
      </c>
      <c r="J9447"/>
      <c r="K9447"/>
      <c r="L9447"/>
      <c r="M9447"/>
    </row>
    <row r="9448" spans="1:13" s="3" customFormat="1" x14ac:dyDescent="0.25">
      <c r="A9448" s="35" t="s">
        <v>21</v>
      </c>
      <c r="B9448"/>
      <c r="C9448"/>
      <c r="D9448"/>
      <c r="E9448"/>
      <c r="G9448"/>
      <c r="H9448"/>
      <c r="J9448"/>
      <c r="K9448"/>
      <c r="L9448"/>
      <c r="M9448"/>
    </row>
    <row r="9449" spans="1:13" s="3" customFormat="1" x14ac:dyDescent="0.25">
      <c r="A9449" s="5" t="s">
        <v>1046</v>
      </c>
      <c r="B9449" s="5" t="s">
        <v>390</v>
      </c>
      <c r="C9449" s="35"/>
      <c r="D9449" s="35"/>
      <c r="E9449" s="35"/>
      <c r="F9449" s="7"/>
      <c r="G9449" s="9" t="s">
        <v>20</v>
      </c>
      <c r="H9449" s="64">
        <v>1810.35</v>
      </c>
      <c r="J9449"/>
      <c r="K9449"/>
      <c r="L9449"/>
      <c r="M9449"/>
    </row>
    <row r="9450" spans="1:13" s="3" customFormat="1" x14ac:dyDescent="0.25">
      <c r="A9450" s="35" t="s">
        <v>21</v>
      </c>
      <c r="B9450"/>
      <c r="C9450"/>
      <c r="D9450"/>
      <c r="E9450"/>
      <c r="G9450"/>
      <c r="H9450"/>
      <c r="J9450"/>
      <c r="K9450"/>
      <c r="L9450"/>
      <c r="M9450"/>
    </row>
    <row r="9451" spans="1:13" s="3" customFormat="1" x14ac:dyDescent="0.25">
      <c r="A9451" s="12" t="s">
        <v>24</v>
      </c>
      <c r="B9451" s="35" t="s">
        <v>21</v>
      </c>
      <c r="C9451" s="35" t="s">
        <v>21</v>
      </c>
      <c r="D9451" s="35" t="s">
        <v>21</v>
      </c>
      <c r="E9451" s="35" t="s">
        <v>21</v>
      </c>
      <c r="F9451" s="7" t="s">
        <v>21</v>
      </c>
      <c r="G9451" s="34" t="s">
        <v>20</v>
      </c>
      <c r="H9451" s="65">
        <v>1810.35</v>
      </c>
      <c r="J9451"/>
      <c r="K9451"/>
      <c r="L9451"/>
      <c r="M9451"/>
    </row>
    <row r="9452" spans="1:13" s="3" customFormat="1" x14ac:dyDescent="0.25">
      <c r="A9452" s="35" t="s">
        <v>21</v>
      </c>
      <c r="B9452"/>
      <c r="C9452"/>
      <c r="D9452"/>
      <c r="E9452"/>
      <c r="G9452"/>
      <c r="H9452"/>
      <c r="J9452"/>
      <c r="K9452"/>
      <c r="L9452"/>
      <c r="M9452"/>
    </row>
    <row r="9453" spans="1:13" s="3" customFormat="1" x14ac:dyDescent="0.25">
      <c r="A9453" s="35"/>
      <c r="B9453" s="35"/>
      <c r="C9453" s="35"/>
      <c r="D9453" s="35"/>
      <c r="E9453" s="9" t="s">
        <v>391</v>
      </c>
      <c r="F9453" s="8">
        <v>0</v>
      </c>
      <c r="G9453" s="64">
        <v>0</v>
      </c>
      <c r="H9453" s="64">
        <v>1810.35</v>
      </c>
      <c r="J9453"/>
      <c r="K9453"/>
      <c r="L9453"/>
      <c r="M9453"/>
    </row>
    <row r="9454" spans="1:13" s="3" customFormat="1" x14ac:dyDescent="0.25">
      <c r="A9454" s="35" t="s">
        <v>21</v>
      </c>
      <c r="B9454"/>
      <c r="C9454"/>
      <c r="D9454"/>
      <c r="E9454"/>
      <c r="G9454"/>
      <c r="H9454"/>
      <c r="J9454"/>
      <c r="K9454"/>
      <c r="L9454"/>
      <c r="M9454"/>
    </row>
    <row r="9455" spans="1:13" s="3" customFormat="1" x14ac:dyDescent="0.25">
      <c r="A9455" s="5" t="s">
        <v>440</v>
      </c>
      <c r="B9455" s="5" t="s">
        <v>393</v>
      </c>
      <c r="C9455" s="35"/>
      <c r="D9455" s="35"/>
      <c r="E9455" s="35"/>
      <c r="F9455" s="7"/>
      <c r="G9455" s="9" t="s">
        <v>20</v>
      </c>
      <c r="H9455" s="64">
        <v>18575.150000000001</v>
      </c>
      <c r="J9455"/>
      <c r="K9455"/>
      <c r="L9455"/>
      <c r="M9455"/>
    </row>
    <row r="9456" spans="1:13" s="3" customFormat="1" x14ac:dyDescent="0.25">
      <c r="A9456" s="35" t="s">
        <v>21</v>
      </c>
      <c r="B9456"/>
      <c r="C9456"/>
      <c r="D9456"/>
      <c r="E9456"/>
      <c r="G9456"/>
      <c r="H9456"/>
      <c r="J9456"/>
      <c r="K9456"/>
      <c r="L9456"/>
      <c r="M9456"/>
    </row>
    <row r="9457" spans="1:13" s="3" customFormat="1" x14ac:dyDescent="0.25">
      <c r="A9457" s="12" t="s">
        <v>24</v>
      </c>
      <c r="B9457" s="35" t="s">
        <v>21</v>
      </c>
      <c r="C9457" s="35" t="s">
        <v>21</v>
      </c>
      <c r="D9457" s="35" t="s">
        <v>21</v>
      </c>
      <c r="E9457" s="35" t="s">
        <v>21</v>
      </c>
      <c r="F9457" s="7" t="s">
        <v>21</v>
      </c>
      <c r="G9457" s="34" t="s">
        <v>20</v>
      </c>
      <c r="H9457" s="65">
        <v>18575.150000000001</v>
      </c>
      <c r="J9457"/>
      <c r="K9457"/>
      <c r="L9457"/>
      <c r="M9457"/>
    </row>
    <row r="9458" spans="1:13" s="3" customFormat="1" x14ac:dyDescent="0.25">
      <c r="A9458" s="35" t="s">
        <v>21</v>
      </c>
      <c r="B9458"/>
      <c r="C9458"/>
      <c r="D9458"/>
      <c r="E9458"/>
      <c r="G9458"/>
      <c r="H9458"/>
      <c r="J9458"/>
      <c r="K9458"/>
      <c r="L9458"/>
      <c r="M9458"/>
    </row>
    <row r="9459" spans="1:13" s="3" customFormat="1" x14ac:dyDescent="0.25">
      <c r="A9459" s="35"/>
      <c r="B9459" s="35"/>
      <c r="C9459" s="35"/>
      <c r="D9459" s="35"/>
      <c r="E9459" s="9" t="s">
        <v>398</v>
      </c>
      <c r="F9459" s="8">
        <v>0</v>
      </c>
      <c r="G9459" s="64">
        <v>0</v>
      </c>
      <c r="H9459" s="64">
        <v>18575.150000000001</v>
      </c>
      <c r="J9459"/>
      <c r="K9459"/>
      <c r="L9459"/>
      <c r="M9459"/>
    </row>
    <row r="9460" spans="1:13" s="3" customFormat="1" x14ac:dyDescent="0.25">
      <c r="A9460" s="35" t="s">
        <v>21</v>
      </c>
      <c r="B9460"/>
      <c r="C9460"/>
      <c r="D9460"/>
      <c r="E9460"/>
      <c r="G9460"/>
      <c r="H9460"/>
      <c r="J9460"/>
      <c r="K9460"/>
      <c r="L9460"/>
      <c r="M9460"/>
    </row>
    <row r="9461" spans="1:13" s="3" customFormat="1" x14ac:dyDescent="0.25">
      <c r="A9461" s="5" t="s">
        <v>445</v>
      </c>
      <c r="B9461" s="5" t="s">
        <v>400</v>
      </c>
      <c r="C9461" s="35"/>
      <c r="D9461" s="35"/>
      <c r="E9461" s="35"/>
      <c r="F9461" s="7"/>
      <c r="G9461" s="9" t="s">
        <v>20</v>
      </c>
      <c r="H9461" s="64">
        <v>9183.64</v>
      </c>
      <c r="J9461"/>
      <c r="K9461"/>
      <c r="L9461"/>
      <c r="M9461"/>
    </row>
    <row r="9462" spans="1:13" s="3" customFormat="1" x14ac:dyDescent="0.25">
      <c r="A9462" s="35" t="s">
        <v>21</v>
      </c>
      <c r="B9462"/>
      <c r="C9462"/>
      <c r="D9462"/>
      <c r="E9462"/>
      <c r="G9462"/>
      <c r="H9462"/>
      <c r="J9462"/>
      <c r="K9462"/>
      <c r="L9462"/>
      <c r="M9462"/>
    </row>
    <row r="9463" spans="1:13" s="3" customFormat="1" x14ac:dyDescent="0.25">
      <c r="A9463" s="12" t="s">
        <v>24</v>
      </c>
      <c r="B9463" s="35" t="s">
        <v>21</v>
      </c>
      <c r="C9463" s="35" t="s">
        <v>21</v>
      </c>
      <c r="D9463" s="35" t="s">
        <v>21</v>
      </c>
      <c r="E9463" s="35" t="s">
        <v>21</v>
      </c>
      <c r="F9463" s="7" t="s">
        <v>21</v>
      </c>
      <c r="G9463" s="34" t="s">
        <v>20</v>
      </c>
      <c r="H9463" s="65">
        <v>9183.64</v>
      </c>
      <c r="J9463"/>
      <c r="K9463"/>
      <c r="L9463"/>
      <c r="M9463"/>
    </row>
    <row r="9464" spans="1:13" s="3" customFormat="1" x14ac:dyDescent="0.25">
      <c r="A9464" s="35" t="s">
        <v>21</v>
      </c>
      <c r="B9464"/>
      <c r="C9464"/>
      <c r="D9464"/>
      <c r="E9464"/>
      <c r="G9464"/>
      <c r="H9464"/>
      <c r="J9464"/>
      <c r="K9464"/>
      <c r="L9464"/>
      <c r="M9464"/>
    </row>
    <row r="9465" spans="1:13" s="3" customFormat="1" x14ac:dyDescent="0.25">
      <c r="A9465" s="35"/>
      <c r="B9465" s="35"/>
      <c r="C9465" s="35"/>
      <c r="D9465" s="35"/>
      <c r="E9465" s="9" t="s">
        <v>401</v>
      </c>
      <c r="F9465" s="8">
        <v>0</v>
      </c>
      <c r="G9465" s="64">
        <v>0</v>
      </c>
      <c r="H9465" s="64">
        <v>9183.64</v>
      </c>
      <c r="J9465"/>
      <c r="K9465"/>
      <c r="L9465"/>
      <c r="M9465"/>
    </row>
    <row r="9466" spans="1:13" s="3" customFormat="1" x14ac:dyDescent="0.25">
      <c r="A9466" s="35" t="s">
        <v>21</v>
      </c>
      <c r="B9466"/>
      <c r="C9466"/>
      <c r="D9466"/>
      <c r="E9466"/>
      <c r="G9466"/>
      <c r="H9466"/>
      <c r="J9466"/>
      <c r="K9466"/>
      <c r="L9466"/>
      <c r="M9466"/>
    </row>
    <row r="9467" spans="1:13" s="3" customFormat="1" x14ac:dyDescent="0.25">
      <c r="A9467" s="5" t="s">
        <v>448</v>
      </c>
      <c r="B9467" s="5" t="s">
        <v>403</v>
      </c>
      <c r="C9467" s="35"/>
      <c r="D9467" s="35"/>
      <c r="E9467" s="35"/>
      <c r="F9467" s="7"/>
      <c r="G9467" s="9" t="s">
        <v>20</v>
      </c>
      <c r="H9467" s="64">
        <v>11849.05</v>
      </c>
      <c r="J9467"/>
      <c r="K9467"/>
      <c r="L9467"/>
      <c r="M9467"/>
    </row>
    <row r="9468" spans="1:13" s="3" customFormat="1" x14ac:dyDescent="0.25">
      <c r="A9468" s="35" t="s">
        <v>21</v>
      </c>
      <c r="B9468"/>
      <c r="C9468"/>
      <c r="D9468"/>
      <c r="E9468"/>
      <c r="G9468"/>
      <c r="H9468"/>
      <c r="J9468"/>
      <c r="K9468"/>
      <c r="L9468"/>
      <c r="M9468"/>
    </row>
    <row r="9469" spans="1:13" s="3" customFormat="1" x14ac:dyDescent="0.25">
      <c r="A9469" s="12" t="s">
        <v>24</v>
      </c>
      <c r="B9469" s="35" t="s">
        <v>21</v>
      </c>
      <c r="C9469" s="35" t="s">
        <v>21</v>
      </c>
      <c r="D9469" s="35" t="s">
        <v>21</v>
      </c>
      <c r="E9469" s="35" t="s">
        <v>21</v>
      </c>
      <c r="F9469" s="7" t="s">
        <v>21</v>
      </c>
      <c r="G9469" s="34" t="s">
        <v>20</v>
      </c>
      <c r="H9469" s="65">
        <v>11849.05</v>
      </c>
      <c r="J9469"/>
      <c r="K9469"/>
      <c r="L9469"/>
      <c r="M9469"/>
    </row>
    <row r="9470" spans="1:13" s="3" customFormat="1" x14ac:dyDescent="0.25">
      <c r="A9470" s="35" t="s">
        <v>21</v>
      </c>
      <c r="B9470"/>
      <c r="C9470"/>
      <c r="D9470"/>
      <c r="E9470"/>
      <c r="G9470"/>
      <c r="H9470"/>
      <c r="J9470"/>
      <c r="K9470"/>
      <c r="L9470"/>
      <c r="M9470"/>
    </row>
    <row r="9471" spans="1:13" s="3" customFormat="1" x14ac:dyDescent="0.25">
      <c r="A9471" s="35"/>
      <c r="B9471" s="35"/>
      <c r="C9471" s="35"/>
      <c r="D9471" s="35"/>
      <c r="E9471" s="9" t="s">
        <v>404</v>
      </c>
      <c r="F9471" s="8">
        <v>0</v>
      </c>
      <c r="G9471" s="64">
        <v>0</v>
      </c>
      <c r="H9471" s="64">
        <v>11849.05</v>
      </c>
      <c r="J9471"/>
      <c r="K9471"/>
      <c r="L9471"/>
      <c r="M9471"/>
    </row>
    <row r="9472" spans="1:13" s="3" customFormat="1" x14ac:dyDescent="0.25">
      <c r="A9472" s="35" t="s">
        <v>21</v>
      </c>
      <c r="B9472"/>
      <c r="C9472"/>
      <c r="D9472"/>
      <c r="E9472"/>
      <c r="G9472"/>
      <c r="H9472"/>
      <c r="J9472"/>
      <c r="K9472"/>
      <c r="L9472"/>
      <c r="M9472"/>
    </row>
    <row r="9473" spans="1:13" s="3" customFormat="1" x14ac:dyDescent="0.25">
      <c r="A9473" s="5" t="s">
        <v>451</v>
      </c>
      <c r="B9473" s="5" t="s">
        <v>406</v>
      </c>
      <c r="C9473" s="35"/>
      <c r="D9473" s="35"/>
      <c r="E9473" s="35"/>
      <c r="F9473" s="7"/>
      <c r="G9473" s="9" t="s">
        <v>20</v>
      </c>
      <c r="H9473" s="64">
        <v>465.52</v>
      </c>
      <c r="J9473"/>
      <c r="K9473"/>
      <c r="L9473"/>
      <c r="M9473"/>
    </row>
    <row r="9474" spans="1:13" s="3" customFormat="1" x14ac:dyDescent="0.25">
      <c r="A9474" s="35" t="s">
        <v>21</v>
      </c>
      <c r="B9474"/>
      <c r="C9474"/>
      <c r="D9474"/>
      <c r="E9474"/>
      <c r="G9474"/>
      <c r="H9474"/>
      <c r="J9474"/>
      <c r="K9474"/>
      <c r="L9474"/>
      <c r="M9474"/>
    </row>
    <row r="9475" spans="1:13" s="3" customFormat="1" x14ac:dyDescent="0.25">
      <c r="A9475" s="12" t="s">
        <v>24</v>
      </c>
      <c r="B9475" s="35" t="s">
        <v>21</v>
      </c>
      <c r="C9475" s="35" t="s">
        <v>21</v>
      </c>
      <c r="D9475" s="35" t="s">
        <v>21</v>
      </c>
      <c r="E9475" s="35" t="s">
        <v>21</v>
      </c>
      <c r="F9475" s="7" t="s">
        <v>21</v>
      </c>
      <c r="G9475" s="34" t="s">
        <v>20</v>
      </c>
      <c r="H9475" s="65">
        <v>465.52</v>
      </c>
      <c r="J9475"/>
      <c r="K9475"/>
      <c r="L9475"/>
      <c r="M9475"/>
    </row>
    <row r="9476" spans="1:13" s="3" customFormat="1" x14ac:dyDescent="0.25">
      <c r="A9476" s="12" t="s">
        <v>1320</v>
      </c>
      <c r="B9476" s="12" t="s">
        <v>41</v>
      </c>
      <c r="C9476" s="14">
        <v>15</v>
      </c>
      <c r="D9476" s="12" t="s">
        <v>428</v>
      </c>
      <c r="E9476" s="12" t="s">
        <v>1339</v>
      </c>
      <c r="F9476" s="13">
        <v>3459.65</v>
      </c>
      <c r="G9476" s="35" t="s">
        <v>21</v>
      </c>
      <c r="H9476" s="65">
        <v>3925.17</v>
      </c>
      <c r="J9476"/>
      <c r="K9476"/>
      <c r="L9476"/>
      <c r="M9476"/>
    </row>
    <row r="9477" spans="1:13" s="3" customFormat="1" x14ac:dyDescent="0.25">
      <c r="A9477"/>
      <c r="B9477"/>
      <c r="C9477"/>
      <c r="D9477"/>
      <c r="E9477"/>
      <c r="G9477"/>
      <c r="H9477"/>
      <c r="J9477"/>
      <c r="K9477"/>
      <c r="L9477"/>
      <c r="M9477"/>
    </row>
    <row r="9478" spans="1:13" s="3" customFormat="1" x14ac:dyDescent="0.25">
      <c r="A9478" s="35"/>
      <c r="B9478" s="35"/>
      <c r="C9478" s="35"/>
      <c r="D9478" s="35"/>
      <c r="E9478" s="34" t="s">
        <v>67</v>
      </c>
      <c r="F9478" s="13">
        <v>3459.65</v>
      </c>
      <c r="G9478" s="65">
        <v>0</v>
      </c>
      <c r="H9478" s="65">
        <v>3925.17</v>
      </c>
      <c r="J9478"/>
      <c r="K9478"/>
      <c r="L9478"/>
      <c r="M9478"/>
    </row>
    <row r="9479" spans="1:13" s="3" customFormat="1" x14ac:dyDescent="0.25">
      <c r="A9479" s="35" t="s">
        <v>21</v>
      </c>
      <c r="B9479"/>
      <c r="C9479"/>
      <c r="D9479"/>
      <c r="E9479"/>
      <c r="G9479"/>
      <c r="H9479"/>
      <c r="J9479"/>
      <c r="K9479"/>
      <c r="L9479"/>
      <c r="M9479"/>
    </row>
    <row r="9480" spans="1:13" s="3" customFormat="1" x14ac:dyDescent="0.25">
      <c r="A9480" s="35"/>
      <c r="B9480" s="35"/>
      <c r="C9480" s="35"/>
      <c r="D9480" s="35"/>
      <c r="E9480" s="9" t="s">
        <v>407</v>
      </c>
      <c r="F9480" s="8">
        <v>3459.65</v>
      </c>
      <c r="G9480" s="64">
        <v>0</v>
      </c>
      <c r="H9480" s="64">
        <v>3925.17</v>
      </c>
      <c r="J9480"/>
      <c r="K9480"/>
      <c r="L9480"/>
      <c r="M9480"/>
    </row>
    <row r="9481" spans="1:13" s="3" customFormat="1" x14ac:dyDescent="0.25">
      <c r="A9481" s="35" t="s">
        <v>21</v>
      </c>
      <c r="B9481"/>
      <c r="C9481"/>
      <c r="D9481"/>
      <c r="E9481"/>
      <c r="G9481"/>
      <c r="H9481"/>
      <c r="J9481"/>
      <c r="K9481"/>
      <c r="L9481"/>
      <c r="M9481"/>
    </row>
    <row r="9482" spans="1:13" s="3" customFormat="1" x14ac:dyDescent="0.25">
      <c r="A9482" s="5" t="s">
        <v>1180</v>
      </c>
      <c r="B9482" s="5" t="s">
        <v>1110</v>
      </c>
      <c r="C9482" s="35"/>
      <c r="D9482" s="35"/>
      <c r="E9482" s="35"/>
      <c r="F9482" s="7"/>
      <c r="G9482" s="9" t="s">
        <v>20</v>
      </c>
      <c r="H9482" s="64">
        <v>5968.97</v>
      </c>
      <c r="J9482"/>
      <c r="K9482"/>
      <c r="L9482"/>
      <c r="M9482"/>
    </row>
    <row r="9483" spans="1:13" s="3" customFormat="1" x14ac:dyDescent="0.25">
      <c r="A9483" s="35" t="s">
        <v>21</v>
      </c>
      <c r="B9483"/>
      <c r="C9483"/>
      <c r="D9483"/>
      <c r="E9483"/>
      <c r="G9483"/>
      <c r="H9483"/>
      <c r="J9483"/>
      <c r="K9483"/>
      <c r="L9483"/>
      <c r="M9483"/>
    </row>
    <row r="9484" spans="1:13" s="3" customFormat="1" x14ac:dyDescent="0.25">
      <c r="A9484" s="12" t="s">
        <v>24</v>
      </c>
      <c r="B9484" s="35" t="s">
        <v>21</v>
      </c>
      <c r="C9484" s="35" t="s">
        <v>21</v>
      </c>
      <c r="D9484" s="35" t="s">
        <v>21</v>
      </c>
      <c r="E9484" s="35" t="s">
        <v>21</v>
      </c>
      <c r="F9484" s="7" t="s">
        <v>21</v>
      </c>
      <c r="G9484" s="34" t="s">
        <v>20</v>
      </c>
      <c r="H9484" s="65">
        <v>5968.97</v>
      </c>
      <c r="J9484"/>
      <c r="K9484"/>
      <c r="L9484"/>
      <c r="M9484"/>
    </row>
    <row r="9485" spans="1:13" s="3" customFormat="1" x14ac:dyDescent="0.25">
      <c r="A9485" s="35" t="s">
        <v>21</v>
      </c>
      <c r="B9485"/>
      <c r="C9485"/>
      <c r="D9485"/>
      <c r="E9485"/>
      <c r="G9485"/>
      <c r="H9485"/>
      <c r="J9485"/>
      <c r="K9485"/>
      <c r="L9485"/>
      <c r="M9485"/>
    </row>
    <row r="9486" spans="1:13" s="3" customFormat="1" x14ac:dyDescent="0.25">
      <c r="A9486" s="35"/>
      <c r="B9486" s="35"/>
      <c r="C9486" s="35"/>
      <c r="D9486" s="35"/>
      <c r="E9486" s="9" t="s">
        <v>1111</v>
      </c>
      <c r="F9486" s="8">
        <v>0</v>
      </c>
      <c r="G9486" s="64">
        <v>0</v>
      </c>
      <c r="H9486" s="64">
        <v>5968.97</v>
      </c>
      <c r="J9486"/>
      <c r="K9486"/>
      <c r="L9486"/>
      <c r="M9486"/>
    </row>
    <row r="9487" spans="1:13" s="3" customFormat="1" x14ac:dyDescent="0.25">
      <c r="A9487" s="35" t="s">
        <v>21</v>
      </c>
      <c r="B9487"/>
      <c r="C9487"/>
      <c r="D9487"/>
      <c r="E9487"/>
      <c r="G9487"/>
      <c r="H9487"/>
      <c r="J9487"/>
      <c r="K9487"/>
      <c r="L9487"/>
      <c r="M9487"/>
    </row>
    <row r="9488" spans="1:13" s="3" customFormat="1" x14ac:dyDescent="0.25">
      <c r="A9488" s="5" t="s">
        <v>155</v>
      </c>
      <c r="B9488" s="5" t="s">
        <v>156</v>
      </c>
      <c r="C9488" s="35"/>
      <c r="D9488" s="35"/>
      <c r="E9488" s="35"/>
      <c r="F9488" s="7"/>
      <c r="G9488" s="9" t="s">
        <v>20</v>
      </c>
      <c r="H9488" s="64">
        <v>9641.65</v>
      </c>
      <c r="J9488"/>
      <c r="K9488"/>
      <c r="L9488"/>
      <c r="M9488"/>
    </row>
    <row r="9489" spans="1:13" s="3" customFormat="1" x14ac:dyDescent="0.25">
      <c r="A9489" s="35" t="s">
        <v>21</v>
      </c>
      <c r="B9489"/>
      <c r="C9489"/>
      <c r="D9489"/>
      <c r="E9489"/>
      <c r="G9489"/>
      <c r="H9489"/>
      <c r="J9489"/>
      <c r="K9489"/>
      <c r="L9489"/>
      <c r="M9489"/>
    </row>
    <row r="9490" spans="1:13" s="3" customFormat="1" x14ac:dyDescent="0.25">
      <c r="A9490" s="12" t="s">
        <v>24</v>
      </c>
      <c r="B9490" s="35" t="s">
        <v>21</v>
      </c>
      <c r="C9490" s="35" t="s">
        <v>21</v>
      </c>
      <c r="D9490" s="35" t="s">
        <v>21</v>
      </c>
      <c r="E9490" s="35" t="s">
        <v>21</v>
      </c>
      <c r="F9490" s="7" t="s">
        <v>21</v>
      </c>
      <c r="G9490" s="34" t="s">
        <v>20</v>
      </c>
      <c r="H9490" s="65">
        <v>9641.65</v>
      </c>
      <c r="J9490"/>
      <c r="K9490"/>
      <c r="L9490"/>
      <c r="M9490"/>
    </row>
    <row r="9491" spans="1:13" s="3" customFormat="1" x14ac:dyDescent="0.25">
      <c r="A9491" s="35" t="s">
        <v>21</v>
      </c>
      <c r="B9491"/>
      <c r="C9491"/>
      <c r="D9491"/>
      <c r="E9491"/>
      <c r="G9491"/>
      <c r="H9491"/>
      <c r="J9491"/>
      <c r="K9491"/>
      <c r="L9491"/>
      <c r="M9491"/>
    </row>
    <row r="9492" spans="1:13" s="3" customFormat="1" x14ac:dyDescent="0.25">
      <c r="A9492" s="35"/>
      <c r="B9492" s="35"/>
      <c r="C9492" s="35"/>
      <c r="D9492" s="35"/>
      <c r="E9492" s="9" t="s">
        <v>157</v>
      </c>
      <c r="F9492" s="8">
        <v>0</v>
      </c>
      <c r="G9492" s="64">
        <v>0</v>
      </c>
      <c r="H9492" s="64">
        <v>9641.65</v>
      </c>
      <c r="J9492"/>
      <c r="K9492"/>
      <c r="L9492"/>
      <c r="M9492"/>
    </row>
    <row r="9493" spans="1:13" s="3" customFormat="1" x14ac:dyDescent="0.25">
      <c r="A9493" s="35" t="s">
        <v>21</v>
      </c>
      <c r="B9493"/>
      <c r="C9493"/>
      <c r="D9493"/>
      <c r="E9493"/>
      <c r="G9493"/>
      <c r="H9493"/>
      <c r="J9493"/>
      <c r="K9493"/>
      <c r="L9493"/>
      <c r="M9493"/>
    </row>
    <row r="9494" spans="1:13" s="3" customFormat="1" x14ac:dyDescent="0.25">
      <c r="A9494" s="5" t="s">
        <v>713</v>
      </c>
      <c r="B9494" s="66" t="s">
        <v>714</v>
      </c>
      <c r="C9494" s="35"/>
      <c r="D9494" s="35"/>
      <c r="E9494" s="35"/>
      <c r="F9494" s="7"/>
      <c r="G9494" s="9" t="s">
        <v>20</v>
      </c>
      <c r="H9494" s="64">
        <v>0</v>
      </c>
      <c r="J9494"/>
      <c r="K9494"/>
      <c r="L9494"/>
      <c r="M9494"/>
    </row>
    <row r="9495" spans="1:13" s="3" customFormat="1" x14ac:dyDescent="0.25">
      <c r="A9495" s="35" t="s">
        <v>21</v>
      </c>
      <c r="B9495"/>
      <c r="C9495"/>
      <c r="D9495"/>
      <c r="E9495"/>
      <c r="G9495"/>
      <c r="H9495"/>
      <c r="J9495"/>
      <c r="K9495"/>
      <c r="L9495"/>
      <c r="M9495"/>
    </row>
    <row r="9496" spans="1:13" s="3" customFormat="1" x14ac:dyDescent="0.25">
      <c r="A9496" s="12" t="s">
        <v>24</v>
      </c>
      <c r="B9496" s="35" t="s">
        <v>21</v>
      </c>
      <c r="C9496" s="35" t="s">
        <v>21</v>
      </c>
      <c r="D9496" s="35" t="s">
        <v>21</v>
      </c>
      <c r="E9496" s="35" t="s">
        <v>21</v>
      </c>
      <c r="F9496" s="7" t="s">
        <v>21</v>
      </c>
      <c r="G9496" s="34" t="s">
        <v>20</v>
      </c>
      <c r="H9496" s="65">
        <v>0</v>
      </c>
      <c r="J9496"/>
      <c r="K9496"/>
      <c r="L9496"/>
      <c r="M9496"/>
    </row>
    <row r="9497" spans="1:13" s="3" customFormat="1" x14ac:dyDescent="0.25">
      <c r="A9497" s="57" t="s">
        <v>1281</v>
      </c>
      <c r="B9497" s="57" t="s">
        <v>26</v>
      </c>
      <c r="C9497" s="58">
        <v>314</v>
      </c>
      <c r="D9497" s="57" t="s">
        <v>1340</v>
      </c>
      <c r="E9497" s="59"/>
      <c r="F9497" s="36">
        <v>37380.42</v>
      </c>
      <c r="G9497" s="35" t="s">
        <v>21</v>
      </c>
      <c r="H9497" s="65">
        <v>37380.42</v>
      </c>
      <c r="J9497"/>
      <c r="K9497"/>
      <c r="L9497"/>
      <c r="M9497"/>
    </row>
    <row r="9498" spans="1:13" s="3" customFormat="1" x14ac:dyDescent="0.25">
      <c r="A9498"/>
      <c r="B9498"/>
      <c r="C9498"/>
      <c r="D9498"/>
      <c r="E9498"/>
      <c r="G9498"/>
      <c r="H9498"/>
      <c r="J9498"/>
      <c r="K9498"/>
      <c r="L9498"/>
      <c r="M9498"/>
    </row>
    <row r="9499" spans="1:13" s="3" customFormat="1" x14ac:dyDescent="0.25">
      <c r="A9499" s="35"/>
      <c r="B9499" s="35"/>
      <c r="C9499" s="35"/>
      <c r="D9499" s="35"/>
      <c r="E9499" s="34" t="s">
        <v>67</v>
      </c>
      <c r="F9499" s="13">
        <v>37380.42</v>
      </c>
      <c r="G9499" s="65">
        <v>0</v>
      </c>
      <c r="H9499" s="65">
        <v>37380.42</v>
      </c>
      <c r="J9499"/>
      <c r="K9499"/>
      <c r="L9499"/>
      <c r="M9499"/>
    </row>
    <row r="9500" spans="1:13" s="3" customFormat="1" x14ac:dyDescent="0.25">
      <c r="A9500" s="35" t="s">
        <v>21</v>
      </c>
      <c r="B9500"/>
      <c r="C9500"/>
      <c r="D9500"/>
      <c r="E9500"/>
      <c r="G9500"/>
      <c r="H9500"/>
      <c r="J9500"/>
      <c r="K9500"/>
      <c r="L9500"/>
      <c r="M9500"/>
    </row>
    <row r="9501" spans="1:13" s="3" customFormat="1" x14ac:dyDescent="0.25">
      <c r="A9501" s="35"/>
      <c r="B9501" s="35"/>
      <c r="C9501" s="35"/>
      <c r="D9501" s="35"/>
      <c r="E9501" s="9" t="s">
        <v>717</v>
      </c>
      <c r="F9501" s="8">
        <v>37380.42</v>
      </c>
      <c r="G9501" s="64">
        <v>0</v>
      </c>
      <c r="H9501" s="64">
        <v>37380.42</v>
      </c>
      <c r="J9501"/>
      <c r="K9501"/>
      <c r="L9501"/>
      <c r="M9501"/>
    </row>
    <row r="9502" spans="1:13" s="3" customFormat="1" x14ac:dyDescent="0.25">
      <c r="A9502" s="35" t="s">
        <v>21</v>
      </c>
      <c r="B9502"/>
      <c r="C9502"/>
      <c r="D9502"/>
      <c r="E9502"/>
      <c r="G9502"/>
      <c r="H9502"/>
      <c r="J9502"/>
      <c r="K9502"/>
      <c r="L9502"/>
      <c r="M9502"/>
    </row>
    <row r="9503" spans="1:13" s="3" customFormat="1" x14ac:dyDescent="0.25">
      <c r="A9503" s="5" t="s">
        <v>158</v>
      </c>
      <c r="B9503" s="5" t="s">
        <v>159</v>
      </c>
      <c r="C9503" s="35"/>
      <c r="D9503" s="35"/>
      <c r="E9503" s="35"/>
      <c r="F9503" s="7"/>
      <c r="G9503" s="9" t="s">
        <v>20</v>
      </c>
      <c r="H9503" s="64">
        <v>460328.27</v>
      </c>
      <c r="J9503"/>
      <c r="K9503"/>
      <c r="L9503"/>
      <c r="M9503"/>
    </row>
    <row r="9504" spans="1:13" s="3" customFormat="1" x14ac:dyDescent="0.25">
      <c r="A9504" s="35" t="s">
        <v>21</v>
      </c>
      <c r="B9504"/>
      <c r="C9504"/>
      <c r="D9504"/>
      <c r="E9504"/>
      <c r="G9504"/>
      <c r="H9504"/>
      <c r="J9504"/>
      <c r="K9504"/>
      <c r="L9504"/>
      <c r="M9504"/>
    </row>
    <row r="9505" spans="1:13" s="3" customFormat="1" x14ac:dyDescent="0.25">
      <c r="A9505" s="12" t="s">
        <v>24</v>
      </c>
      <c r="B9505" s="35" t="s">
        <v>21</v>
      </c>
      <c r="C9505" s="35" t="s">
        <v>21</v>
      </c>
      <c r="D9505" s="35" t="s">
        <v>21</v>
      </c>
      <c r="E9505" s="35" t="s">
        <v>21</v>
      </c>
      <c r="F9505" s="7" t="s">
        <v>21</v>
      </c>
      <c r="G9505" s="34" t="s">
        <v>20</v>
      </c>
      <c r="H9505" s="65">
        <v>460328.27</v>
      </c>
      <c r="J9505"/>
      <c r="K9505"/>
      <c r="L9505"/>
      <c r="M9505"/>
    </row>
    <row r="9506" spans="1:13" s="3" customFormat="1" x14ac:dyDescent="0.25">
      <c r="A9506" s="12" t="s">
        <v>1341</v>
      </c>
      <c r="B9506" s="12" t="s">
        <v>41</v>
      </c>
      <c r="C9506" s="14">
        <v>1</v>
      </c>
      <c r="D9506" s="12" t="s">
        <v>549</v>
      </c>
      <c r="E9506" s="35"/>
      <c r="F9506" s="13">
        <v>304.10000000000002</v>
      </c>
      <c r="G9506" s="35" t="s">
        <v>21</v>
      </c>
      <c r="H9506" s="65">
        <v>460632.37</v>
      </c>
      <c r="J9506"/>
      <c r="K9506"/>
      <c r="L9506"/>
      <c r="M9506"/>
    </row>
    <row r="9507" spans="1:13" s="3" customFormat="1" x14ac:dyDescent="0.25">
      <c r="A9507" s="12" t="s">
        <v>1341</v>
      </c>
      <c r="B9507" s="12" t="s">
        <v>41</v>
      </c>
      <c r="C9507" s="14">
        <v>1</v>
      </c>
      <c r="D9507" s="12" t="s">
        <v>549</v>
      </c>
      <c r="E9507" s="35"/>
      <c r="F9507" s="13">
        <v>192.02</v>
      </c>
      <c r="G9507" s="35" t="s">
        <v>21</v>
      </c>
      <c r="H9507" s="65">
        <v>460824.39</v>
      </c>
      <c r="J9507"/>
      <c r="K9507"/>
      <c r="L9507"/>
      <c r="M9507"/>
    </row>
    <row r="9508" spans="1:13" s="3" customFormat="1" x14ac:dyDescent="0.25">
      <c r="A9508" s="12" t="s">
        <v>1341</v>
      </c>
      <c r="B9508" s="12" t="s">
        <v>41</v>
      </c>
      <c r="C9508" s="14">
        <v>1</v>
      </c>
      <c r="D9508" s="12" t="s">
        <v>549</v>
      </c>
      <c r="E9508" s="35"/>
      <c r="F9508" s="13">
        <v>510.29</v>
      </c>
      <c r="G9508" s="35" t="s">
        <v>21</v>
      </c>
      <c r="H9508" s="65">
        <v>461334.68</v>
      </c>
      <c r="J9508"/>
      <c r="K9508"/>
      <c r="L9508"/>
      <c r="M9508"/>
    </row>
    <row r="9509" spans="1:13" s="3" customFormat="1" x14ac:dyDescent="0.25">
      <c r="A9509" s="12" t="s">
        <v>1341</v>
      </c>
      <c r="B9509" s="12" t="s">
        <v>41</v>
      </c>
      <c r="C9509" s="14">
        <v>1</v>
      </c>
      <c r="D9509" s="12" t="s">
        <v>549</v>
      </c>
      <c r="E9509" s="35"/>
      <c r="F9509" s="13">
        <v>168.8</v>
      </c>
      <c r="G9509" s="35" t="s">
        <v>21</v>
      </c>
      <c r="H9509" s="65">
        <v>461503.48</v>
      </c>
      <c r="J9509"/>
      <c r="K9509"/>
      <c r="L9509"/>
      <c r="M9509"/>
    </row>
    <row r="9510" spans="1:13" s="3" customFormat="1" x14ac:dyDescent="0.25">
      <c r="A9510" s="12" t="s">
        <v>1341</v>
      </c>
      <c r="B9510" s="12" t="s">
        <v>41</v>
      </c>
      <c r="C9510" s="14">
        <v>1</v>
      </c>
      <c r="D9510" s="12" t="s">
        <v>549</v>
      </c>
      <c r="E9510" s="35"/>
      <c r="F9510" s="13">
        <v>1739.16</v>
      </c>
      <c r="G9510" s="35" t="s">
        <v>21</v>
      </c>
      <c r="H9510" s="65">
        <v>463242.64</v>
      </c>
      <c r="J9510"/>
      <c r="K9510"/>
      <c r="L9510"/>
      <c r="M9510"/>
    </row>
    <row r="9511" spans="1:13" s="3" customFormat="1" x14ac:dyDescent="0.25">
      <c r="A9511" s="12" t="s">
        <v>1341</v>
      </c>
      <c r="B9511" s="12" t="s">
        <v>41</v>
      </c>
      <c r="C9511" s="14">
        <v>1</v>
      </c>
      <c r="D9511" s="12" t="s">
        <v>549</v>
      </c>
      <c r="E9511" s="35"/>
      <c r="F9511" s="13">
        <v>254.92</v>
      </c>
      <c r="G9511" s="35" t="s">
        <v>21</v>
      </c>
      <c r="H9511" s="65">
        <v>463497.56</v>
      </c>
      <c r="J9511"/>
      <c r="K9511"/>
      <c r="L9511"/>
      <c r="M9511"/>
    </row>
    <row r="9512" spans="1:13" s="3" customFormat="1" x14ac:dyDescent="0.25">
      <c r="A9512" s="12" t="s">
        <v>1341</v>
      </c>
      <c r="B9512" s="12" t="s">
        <v>41</v>
      </c>
      <c r="C9512" s="14">
        <v>1</v>
      </c>
      <c r="D9512" s="12" t="s">
        <v>160</v>
      </c>
      <c r="E9512" s="35"/>
      <c r="F9512" s="13">
        <v>228.04</v>
      </c>
      <c r="G9512" s="35" t="s">
        <v>21</v>
      </c>
      <c r="H9512" s="65">
        <v>463725.6</v>
      </c>
      <c r="J9512"/>
      <c r="K9512"/>
      <c r="L9512"/>
      <c r="M9512"/>
    </row>
    <row r="9513" spans="1:13" s="3" customFormat="1" x14ac:dyDescent="0.25">
      <c r="A9513" s="12" t="s">
        <v>1341</v>
      </c>
      <c r="B9513" s="12" t="s">
        <v>41</v>
      </c>
      <c r="C9513" s="14">
        <v>1</v>
      </c>
      <c r="D9513" s="12" t="s">
        <v>160</v>
      </c>
      <c r="E9513" s="35"/>
      <c r="F9513" s="13">
        <v>6260.58</v>
      </c>
      <c r="G9513" s="35" t="s">
        <v>21</v>
      </c>
      <c r="H9513" s="65">
        <v>469986.18</v>
      </c>
      <c r="J9513"/>
      <c r="K9513"/>
      <c r="L9513"/>
      <c r="M9513"/>
    </row>
    <row r="9514" spans="1:13" s="3" customFormat="1" x14ac:dyDescent="0.25">
      <c r="A9514" s="12" t="s">
        <v>1341</v>
      </c>
      <c r="B9514" s="12" t="s">
        <v>41</v>
      </c>
      <c r="C9514" s="14">
        <v>1</v>
      </c>
      <c r="D9514" s="12" t="s">
        <v>160</v>
      </c>
      <c r="E9514" s="35"/>
      <c r="F9514" s="13">
        <v>6261.25</v>
      </c>
      <c r="G9514" s="35" t="s">
        <v>21</v>
      </c>
      <c r="H9514" s="65">
        <v>476247.43</v>
      </c>
      <c r="J9514"/>
      <c r="K9514"/>
      <c r="L9514"/>
      <c r="M9514"/>
    </row>
    <row r="9515" spans="1:13" s="3" customFormat="1" x14ac:dyDescent="0.25">
      <c r="A9515" s="12" t="s">
        <v>1341</v>
      </c>
      <c r="B9515" s="12" t="s">
        <v>41</v>
      </c>
      <c r="C9515" s="14">
        <v>1</v>
      </c>
      <c r="D9515" s="12" t="s">
        <v>160</v>
      </c>
      <c r="E9515" s="35"/>
      <c r="F9515" s="13">
        <v>215.52</v>
      </c>
      <c r="G9515" s="35" t="s">
        <v>21</v>
      </c>
      <c r="H9515" s="65">
        <v>476462.95</v>
      </c>
      <c r="J9515"/>
      <c r="K9515"/>
      <c r="L9515"/>
      <c r="M9515"/>
    </row>
    <row r="9516" spans="1:13" s="3" customFormat="1" x14ac:dyDescent="0.25">
      <c r="A9516" s="12" t="s">
        <v>1341</v>
      </c>
      <c r="B9516" s="12" t="s">
        <v>41</v>
      </c>
      <c r="C9516" s="14">
        <v>1</v>
      </c>
      <c r="D9516" s="12" t="s">
        <v>160</v>
      </c>
      <c r="E9516" s="35"/>
      <c r="F9516" s="13">
        <v>2592.4699999999998</v>
      </c>
      <c r="G9516" s="35" t="s">
        <v>21</v>
      </c>
      <c r="H9516" s="65">
        <v>479055.42</v>
      </c>
      <c r="J9516"/>
      <c r="K9516"/>
      <c r="L9516"/>
      <c r="M9516"/>
    </row>
    <row r="9517" spans="1:13" s="3" customFormat="1" x14ac:dyDescent="0.25">
      <c r="A9517" s="12" t="s">
        <v>1341</v>
      </c>
      <c r="B9517" s="12" t="s">
        <v>41</v>
      </c>
      <c r="C9517" s="14">
        <v>1</v>
      </c>
      <c r="D9517" s="12" t="s">
        <v>160</v>
      </c>
      <c r="E9517" s="35"/>
      <c r="F9517" s="13">
        <v>1424.23</v>
      </c>
      <c r="G9517" s="35" t="s">
        <v>21</v>
      </c>
      <c r="H9517" s="65">
        <v>480479.65</v>
      </c>
      <c r="J9517"/>
      <c r="K9517"/>
      <c r="L9517"/>
      <c r="M9517"/>
    </row>
    <row r="9518" spans="1:13" s="3" customFormat="1" x14ac:dyDescent="0.25">
      <c r="A9518" s="12" t="s">
        <v>1341</v>
      </c>
      <c r="B9518" s="12" t="s">
        <v>41</v>
      </c>
      <c r="C9518" s="14">
        <v>1</v>
      </c>
      <c r="D9518" s="12" t="s">
        <v>160</v>
      </c>
      <c r="E9518" s="35"/>
      <c r="F9518" s="13">
        <v>1735.97</v>
      </c>
      <c r="G9518" s="35" t="s">
        <v>21</v>
      </c>
      <c r="H9518" s="65">
        <v>482215.62</v>
      </c>
      <c r="J9518"/>
      <c r="K9518"/>
      <c r="L9518"/>
      <c r="M9518"/>
    </row>
    <row r="9519" spans="1:13" s="3" customFormat="1" x14ac:dyDescent="0.25">
      <c r="A9519" s="12" t="s">
        <v>1341</v>
      </c>
      <c r="B9519" s="12" t="s">
        <v>41</v>
      </c>
      <c r="C9519" s="14">
        <v>1</v>
      </c>
      <c r="D9519" s="12" t="s">
        <v>160</v>
      </c>
      <c r="E9519" s="35"/>
      <c r="F9519" s="13">
        <v>1429.27</v>
      </c>
      <c r="G9519" s="35" t="s">
        <v>21</v>
      </c>
      <c r="H9519" s="65">
        <v>483644.89</v>
      </c>
      <c r="J9519"/>
      <c r="K9519"/>
      <c r="L9519"/>
      <c r="M9519"/>
    </row>
    <row r="9520" spans="1:13" s="3" customFormat="1" x14ac:dyDescent="0.25">
      <c r="A9520" s="12" t="s">
        <v>1341</v>
      </c>
      <c r="B9520" s="12" t="s">
        <v>41</v>
      </c>
      <c r="C9520" s="14">
        <v>1</v>
      </c>
      <c r="D9520" s="12" t="s">
        <v>160</v>
      </c>
      <c r="E9520" s="35"/>
      <c r="F9520" s="13">
        <v>107.74</v>
      </c>
      <c r="G9520" s="35" t="s">
        <v>21</v>
      </c>
      <c r="H9520" s="65">
        <v>483752.63</v>
      </c>
      <c r="J9520"/>
      <c r="K9520"/>
      <c r="L9520"/>
      <c r="M9520"/>
    </row>
    <row r="9521" spans="1:13" s="3" customFormat="1" x14ac:dyDescent="0.25">
      <c r="A9521" s="12" t="s">
        <v>1341</v>
      </c>
      <c r="B9521" s="12" t="s">
        <v>41</v>
      </c>
      <c r="C9521" s="14">
        <v>1</v>
      </c>
      <c r="D9521" s="12" t="s">
        <v>160</v>
      </c>
      <c r="E9521" s="35"/>
      <c r="F9521" s="13">
        <v>1020.8</v>
      </c>
      <c r="G9521" s="35" t="s">
        <v>21</v>
      </c>
      <c r="H9521" s="65">
        <v>484773.43</v>
      </c>
      <c r="J9521"/>
      <c r="K9521"/>
      <c r="L9521"/>
      <c r="M9521"/>
    </row>
    <row r="9522" spans="1:13" s="3" customFormat="1" x14ac:dyDescent="0.25">
      <c r="A9522" s="12" t="s">
        <v>1341</v>
      </c>
      <c r="B9522" s="12" t="s">
        <v>41</v>
      </c>
      <c r="C9522" s="14">
        <v>1</v>
      </c>
      <c r="D9522" s="12" t="s">
        <v>160</v>
      </c>
      <c r="E9522" s="35"/>
      <c r="F9522" s="13">
        <v>1526.82</v>
      </c>
      <c r="G9522" s="35" t="s">
        <v>21</v>
      </c>
      <c r="H9522" s="65">
        <v>486300.25</v>
      </c>
      <c r="J9522"/>
      <c r="K9522"/>
      <c r="L9522"/>
      <c r="M9522"/>
    </row>
    <row r="9523" spans="1:13" s="3" customFormat="1" x14ac:dyDescent="0.25">
      <c r="A9523" s="12" t="s">
        <v>1341</v>
      </c>
      <c r="B9523" s="12" t="s">
        <v>41</v>
      </c>
      <c r="C9523" s="14">
        <v>1</v>
      </c>
      <c r="D9523" s="12" t="s">
        <v>160</v>
      </c>
      <c r="E9523" s="35"/>
      <c r="F9523" s="13">
        <v>2699.95</v>
      </c>
      <c r="G9523" s="35" t="s">
        <v>21</v>
      </c>
      <c r="H9523" s="65">
        <v>489000.2</v>
      </c>
      <c r="J9523"/>
      <c r="K9523"/>
      <c r="L9523"/>
      <c r="M9523"/>
    </row>
    <row r="9524" spans="1:13" s="3" customFormat="1" x14ac:dyDescent="0.25">
      <c r="A9524" s="12" t="s">
        <v>1341</v>
      </c>
      <c r="B9524" s="12" t="s">
        <v>41</v>
      </c>
      <c r="C9524" s="14">
        <v>1</v>
      </c>
      <c r="D9524" s="12" t="s">
        <v>549</v>
      </c>
      <c r="E9524" s="35"/>
      <c r="F9524" s="38">
        <v>-0.17</v>
      </c>
      <c r="G9524" s="35" t="s">
        <v>21</v>
      </c>
      <c r="H9524" s="65">
        <v>489000.03</v>
      </c>
      <c r="J9524"/>
      <c r="K9524"/>
      <c r="L9524"/>
      <c r="M9524"/>
    </row>
    <row r="9525" spans="1:13" s="3" customFormat="1" x14ac:dyDescent="0.25">
      <c r="A9525" s="12" t="s">
        <v>1341</v>
      </c>
      <c r="B9525" s="12" t="s">
        <v>41</v>
      </c>
      <c r="C9525" s="14">
        <v>1</v>
      </c>
      <c r="D9525" s="12" t="s">
        <v>549</v>
      </c>
      <c r="E9525" s="35"/>
      <c r="F9525" s="13">
        <v>416.67</v>
      </c>
      <c r="G9525" s="35" t="s">
        <v>21</v>
      </c>
      <c r="H9525" s="65">
        <v>489416.7</v>
      </c>
      <c r="J9525"/>
      <c r="K9525"/>
      <c r="L9525"/>
      <c r="M9525"/>
    </row>
    <row r="9526" spans="1:13" s="3" customFormat="1" x14ac:dyDescent="0.25">
      <c r="A9526" s="12" t="s">
        <v>1341</v>
      </c>
      <c r="B9526" s="12" t="s">
        <v>41</v>
      </c>
      <c r="C9526" s="14">
        <v>1</v>
      </c>
      <c r="D9526" s="12" t="s">
        <v>549</v>
      </c>
      <c r="E9526" s="35"/>
      <c r="F9526" s="13">
        <v>804.55</v>
      </c>
      <c r="G9526" s="35" t="s">
        <v>21</v>
      </c>
      <c r="H9526" s="65">
        <v>490221.25</v>
      </c>
      <c r="J9526"/>
      <c r="K9526"/>
      <c r="L9526"/>
      <c r="M9526"/>
    </row>
    <row r="9527" spans="1:13" s="3" customFormat="1" x14ac:dyDescent="0.25">
      <c r="A9527" s="12" t="s">
        <v>1341</v>
      </c>
      <c r="B9527" s="12" t="s">
        <v>41</v>
      </c>
      <c r="C9527" s="14">
        <v>1</v>
      </c>
      <c r="D9527" s="12" t="s">
        <v>160</v>
      </c>
      <c r="E9527" s="35"/>
      <c r="F9527" s="13">
        <v>73.64</v>
      </c>
      <c r="G9527" s="35" t="s">
        <v>21</v>
      </c>
      <c r="H9527" s="65">
        <v>490294.89</v>
      </c>
      <c r="J9527"/>
      <c r="K9527"/>
      <c r="L9527"/>
      <c r="M9527"/>
    </row>
    <row r="9528" spans="1:13" s="3" customFormat="1" x14ac:dyDescent="0.25">
      <c r="A9528" s="12" t="s">
        <v>1341</v>
      </c>
      <c r="B9528" s="12" t="s">
        <v>41</v>
      </c>
      <c r="C9528" s="14">
        <v>1</v>
      </c>
      <c r="D9528" s="12" t="s">
        <v>160</v>
      </c>
      <c r="E9528" s="35"/>
      <c r="F9528" s="13">
        <v>109.2</v>
      </c>
      <c r="G9528" s="35" t="s">
        <v>21</v>
      </c>
      <c r="H9528" s="65">
        <v>490404.09</v>
      </c>
      <c r="J9528"/>
      <c r="K9528"/>
      <c r="L9528"/>
      <c r="M9528"/>
    </row>
    <row r="9529" spans="1:13" s="3" customFormat="1" x14ac:dyDescent="0.25">
      <c r="A9529" s="12" t="s">
        <v>1341</v>
      </c>
      <c r="B9529" s="12" t="s">
        <v>41</v>
      </c>
      <c r="C9529" s="14">
        <v>1</v>
      </c>
      <c r="D9529" s="12" t="s">
        <v>160</v>
      </c>
      <c r="E9529" s="35"/>
      <c r="F9529" s="13">
        <v>379.72</v>
      </c>
      <c r="G9529" s="35" t="s">
        <v>21</v>
      </c>
      <c r="H9529" s="65">
        <v>490783.81</v>
      </c>
      <c r="J9529"/>
      <c r="K9529"/>
      <c r="L9529"/>
      <c r="M9529"/>
    </row>
    <row r="9530" spans="1:13" s="3" customFormat="1" x14ac:dyDescent="0.25">
      <c r="A9530" s="12" t="s">
        <v>1341</v>
      </c>
      <c r="B9530" s="12" t="s">
        <v>41</v>
      </c>
      <c r="C9530" s="14">
        <v>1</v>
      </c>
      <c r="D9530" s="12" t="s">
        <v>160</v>
      </c>
      <c r="E9530" s="35"/>
      <c r="F9530" s="13">
        <v>27.03</v>
      </c>
      <c r="G9530" s="35" t="s">
        <v>21</v>
      </c>
      <c r="H9530" s="65">
        <v>490810.84</v>
      </c>
      <c r="J9530"/>
      <c r="K9530"/>
      <c r="L9530"/>
      <c r="M9530"/>
    </row>
    <row r="9531" spans="1:13" s="3" customFormat="1" x14ac:dyDescent="0.25">
      <c r="A9531" s="12" t="s">
        <v>1341</v>
      </c>
      <c r="B9531" s="12" t="s">
        <v>41</v>
      </c>
      <c r="C9531" s="14">
        <v>1</v>
      </c>
      <c r="D9531" s="12" t="s">
        <v>160</v>
      </c>
      <c r="E9531" s="35"/>
      <c r="F9531" s="13">
        <v>37.020000000000003</v>
      </c>
      <c r="G9531" s="35" t="s">
        <v>21</v>
      </c>
      <c r="H9531" s="65">
        <v>490847.86</v>
      </c>
      <c r="J9531"/>
      <c r="K9531"/>
      <c r="L9531"/>
      <c r="M9531"/>
    </row>
    <row r="9532" spans="1:13" s="3" customFormat="1" x14ac:dyDescent="0.25">
      <c r="A9532" s="12" t="s">
        <v>1341</v>
      </c>
      <c r="B9532" s="12" t="s">
        <v>41</v>
      </c>
      <c r="C9532" s="14">
        <v>1</v>
      </c>
      <c r="D9532" s="12" t="s">
        <v>160</v>
      </c>
      <c r="E9532" s="35"/>
      <c r="F9532" s="13">
        <v>163.79</v>
      </c>
      <c r="G9532" s="35" t="s">
        <v>21</v>
      </c>
      <c r="H9532" s="65">
        <v>491011.65</v>
      </c>
      <c r="J9532"/>
      <c r="K9532"/>
      <c r="L9532"/>
      <c r="M9532"/>
    </row>
    <row r="9533" spans="1:13" s="3" customFormat="1" x14ac:dyDescent="0.25">
      <c r="A9533" s="12" t="s">
        <v>1341</v>
      </c>
      <c r="B9533" s="12" t="s">
        <v>41</v>
      </c>
      <c r="C9533" s="14">
        <v>1</v>
      </c>
      <c r="D9533" s="12" t="s">
        <v>160</v>
      </c>
      <c r="E9533" s="35"/>
      <c r="F9533" s="13">
        <v>58.84</v>
      </c>
      <c r="G9533" s="35" t="s">
        <v>21</v>
      </c>
      <c r="H9533" s="65">
        <v>491070.49</v>
      </c>
      <c r="J9533"/>
      <c r="K9533"/>
      <c r="L9533"/>
      <c r="M9533"/>
    </row>
    <row r="9534" spans="1:13" s="3" customFormat="1" x14ac:dyDescent="0.25">
      <c r="A9534" s="12" t="s">
        <v>1341</v>
      </c>
      <c r="B9534" s="12" t="s">
        <v>41</v>
      </c>
      <c r="C9534" s="14">
        <v>1</v>
      </c>
      <c r="D9534" s="12" t="s">
        <v>160</v>
      </c>
      <c r="E9534" s="35"/>
      <c r="F9534" s="13">
        <v>266.67</v>
      </c>
      <c r="G9534" s="35" t="s">
        <v>21</v>
      </c>
      <c r="H9534" s="65">
        <v>491337.16</v>
      </c>
      <c r="J9534"/>
      <c r="K9534"/>
      <c r="L9534"/>
      <c r="M9534"/>
    </row>
    <row r="9535" spans="1:13" s="3" customFormat="1" x14ac:dyDescent="0.25">
      <c r="A9535" s="12" t="s">
        <v>1341</v>
      </c>
      <c r="B9535" s="12" t="s">
        <v>41</v>
      </c>
      <c r="C9535" s="14">
        <v>1</v>
      </c>
      <c r="D9535" s="12" t="s">
        <v>160</v>
      </c>
      <c r="E9535" s="35"/>
      <c r="F9535" s="13">
        <v>4949.18</v>
      </c>
      <c r="G9535" s="35" t="s">
        <v>21</v>
      </c>
      <c r="H9535" s="65">
        <v>496286.34</v>
      </c>
      <c r="J9535"/>
      <c r="K9535"/>
      <c r="L9535"/>
      <c r="M9535"/>
    </row>
    <row r="9536" spans="1:13" s="3" customFormat="1" x14ac:dyDescent="0.25">
      <c r="A9536" s="12" t="s">
        <v>1341</v>
      </c>
      <c r="B9536" s="12" t="s">
        <v>41</v>
      </c>
      <c r="C9536" s="14">
        <v>1</v>
      </c>
      <c r="D9536" s="12" t="s">
        <v>160</v>
      </c>
      <c r="E9536" s="35"/>
      <c r="F9536" s="13">
        <v>3621.57</v>
      </c>
      <c r="G9536" s="35" t="s">
        <v>21</v>
      </c>
      <c r="H9536" s="65">
        <v>499907.91</v>
      </c>
      <c r="J9536"/>
      <c r="K9536"/>
      <c r="L9536"/>
      <c r="M9536"/>
    </row>
    <row r="9537" spans="1:13" s="3" customFormat="1" x14ac:dyDescent="0.25">
      <c r="A9537" s="12" t="s">
        <v>1341</v>
      </c>
      <c r="B9537" s="12" t="s">
        <v>41</v>
      </c>
      <c r="C9537" s="14">
        <v>1</v>
      </c>
      <c r="D9537" s="12" t="s">
        <v>160</v>
      </c>
      <c r="E9537" s="35"/>
      <c r="F9537" s="13">
        <v>2894.78</v>
      </c>
      <c r="G9537" s="35" t="s">
        <v>21</v>
      </c>
      <c r="H9537" s="65">
        <v>502802.69</v>
      </c>
      <c r="J9537"/>
      <c r="K9537"/>
      <c r="L9537"/>
      <c r="M9537"/>
    </row>
    <row r="9538" spans="1:13" s="3" customFormat="1" x14ac:dyDescent="0.25">
      <c r="A9538" s="12" t="s">
        <v>1341</v>
      </c>
      <c r="B9538" s="12" t="s">
        <v>41</v>
      </c>
      <c r="C9538" s="14">
        <v>1</v>
      </c>
      <c r="D9538" s="12" t="s">
        <v>160</v>
      </c>
      <c r="E9538" s="35"/>
      <c r="F9538" s="13">
        <v>359.46</v>
      </c>
      <c r="G9538" s="35" t="s">
        <v>21</v>
      </c>
      <c r="H9538" s="65">
        <v>503162.15</v>
      </c>
      <c r="J9538"/>
      <c r="K9538"/>
      <c r="L9538"/>
      <c r="M9538"/>
    </row>
    <row r="9539" spans="1:13" s="3" customFormat="1" x14ac:dyDescent="0.25">
      <c r="A9539" s="12" t="s">
        <v>1341</v>
      </c>
      <c r="B9539" s="12" t="s">
        <v>41</v>
      </c>
      <c r="C9539" s="14">
        <v>1</v>
      </c>
      <c r="D9539" s="12" t="s">
        <v>160</v>
      </c>
      <c r="E9539" s="35"/>
      <c r="F9539" s="13">
        <v>3249.09</v>
      </c>
      <c r="G9539" s="35" t="s">
        <v>21</v>
      </c>
      <c r="H9539" s="65">
        <v>506411.24</v>
      </c>
      <c r="J9539"/>
      <c r="K9539"/>
      <c r="L9539"/>
      <c r="M9539"/>
    </row>
    <row r="9540" spans="1:13" s="3" customFormat="1" x14ac:dyDescent="0.25">
      <c r="A9540" s="12" t="s">
        <v>1341</v>
      </c>
      <c r="B9540" s="12" t="s">
        <v>41</v>
      </c>
      <c r="C9540" s="14">
        <v>1</v>
      </c>
      <c r="D9540" s="12" t="s">
        <v>160</v>
      </c>
      <c r="E9540" s="35"/>
      <c r="F9540" s="13">
        <v>3426.32</v>
      </c>
      <c r="G9540" s="35" t="s">
        <v>21</v>
      </c>
      <c r="H9540" s="65">
        <v>509837.56</v>
      </c>
      <c r="J9540"/>
      <c r="K9540"/>
      <c r="L9540"/>
      <c r="M9540"/>
    </row>
    <row r="9541" spans="1:13" s="3" customFormat="1" x14ac:dyDescent="0.25">
      <c r="A9541" s="12" t="s">
        <v>1341</v>
      </c>
      <c r="B9541" s="12" t="s">
        <v>41</v>
      </c>
      <c r="C9541" s="14">
        <v>1</v>
      </c>
      <c r="D9541" s="12" t="s">
        <v>160</v>
      </c>
      <c r="E9541" s="35"/>
      <c r="F9541" s="13">
        <v>156.85</v>
      </c>
      <c r="G9541" s="35" t="s">
        <v>21</v>
      </c>
      <c r="H9541" s="65">
        <v>509994.41</v>
      </c>
      <c r="J9541"/>
      <c r="K9541"/>
      <c r="L9541"/>
      <c r="M9541"/>
    </row>
    <row r="9542" spans="1:13" s="3" customFormat="1" x14ac:dyDescent="0.25">
      <c r="A9542" s="12" t="s">
        <v>1341</v>
      </c>
      <c r="B9542" s="12" t="s">
        <v>41</v>
      </c>
      <c r="C9542" s="14">
        <v>1</v>
      </c>
      <c r="D9542" s="12" t="s">
        <v>160</v>
      </c>
      <c r="E9542" s="35"/>
      <c r="F9542" s="13">
        <v>5849.89</v>
      </c>
      <c r="G9542" s="35" t="s">
        <v>21</v>
      </c>
      <c r="H9542" s="65">
        <v>515844.3</v>
      </c>
      <c r="J9542"/>
      <c r="K9542"/>
      <c r="L9542"/>
      <c r="M9542"/>
    </row>
    <row r="9543" spans="1:13" s="3" customFormat="1" x14ac:dyDescent="0.25">
      <c r="A9543" s="12" t="s">
        <v>1341</v>
      </c>
      <c r="B9543" s="12" t="s">
        <v>41</v>
      </c>
      <c r="C9543" s="14">
        <v>1</v>
      </c>
      <c r="D9543" s="12" t="s">
        <v>160</v>
      </c>
      <c r="E9543" s="35"/>
      <c r="F9543" s="13">
        <v>511.45</v>
      </c>
      <c r="G9543" s="35" t="s">
        <v>21</v>
      </c>
      <c r="H9543" s="65">
        <v>516355.75</v>
      </c>
      <c r="J9543"/>
      <c r="K9543"/>
      <c r="L9543"/>
      <c r="M9543"/>
    </row>
    <row r="9544" spans="1:13" s="3" customFormat="1" x14ac:dyDescent="0.25">
      <c r="A9544" s="12" t="s">
        <v>1341</v>
      </c>
      <c r="B9544" s="12" t="s">
        <v>41</v>
      </c>
      <c r="C9544" s="14">
        <v>1</v>
      </c>
      <c r="D9544" s="12" t="s">
        <v>160</v>
      </c>
      <c r="E9544" s="35"/>
      <c r="F9544" s="13">
        <v>5237.29</v>
      </c>
      <c r="G9544" s="35" t="s">
        <v>21</v>
      </c>
      <c r="H9544" s="65">
        <v>521593.04</v>
      </c>
      <c r="J9544"/>
      <c r="K9544"/>
      <c r="L9544"/>
      <c r="M9544"/>
    </row>
    <row r="9545" spans="1:13" s="3" customFormat="1" x14ac:dyDescent="0.25">
      <c r="A9545" s="12" t="s">
        <v>1341</v>
      </c>
      <c r="B9545" s="12" t="s">
        <v>41</v>
      </c>
      <c r="C9545" s="14">
        <v>1</v>
      </c>
      <c r="D9545" s="12" t="s">
        <v>160</v>
      </c>
      <c r="E9545" s="35"/>
      <c r="F9545" s="13">
        <v>12968.73</v>
      </c>
      <c r="G9545" s="35" t="s">
        <v>21</v>
      </c>
      <c r="H9545" s="65">
        <v>534561.77</v>
      </c>
      <c r="J9545"/>
      <c r="K9545"/>
      <c r="L9545"/>
      <c r="M9545"/>
    </row>
    <row r="9546" spans="1:13" s="3" customFormat="1" x14ac:dyDescent="0.25">
      <c r="A9546" s="12" t="s">
        <v>1341</v>
      </c>
      <c r="B9546" s="12" t="s">
        <v>41</v>
      </c>
      <c r="C9546" s="14">
        <v>1</v>
      </c>
      <c r="D9546" s="12" t="s">
        <v>160</v>
      </c>
      <c r="E9546" s="35"/>
      <c r="F9546" s="13">
        <v>1461.2</v>
      </c>
      <c r="G9546" s="35" t="s">
        <v>21</v>
      </c>
      <c r="H9546" s="65">
        <v>536022.97</v>
      </c>
      <c r="J9546"/>
      <c r="K9546"/>
      <c r="L9546"/>
      <c r="M9546"/>
    </row>
    <row r="9547" spans="1:13" s="3" customFormat="1" x14ac:dyDescent="0.25">
      <c r="A9547" s="12" t="s">
        <v>1341</v>
      </c>
      <c r="B9547" s="12" t="s">
        <v>41</v>
      </c>
      <c r="C9547" s="14">
        <v>1</v>
      </c>
      <c r="D9547" s="12" t="s">
        <v>550</v>
      </c>
      <c r="E9547" s="35"/>
      <c r="F9547" s="13">
        <v>1274.92</v>
      </c>
      <c r="G9547" s="35" t="s">
        <v>21</v>
      </c>
      <c r="H9547" s="65">
        <v>537297.89</v>
      </c>
      <c r="J9547"/>
      <c r="K9547"/>
      <c r="L9547"/>
      <c r="M9547"/>
    </row>
    <row r="9548" spans="1:13" s="3" customFormat="1" x14ac:dyDescent="0.25">
      <c r="A9548" s="12" t="s">
        <v>1341</v>
      </c>
      <c r="B9548" s="12" t="s">
        <v>41</v>
      </c>
      <c r="C9548" s="14">
        <v>1</v>
      </c>
      <c r="D9548" s="12" t="s">
        <v>550</v>
      </c>
      <c r="E9548" s="35"/>
      <c r="F9548" s="13">
        <v>1273.56</v>
      </c>
      <c r="G9548" s="35" t="s">
        <v>21</v>
      </c>
      <c r="H9548" s="65">
        <v>538571.44999999995</v>
      </c>
      <c r="J9548"/>
      <c r="K9548"/>
      <c r="L9548"/>
      <c r="M9548"/>
    </row>
    <row r="9549" spans="1:13" s="3" customFormat="1" x14ac:dyDescent="0.25">
      <c r="A9549" s="12" t="s">
        <v>1341</v>
      </c>
      <c r="B9549" s="12" t="s">
        <v>41</v>
      </c>
      <c r="C9549" s="14">
        <v>1</v>
      </c>
      <c r="D9549" s="12" t="s">
        <v>160</v>
      </c>
      <c r="E9549" s="35"/>
      <c r="F9549" s="13">
        <v>647.42999999999995</v>
      </c>
      <c r="G9549" s="35" t="s">
        <v>21</v>
      </c>
      <c r="H9549" s="65">
        <v>539218.88</v>
      </c>
      <c r="J9549"/>
      <c r="K9549"/>
      <c r="L9549"/>
      <c r="M9549"/>
    </row>
    <row r="9550" spans="1:13" s="3" customFormat="1" x14ac:dyDescent="0.25">
      <c r="A9550" s="12" t="s">
        <v>1341</v>
      </c>
      <c r="B9550" s="12" t="s">
        <v>41</v>
      </c>
      <c r="C9550" s="14">
        <v>1</v>
      </c>
      <c r="D9550" s="12" t="s">
        <v>160</v>
      </c>
      <c r="E9550" s="35"/>
      <c r="F9550" s="13">
        <v>4063.47</v>
      </c>
      <c r="G9550" s="35" t="s">
        <v>21</v>
      </c>
      <c r="H9550" s="65">
        <v>543282.35</v>
      </c>
      <c r="J9550"/>
      <c r="K9550"/>
      <c r="L9550"/>
      <c r="M9550"/>
    </row>
    <row r="9551" spans="1:13" s="3" customFormat="1" x14ac:dyDescent="0.25">
      <c r="A9551" s="12" t="s">
        <v>1341</v>
      </c>
      <c r="B9551" s="12" t="s">
        <v>41</v>
      </c>
      <c r="C9551" s="14">
        <v>1</v>
      </c>
      <c r="D9551" s="12" t="s">
        <v>160</v>
      </c>
      <c r="E9551" s="35"/>
      <c r="F9551" s="13">
        <v>5397.6</v>
      </c>
      <c r="G9551" s="35" t="s">
        <v>21</v>
      </c>
      <c r="H9551" s="65">
        <v>548679.94999999995</v>
      </c>
      <c r="J9551"/>
      <c r="K9551"/>
      <c r="L9551"/>
      <c r="M9551"/>
    </row>
    <row r="9552" spans="1:13" s="3" customFormat="1" x14ac:dyDescent="0.25">
      <c r="A9552" s="12" t="s">
        <v>1341</v>
      </c>
      <c r="B9552" s="12" t="s">
        <v>41</v>
      </c>
      <c r="C9552" s="14">
        <v>1</v>
      </c>
      <c r="D9552" s="12" t="s">
        <v>160</v>
      </c>
      <c r="E9552" s="35"/>
      <c r="F9552" s="13">
        <v>2776.37</v>
      </c>
      <c r="G9552" s="35" t="s">
        <v>21</v>
      </c>
      <c r="H9552" s="65">
        <v>551456.31999999995</v>
      </c>
      <c r="J9552"/>
      <c r="K9552"/>
      <c r="L9552"/>
      <c r="M9552"/>
    </row>
    <row r="9553" spans="1:13" s="3" customFormat="1" x14ac:dyDescent="0.25">
      <c r="A9553" s="12" t="s">
        <v>1341</v>
      </c>
      <c r="B9553" s="12" t="s">
        <v>41</v>
      </c>
      <c r="C9553" s="14">
        <v>1</v>
      </c>
      <c r="D9553" s="12" t="s">
        <v>160</v>
      </c>
      <c r="E9553" s="35"/>
      <c r="F9553" s="13">
        <v>7250.4</v>
      </c>
      <c r="G9553" s="35" t="s">
        <v>21</v>
      </c>
      <c r="H9553" s="65">
        <v>558706.72</v>
      </c>
      <c r="J9553"/>
      <c r="K9553"/>
      <c r="L9553"/>
      <c r="M9553"/>
    </row>
    <row r="9554" spans="1:13" s="3" customFormat="1" x14ac:dyDescent="0.25">
      <c r="A9554" s="12" t="s">
        <v>1341</v>
      </c>
      <c r="B9554" s="12" t="s">
        <v>41</v>
      </c>
      <c r="C9554" s="14">
        <v>1</v>
      </c>
      <c r="D9554" s="12" t="s">
        <v>160</v>
      </c>
      <c r="E9554" s="35"/>
      <c r="F9554" s="13">
        <v>10049.719999999999</v>
      </c>
      <c r="G9554" s="35" t="s">
        <v>21</v>
      </c>
      <c r="H9554" s="65">
        <v>568756.43999999994</v>
      </c>
      <c r="J9554"/>
      <c r="K9554"/>
      <c r="L9554"/>
      <c r="M9554"/>
    </row>
    <row r="9555" spans="1:13" s="3" customFormat="1" x14ac:dyDescent="0.25">
      <c r="A9555" s="12" t="s">
        <v>1341</v>
      </c>
      <c r="B9555" s="12" t="s">
        <v>41</v>
      </c>
      <c r="C9555" s="14">
        <v>1</v>
      </c>
      <c r="D9555" s="12" t="s">
        <v>160</v>
      </c>
      <c r="E9555" s="35"/>
      <c r="F9555" s="13">
        <v>6055.37</v>
      </c>
      <c r="G9555" s="35" t="s">
        <v>21</v>
      </c>
      <c r="H9555" s="65">
        <v>574811.81000000006</v>
      </c>
      <c r="J9555"/>
      <c r="K9555"/>
      <c r="L9555"/>
      <c r="M9555"/>
    </row>
    <row r="9556" spans="1:13" s="3" customFormat="1" x14ac:dyDescent="0.25">
      <c r="A9556" s="12" t="s">
        <v>1341</v>
      </c>
      <c r="B9556" s="12" t="s">
        <v>41</v>
      </c>
      <c r="C9556" s="14">
        <v>1</v>
      </c>
      <c r="D9556" s="12" t="s">
        <v>160</v>
      </c>
      <c r="E9556" s="35"/>
      <c r="F9556" s="13">
        <v>8775.23</v>
      </c>
      <c r="G9556" s="35" t="s">
        <v>21</v>
      </c>
      <c r="H9556" s="65">
        <v>583587.04</v>
      </c>
      <c r="J9556"/>
      <c r="K9556"/>
      <c r="L9556"/>
      <c r="M9556"/>
    </row>
    <row r="9557" spans="1:13" s="3" customFormat="1" x14ac:dyDescent="0.25">
      <c r="A9557" s="12" t="s">
        <v>1341</v>
      </c>
      <c r="B9557" s="12" t="s">
        <v>41</v>
      </c>
      <c r="C9557" s="14">
        <v>1</v>
      </c>
      <c r="D9557" s="12" t="s">
        <v>160</v>
      </c>
      <c r="E9557" s="35"/>
      <c r="F9557" s="13">
        <v>584.1</v>
      </c>
      <c r="G9557" s="35" t="s">
        <v>21</v>
      </c>
      <c r="H9557" s="65">
        <v>584171.14</v>
      </c>
      <c r="J9557"/>
      <c r="K9557"/>
      <c r="L9557"/>
      <c r="M9557"/>
    </row>
    <row r="9558" spans="1:13" s="3" customFormat="1" x14ac:dyDescent="0.25">
      <c r="A9558" s="12" t="s">
        <v>1341</v>
      </c>
      <c r="B9558" s="12" t="s">
        <v>41</v>
      </c>
      <c r="C9558" s="14">
        <v>1</v>
      </c>
      <c r="D9558" s="12" t="s">
        <v>160</v>
      </c>
      <c r="E9558" s="35"/>
      <c r="F9558" s="13">
        <v>13158.94</v>
      </c>
      <c r="G9558" s="35" t="s">
        <v>21</v>
      </c>
      <c r="H9558" s="65">
        <v>597330.07999999996</v>
      </c>
      <c r="J9558"/>
      <c r="K9558"/>
      <c r="L9558"/>
      <c r="M9558"/>
    </row>
    <row r="9559" spans="1:13" s="3" customFormat="1" x14ac:dyDescent="0.25">
      <c r="A9559" s="12" t="s">
        <v>1341</v>
      </c>
      <c r="B9559" s="12" t="s">
        <v>41</v>
      </c>
      <c r="C9559" s="14">
        <v>1</v>
      </c>
      <c r="D9559" s="12" t="s">
        <v>160</v>
      </c>
      <c r="E9559" s="35"/>
      <c r="F9559" s="13">
        <v>721.75</v>
      </c>
      <c r="G9559" s="35" t="s">
        <v>21</v>
      </c>
      <c r="H9559" s="65">
        <v>598051.82999999996</v>
      </c>
      <c r="J9559"/>
      <c r="K9559"/>
      <c r="L9559"/>
      <c r="M9559"/>
    </row>
    <row r="9560" spans="1:13" s="3" customFormat="1" x14ac:dyDescent="0.25">
      <c r="A9560" s="12" t="s">
        <v>1341</v>
      </c>
      <c r="B9560" s="12" t="s">
        <v>41</v>
      </c>
      <c r="C9560" s="14">
        <v>1</v>
      </c>
      <c r="D9560" s="12" t="s">
        <v>160</v>
      </c>
      <c r="E9560" s="35"/>
      <c r="F9560" s="13">
        <v>1622.21</v>
      </c>
      <c r="G9560" s="35" t="s">
        <v>21</v>
      </c>
      <c r="H9560" s="65">
        <v>599674.04</v>
      </c>
      <c r="J9560"/>
      <c r="K9560"/>
      <c r="L9560"/>
      <c r="M9560"/>
    </row>
    <row r="9561" spans="1:13" s="3" customFormat="1" x14ac:dyDescent="0.25">
      <c r="A9561" s="12" t="s">
        <v>1341</v>
      </c>
      <c r="B9561" s="12" t="s">
        <v>41</v>
      </c>
      <c r="C9561" s="14">
        <v>1</v>
      </c>
      <c r="D9561" s="12" t="s">
        <v>160</v>
      </c>
      <c r="E9561" s="35"/>
      <c r="F9561" s="13">
        <v>3685.1</v>
      </c>
      <c r="G9561" s="35" t="s">
        <v>21</v>
      </c>
      <c r="H9561" s="65">
        <v>603359.14</v>
      </c>
      <c r="J9561"/>
      <c r="K9561"/>
      <c r="L9561"/>
      <c r="M9561"/>
    </row>
    <row r="9562" spans="1:13" s="3" customFormat="1" x14ac:dyDescent="0.25">
      <c r="A9562" s="12" t="s">
        <v>1341</v>
      </c>
      <c r="B9562" s="12" t="s">
        <v>41</v>
      </c>
      <c r="C9562" s="14">
        <v>1</v>
      </c>
      <c r="D9562" s="12" t="s">
        <v>160</v>
      </c>
      <c r="E9562" s="35"/>
      <c r="F9562" s="13">
        <v>8912.48</v>
      </c>
      <c r="G9562" s="35" t="s">
        <v>21</v>
      </c>
      <c r="H9562" s="65">
        <v>612271.62</v>
      </c>
      <c r="J9562"/>
      <c r="K9562"/>
      <c r="L9562"/>
      <c r="M9562"/>
    </row>
    <row r="9563" spans="1:13" s="3" customFormat="1" x14ac:dyDescent="0.25">
      <c r="A9563" s="12" t="s">
        <v>1341</v>
      </c>
      <c r="B9563" s="12" t="s">
        <v>41</v>
      </c>
      <c r="C9563" s="14">
        <v>1</v>
      </c>
      <c r="D9563" s="12" t="s">
        <v>160</v>
      </c>
      <c r="E9563" s="35"/>
      <c r="F9563" s="13">
        <v>474.71</v>
      </c>
      <c r="G9563" s="35" t="s">
        <v>21</v>
      </c>
      <c r="H9563" s="65">
        <v>612746.32999999996</v>
      </c>
      <c r="J9563"/>
      <c r="K9563"/>
      <c r="L9563"/>
      <c r="M9563"/>
    </row>
    <row r="9564" spans="1:13" s="3" customFormat="1" x14ac:dyDescent="0.25">
      <c r="A9564" s="12" t="s">
        <v>1341</v>
      </c>
      <c r="B9564" s="12" t="s">
        <v>41</v>
      </c>
      <c r="C9564" s="14">
        <v>1</v>
      </c>
      <c r="D9564" s="12" t="s">
        <v>160</v>
      </c>
      <c r="E9564" s="35"/>
      <c r="F9564" s="13">
        <v>281.07</v>
      </c>
      <c r="G9564" s="35" t="s">
        <v>21</v>
      </c>
      <c r="H9564" s="65">
        <v>613027.4</v>
      </c>
      <c r="J9564"/>
      <c r="K9564"/>
      <c r="L9564"/>
      <c r="M9564"/>
    </row>
    <row r="9565" spans="1:13" s="3" customFormat="1" x14ac:dyDescent="0.25">
      <c r="A9565" s="12" t="s">
        <v>1341</v>
      </c>
      <c r="B9565" s="12" t="s">
        <v>41</v>
      </c>
      <c r="C9565" s="14">
        <v>1</v>
      </c>
      <c r="D9565" s="12" t="s">
        <v>160</v>
      </c>
      <c r="E9565" s="35"/>
      <c r="F9565" s="13">
        <v>255.19</v>
      </c>
      <c r="G9565" s="35" t="s">
        <v>21</v>
      </c>
      <c r="H9565" s="65">
        <v>613282.59</v>
      </c>
      <c r="J9565"/>
      <c r="K9565"/>
      <c r="L9565"/>
      <c r="M9565"/>
    </row>
    <row r="9566" spans="1:13" s="3" customFormat="1" x14ac:dyDescent="0.25">
      <c r="A9566" s="12" t="s">
        <v>1341</v>
      </c>
      <c r="B9566" s="12" t="s">
        <v>41</v>
      </c>
      <c r="C9566" s="14">
        <v>1</v>
      </c>
      <c r="D9566" s="12" t="s">
        <v>160</v>
      </c>
      <c r="E9566" s="35"/>
      <c r="F9566" s="13">
        <v>2978.33</v>
      </c>
      <c r="G9566" s="35" t="s">
        <v>21</v>
      </c>
      <c r="H9566" s="65">
        <v>616260.92000000004</v>
      </c>
      <c r="J9566"/>
      <c r="K9566"/>
      <c r="L9566"/>
      <c r="M9566"/>
    </row>
    <row r="9567" spans="1:13" s="3" customFormat="1" x14ac:dyDescent="0.25">
      <c r="A9567" s="12" t="s">
        <v>1341</v>
      </c>
      <c r="B9567" s="12" t="s">
        <v>41</v>
      </c>
      <c r="C9567" s="14">
        <v>1</v>
      </c>
      <c r="D9567" s="12" t="s">
        <v>160</v>
      </c>
      <c r="E9567" s="35"/>
      <c r="F9567" s="13">
        <v>560.11</v>
      </c>
      <c r="G9567" s="35" t="s">
        <v>21</v>
      </c>
      <c r="H9567" s="65">
        <v>616821.03</v>
      </c>
      <c r="J9567"/>
      <c r="K9567"/>
      <c r="L9567"/>
      <c r="M9567"/>
    </row>
    <row r="9568" spans="1:13" s="3" customFormat="1" x14ac:dyDescent="0.25">
      <c r="A9568" s="12" t="s">
        <v>1341</v>
      </c>
      <c r="B9568" s="12" t="s">
        <v>41</v>
      </c>
      <c r="C9568" s="14">
        <v>1</v>
      </c>
      <c r="D9568" s="12" t="s">
        <v>160</v>
      </c>
      <c r="E9568" s="35"/>
      <c r="F9568" s="13">
        <v>16699.29</v>
      </c>
      <c r="G9568" s="35" t="s">
        <v>21</v>
      </c>
      <c r="H9568" s="65">
        <v>633520.31999999995</v>
      </c>
      <c r="J9568"/>
      <c r="K9568"/>
      <c r="L9568"/>
      <c r="M9568"/>
    </row>
    <row r="9569" spans="1:13" s="3" customFormat="1" x14ac:dyDescent="0.25">
      <c r="A9569" s="12" t="s">
        <v>1341</v>
      </c>
      <c r="B9569" s="12" t="s">
        <v>41</v>
      </c>
      <c r="C9569" s="14">
        <v>1</v>
      </c>
      <c r="D9569" s="12" t="s">
        <v>160</v>
      </c>
      <c r="E9569" s="35"/>
      <c r="F9569" s="13">
        <v>833.33</v>
      </c>
      <c r="G9569" s="35" t="s">
        <v>21</v>
      </c>
      <c r="H9569" s="65">
        <v>634353.65</v>
      </c>
      <c r="J9569"/>
      <c r="K9569"/>
      <c r="L9569"/>
      <c r="M9569"/>
    </row>
    <row r="9570" spans="1:13" s="3" customFormat="1" x14ac:dyDescent="0.25">
      <c r="A9570" s="12" t="s">
        <v>1341</v>
      </c>
      <c r="B9570" s="12" t="s">
        <v>41</v>
      </c>
      <c r="C9570" s="14">
        <v>1</v>
      </c>
      <c r="D9570" s="12" t="s">
        <v>160</v>
      </c>
      <c r="E9570" s="35"/>
      <c r="F9570" s="13">
        <v>18058.71</v>
      </c>
      <c r="G9570" s="35" t="s">
        <v>21</v>
      </c>
      <c r="H9570" s="65">
        <v>652412.36</v>
      </c>
      <c r="J9570"/>
      <c r="K9570"/>
      <c r="L9570"/>
      <c r="M9570"/>
    </row>
    <row r="9571" spans="1:13" s="3" customFormat="1" x14ac:dyDescent="0.25">
      <c r="A9571" s="12" t="s">
        <v>1341</v>
      </c>
      <c r="B9571" s="12" t="s">
        <v>41</v>
      </c>
      <c r="C9571" s="14">
        <v>1</v>
      </c>
      <c r="D9571" s="12" t="s">
        <v>160</v>
      </c>
      <c r="E9571" s="35"/>
      <c r="F9571" s="13">
        <v>7169.92</v>
      </c>
      <c r="G9571" s="35" t="s">
        <v>21</v>
      </c>
      <c r="H9571" s="65">
        <v>659582.28</v>
      </c>
      <c r="J9571"/>
      <c r="K9571"/>
      <c r="L9571"/>
      <c r="M9571"/>
    </row>
    <row r="9572" spans="1:13" s="3" customFormat="1" x14ac:dyDescent="0.25">
      <c r="A9572" s="12" t="s">
        <v>1341</v>
      </c>
      <c r="B9572" s="12" t="s">
        <v>41</v>
      </c>
      <c r="C9572" s="14">
        <v>1</v>
      </c>
      <c r="D9572" s="12" t="s">
        <v>160</v>
      </c>
      <c r="E9572" s="35"/>
      <c r="F9572" s="13">
        <v>95.98</v>
      </c>
      <c r="G9572" s="35" t="s">
        <v>21</v>
      </c>
      <c r="H9572" s="65">
        <v>659678.26</v>
      </c>
      <c r="J9572"/>
      <c r="K9572"/>
      <c r="L9572"/>
      <c r="M9572"/>
    </row>
    <row r="9573" spans="1:13" s="3" customFormat="1" x14ac:dyDescent="0.25">
      <c r="A9573" s="12" t="s">
        <v>1341</v>
      </c>
      <c r="B9573" s="12" t="s">
        <v>41</v>
      </c>
      <c r="C9573" s="14">
        <v>1</v>
      </c>
      <c r="D9573" s="12" t="s">
        <v>160</v>
      </c>
      <c r="E9573" s="35"/>
      <c r="F9573" s="13">
        <v>2209.0500000000002</v>
      </c>
      <c r="G9573" s="35" t="s">
        <v>21</v>
      </c>
      <c r="H9573" s="65">
        <v>661887.31000000006</v>
      </c>
      <c r="J9573"/>
      <c r="K9573"/>
      <c r="L9573"/>
      <c r="M9573"/>
    </row>
    <row r="9574" spans="1:13" s="3" customFormat="1" x14ac:dyDescent="0.25">
      <c r="A9574" s="12" t="s">
        <v>1341</v>
      </c>
      <c r="B9574" s="12" t="s">
        <v>41</v>
      </c>
      <c r="C9574" s="14">
        <v>1</v>
      </c>
      <c r="D9574" s="12" t="s">
        <v>160</v>
      </c>
      <c r="E9574" s="35"/>
      <c r="F9574" s="13">
        <v>844.09</v>
      </c>
      <c r="G9574" s="35" t="s">
        <v>21</v>
      </c>
      <c r="H9574" s="65">
        <v>662731.4</v>
      </c>
      <c r="J9574"/>
      <c r="K9574"/>
      <c r="L9574"/>
      <c r="M9574"/>
    </row>
    <row r="9575" spans="1:13" s="3" customFormat="1" x14ac:dyDescent="0.25">
      <c r="A9575" s="12" t="s">
        <v>1341</v>
      </c>
      <c r="B9575" s="12" t="s">
        <v>41</v>
      </c>
      <c r="C9575" s="14">
        <v>1</v>
      </c>
      <c r="D9575" s="12" t="s">
        <v>160</v>
      </c>
      <c r="E9575" s="35"/>
      <c r="F9575" s="13">
        <v>1165.71</v>
      </c>
      <c r="G9575" s="35" t="s">
        <v>21</v>
      </c>
      <c r="H9575" s="65">
        <v>663897.11</v>
      </c>
      <c r="J9575"/>
      <c r="K9575"/>
      <c r="L9575"/>
      <c r="M9575"/>
    </row>
    <row r="9576" spans="1:13" s="3" customFormat="1" x14ac:dyDescent="0.25">
      <c r="A9576" s="12" t="s">
        <v>1341</v>
      </c>
      <c r="B9576" s="12" t="s">
        <v>41</v>
      </c>
      <c r="C9576" s="14">
        <v>1</v>
      </c>
      <c r="D9576" s="12" t="s">
        <v>160</v>
      </c>
      <c r="E9576" s="35"/>
      <c r="F9576" s="13">
        <v>826.73</v>
      </c>
      <c r="G9576" s="35" t="s">
        <v>21</v>
      </c>
      <c r="H9576" s="65">
        <v>664723.84</v>
      </c>
      <c r="J9576"/>
      <c r="K9576"/>
      <c r="L9576"/>
      <c r="M9576"/>
    </row>
    <row r="9577" spans="1:13" s="3" customFormat="1" x14ac:dyDescent="0.25">
      <c r="A9577" s="12" t="s">
        <v>1341</v>
      </c>
      <c r="B9577" s="12" t="s">
        <v>41</v>
      </c>
      <c r="C9577" s="14">
        <v>1</v>
      </c>
      <c r="D9577" s="12" t="s">
        <v>160</v>
      </c>
      <c r="E9577" s="35"/>
      <c r="F9577" s="13">
        <v>662.11</v>
      </c>
      <c r="G9577" s="35" t="s">
        <v>21</v>
      </c>
      <c r="H9577" s="65">
        <v>665385.94999999995</v>
      </c>
      <c r="J9577"/>
      <c r="K9577"/>
      <c r="L9577"/>
      <c r="M9577"/>
    </row>
    <row r="9578" spans="1:13" s="3" customFormat="1" x14ac:dyDescent="0.25">
      <c r="A9578" s="12" t="s">
        <v>1341</v>
      </c>
      <c r="B9578" s="12" t="s">
        <v>41</v>
      </c>
      <c r="C9578" s="14">
        <v>1</v>
      </c>
      <c r="D9578" s="12" t="s">
        <v>160</v>
      </c>
      <c r="E9578" s="35"/>
      <c r="F9578" s="13">
        <v>1681.84</v>
      </c>
      <c r="G9578" s="35" t="s">
        <v>21</v>
      </c>
      <c r="H9578" s="65">
        <v>667067.79</v>
      </c>
      <c r="J9578"/>
      <c r="K9578"/>
      <c r="L9578"/>
      <c r="M9578"/>
    </row>
    <row r="9579" spans="1:13" s="3" customFormat="1" x14ac:dyDescent="0.25">
      <c r="A9579" s="12" t="s">
        <v>1341</v>
      </c>
      <c r="B9579" s="12" t="s">
        <v>41</v>
      </c>
      <c r="C9579" s="14">
        <v>1</v>
      </c>
      <c r="D9579" s="12" t="s">
        <v>160</v>
      </c>
      <c r="E9579" s="35"/>
      <c r="F9579" s="13">
        <v>6555.32</v>
      </c>
      <c r="G9579" s="35" t="s">
        <v>21</v>
      </c>
      <c r="H9579" s="65">
        <v>673623.11</v>
      </c>
      <c r="J9579"/>
      <c r="K9579"/>
      <c r="L9579"/>
      <c r="M9579"/>
    </row>
    <row r="9580" spans="1:13" s="3" customFormat="1" x14ac:dyDescent="0.25">
      <c r="A9580" s="12" t="s">
        <v>1341</v>
      </c>
      <c r="B9580" s="12" t="s">
        <v>41</v>
      </c>
      <c r="C9580" s="14">
        <v>1</v>
      </c>
      <c r="D9580" s="12" t="s">
        <v>160</v>
      </c>
      <c r="E9580" s="35"/>
      <c r="F9580" s="13">
        <v>12751.44</v>
      </c>
      <c r="G9580" s="35" t="s">
        <v>21</v>
      </c>
      <c r="H9580" s="65">
        <v>686374.55</v>
      </c>
      <c r="J9580"/>
      <c r="K9580"/>
      <c r="L9580"/>
      <c r="M9580"/>
    </row>
    <row r="9581" spans="1:13" s="3" customFormat="1" x14ac:dyDescent="0.25">
      <c r="A9581"/>
      <c r="B9581"/>
      <c r="C9581"/>
      <c r="D9581"/>
      <c r="E9581"/>
      <c r="G9581"/>
      <c r="H9581"/>
      <c r="J9581"/>
      <c r="K9581"/>
      <c r="L9581"/>
      <c r="M9581"/>
    </row>
    <row r="9582" spans="1:13" s="3" customFormat="1" x14ac:dyDescent="0.25">
      <c r="A9582" s="35"/>
      <c r="B9582" s="35"/>
      <c r="C9582" s="35"/>
      <c r="D9582" s="35"/>
      <c r="E9582" s="34" t="s">
        <v>67</v>
      </c>
      <c r="F9582" s="13">
        <v>226046.28</v>
      </c>
      <c r="G9582" s="65">
        <v>0</v>
      </c>
      <c r="H9582" s="65">
        <v>686374.55</v>
      </c>
      <c r="J9582"/>
      <c r="K9582"/>
      <c r="L9582"/>
      <c r="M9582"/>
    </row>
    <row r="9583" spans="1:13" s="3" customFormat="1" x14ac:dyDescent="0.25">
      <c r="A9583" s="35" t="s">
        <v>21</v>
      </c>
      <c r="B9583"/>
      <c r="C9583"/>
      <c r="D9583"/>
      <c r="E9583"/>
      <c r="G9583"/>
      <c r="H9583"/>
      <c r="J9583"/>
      <c r="K9583"/>
      <c r="L9583"/>
      <c r="M9583"/>
    </row>
    <row r="9584" spans="1:13" s="3" customFormat="1" x14ac:dyDescent="0.25">
      <c r="A9584" s="35"/>
      <c r="B9584" s="35"/>
      <c r="C9584" s="35"/>
      <c r="D9584" s="35"/>
      <c r="E9584" s="9" t="s">
        <v>161</v>
      </c>
      <c r="F9584" s="8">
        <v>226046.28</v>
      </c>
      <c r="G9584" s="64">
        <v>0</v>
      </c>
      <c r="H9584" s="64">
        <v>686374.55</v>
      </c>
      <c r="J9584"/>
      <c r="K9584"/>
      <c r="L9584"/>
      <c r="M9584"/>
    </row>
    <row r="9585" spans="1:13" s="3" customFormat="1" x14ac:dyDescent="0.25">
      <c r="A9585" s="35" t="s">
        <v>21</v>
      </c>
      <c r="B9585"/>
      <c r="C9585"/>
      <c r="D9585"/>
      <c r="E9585"/>
      <c r="G9585"/>
      <c r="H9585"/>
      <c r="J9585"/>
      <c r="K9585"/>
      <c r="L9585"/>
      <c r="M9585"/>
    </row>
    <row r="9586" spans="1:13" s="3" customFormat="1" x14ac:dyDescent="0.25">
      <c r="A9586" s="5" t="s">
        <v>204</v>
      </c>
      <c r="B9586" s="5" t="s">
        <v>205</v>
      </c>
      <c r="C9586" s="35"/>
      <c r="D9586" s="35"/>
      <c r="E9586" s="35"/>
      <c r="F9586" s="7"/>
      <c r="G9586" s="9" t="s">
        <v>20</v>
      </c>
      <c r="H9586" s="64">
        <v>20500</v>
      </c>
      <c r="J9586"/>
      <c r="K9586"/>
      <c r="L9586"/>
      <c r="M9586"/>
    </row>
    <row r="9587" spans="1:13" s="3" customFormat="1" x14ac:dyDescent="0.25">
      <c r="A9587" s="35" t="s">
        <v>21</v>
      </c>
      <c r="B9587"/>
      <c r="C9587"/>
      <c r="D9587"/>
      <c r="E9587"/>
      <c r="G9587"/>
      <c r="H9587"/>
      <c r="J9587"/>
      <c r="K9587"/>
      <c r="L9587"/>
      <c r="M9587"/>
    </row>
    <row r="9588" spans="1:13" s="3" customFormat="1" x14ac:dyDescent="0.25">
      <c r="A9588" s="12" t="s">
        <v>24</v>
      </c>
      <c r="B9588" s="35" t="s">
        <v>21</v>
      </c>
      <c r="C9588" s="35" t="s">
        <v>21</v>
      </c>
      <c r="D9588" s="35" t="s">
        <v>21</v>
      </c>
      <c r="E9588" s="35" t="s">
        <v>21</v>
      </c>
      <c r="F9588" s="7" t="s">
        <v>21</v>
      </c>
      <c r="G9588" s="34" t="s">
        <v>20</v>
      </c>
      <c r="H9588" s="65">
        <v>20500</v>
      </c>
      <c r="J9588"/>
      <c r="K9588"/>
      <c r="L9588"/>
      <c r="M9588"/>
    </row>
    <row r="9589" spans="1:13" s="3" customFormat="1" x14ac:dyDescent="0.25">
      <c r="A9589" s="12" t="s">
        <v>1274</v>
      </c>
      <c r="B9589" s="12" t="s">
        <v>26</v>
      </c>
      <c r="C9589" s="14">
        <v>432</v>
      </c>
      <c r="D9589" s="12" t="s">
        <v>1275</v>
      </c>
      <c r="E9589" s="35"/>
      <c r="F9589" s="13">
        <v>7049</v>
      </c>
      <c r="G9589" s="35" t="s">
        <v>21</v>
      </c>
      <c r="H9589" s="65">
        <v>27549</v>
      </c>
      <c r="J9589"/>
      <c r="K9589"/>
      <c r="L9589"/>
      <c r="M9589"/>
    </row>
    <row r="9590" spans="1:13" s="3" customFormat="1" x14ac:dyDescent="0.25">
      <c r="A9590"/>
      <c r="B9590"/>
      <c r="C9590"/>
      <c r="D9590"/>
      <c r="E9590"/>
      <c r="G9590"/>
      <c r="H9590"/>
      <c r="J9590"/>
      <c r="K9590"/>
      <c r="L9590"/>
      <c r="M9590"/>
    </row>
    <row r="9591" spans="1:13" s="3" customFormat="1" x14ac:dyDescent="0.25">
      <c r="A9591" s="35"/>
      <c r="B9591" s="35"/>
      <c r="C9591" s="35"/>
      <c r="D9591" s="35"/>
      <c r="E9591" s="34" t="s">
        <v>67</v>
      </c>
      <c r="F9591" s="13">
        <v>7049</v>
      </c>
      <c r="G9591" s="65">
        <v>0</v>
      </c>
      <c r="H9591" s="65">
        <v>27549</v>
      </c>
      <c r="J9591"/>
      <c r="K9591"/>
      <c r="L9591"/>
      <c r="M9591"/>
    </row>
    <row r="9592" spans="1:13" s="3" customFormat="1" x14ac:dyDescent="0.25">
      <c r="A9592" s="35" t="s">
        <v>21</v>
      </c>
      <c r="B9592"/>
      <c r="C9592"/>
      <c r="D9592"/>
      <c r="E9592"/>
      <c r="G9592"/>
      <c r="H9592"/>
      <c r="J9592"/>
      <c r="K9592"/>
      <c r="L9592"/>
      <c r="M9592"/>
    </row>
    <row r="9593" spans="1:13" s="3" customFormat="1" x14ac:dyDescent="0.25">
      <c r="A9593" s="35"/>
      <c r="B9593" s="35"/>
      <c r="C9593" s="35"/>
      <c r="D9593" s="35"/>
      <c r="E9593" s="9" t="s">
        <v>206</v>
      </c>
      <c r="F9593" s="8">
        <v>7049</v>
      </c>
      <c r="G9593" s="64">
        <v>0</v>
      </c>
      <c r="H9593" s="64">
        <v>27549</v>
      </c>
      <c r="J9593"/>
      <c r="K9593"/>
      <c r="L9593"/>
      <c r="M9593"/>
    </row>
    <row r="9594" spans="1:13" s="3" customFormat="1" x14ac:dyDescent="0.25">
      <c r="A9594" s="35" t="s">
        <v>21</v>
      </c>
      <c r="B9594"/>
      <c r="C9594"/>
      <c r="D9594"/>
      <c r="E9594"/>
      <c r="G9594"/>
      <c r="H9594"/>
      <c r="J9594"/>
      <c r="K9594"/>
      <c r="L9594"/>
      <c r="M9594"/>
    </row>
    <row r="9595" spans="1:13" s="3" customFormat="1" x14ac:dyDescent="0.25">
      <c r="A9595" s="5" t="s">
        <v>874</v>
      </c>
      <c r="B9595" s="5" t="s">
        <v>875</v>
      </c>
      <c r="C9595" s="35"/>
      <c r="D9595" s="35"/>
      <c r="E9595" s="35"/>
      <c r="F9595" s="7"/>
      <c r="G9595" s="9" t="s">
        <v>20</v>
      </c>
      <c r="H9595" s="64">
        <v>129034.05</v>
      </c>
      <c r="J9595"/>
      <c r="K9595"/>
      <c r="L9595"/>
      <c r="M9595"/>
    </row>
    <row r="9596" spans="1:13" s="3" customFormat="1" x14ac:dyDescent="0.25">
      <c r="A9596" s="35" t="s">
        <v>21</v>
      </c>
      <c r="B9596"/>
      <c r="C9596"/>
      <c r="D9596"/>
      <c r="E9596"/>
      <c r="G9596"/>
      <c r="H9596"/>
      <c r="J9596"/>
      <c r="K9596"/>
      <c r="L9596"/>
      <c r="M9596"/>
    </row>
    <row r="9597" spans="1:13" s="3" customFormat="1" x14ac:dyDescent="0.25">
      <c r="A9597" s="12" t="s">
        <v>24</v>
      </c>
      <c r="B9597" s="35" t="s">
        <v>21</v>
      </c>
      <c r="C9597" s="35" t="s">
        <v>21</v>
      </c>
      <c r="D9597" s="35" t="s">
        <v>21</v>
      </c>
      <c r="E9597" s="35" t="s">
        <v>21</v>
      </c>
      <c r="F9597" s="7" t="s">
        <v>21</v>
      </c>
      <c r="G9597" s="34" t="s">
        <v>20</v>
      </c>
      <c r="H9597" s="65">
        <v>129034.05</v>
      </c>
      <c r="J9597"/>
      <c r="K9597"/>
      <c r="L9597"/>
      <c r="M9597"/>
    </row>
    <row r="9598" spans="1:13" s="3" customFormat="1" x14ac:dyDescent="0.25">
      <c r="A9598" s="12" t="s">
        <v>1342</v>
      </c>
      <c r="B9598" s="12" t="s">
        <v>26</v>
      </c>
      <c r="C9598" s="14">
        <v>7085</v>
      </c>
      <c r="D9598" s="12" t="s">
        <v>877</v>
      </c>
      <c r="E9598" s="12" t="s">
        <v>1343</v>
      </c>
      <c r="F9598" s="13">
        <v>4437</v>
      </c>
      <c r="G9598" s="35" t="s">
        <v>21</v>
      </c>
      <c r="H9598" s="65">
        <v>133471.04999999999</v>
      </c>
      <c r="J9598"/>
      <c r="K9598"/>
      <c r="L9598"/>
      <c r="M9598"/>
    </row>
    <row r="9599" spans="1:13" s="3" customFormat="1" x14ac:dyDescent="0.25">
      <c r="A9599" s="12" t="s">
        <v>1268</v>
      </c>
      <c r="B9599" s="12" t="s">
        <v>26</v>
      </c>
      <c r="C9599" s="14">
        <v>7091</v>
      </c>
      <c r="D9599" s="12" t="s">
        <v>1344</v>
      </c>
      <c r="E9599" s="35"/>
      <c r="F9599" s="13">
        <v>18000</v>
      </c>
      <c r="G9599" s="35" t="s">
        <v>21</v>
      </c>
      <c r="H9599" s="65">
        <v>151471.04999999999</v>
      </c>
      <c r="J9599"/>
      <c r="K9599"/>
      <c r="L9599"/>
      <c r="M9599"/>
    </row>
    <row r="9600" spans="1:13" s="3" customFormat="1" x14ac:dyDescent="0.25">
      <c r="A9600" s="12" t="s">
        <v>1274</v>
      </c>
      <c r="B9600" s="12" t="s">
        <v>26</v>
      </c>
      <c r="C9600" s="14">
        <v>432</v>
      </c>
      <c r="D9600" s="12" t="s">
        <v>1345</v>
      </c>
      <c r="E9600" s="12" t="s">
        <v>1346</v>
      </c>
      <c r="F9600" s="13">
        <v>0.4</v>
      </c>
      <c r="G9600" s="35" t="s">
        <v>21</v>
      </c>
      <c r="H9600" s="65">
        <v>151471.45000000001</v>
      </c>
      <c r="J9600"/>
      <c r="K9600"/>
      <c r="L9600"/>
      <c r="M9600"/>
    </row>
    <row r="9601" spans="1:13" s="3" customFormat="1" x14ac:dyDescent="0.25">
      <c r="A9601"/>
      <c r="B9601"/>
      <c r="C9601"/>
      <c r="D9601"/>
      <c r="E9601"/>
      <c r="G9601"/>
      <c r="H9601"/>
      <c r="J9601"/>
      <c r="K9601"/>
      <c r="L9601"/>
      <c r="M9601"/>
    </row>
    <row r="9602" spans="1:13" s="3" customFormat="1" x14ac:dyDescent="0.25">
      <c r="A9602" s="35"/>
      <c r="B9602" s="35"/>
      <c r="C9602" s="35"/>
      <c r="D9602" s="35"/>
      <c r="E9602" s="34" t="s">
        <v>67</v>
      </c>
      <c r="F9602" s="13">
        <v>22437.4</v>
      </c>
      <c r="G9602" s="65">
        <v>0</v>
      </c>
      <c r="H9602" s="65">
        <v>151471.45000000001</v>
      </c>
      <c r="J9602"/>
      <c r="K9602"/>
      <c r="L9602"/>
      <c r="M9602"/>
    </row>
    <row r="9603" spans="1:13" s="3" customFormat="1" x14ac:dyDescent="0.25">
      <c r="A9603" s="35" t="s">
        <v>21</v>
      </c>
      <c r="B9603"/>
      <c r="C9603"/>
      <c r="D9603"/>
      <c r="E9603"/>
      <c r="G9603"/>
      <c r="H9603"/>
      <c r="J9603"/>
      <c r="K9603"/>
      <c r="L9603"/>
      <c r="M9603"/>
    </row>
    <row r="9604" spans="1:13" s="3" customFormat="1" x14ac:dyDescent="0.25">
      <c r="A9604" s="35"/>
      <c r="B9604" s="35"/>
      <c r="C9604" s="35"/>
      <c r="D9604" s="35"/>
      <c r="E9604" s="9" t="s">
        <v>884</v>
      </c>
      <c r="F9604" s="8">
        <v>22437.4</v>
      </c>
      <c r="G9604" s="64">
        <v>0</v>
      </c>
      <c r="H9604" s="64">
        <v>151471.45000000001</v>
      </c>
      <c r="J9604"/>
      <c r="K9604"/>
      <c r="L9604"/>
      <c r="M9604"/>
    </row>
    <row r="9605" spans="1:13" s="3" customFormat="1" x14ac:dyDescent="0.25">
      <c r="A9605" s="35" t="s">
        <v>21</v>
      </c>
      <c r="B9605"/>
      <c r="C9605"/>
      <c r="D9605"/>
      <c r="E9605"/>
      <c r="G9605"/>
      <c r="H9605"/>
      <c r="J9605"/>
      <c r="K9605"/>
      <c r="L9605"/>
      <c r="M9605"/>
    </row>
    <row r="9606" spans="1:13" s="3" customFormat="1" x14ac:dyDescent="0.25">
      <c r="A9606" s="5" t="s">
        <v>629</v>
      </c>
      <c r="B9606" s="5" t="s">
        <v>630</v>
      </c>
      <c r="C9606" s="35"/>
      <c r="D9606" s="35"/>
      <c r="E9606" s="35"/>
      <c r="F9606" s="7"/>
      <c r="G9606" s="9" t="s">
        <v>20</v>
      </c>
      <c r="H9606" s="64">
        <v>27475.22</v>
      </c>
      <c r="J9606"/>
      <c r="K9606"/>
      <c r="L9606"/>
      <c r="M9606"/>
    </row>
    <row r="9607" spans="1:13" s="3" customFormat="1" x14ac:dyDescent="0.25">
      <c r="A9607" s="35" t="s">
        <v>21</v>
      </c>
      <c r="B9607"/>
      <c r="C9607"/>
      <c r="D9607"/>
      <c r="E9607"/>
      <c r="G9607"/>
      <c r="H9607"/>
      <c r="J9607"/>
      <c r="K9607"/>
      <c r="L9607"/>
      <c r="M9607"/>
    </row>
    <row r="9608" spans="1:13" s="3" customFormat="1" x14ac:dyDescent="0.25">
      <c r="A9608" s="12" t="s">
        <v>24</v>
      </c>
      <c r="B9608" s="35" t="s">
        <v>21</v>
      </c>
      <c r="C9608" s="35" t="s">
        <v>21</v>
      </c>
      <c r="D9608" s="35" t="s">
        <v>21</v>
      </c>
      <c r="E9608" s="35" t="s">
        <v>21</v>
      </c>
      <c r="F9608" s="7" t="s">
        <v>21</v>
      </c>
      <c r="G9608" s="34" t="s">
        <v>20</v>
      </c>
      <c r="H9608" s="65">
        <v>27475.22</v>
      </c>
      <c r="J9608"/>
      <c r="K9608"/>
      <c r="L9608"/>
      <c r="M9608"/>
    </row>
    <row r="9609" spans="1:13" s="3" customFormat="1" x14ac:dyDescent="0.25">
      <c r="A9609" s="12" t="s">
        <v>1270</v>
      </c>
      <c r="B9609" s="12" t="s">
        <v>26</v>
      </c>
      <c r="C9609" s="14">
        <v>343</v>
      </c>
      <c r="D9609" s="12" t="s">
        <v>1271</v>
      </c>
      <c r="E9609" s="35"/>
      <c r="F9609" s="13">
        <v>4630.68</v>
      </c>
      <c r="G9609" s="35" t="s">
        <v>21</v>
      </c>
      <c r="H9609" s="65">
        <v>32105.9</v>
      </c>
      <c r="J9609"/>
      <c r="K9609"/>
      <c r="L9609"/>
      <c r="M9609"/>
    </row>
    <row r="9610" spans="1:13" s="3" customFormat="1" x14ac:dyDescent="0.25">
      <c r="A9610" s="12" t="s">
        <v>1276</v>
      </c>
      <c r="B9610" s="12" t="s">
        <v>26</v>
      </c>
      <c r="C9610" s="14">
        <v>437</v>
      </c>
      <c r="D9610" s="12" t="s">
        <v>1277</v>
      </c>
      <c r="E9610" s="35"/>
      <c r="F9610" s="13">
        <v>4630.68</v>
      </c>
      <c r="G9610" s="35" t="s">
        <v>21</v>
      </c>
      <c r="H9610" s="65">
        <v>36736.58</v>
      </c>
      <c r="J9610"/>
      <c r="K9610"/>
      <c r="L9610"/>
      <c r="M9610"/>
    </row>
    <row r="9611" spans="1:13" s="3" customFormat="1" x14ac:dyDescent="0.25">
      <c r="A9611"/>
      <c r="B9611"/>
      <c r="C9611"/>
      <c r="D9611"/>
      <c r="E9611"/>
      <c r="G9611"/>
      <c r="H9611"/>
      <c r="J9611"/>
      <c r="K9611"/>
      <c r="L9611"/>
      <c r="M9611"/>
    </row>
    <row r="9612" spans="1:13" s="3" customFormat="1" x14ac:dyDescent="0.25">
      <c r="A9612" s="35"/>
      <c r="B9612" s="35"/>
      <c r="C9612" s="35"/>
      <c r="D9612" s="35"/>
      <c r="E9612" s="34" t="s">
        <v>67</v>
      </c>
      <c r="F9612" s="13">
        <v>9261.36</v>
      </c>
      <c r="G9612" s="65">
        <v>0</v>
      </c>
      <c r="H9612" s="65">
        <v>36736.58</v>
      </c>
      <c r="J9612"/>
      <c r="K9612"/>
      <c r="L9612"/>
      <c r="M9612"/>
    </row>
    <row r="9613" spans="1:13" s="3" customFormat="1" x14ac:dyDescent="0.25">
      <c r="A9613" s="35" t="s">
        <v>21</v>
      </c>
      <c r="B9613"/>
      <c r="C9613"/>
      <c r="D9613"/>
      <c r="E9613"/>
      <c r="G9613"/>
      <c r="H9613"/>
      <c r="J9613"/>
      <c r="K9613"/>
      <c r="L9613"/>
      <c r="M9613"/>
    </row>
    <row r="9614" spans="1:13" s="3" customFormat="1" x14ac:dyDescent="0.25">
      <c r="A9614" s="35"/>
      <c r="B9614" s="35"/>
      <c r="C9614" s="35"/>
      <c r="D9614" s="35"/>
      <c r="E9614" s="9" t="s">
        <v>631</v>
      </c>
      <c r="F9614" s="8">
        <v>9261.36</v>
      </c>
      <c r="G9614" s="64">
        <v>0</v>
      </c>
      <c r="H9614" s="64">
        <v>36736.58</v>
      </c>
      <c r="J9614"/>
      <c r="K9614"/>
      <c r="L9614"/>
      <c r="M9614"/>
    </row>
    <row r="9615" spans="1:13" s="3" customFormat="1" x14ac:dyDescent="0.25">
      <c r="A9615" s="35" t="s">
        <v>21</v>
      </c>
      <c r="B9615"/>
      <c r="C9615"/>
      <c r="D9615"/>
      <c r="E9615"/>
      <c r="G9615"/>
      <c r="H9615"/>
      <c r="J9615"/>
      <c r="K9615"/>
      <c r="L9615"/>
      <c r="M9615"/>
    </row>
    <row r="9616" spans="1:13" s="3" customFormat="1" x14ac:dyDescent="0.25">
      <c r="A9616" s="5" t="s">
        <v>632</v>
      </c>
      <c r="B9616" s="5" t="s">
        <v>633</v>
      </c>
      <c r="C9616" s="35"/>
      <c r="D9616" s="35"/>
      <c r="E9616" s="35"/>
      <c r="F9616" s="7"/>
      <c r="G9616" s="9" t="s">
        <v>20</v>
      </c>
      <c r="H9616" s="64">
        <v>86403.38</v>
      </c>
      <c r="J9616"/>
      <c r="K9616"/>
      <c r="L9616"/>
      <c r="M9616"/>
    </row>
    <row r="9617" spans="1:13" s="3" customFormat="1" x14ac:dyDescent="0.25">
      <c r="A9617" s="35" t="s">
        <v>21</v>
      </c>
      <c r="B9617"/>
      <c r="C9617"/>
      <c r="D9617"/>
      <c r="E9617"/>
      <c r="G9617"/>
      <c r="H9617"/>
      <c r="J9617"/>
      <c r="K9617"/>
      <c r="L9617"/>
      <c r="M9617"/>
    </row>
    <row r="9618" spans="1:13" s="3" customFormat="1" x14ac:dyDescent="0.25">
      <c r="A9618" s="12" t="s">
        <v>24</v>
      </c>
      <c r="B9618" s="35" t="s">
        <v>21</v>
      </c>
      <c r="C9618" s="35" t="s">
        <v>21</v>
      </c>
      <c r="D9618" s="35" t="s">
        <v>21</v>
      </c>
      <c r="E9618" s="35" t="s">
        <v>21</v>
      </c>
      <c r="F9618" s="7" t="s">
        <v>21</v>
      </c>
      <c r="G9618" s="34" t="s">
        <v>20</v>
      </c>
      <c r="H9618" s="65">
        <v>86403.38</v>
      </c>
      <c r="J9618"/>
      <c r="K9618"/>
      <c r="L9618"/>
      <c r="M9618"/>
    </row>
    <row r="9619" spans="1:13" s="3" customFormat="1" x14ac:dyDescent="0.25">
      <c r="A9619" s="12" t="s">
        <v>1270</v>
      </c>
      <c r="B9619" s="12" t="s">
        <v>26</v>
      </c>
      <c r="C9619" s="14">
        <v>343</v>
      </c>
      <c r="D9619" s="12" t="s">
        <v>1271</v>
      </c>
      <c r="E9619" s="35"/>
      <c r="F9619" s="13">
        <v>5334.24</v>
      </c>
      <c r="G9619" s="35" t="s">
        <v>21</v>
      </c>
      <c r="H9619" s="65">
        <v>91737.62</v>
      </c>
      <c r="J9619"/>
      <c r="K9619"/>
      <c r="L9619"/>
      <c r="M9619"/>
    </row>
    <row r="9620" spans="1:13" s="3" customFormat="1" x14ac:dyDescent="0.25">
      <c r="A9620" s="12" t="s">
        <v>1276</v>
      </c>
      <c r="B9620" s="12" t="s">
        <v>26</v>
      </c>
      <c r="C9620" s="14">
        <v>437</v>
      </c>
      <c r="D9620" s="12" t="s">
        <v>1277</v>
      </c>
      <c r="E9620" s="35"/>
      <c r="F9620" s="13">
        <v>5334.24</v>
      </c>
      <c r="G9620" s="35" t="s">
        <v>21</v>
      </c>
      <c r="H9620" s="65">
        <v>97071.86</v>
      </c>
      <c r="J9620"/>
      <c r="K9620"/>
      <c r="L9620"/>
      <c r="M9620"/>
    </row>
    <row r="9621" spans="1:13" s="3" customFormat="1" x14ac:dyDescent="0.25">
      <c r="A9621"/>
      <c r="B9621"/>
      <c r="C9621"/>
      <c r="D9621"/>
      <c r="E9621"/>
      <c r="G9621"/>
      <c r="H9621"/>
      <c r="J9621"/>
      <c r="K9621"/>
      <c r="L9621"/>
      <c r="M9621"/>
    </row>
    <row r="9622" spans="1:13" s="3" customFormat="1" x14ac:dyDescent="0.25">
      <c r="A9622" s="35"/>
      <c r="B9622" s="35"/>
      <c r="C9622" s="35"/>
      <c r="D9622" s="35"/>
      <c r="E9622" s="34" t="s">
        <v>67</v>
      </c>
      <c r="F9622" s="13">
        <v>10668.48</v>
      </c>
      <c r="G9622" s="65">
        <v>0</v>
      </c>
      <c r="H9622" s="65">
        <v>97071.86</v>
      </c>
      <c r="J9622"/>
      <c r="K9622"/>
      <c r="L9622"/>
      <c r="M9622"/>
    </row>
    <row r="9623" spans="1:13" s="3" customFormat="1" x14ac:dyDescent="0.25">
      <c r="A9623" s="35" t="s">
        <v>21</v>
      </c>
      <c r="B9623"/>
      <c r="C9623"/>
      <c r="D9623"/>
      <c r="E9623"/>
      <c r="G9623"/>
      <c r="H9623"/>
      <c r="J9623"/>
      <c r="K9623"/>
      <c r="L9623"/>
      <c r="M9623"/>
    </row>
    <row r="9624" spans="1:13" s="3" customFormat="1" x14ac:dyDescent="0.25">
      <c r="A9624" s="35"/>
      <c r="B9624" s="35"/>
      <c r="C9624" s="35"/>
      <c r="D9624" s="35"/>
      <c r="E9624" s="9" t="s">
        <v>634</v>
      </c>
      <c r="F9624" s="8">
        <v>10668.48</v>
      </c>
      <c r="G9624" s="64">
        <v>0</v>
      </c>
      <c r="H9624" s="64">
        <v>97071.86</v>
      </c>
      <c r="J9624"/>
      <c r="K9624"/>
      <c r="L9624"/>
      <c r="M9624"/>
    </row>
    <row r="9625" spans="1:13" s="3" customFormat="1" x14ac:dyDescent="0.25">
      <c r="A9625" s="35" t="s">
        <v>21</v>
      </c>
      <c r="B9625"/>
      <c r="C9625"/>
      <c r="D9625"/>
      <c r="E9625"/>
      <c r="G9625"/>
      <c r="H9625"/>
      <c r="J9625"/>
      <c r="K9625"/>
      <c r="L9625"/>
      <c r="M9625"/>
    </row>
    <row r="9626" spans="1:13" s="3" customFormat="1" x14ac:dyDescent="0.25">
      <c r="A9626" s="5" t="s">
        <v>885</v>
      </c>
      <c r="B9626" s="5" t="s">
        <v>886</v>
      </c>
      <c r="C9626" s="35"/>
      <c r="D9626" s="35"/>
      <c r="E9626" s="35"/>
      <c r="F9626" s="7"/>
      <c r="G9626" s="9" t="s">
        <v>20</v>
      </c>
      <c r="H9626" s="64">
        <v>200.27</v>
      </c>
      <c r="J9626"/>
      <c r="K9626"/>
      <c r="L9626"/>
      <c r="M9626"/>
    </row>
    <row r="9627" spans="1:13" s="3" customFormat="1" x14ac:dyDescent="0.25">
      <c r="A9627" s="35" t="s">
        <v>21</v>
      </c>
      <c r="B9627"/>
      <c r="C9627"/>
      <c r="D9627"/>
      <c r="E9627"/>
      <c r="G9627"/>
      <c r="H9627"/>
      <c r="J9627"/>
      <c r="K9627"/>
      <c r="L9627"/>
      <c r="M9627"/>
    </row>
    <row r="9628" spans="1:13" s="3" customFormat="1" x14ac:dyDescent="0.25">
      <c r="A9628" s="12" t="s">
        <v>24</v>
      </c>
      <c r="B9628" s="35" t="s">
        <v>21</v>
      </c>
      <c r="C9628" s="35" t="s">
        <v>21</v>
      </c>
      <c r="D9628" s="35" t="s">
        <v>21</v>
      </c>
      <c r="E9628" s="35" t="s">
        <v>21</v>
      </c>
      <c r="F9628" s="7" t="s">
        <v>21</v>
      </c>
      <c r="G9628" s="34" t="s">
        <v>20</v>
      </c>
      <c r="H9628" s="65">
        <v>200.27</v>
      </c>
      <c r="J9628"/>
      <c r="K9628"/>
      <c r="L9628"/>
      <c r="M9628"/>
    </row>
    <row r="9629" spans="1:13" s="3" customFormat="1" x14ac:dyDescent="0.25">
      <c r="A9629" s="12" t="s">
        <v>1302</v>
      </c>
      <c r="B9629" s="12" t="s">
        <v>26</v>
      </c>
      <c r="C9629" s="14">
        <v>7094</v>
      </c>
      <c r="D9629" s="12" t="s">
        <v>957</v>
      </c>
      <c r="E9629" s="12" t="s">
        <v>1347</v>
      </c>
      <c r="F9629" s="13">
        <v>68.75</v>
      </c>
      <c r="G9629" s="35" t="s">
        <v>21</v>
      </c>
      <c r="H9629" s="65">
        <v>269.02</v>
      </c>
      <c r="J9629"/>
      <c r="K9629"/>
      <c r="L9629"/>
      <c r="M9629"/>
    </row>
    <row r="9630" spans="1:13" s="3" customFormat="1" x14ac:dyDescent="0.25">
      <c r="A9630" s="12" t="s">
        <v>1302</v>
      </c>
      <c r="B9630" s="12" t="s">
        <v>26</v>
      </c>
      <c r="C9630" s="14">
        <v>7094</v>
      </c>
      <c r="D9630" s="12" t="s">
        <v>887</v>
      </c>
      <c r="E9630" s="12" t="s">
        <v>1348</v>
      </c>
      <c r="F9630" s="13">
        <v>181.9</v>
      </c>
      <c r="G9630" s="35" t="s">
        <v>21</v>
      </c>
      <c r="H9630" s="65">
        <v>450.92</v>
      </c>
      <c r="J9630"/>
      <c r="K9630"/>
      <c r="L9630"/>
      <c r="M9630"/>
    </row>
    <row r="9631" spans="1:13" s="3" customFormat="1" x14ac:dyDescent="0.25">
      <c r="A9631" s="12" t="s">
        <v>1302</v>
      </c>
      <c r="B9631" s="12" t="s">
        <v>26</v>
      </c>
      <c r="C9631" s="14">
        <v>7094</v>
      </c>
      <c r="D9631" s="12" t="s">
        <v>887</v>
      </c>
      <c r="E9631" s="12" t="s">
        <v>1349</v>
      </c>
      <c r="F9631" s="13">
        <v>733.43</v>
      </c>
      <c r="G9631" s="35" t="s">
        <v>21</v>
      </c>
      <c r="H9631" s="65">
        <v>1184.3499999999999</v>
      </c>
      <c r="J9631"/>
      <c r="K9631"/>
      <c r="L9631"/>
      <c r="M9631"/>
    </row>
    <row r="9632" spans="1:13" s="3" customFormat="1" x14ac:dyDescent="0.25">
      <c r="A9632" s="12" t="s">
        <v>1311</v>
      </c>
      <c r="B9632" s="12" t="s">
        <v>26</v>
      </c>
      <c r="C9632" s="14">
        <v>7102</v>
      </c>
      <c r="D9632" s="12" t="s">
        <v>599</v>
      </c>
      <c r="E9632" s="12" t="s">
        <v>1350</v>
      </c>
      <c r="F9632" s="13">
        <v>73.28</v>
      </c>
      <c r="G9632" s="35" t="s">
        <v>21</v>
      </c>
      <c r="H9632" s="65">
        <v>1257.6300000000001</v>
      </c>
      <c r="J9632"/>
      <c r="K9632"/>
      <c r="L9632"/>
      <c r="M9632"/>
    </row>
    <row r="9633" spans="1:13" s="3" customFormat="1" x14ac:dyDescent="0.25">
      <c r="A9633" s="12" t="s">
        <v>1311</v>
      </c>
      <c r="B9633" s="12" t="s">
        <v>26</v>
      </c>
      <c r="C9633" s="14">
        <v>7102</v>
      </c>
      <c r="D9633" s="12" t="s">
        <v>957</v>
      </c>
      <c r="E9633" s="12" t="s">
        <v>1351</v>
      </c>
      <c r="F9633" s="13">
        <v>68.75</v>
      </c>
      <c r="G9633" s="35" t="s">
        <v>21</v>
      </c>
      <c r="H9633" s="65">
        <v>1326.38</v>
      </c>
      <c r="J9633"/>
      <c r="K9633"/>
      <c r="L9633"/>
      <c r="M9633"/>
    </row>
    <row r="9634" spans="1:13" s="3" customFormat="1" x14ac:dyDescent="0.25">
      <c r="A9634" s="12" t="s">
        <v>1352</v>
      </c>
      <c r="B9634" s="12" t="s">
        <v>26</v>
      </c>
      <c r="C9634" s="14">
        <v>7114</v>
      </c>
      <c r="D9634" s="12" t="s">
        <v>599</v>
      </c>
      <c r="E9634" s="12" t="s">
        <v>1353</v>
      </c>
      <c r="F9634" s="13">
        <v>94.83</v>
      </c>
      <c r="G9634" s="35" t="s">
        <v>21</v>
      </c>
      <c r="H9634" s="65">
        <v>1421.21</v>
      </c>
      <c r="J9634"/>
      <c r="K9634"/>
      <c r="L9634"/>
      <c r="M9634"/>
    </row>
    <row r="9635" spans="1:13" x14ac:dyDescent="0.25">
      <c r="E9635"/>
      <c r="G9635"/>
      <c r="H9635"/>
    </row>
    <row r="9636" spans="1:13" x14ac:dyDescent="0.25">
      <c r="A9636" s="35"/>
      <c r="B9636" s="35"/>
      <c r="C9636" s="35"/>
      <c r="D9636" s="35"/>
      <c r="E9636" s="34" t="s">
        <v>67</v>
      </c>
      <c r="F9636" s="13">
        <v>1220.94</v>
      </c>
      <c r="G9636" s="65">
        <v>0</v>
      </c>
      <c r="H9636" s="65">
        <v>1421.21</v>
      </c>
    </row>
    <row r="9637" spans="1:13" x14ac:dyDescent="0.25">
      <c r="A9637" s="35" t="s">
        <v>21</v>
      </c>
      <c r="E9637"/>
      <c r="G9637"/>
      <c r="H9637"/>
    </row>
    <row r="9638" spans="1:13" x14ac:dyDescent="0.25">
      <c r="A9638" s="35"/>
      <c r="B9638" s="35"/>
      <c r="C9638" s="35"/>
      <c r="D9638" s="35"/>
      <c r="E9638" s="9" t="s">
        <v>889</v>
      </c>
      <c r="F9638" s="8">
        <v>1220.94</v>
      </c>
      <c r="G9638" s="64">
        <v>0</v>
      </c>
      <c r="H9638" s="64">
        <v>1421.21</v>
      </c>
    </row>
    <row r="9639" spans="1:13" x14ac:dyDescent="0.25">
      <c r="A9639" s="35" t="s">
        <v>21</v>
      </c>
      <c r="E9639"/>
      <c r="G9639"/>
      <c r="H9639"/>
    </row>
    <row r="9640" spans="1:13" x14ac:dyDescent="0.25">
      <c r="A9640" s="35" t="s">
        <v>21</v>
      </c>
      <c r="E9640"/>
      <c r="G9640"/>
      <c r="H9640"/>
    </row>
    <row r="9641" spans="1:13" x14ac:dyDescent="0.25">
      <c r="E9641"/>
      <c r="G9641"/>
      <c r="H9641"/>
    </row>
    <row r="9642" spans="1:13" x14ac:dyDescent="0.25">
      <c r="A9642" s="35"/>
      <c r="B9642" s="35"/>
      <c r="C9642" s="35"/>
      <c r="D9642" s="35"/>
      <c r="E9642" s="9" t="s">
        <v>162</v>
      </c>
      <c r="F9642" s="8">
        <v>1508119.06</v>
      </c>
      <c r="G9642" s="64">
        <v>0</v>
      </c>
      <c r="H9642" s="64">
        <v>4828595.29</v>
      </c>
    </row>
    <row r="9643" spans="1:13" x14ac:dyDescent="0.25">
      <c r="A9643" s="57" t="s">
        <v>1281</v>
      </c>
      <c r="B9643" s="57" t="s">
        <v>26</v>
      </c>
      <c r="C9643" s="58">
        <v>314</v>
      </c>
      <c r="D9643" s="57" t="s">
        <v>1340</v>
      </c>
      <c r="E9643" s="59"/>
      <c r="F9643" s="36">
        <v>-37380.42</v>
      </c>
      <c r="G9643" s="15" t="s">
        <v>1354</v>
      </c>
      <c r="H9643" s="15"/>
    </row>
    <row r="9644" spans="1:13" x14ac:dyDescent="0.25">
      <c r="A9644" s="57" t="s">
        <v>1291</v>
      </c>
      <c r="B9644" s="57"/>
      <c r="C9644" s="58"/>
      <c r="D9644" s="57" t="s">
        <v>131</v>
      </c>
      <c r="E9644" s="59"/>
      <c r="F9644" s="36">
        <v>-45000</v>
      </c>
      <c r="G9644" s="15" t="s">
        <v>1355</v>
      </c>
      <c r="H9644" s="15"/>
    </row>
    <row r="9645" spans="1:13" x14ac:dyDescent="0.25">
      <c r="E9645" s="3" t="s">
        <v>1356</v>
      </c>
      <c r="F9645" s="67">
        <f>SUM(F9642:F9644)</f>
        <v>1425738.6400000001</v>
      </c>
    </row>
    <row r="9648" spans="1:13" x14ac:dyDescent="0.25">
      <c r="A9648" s="68" t="s">
        <v>1357</v>
      </c>
      <c r="B9648" s="68"/>
      <c r="C9648" s="68"/>
      <c r="D9648" s="68"/>
      <c r="E9648" s="68"/>
    </row>
    <row r="9649" spans="1:13" x14ac:dyDescent="0.25">
      <c r="A9649" s="2" t="s">
        <v>6</v>
      </c>
      <c r="E9649"/>
    </row>
    <row r="9650" spans="1:13" x14ac:dyDescent="0.25">
      <c r="E9650"/>
    </row>
    <row r="9651" spans="1:13" s="3" customFormat="1" x14ac:dyDescent="0.25">
      <c r="A9651" s="5" t="s">
        <v>7</v>
      </c>
      <c r="B9651" s="5" t="s">
        <v>8</v>
      </c>
      <c r="C9651" s="35"/>
      <c r="D9651" s="35"/>
      <c r="E9651" s="35"/>
      <c r="F9651" s="7"/>
      <c r="G9651" s="7"/>
      <c r="H9651" s="8" t="s">
        <v>9</v>
      </c>
      <c r="J9651"/>
      <c r="K9651"/>
      <c r="L9651"/>
      <c r="M9651"/>
    </row>
    <row r="9652" spans="1:13" s="3" customFormat="1" x14ac:dyDescent="0.25">
      <c r="A9652" s="5" t="s">
        <v>10</v>
      </c>
      <c r="B9652" s="5" t="s">
        <v>11</v>
      </c>
      <c r="C9652" s="9" t="s">
        <v>12</v>
      </c>
      <c r="D9652" s="10" t="s">
        <v>13</v>
      </c>
      <c r="E9652" s="5" t="s">
        <v>14</v>
      </c>
      <c r="F9652" s="8" t="s">
        <v>15</v>
      </c>
      <c r="G9652" s="8" t="s">
        <v>16</v>
      </c>
      <c r="H9652" s="8" t="s">
        <v>17</v>
      </c>
      <c r="J9652"/>
      <c r="K9652"/>
      <c r="L9652"/>
      <c r="M9652"/>
    </row>
    <row r="9653" spans="1:13" s="3" customFormat="1" x14ac:dyDescent="0.25">
      <c r="A9653"/>
      <c r="B9653"/>
      <c r="C9653"/>
      <c r="D9653"/>
      <c r="E9653"/>
      <c r="J9653"/>
      <c r="K9653"/>
      <c r="L9653"/>
      <c r="M9653"/>
    </row>
    <row r="9654" spans="1:13" s="3" customFormat="1" x14ac:dyDescent="0.25">
      <c r="A9654" s="5" t="s">
        <v>18</v>
      </c>
      <c r="B9654" s="5" t="s">
        <v>19</v>
      </c>
      <c r="C9654" s="35"/>
      <c r="D9654" s="35"/>
      <c r="E9654" s="35"/>
      <c r="F9654" s="7"/>
      <c r="G9654" s="8" t="s">
        <v>20</v>
      </c>
      <c r="H9654" s="8">
        <v>4746214.87</v>
      </c>
      <c r="J9654"/>
      <c r="K9654"/>
      <c r="L9654"/>
      <c r="M9654"/>
    </row>
    <row r="9655" spans="1:13" s="3" customFormat="1" x14ac:dyDescent="0.25">
      <c r="A9655" s="35" t="s">
        <v>21</v>
      </c>
      <c r="B9655"/>
      <c r="C9655"/>
      <c r="D9655"/>
      <c r="E9655"/>
      <c r="J9655"/>
      <c r="K9655"/>
      <c r="L9655"/>
      <c r="M9655"/>
    </row>
    <row r="9656" spans="1:13" s="3" customFormat="1" x14ac:dyDescent="0.25">
      <c r="A9656" s="5" t="s">
        <v>22</v>
      </c>
      <c r="B9656" s="5" t="s">
        <v>23</v>
      </c>
      <c r="C9656" s="35"/>
      <c r="D9656" s="35"/>
      <c r="E9656" s="35"/>
      <c r="F9656" s="7"/>
      <c r="G9656" s="8" t="s">
        <v>20</v>
      </c>
      <c r="H9656" s="8">
        <v>988641.03</v>
      </c>
      <c r="J9656"/>
      <c r="K9656"/>
      <c r="L9656"/>
      <c r="M9656"/>
    </row>
    <row r="9657" spans="1:13" s="3" customFormat="1" x14ac:dyDescent="0.25">
      <c r="A9657" s="35" t="s">
        <v>21</v>
      </c>
      <c r="B9657"/>
      <c r="C9657"/>
      <c r="D9657"/>
      <c r="E9657"/>
      <c r="J9657"/>
      <c r="K9657"/>
      <c r="L9657"/>
      <c r="M9657"/>
    </row>
    <row r="9658" spans="1:13" s="3" customFormat="1" x14ac:dyDescent="0.25">
      <c r="A9658" s="12" t="s">
        <v>24</v>
      </c>
      <c r="B9658" s="35" t="s">
        <v>21</v>
      </c>
      <c r="C9658" s="35" t="s">
        <v>21</v>
      </c>
      <c r="D9658" s="35" t="s">
        <v>21</v>
      </c>
      <c r="E9658" s="35" t="s">
        <v>21</v>
      </c>
      <c r="F9658" s="7" t="s">
        <v>21</v>
      </c>
      <c r="G9658" s="13" t="s">
        <v>20</v>
      </c>
      <c r="H9658" s="13">
        <v>988641.03</v>
      </c>
      <c r="J9658"/>
      <c r="K9658"/>
      <c r="L9658"/>
      <c r="M9658"/>
    </row>
    <row r="9659" spans="1:13" s="3" customFormat="1" x14ac:dyDescent="0.25">
      <c r="A9659" s="12" t="s">
        <v>1358</v>
      </c>
      <c r="B9659" s="12" t="s">
        <v>26</v>
      </c>
      <c r="C9659" s="14">
        <v>316</v>
      </c>
      <c r="D9659" s="12" t="s">
        <v>1359</v>
      </c>
      <c r="E9659" s="35"/>
      <c r="F9659" s="13">
        <v>100593.97</v>
      </c>
      <c r="G9659" s="7" t="s">
        <v>21</v>
      </c>
      <c r="H9659" s="13">
        <v>1089235</v>
      </c>
      <c r="J9659"/>
      <c r="K9659"/>
      <c r="L9659"/>
      <c r="M9659"/>
    </row>
    <row r="9660" spans="1:13" s="3" customFormat="1" x14ac:dyDescent="0.25">
      <c r="A9660" s="12" t="s">
        <v>1360</v>
      </c>
      <c r="B9660" s="12" t="s">
        <v>26</v>
      </c>
      <c r="C9660" s="14">
        <v>332</v>
      </c>
      <c r="D9660" s="12" t="s">
        <v>1361</v>
      </c>
      <c r="E9660" s="35"/>
      <c r="F9660" s="13">
        <v>24747.15</v>
      </c>
      <c r="G9660" s="7" t="s">
        <v>21</v>
      </c>
      <c r="H9660" s="13">
        <v>1113982.1499999999</v>
      </c>
      <c r="J9660"/>
      <c r="K9660"/>
      <c r="L9660"/>
      <c r="M9660"/>
    </row>
    <row r="9661" spans="1:13" s="3" customFormat="1" x14ac:dyDescent="0.25">
      <c r="A9661" s="12" t="s">
        <v>1362</v>
      </c>
      <c r="B9661" s="12" t="s">
        <v>26</v>
      </c>
      <c r="C9661" s="14">
        <v>340</v>
      </c>
      <c r="D9661" s="12" t="s">
        <v>1363</v>
      </c>
      <c r="E9661" s="35"/>
      <c r="F9661" s="13">
        <v>88660.77</v>
      </c>
      <c r="G9661" s="7" t="s">
        <v>21</v>
      </c>
      <c r="H9661" s="13">
        <v>1202642.92</v>
      </c>
      <c r="J9661"/>
      <c r="K9661"/>
      <c r="L9661"/>
      <c r="M9661"/>
    </row>
    <row r="9662" spans="1:13" s="3" customFormat="1" x14ac:dyDescent="0.25">
      <c r="A9662" s="12" t="s">
        <v>1364</v>
      </c>
      <c r="B9662" s="12" t="s">
        <v>26</v>
      </c>
      <c r="C9662" s="14">
        <v>383</v>
      </c>
      <c r="D9662" s="12" t="s">
        <v>1365</v>
      </c>
      <c r="E9662" s="35"/>
      <c r="F9662" s="13">
        <v>88580.69</v>
      </c>
      <c r="G9662" s="7" t="s">
        <v>21</v>
      </c>
      <c r="H9662" s="13">
        <v>1291223.6100000001</v>
      </c>
      <c r="J9662"/>
      <c r="K9662"/>
      <c r="L9662"/>
      <c r="M9662"/>
    </row>
    <row r="9663" spans="1:13" s="3" customFormat="1" x14ac:dyDescent="0.25">
      <c r="A9663" s="12" t="s">
        <v>1366</v>
      </c>
      <c r="B9663" s="12" t="s">
        <v>26</v>
      </c>
      <c r="C9663" s="14">
        <v>402</v>
      </c>
      <c r="D9663" s="12" t="s">
        <v>1367</v>
      </c>
      <c r="E9663" s="35"/>
      <c r="F9663" s="13">
        <v>27540.41</v>
      </c>
      <c r="G9663" s="7" t="s">
        <v>21</v>
      </c>
      <c r="H9663" s="13">
        <v>1318764.02</v>
      </c>
      <c r="J9663"/>
      <c r="K9663"/>
      <c r="L9663"/>
      <c r="M9663"/>
    </row>
    <row r="9664" spans="1:13" s="3" customFormat="1" x14ac:dyDescent="0.25">
      <c r="A9664" s="12" t="s">
        <v>1366</v>
      </c>
      <c r="B9664" s="12" t="s">
        <v>26</v>
      </c>
      <c r="C9664" s="14">
        <v>406</v>
      </c>
      <c r="D9664" s="12" t="s">
        <v>1368</v>
      </c>
      <c r="E9664" s="35"/>
      <c r="F9664" s="13">
        <v>88580.69</v>
      </c>
      <c r="G9664" s="7" t="s">
        <v>21</v>
      </c>
      <c r="H9664" s="13">
        <v>1407344.71</v>
      </c>
      <c r="J9664"/>
      <c r="K9664"/>
      <c r="L9664"/>
      <c r="M9664"/>
    </row>
    <row r="9665" spans="1:13" s="3" customFormat="1" x14ac:dyDescent="0.25">
      <c r="A9665"/>
      <c r="B9665"/>
      <c r="C9665"/>
      <c r="D9665"/>
      <c r="E9665"/>
      <c r="J9665"/>
      <c r="K9665"/>
      <c r="L9665"/>
      <c r="M9665"/>
    </row>
    <row r="9666" spans="1:13" s="3" customFormat="1" x14ac:dyDescent="0.25">
      <c r="A9666" s="35"/>
      <c r="B9666" s="35"/>
      <c r="C9666" s="35"/>
      <c r="D9666" s="35"/>
      <c r="E9666" s="34" t="s">
        <v>67</v>
      </c>
      <c r="F9666" s="13">
        <v>418703.68</v>
      </c>
      <c r="G9666" s="13">
        <v>0</v>
      </c>
      <c r="H9666" s="13">
        <v>1407344.71</v>
      </c>
      <c r="J9666"/>
      <c r="K9666"/>
      <c r="L9666"/>
      <c r="M9666"/>
    </row>
    <row r="9667" spans="1:13" s="3" customFormat="1" x14ac:dyDescent="0.25">
      <c r="A9667" s="35" t="s">
        <v>21</v>
      </c>
      <c r="B9667"/>
      <c r="C9667"/>
      <c r="D9667"/>
      <c r="E9667"/>
      <c r="J9667"/>
      <c r="K9667"/>
      <c r="L9667"/>
      <c r="M9667"/>
    </row>
    <row r="9668" spans="1:13" s="3" customFormat="1" x14ac:dyDescent="0.25">
      <c r="A9668" s="35"/>
      <c r="B9668" s="35"/>
      <c r="C9668" s="35"/>
      <c r="D9668" s="35"/>
      <c r="E9668" s="9" t="s">
        <v>68</v>
      </c>
      <c r="F9668" s="8">
        <v>418703.68</v>
      </c>
      <c r="G9668" s="8">
        <v>0</v>
      </c>
      <c r="H9668" s="8">
        <v>1407344.71</v>
      </c>
      <c r="J9668"/>
      <c r="K9668"/>
      <c r="L9668"/>
      <c r="M9668"/>
    </row>
    <row r="9669" spans="1:13" s="3" customFormat="1" x14ac:dyDescent="0.25">
      <c r="A9669" s="35" t="s">
        <v>21</v>
      </c>
      <c r="B9669"/>
      <c r="C9669"/>
      <c r="D9669"/>
      <c r="E9669"/>
      <c r="J9669"/>
      <c r="K9669"/>
      <c r="L9669"/>
      <c r="M9669"/>
    </row>
    <row r="9670" spans="1:13" s="3" customFormat="1" x14ac:dyDescent="0.25">
      <c r="A9670" s="5" t="s">
        <v>69</v>
      </c>
      <c r="B9670" s="5" t="s">
        <v>70</v>
      </c>
      <c r="C9670" s="35"/>
      <c r="D9670" s="35"/>
      <c r="E9670" s="35"/>
      <c r="F9670" s="7"/>
      <c r="G9670" s="8" t="s">
        <v>20</v>
      </c>
      <c r="H9670" s="8">
        <v>124828.05</v>
      </c>
      <c r="J9670"/>
      <c r="K9670"/>
      <c r="L9670"/>
      <c r="M9670"/>
    </row>
    <row r="9671" spans="1:13" s="3" customFormat="1" x14ac:dyDescent="0.25">
      <c r="A9671" s="35" t="s">
        <v>21</v>
      </c>
      <c r="B9671"/>
      <c r="C9671"/>
      <c r="D9671"/>
      <c r="E9671"/>
      <c r="J9671"/>
      <c r="K9671"/>
      <c r="L9671"/>
      <c r="M9671"/>
    </row>
    <row r="9672" spans="1:13" s="3" customFormat="1" x14ac:dyDescent="0.25">
      <c r="A9672" s="12" t="s">
        <v>24</v>
      </c>
      <c r="B9672" s="35" t="s">
        <v>21</v>
      </c>
      <c r="C9672" s="35" t="s">
        <v>21</v>
      </c>
      <c r="D9672" s="35" t="s">
        <v>21</v>
      </c>
      <c r="E9672" s="35" t="s">
        <v>21</v>
      </c>
      <c r="F9672" s="7" t="s">
        <v>21</v>
      </c>
      <c r="G9672" s="13" t="s">
        <v>20</v>
      </c>
      <c r="H9672" s="13">
        <v>124828.05</v>
      </c>
      <c r="J9672"/>
      <c r="K9672"/>
      <c r="L9672"/>
      <c r="M9672"/>
    </row>
    <row r="9673" spans="1:13" s="3" customFormat="1" x14ac:dyDescent="0.25">
      <c r="A9673" s="12" t="s">
        <v>1358</v>
      </c>
      <c r="B9673" s="12" t="s">
        <v>26</v>
      </c>
      <c r="C9673" s="14">
        <v>316</v>
      </c>
      <c r="D9673" s="12" t="s">
        <v>1359</v>
      </c>
      <c r="E9673" s="35"/>
      <c r="F9673" s="13">
        <v>14338.31</v>
      </c>
      <c r="G9673" s="7" t="s">
        <v>21</v>
      </c>
      <c r="H9673" s="13">
        <v>139166.35999999999</v>
      </c>
      <c r="J9673"/>
      <c r="K9673"/>
      <c r="L9673"/>
      <c r="M9673"/>
    </row>
    <row r="9674" spans="1:13" s="3" customFormat="1" x14ac:dyDescent="0.25">
      <c r="A9674" s="12" t="s">
        <v>1362</v>
      </c>
      <c r="B9674" s="12" t="s">
        <v>26</v>
      </c>
      <c r="C9674" s="14">
        <v>340</v>
      </c>
      <c r="D9674" s="12" t="s">
        <v>1363</v>
      </c>
      <c r="E9674" s="35"/>
      <c r="F9674" s="13">
        <v>14770.24</v>
      </c>
      <c r="G9674" s="7" t="s">
        <v>21</v>
      </c>
      <c r="H9674" s="13">
        <v>153936.6</v>
      </c>
      <c r="J9674"/>
      <c r="K9674"/>
      <c r="L9674"/>
      <c r="M9674"/>
    </row>
    <row r="9675" spans="1:13" s="3" customFormat="1" x14ac:dyDescent="0.25">
      <c r="A9675" s="12" t="s">
        <v>1364</v>
      </c>
      <c r="B9675" s="12" t="s">
        <v>26</v>
      </c>
      <c r="C9675" s="14">
        <v>383</v>
      </c>
      <c r="D9675" s="12" t="s">
        <v>1365</v>
      </c>
      <c r="E9675" s="35"/>
      <c r="F9675" s="13">
        <v>14767.86</v>
      </c>
      <c r="G9675" s="7" t="s">
        <v>21</v>
      </c>
      <c r="H9675" s="13">
        <v>168704.46</v>
      </c>
      <c r="J9675"/>
      <c r="K9675"/>
      <c r="L9675"/>
      <c r="M9675"/>
    </row>
    <row r="9676" spans="1:13" s="3" customFormat="1" x14ac:dyDescent="0.25">
      <c r="A9676" s="12" t="s">
        <v>1366</v>
      </c>
      <c r="B9676" s="12" t="s">
        <v>26</v>
      </c>
      <c r="C9676" s="14">
        <v>406</v>
      </c>
      <c r="D9676" s="12" t="s">
        <v>1368</v>
      </c>
      <c r="E9676" s="35"/>
      <c r="F9676" s="13">
        <v>14767.86</v>
      </c>
      <c r="G9676" s="7" t="s">
        <v>21</v>
      </c>
      <c r="H9676" s="13">
        <v>183472.32</v>
      </c>
      <c r="J9676"/>
      <c r="K9676"/>
      <c r="L9676"/>
      <c r="M9676"/>
    </row>
    <row r="9677" spans="1:13" s="3" customFormat="1" x14ac:dyDescent="0.25">
      <c r="A9677"/>
      <c r="B9677"/>
      <c r="C9677"/>
      <c r="D9677"/>
      <c r="E9677"/>
      <c r="J9677"/>
      <c r="K9677"/>
      <c r="L9677"/>
      <c r="M9677"/>
    </row>
    <row r="9678" spans="1:13" s="3" customFormat="1" x14ac:dyDescent="0.25">
      <c r="A9678" s="35"/>
      <c r="B9678" s="35"/>
      <c r="C9678" s="35"/>
      <c r="D9678" s="35"/>
      <c r="E9678" s="34" t="s">
        <v>67</v>
      </c>
      <c r="F9678" s="13">
        <v>58644.27</v>
      </c>
      <c r="G9678" s="13">
        <v>0</v>
      </c>
      <c r="H9678" s="13">
        <v>183472.32</v>
      </c>
      <c r="J9678"/>
      <c r="K9678"/>
      <c r="L9678"/>
      <c r="M9678"/>
    </row>
    <row r="9679" spans="1:13" s="3" customFormat="1" x14ac:dyDescent="0.25">
      <c r="A9679" s="35" t="s">
        <v>21</v>
      </c>
      <c r="B9679"/>
      <c r="C9679"/>
      <c r="D9679"/>
      <c r="E9679"/>
      <c r="J9679"/>
      <c r="K9679"/>
      <c r="L9679"/>
      <c r="M9679"/>
    </row>
    <row r="9680" spans="1:13" s="3" customFormat="1" x14ac:dyDescent="0.25">
      <c r="A9680" s="35"/>
      <c r="B9680" s="35"/>
      <c r="C9680" s="35"/>
      <c r="D9680" s="35"/>
      <c r="E9680" s="9" t="s">
        <v>71</v>
      </c>
      <c r="F9680" s="8">
        <v>58644.27</v>
      </c>
      <c r="G9680" s="8">
        <v>0</v>
      </c>
      <c r="H9680" s="8">
        <v>183472.32</v>
      </c>
      <c r="J9680"/>
      <c r="K9680"/>
      <c r="L9680"/>
      <c r="M9680"/>
    </row>
    <row r="9681" spans="1:13" s="3" customFormat="1" x14ac:dyDescent="0.25">
      <c r="A9681" s="35" t="s">
        <v>21</v>
      </c>
      <c r="B9681"/>
      <c r="C9681"/>
      <c r="D9681"/>
      <c r="E9681"/>
      <c r="J9681"/>
      <c r="K9681"/>
      <c r="L9681"/>
      <c r="M9681"/>
    </row>
    <row r="9682" spans="1:13" s="3" customFormat="1" x14ac:dyDescent="0.25">
      <c r="A9682" s="5" t="s">
        <v>72</v>
      </c>
      <c r="B9682" s="5" t="s">
        <v>73</v>
      </c>
      <c r="C9682" s="35"/>
      <c r="D9682" s="35"/>
      <c r="E9682" s="35"/>
      <c r="F9682" s="7"/>
      <c r="G9682" s="8" t="s">
        <v>20</v>
      </c>
      <c r="H9682" s="8">
        <v>32802.75</v>
      </c>
      <c r="J9682"/>
      <c r="K9682"/>
      <c r="L9682"/>
      <c r="M9682"/>
    </row>
    <row r="9683" spans="1:13" s="3" customFormat="1" x14ac:dyDescent="0.25">
      <c r="A9683" s="35" t="s">
        <v>21</v>
      </c>
      <c r="B9683"/>
      <c r="C9683"/>
      <c r="D9683"/>
      <c r="E9683"/>
      <c r="J9683"/>
      <c r="K9683"/>
      <c r="L9683"/>
      <c r="M9683"/>
    </row>
    <row r="9684" spans="1:13" s="3" customFormat="1" x14ac:dyDescent="0.25">
      <c r="A9684" s="12" t="s">
        <v>24</v>
      </c>
      <c r="B9684" s="35" t="s">
        <v>21</v>
      </c>
      <c r="C9684" s="35" t="s">
        <v>21</v>
      </c>
      <c r="D9684" s="35" t="s">
        <v>21</v>
      </c>
      <c r="E9684" s="35" t="s">
        <v>21</v>
      </c>
      <c r="F9684" s="7" t="s">
        <v>21</v>
      </c>
      <c r="G9684" s="13" t="s">
        <v>20</v>
      </c>
      <c r="H9684" s="13">
        <v>32802.75</v>
      </c>
      <c r="J9684"/>
      <c r="K9684"/>
      <c r="L9684"/>
      <c r="M9684"/>
    </row>
    <row r="9685" spans="1:13" s="3" customFormat="1" x14ac:dyDescent="0.25">
      <c r="A9685" s="12" t="s">
        <v>1358</v>
      </c>
      <c r="B9685" s="12" t="s">
        <v>26</v>
      </c>
      <c r="C9685" s="14">
        <v>316</v>
      </c>
      <c r="D9685" s="12" t="s">
        <v>1359</v>
      </c>
      <c r="E9685" s="35"/>
      <c r="F9685" s="13">
        <v>2259.02</v>
      </c>
      <c r="G9685" s="7" t="s">
        <v>21</v>
      </c>
      <c r="H9685" s="13">
        <v>35061.769999999997</v>
      </c>
      <c r="J9685"/>
      <c r="K9685"/>
      <c r="L9685"/>
      <c r="M9685"/>
    </row>
    <row r="9686" spans="1:13" s="3" customFormat="1" x14ac:dyDescent="0.25">
      <c r="A9686" s="12" t="s">
        <v>1360</v>
      </c>
      <c r="B9686" s="12" t="s">
        <v>26</v>
      </c>
      <c r="C9686" s="14">
        <v>332</v>
      </c>
      <c r="D9686" s="12" t="s">
        <v>1361</v>
      </c>
      <c r="E9686" s="35"/>
      <c r="F9686" s="13">
        <v>1407.56</v>
      </c>
      <c r="G9686" s="7" t="s">
        <v>21</v>
      </c>
      <c r="H9686" s="13">
        <v>36469.33</v>
      </c>
      <c r="J9686"/>
      <c r="K9686"/>
      <c r="L9686"/>
      <c r="M9686"/>
    </row>
    <row r="9687" spans="1:13" s="3" customFormat="1" x14ac:dyDescent="0.25">
      <c r="A9687" s="12" t="s">
        <v>1362</v>
      </c>
      <c r="B9687" s="12" t="s">
        <v>26</v>
      </c>
      <c r="C9687" s="14">
        <v>340</v>
      </c>
      <c r="D9687" s="12" t="s">
        <v>1363</v>
      </c>
      <c r="E9687" s="35"/>
      <c r="F9687" s="13">
        <v>3688.39</v>
      </c>
      <c r="G9687" s="7" t="s">
        <v>21</v>
      </c>
      <c r="H9687" s="13">
        <v>40157.72</v>
      </c>
      <c r="J9687"/>
      <c r="K9687"/>
      <c r="L9687"/>
      <c r="M9687"/>
    </row>
    <row r="9688" spans="1:13" s="3" customFormat="1" x14ac:dyDescent="0.25">
      <c r="A9688" s="12" t="s">
        <v>1364</v>
      </c>
      <c r="B9688" s="12" t="s">
        <v>26</v>
      </c>
      <c r="C9688" s="14">
        <v>383</v>
      </c>
      <c r="D9688" s="12" t="s">
        <v>1365</v>
      </c>
      <c r="E9688" s="35"/>
      <c r="F9688" s="13">
        <v>2488.21</v>
      </c>
      <c r="G9688" s="7" t="s">
        <v>21</v>
      </c>
      <c r="H9688" s="13">
        <v>42645.93</v>
      </c>
      <c r="J9688"/>
      <c r="K9688"/>
      <c r="L9688"/>
      <c r="M9688"/>
    </row>
    <row r="9689" spans="1:13" s="3" customFormat="1" x14ac:dyDescent="0.25">
      <c r="A9689" s="12" t="s">
        <v>1366</v>
      </c>
      <c r="B9689" s="12" t="s">
        <v>26</v>
      </c>
      <c r="C9689" s="14">
        <v>402</v>
      </c>
      <c r="D9689" s="12" t="s">
        <v>1367</v>
      </c>
      <c r="E9689" s="35"/>
      <c r="F9689" s="13">
        <v>256.94</v>
      </c>
      <c r="G9689" s="7" t="s">
        <v>21</v>
      </c>
      <c r="H9689" s="13">
        <v>42902.87</v>
      </c>
      <c r="J9689"/>
      <c r="K9689"/>
      <c r="L9689"/>
      <c r="M9689"/>
    </row>
    <row r="9690" spans="1:13" s="3" customFormat="1" x14ac:dyDescent="0.25">
      <c r="A9690" s="12" t="s">
        <v>1366</v>
      </c>
      <c r="B9690" s="12" t="s">
        <v>26</v>
      </c>
      <c r="C9690" s="14">
        <v>406</v>
      </c>
      <c r="D9690" s="12" t="s">
        <v>1368</v>
      </c>
      <c r="E9690" s="35"/>
      <c r="F9690" s="13">
        <v>1803.14</v>
      </c>
      <c r="G9690" s="7" t="s">
        <v>21</v>
      </c>
      <c r="H9690" s="13">
        <v>44706.01</v>
      </c>
      <c r="J9690"/>
      <c r="K9690"/>
      <c r="L9690"/>
      <c r="M9690"/>
    </row>
    <row r="9691" spans="1:13" s="3" customFormat="1" x14ac:dyDescent="0.25">
      <c r="A9691"/>
      <c r="B9691"/>
      <c r="C9691"/>
      <c r="D9691"/>
      <c r="E9691"/>
      <c r="J9691"/>
      <c r="K9691"/>
      <c r="L9691"/>
      <c r="M9691"/>
    </row>
    <row r="9692" spans="1:13" s="3" customFormat="1" x14ac:dyDescent="0.25">
      <c r="A9692" s="35"/>
      <c r="B9692" s="35"/>
      <c r="C9692" s="35"/>
      <c r="D9692" s="35"/>
      <c r="E9692" s="34" t="s">
        <v>67</v>
      </c>
      <c r="F9692" s="13">
        <v>11903.26</v>
      </c>
      <c r="G9692" s="13">
        <v>0</v>
      </c>
      <c r="H9692" s="13">
        <v>44706.01</v>
      </c>
      <c r="J9692"/>
      <c r="K9692"/>
      <c r="L9692"/>
      <c r="M9692"/>
    </row>
    <row r="9693" spans="1:13" s="3" customFormat="1" x14ac:dyDescent="0.25">
      <c r="A9693" s="35" t="s">
        <v>21</v>
      </c>
      <c r="B9693"/>
      <c r="C9693"/>
      <c r="D9693"/>
      <c r="E9693"/>
      <c r="J9693"/>
      <c r="K9693"/>
      <c r="L9693"/>
      <c r="M9693"/>
    </row>
    <row r="9694" spans="1:13" s="3" customFormat="1" x14ac:dyDescent="0.25">
      <c r="A9694" s="35"/>
      <c r="B9694" s="35"/>
      <c r="C9694" s="35"/>
      <c r="D9694" s="35"/>
      <c r="E9694" s="9" t="s">
        <v>74</v>
      </c>
      <c r="F9694" s="8">
        <v>11903.26</v>
      </c>
      <c r="G9694" s="8">
        <v>0</v>
      </c>
      <c r="H9694" s="8">
        <v>44706.01</v>
      </c>
      <c r="J9694"/>
      <c r="K9694"/>
      <c r="L9694"/>
      <c r="M9694"/>
    </row>
    <row r="9695" spans="1:13" s="3" customFormat="1" x14ac:dyDescent="0.25">
      <c r="A9695" s="35" t="s">
        <v>21</v>
      </c>
      <c r="B9695"/>
      <c r="C9695"/>
      <c r="D9695"/>
      <c r="E9695"/>
      <c r="J9695"/>
      <c r="K9695"/>
      <c r="L9695"/>
      <c r="M9695"/>
    </row>
    <row r="9696" spans="1:13" s="3" customFormat="1" x14ac:dyDescent="0.25">
      <c r="A9696" s="5" t="s">
        <v>75</v>
      </c>
      <c r="B9696" s="5" t="s">
        <v>76</v>
      </c>
      <c r="C9696" s="35"/>
      <c r="D9696" s="35"/>
      <c r="E9696" s="35"/>
      <c r="F9696" s="7"/>
      <c r="G9696" s="8" t="s">
        <v>20</v>
      </c>
      <c r="H9696" s="8">
        <v>26187.66</v>
      </c>
      <c r="J9696"/>
      <c r="K9696"/>
      <c r="L9696"/>
      <c r="M9696"/>
    </row>
    <row r="9697" spans="1:13" s="3" customFormat="1" x14ac:dyDescent="0.25">
      <c r="A9697" s="35" t="s">
        <v>21</v>
      </c>
      <c r="B9697"/>
      <c r="C9697"/>
      <c r="D9697"/>
      <c r="E9697"/>
      <c r="J9697"/>
      <c r="K9697"/>
      <c r="L9697"/>
      <c r="M9697"/>
    </row>
    <row r="9698" spans="1:13" s="3" customFormat="1" x14ac:dyDescent="0.25">
      <c r="A9698" s="12" t="s">
        <v>24</v>
      </c>
      <c r="B9698" s="35" t="s">
        <v>21</v>
      </c>
      <c r="C9698" s="35" t="s">
        <v>21</v>
      </c>
      <c r="D9698" s="35" t="s">
        <v>21</v>
      </c>
      <c r="E9698" s="35" t="s">
        <v>21</v>
      </c>
      <c r="F9698" s="7" t="s">
        <v>21</v>
      </c>
      <c r="G9698" s="13" t="s">
        <v>20</v>
      </c>
      <c r="H9698" s="13">
        <v>26187.66</v>
      </c>
      <c r="J9698"/>
      <c r="K9698"/>
      <c r="L9698"/>
      <c r="M9698"/>
    </row>
    <row r="9699" spans="1:13" s="3" customFormat="1" x14ac:dyDescent="0.25">
      <c r="A9699" s="12" t="s">
        <v>1358</v>
      </c>
      <c r="B9699" s="12" t="s">
        <v>26</v>
      </c>
      <c r="C9699" s="14">
        <v>316</v>
      </c>
      <c r="D9699" s="12" t="s">
        <v>1359</v>
      </c>
      <c r="E9699" s="35"/>
      <c r="F9699" s="13">
        <v>2684.65</v>
      </c>
      <c r="G9699" s="7" t="s">
        <v>21</v>
      </c>
      <c r="H9699" s="13">
        <v>28872.31</v>
      </c>
      <c r="J9699"/>
      <c r="K9699"/>
      <c r="L9699"/>
      <c r="M9699"/>
    </row>
    <row r="9700" spans="1:13" s="3" customFormat="1" x14ac:dyDescent="0.25">
      <c r="A9700" s="12" t="s">
        <v>1362</v>
      </c>
      <c r="B9700" s="12" t="s">
        <v>26</v>
      </c>
      <c r="C9700" s="14">
        <v>340</v>
      </c>
      <c r="D9700" s="12" t="s">
        <v>1363</v>
      </c>
      <c r="E9700" s="35"/>
      <c r="F9700" s="13">
        <v>2556.48</v>
      </c>
      <c r="G9700" s="7" t="s">
        <v>21</v>
      </c>
      <c r="H9700" s="13">
        <v>31428.79</v>
      </c>
      <c r="J9700"/>
      <c r="K9700"/>
      <c r="L9700"/>
      <c r="M9700"/>
    </row>
    <row r="9701" spans="1:13" s="3" customFormat="1" x14ac:dyDescent="0.25">
      <c r="A9701" s="12" t="s">
        <v>1364</v>
      </c>
      <c r="B9701" s="12" t="s">
        <v>26</v>
      </c>
      <c r="C9701" s="14">
        <v>383</v>
      </c>
      <c r="D9701" s="12" t="s">
        <v>1365</v>
      </c>
      <c r="E9701" s="35"/>
      <c r="F9701" s="13">
        <v>2726.49</v>
      </c>
      <c r="G9701" s="7" t="s">
        <v>21</v>
      </c>
      <c r="H9701" s="13">
        <v>34155.279999999999</v>
      </c>
      <c r="J9701"/>
      <c r="K9701"/>
      <c r="L9701"/>
      <c r="M9701"/>
    </row>
    <row r="9702" spans="1:13" s="3" customFormat="1" x14ac:dyDescent="0.25">
      <c r="A9702" s="12" t="s">
        <v>1366</v>
      </c>
      <c r="B9702" s="12" t="s">
        <v>26</v>
      </c>
      <c r="C9702" s="14">
        <v>406</v>
      </c>
      <c r="D9702" s="12" t="s">
        <v>1368</v>
      </c>
      <c r="E9702" s="35"/>
      <c r="F9702" s="13">
        <v>2726.49</v>
      </c>
      <c r="G9702" s="7" t="s">
        <v>21</v>
      </c>
      <c r="H9702" s="13">
        <v>36881.769999999997</v>
      </c>
      <c r="J9702"/>
      <c r="K9702"/>
      <c r="L9702"/>
      <c r="M9702"/>
    </row>
    <row r="9703" spans="1:13" s="3" customFormat="1" x14ac:dyDescent="0.25">
      <c r="A9703"/>
      <c r="B9703"/>
      <c r="C9703"/>
      <c r="D9703"/>
      <c r="E9703"/>
      <c r="J9703"/>
      <c r="K9703"/>
      <c r="L9703"/>
      <c r="M9703"/>
    </row>
    <row r="9704" spans="1:13" s="3" customFormat="1" x14ac:dyDescent="0.25">
      <c r="A9704" s="35"/>
      <c r="B9704" s="35"/>
      <c r="C9704" s="35"/>
      <c r="D9704" s="35"/>
      <c r="E9704" s="34" t="s">
        <v>67</v>
      </c>
      <c r="F9704" s="13">
        <v>10694.11</v>
      </c>
      <c r="G9704" s="13">
        <v>0</v>
      </c>
      <c r="H9704" s="13">
        <v>36881.769999999997</v>
      </c>
      <c r="J9704"/>
      <c r="K9704"/>
      <c r="L9704"/>
      <c r="M9704"/>
    </row>
    <row r="9705" spans="1:13" s="3" customFormat="1" x14ac:dyDescent="0.25">
      <c r="A9705" s="35" t="s">
        <v>21</v>
      </c>
      <c r="B9705"/>
      <c r="C9705"/>
      <c r="D9705"/>
      <c r="E9705"/>
      <c r="J9705"/>
      <c r="K9705"/>
      <c r="L9705"/>
      <c r="M9705"/>
    </row>
    <row r="9706" spans="1:13" s="3" customFormat="1" x14ac:dyDescent="0.25">
      <c r="A9706" s="35"/>
      <c r="B9706" s="35"/>
      <c r="C9706" s="35"/>
      <c r="D9706" s="35"/>
      <c r="E9706" s="9" t="s">
        <v>77</v>
      </c>
      <c r="F9706" s="8">
        <v>10694.11</v>
      </c>
      <c r="G9706" s="8">
        <v>0</v>
      </c>
      <c r="H9706" s="8">
        <v>36881.769999999997</v>
      </c>
      <c r="J9706"/>
      <c r="K9706"/>
      <c r="L9706"/>
      <c r="M9706"/>
    </row>
    <row r="9707" spans="1:13" s="3" customFormat="1" x14ac:dyDescent="0.25">
      <c r="A9707" s="35" t="s">
        <v>21</v>
      </c>
      <c r="B9707"/>
      <c r="C9707"/>
      <c r="D9707"/>
      <c r="E9707"/>
      <c r="J9707"/>
      <c r="K9707"/>
      <c r="L9707"/>
      <c r="M9707"/>
    </row>
    <row r="9708" spans="1:13" s="3" customFormat="1" x14ac:dyDescent="0.25">
      <c r="A9708" s="5" t="s">
        <v>78</v>
      </c>
      <c r="B9708" s="5" t="s">
        <v>79</v>
      </c>
      <c r="C9708" s="35"/>
      <c r="D9708" s="35"/>
      <c r="E9708" s="35"/>
      <c r="F9708" s="7"/>
      <c r="G9708" s="8" t="s">
        <v>20</v>
      </c>
      <c r="H9708" s="8">
        <v>134942.41</v>
      </c>
      <c r="J9708"/>
      <c r="K9708"/>
      <c r="L9708"/>
      <c r="M9708"/>
    </row>
    <row r="9709" spans="1:13" s="3" customFormat="1" x14ac:dyDescent="0.25">
      <c r="A9709" s="35" t="s">
        <v>21</v>
      </c>
      <c r="B9709"/>
      <c r="C9709"/>
      <c r="D9709"/>
      <c r="E9709"/>
      <c r="J9709"/>
      <c r="K9709"/>
      <c r="L9709"/>
      <c r="M9709"/>
    </row>
    <row r="9710" spans="1:13" s="3" customFormat="1" x14ac:dyDescent="0.25">
      <c r="A9710" s="12" t="s">
        <v>24</v>
      </c>
      <c r="B9710" s="35" t="s">
        <v>21</v>
      </c>
      <c r="C9710" s="35" t="s">
        <v>21</v>
      </c>
      <c r="D9710" s="35" t="s">
        <v>21</v>
      </c>
      <c r="E9710" s="35" t="s">
        <v>21</v>
      </c>
      <c r="F9710" s="7" t="s">
        <v>21</v>
      </c>
      <c r="G9710" s="13" t="s">
        <v>20</v>
      </c>
      <c r="H9710" s="13">
        <v>134942.41</v>
      </c>
      <c r="J9710"/>
      <c r="K9710"/>
      <c r="L9710"/>
      <c r="M9710"/>
    </row>
    <row r="9711" spans="1:13" s="3" customFormat="1" x14ac:dyDescent="0.25">
      <c r="A9711" s="12" t="s">
        <v>1358</v>
      </c>
      <c r="B9711" s="12" t="s">
        <v>26</v>
      </c>
      <c r="C9711" s="14">
        <v>316</v>
      </c>
      <c r="D9711" s="12" t="s">
        <v>1359</v>
      </c>
      <c r="E9711" s="35"/>
      <c r="F9711" s="13">
        <v>8202.9599999999991</v>
      </c>
      <c r="G9711" s="7" t="s">
        <v>21</v>
      </c>
      <c r="H9711" s="13">
        <v>143145.37</v>
      </c>
      <c r="J9711"/>
      <c r="K9711"/>
      <c r="L9711"/>
      <c r="M9711"/>
    </row>
    <row r="9712" spans="1:13" s="3" customFormat="1" x14ac:dyDescent="0.25">
      <c r="A9712" s="12" t="s">
        <v>1362</v>
      </c>
      <c r="B9712" s="12" t="s">
        <v>26</v>
      </c>
      <c r="C9712" s="14">
        <v>340</v>
      </c>
      <c r="D9712" s="12" t="s">
        <v>1363</v>
      </c>
      <c r="E9712" s="35"/>
      <c r="F9712" s="13">
        <v>7672.68</v>
      </c>
      <c r="G9712" s="7" t="s">
        <v>21</v>
      </c>
      <c r="H9712" s="13">
        <v>150818.04999999999</v>
      </c>
      <c r="J9712"/>
      <c r="K9712"/>
      <c r="L9712"/>
      <c r="M9712"/>
    </row>
    <row r="9713" spans="1:13" s="3" customFormat="1" x14ac:dyDescent="0.25">
      <c r="A9713" s="12" t="s">
        <v>1364</v>
      </c>
      <c r="B9713" s="12" t="s">
        <v>26</v>
      </c>
      <c r="C9713" s="14">
        <v>383</v>
      </c>
      <c r="D9713" s="12" t="s">
        <v>1365</v>
      </c>
      <c r="E9713" s="35"/>
      <c r="F9713" s="13">
        <v>7235.42</v>
      </c>
      <c r="G9713" s="7" t="s">
        <v>21</v>
      </c>
      <c r="H9713" s="13">
        <v>158053.47</v>
      </c>
      <c r="J9713"/>
      <c r="K9713"/>
      <c r="L9713"/>
      <c r="M9713"/>
    </row>
    <row r="9714" spans="1:13" s="3" customFormat="1" x14ac:dyDescent="0.25">
      <c r="A9714" s="12" t="s">
        <v>1366</v>
      </c>
      <c r="B9714" s="12" t="s">
        <v>26</v>
      </c>
      <c r="C9714" s="14">
        <v>406</v>
      </c>
      <c r="D9714" s="12" t="s">
        <v>1368</v>
      </c>
      <c r="E9714" s="35"/>
      <c r="F9714" s="13">
        <v>7235.42</v>
      </c>
      <c r="G9714" s="7" t="s">
        <v>21</v>
      </c>
      <c r="H9714" s="13">
        <v>165288.89000000001</v>
      </c>
      <c r="J9714"/>
      <c r="K9714"/>
      <c r="L9714"/>
      <c r="M9714"/>
    </row>
    <row r="9715" spans="1:13" s="3" customFormat="1" x14ac:dyDescent="0.25">
      <c r="A9715"/>
      <c r="B9715"/>
      <c r="C9715"/>
      <c r="D9715"/>
      <c r="E9715"/>
      <c r="J9715"/>
      <c r="K9715"/>
      <c r="L9715"/>
      <c r="M9715"/>
    </row>
    <row r="9716" spans="1:13" s="3" customFormat="1" x14ac:dyDescent="0.25">
      <c r="A9716" s="35"/>
      <c r="B9716" s="35"/>
      <c r="C9716" s="35"/>
      <c r="D9716" s="35"/>
      <c r="E9716" s="34" t="s">
        <v>67</v>
      </c>
      <c r="F9716" s="13">
        <v>30346.48</v>
      </c>
      <c r="G9716" s="13">
        <v>0</v>
      </c>
      <c r="H9716" s="13">
        <v>165288.89000000001</v>
      </c>
      <c r="J9716"/>
      <c r="K9716"/>
      <c r="L9716"/>
      <c r="M9716"/>
    </row>
    <row r="9717" spans="1:13" s="3" customFormat="1" x14ac:dyDescent="0.25">
      <c r="A9717" s="35" t="s">
        <v>21</v>
      </c>
      <c r="B9717"/>
      <c r="C9717"/>
      <c r="D9717"/>
      <c r="E9717"/>
      <c r="J9717"/>
      <c r="K9717"/>
      <c r="L9717"/>
      <c r="M9717"/>
    </row>
    <row r="9718" spans="1:13" s="3" customFormat="1" x14ac:dyDescent="0.25">
      <c r="A9718" s="35"/>
      <c r="B9718" s="35"/>
      <c r="C9718" s="35"/>
      <c r="D9718" s="35"/>
      <c r="E9718" s="9" t="s">
        <v>80</v>
      </c>
      <c r="F9718" s="8">
        <v>30346.48</v>
      </c>
      <c r="G9718" s="8">
        <v>0</v>
      </c>
      <c r="H9718" s="8">
        <v>165288.89000000001</v>
      </c>
      <c r="J9718"/>
      <c r="K9718"/>
      <c r="L9718"/>
      <c r="M9718"/>
    </row>
    <row r="9719" spans="1:13" s="3" customFormat="1" x14ac:dyDescent="0.25">
      <c r="A9719" s="35" t="s">
        <v>21</v>
      </c>
      <c r="B9719"/>
      <c r="C9719"/>
      <c r="D9719"/>
      <c r="E9719"/>
      <c r="J9719"/>
      <c r="K9719"/>
      <c r="L9719"/>
      <c r="M9719"/>
    </row>
    <row r="9720" spans="1:13" s="3" customFormat="1" x14ac:dyDescent="0.25">
      <c r="A9720" s="5" t="s">
        <v>81</v>
      </c>
      <c r="B9720" s="5" t="s">
        <v>82</v>
      </c>
      <c r="C9720" s="35"/>
      <c r="D9720" s="35"/>
      <c r="E9720" s="35"/>
      <c r="F9720" s="7"/>
      <c r="G9720" s="8" t="s">
        <v>20</v>
      </c>
      <c r="H9720" s="8">
        <v>100547.41</v>
      </c>
      <c r="J9720"/>
      <c r="K9720"/>
      <c r="L9720"/>
      <c r="M9720"/>
    </row>
    <row r="9721" spans="1:13" s="3" customFormat="1" x14ac:dyDescent="0.25">
      <c r="A9721" s="35" t="s">
        <v>21</v>
      </c>
      <c r="B9721"/>
      <c r="C9721"/>
      <c r="D9721"/>
      <c r="E9721"/>
      <c r="J9721"/>
      <c r="K9721"/>
      <c r="L9721"/>
      <c r="M9721"/>
    </row>
    <row r="9722" spans="1:13" s="3" customFormat="1" x14ac:dyDescent="0.25">
      <c r="A9722" s="12" t="s">
        <v>24</v>
      </c>
      <c r="B9722" s="35" t="s">
        <v>21</v>
      </c>
      <c r="C9722" s="35" t="s">
        <v>21</v>
      </c>
      <c r="D9722" s="35" t="s">
        <v>21</v>
      </c>
      <c r="E9722" s="35" t="s">
        <v>21</v>
      </c>
      <c r="F9722" s="7" t="s">
        <v>21</v>
      </c>
      <c r="G9722" s="13" t="s">
        <v>20</v>
      </c>
      <c r="H9722" s="13">
        <v>100547.41</v>
      </c>
      <c r="J9722"/>
      <c r="K9722"/>
      <c r="L9722"/>
      <c r="M9722"/>
    </row>
    <row r="9723" spans="1:13" s="3" customFormat="1" x14ac:dyDescent="0.25">
      <c r="A9723" s="12" t="s">
        <v>1358</v>
      </c>
      <c r="B9723" s="12" t="s">
        <v>26</v>
      </c>
      <c r="C9723" s="14">
        <v>316</v>
      </c>
      <c r="D9723" s="12" t="s">
        <v>1359</v>
      </c>
      <c r="E9723" s="35"/>
      <c r="F9723" s="13">
        <v>14750.21</v>
      </c>
      <c r="G9723" s="7" t="s">
        <v>21</v>
      </c>
      <c r="H9723" s="13">
        <v>115297.62</v>
      </c>
      <c r="J9723"/>
      <c r="K9723"/>
      <c r="L9723"/>
      <c r="M9723"/>
    </row>
    <row r="9724" spans="1:13" s="3" customFormat="1" x14ac:dyDescent="0.25">
      <c r="A9724" s="12" t="s">
        <v>1362</v>
      </c>
      <c r="B9724" s="12" t="s">
        <v>26</v>
      </c>
      <c r="C9724" s="14">
        <v>340</v>
      </c>
      <c r="D9724" s="12" t="s">
        <v>1363</v>
      </c>
      <c r="E9724" s="35"/>
      <c r="F9724" s="13">
        <v>5155.3100000000004</v>
      </c>
      <c r="G9724" s="7" t="s">
        <v>21</v>
      </c>
      <c r="H9724" s="13">
        <v>120452.93</v>
      </c>
      <c r="J9724"/>
      <c r="K9724"/>
      <c r="L9724"/>
      <c r="M9724"/>
    </row>
    <row r="9725" spans="1:13" s="3" customFormat="1" x14ac:dyDescent="0.25">
      <c r="A9725" s="12" t="s">
        <v>1364</v>
      </c>
      <c r="B9725" s="12" t="s">
        <v>26</v>
      </c>
      <c r="C9725" s="14">
        <v>383</v>
      </c>
      <c r="D9725" s="12" t="s">
        <v>1365</v>
      </c>
      <c r="E9725" s="35"/>
      <c r="F9725" s="13">
        <v>4767.4799999999996</v>
      </c>
      <c r="G9725" s="7" t="s">
        <v>21</v>
      </c>
      <c r="H9725" s="13">
        <v>125220.41</v>
      </c>
      <c r="J9725"/>
      <c r="K9725"/>
      <c r="L9725"/>
      <c r="M9725"/>
    </row>
    <row r="9726" spans="1:13" s="3" customFormat="1" x14ac:dyDescent="0.25">
      <c r="A9726" s="12" t="s">
        <v>1366</v>
      </c>
      <c r="B9726" s="12" t="s">
        <v>26</v>
      </c>
      <c r="C9726" s="14">
        <v>406</v>
      </c>
      <c r="D9726" s="12" t="s">
        <v>1368</v>
      </c>
      <c r="E9726" s="35"/>
      <c r="F9726" s="13">
        <v>4767.4799999999996</v>
      </c>
      <c r="G9726" s="7" t="s">
        <v>21</v>
      </c>
      <c r="H9726" s="13">
        <v>129987.89</v>
      </c>
      <c r="J9726"/>
      <c r="K9726"/>
      <c r="L9726"/>
      <c r="M9726"/>
    </row>
    <row r="9727" spans="1:13" s="3" customFormat="1" x14ac:dyDescent="0.25">
      <c r="A9727"/>
      <c r="B9727"/>
      <c r="C9727"/>
      <c r="D9727"/>
      <c r="E9727"/>
      <c r="J9727"/>
      <c r="K9727"/>
      <c r="L9727"/>
      <c r="M9727"/>
    </row>
    <row r="9728" spans="1:13" s="3" customFormat="1" x14ac:dyDescent="0.25">
      <c r="A9728" s="35"/>
      <c r="B9728" s="35"/>
      <c r="C9728" s="35"/>
      <c r="D9728" s="35"/>
      <c r="E9728" s="34" t="s">
        <v>67</v>
      </c>
      <c r="F9728" s="13">
        <v>29440.48</v>
      </c>
      <c r="G9728" s="13">
        <v>0</v>
      </c>
      <c r="H9728" s="13">
        <v>129987.89</v>
      </c>
      <c r="J9728"/>
      <c r="K9728"/>
      <c r="L9728"/>
      <c r="M9728"/>
    </row>
    <row r="9729" spans="1:13" s="3" customFormat="1" x14ac:dyDescent="0.25">
      <c r="A9729" s="35" t="s">
        <v>21</v>
      </c>
      <c r="B9729"/>
      <c r="C9729"/>
      <c r="D9729"/>
      <c r="E9729"/>
      <c r="J9729"/>
      <c r="K9729"/>
      <c r="L9729"/>
      <c r="M9729"/>
    </row>
    <row r="9730" spans="1:13" s="3" customFormat="1" x14ac:dyDescent="0.25">
      <c r="A9730" s="35"/>
      <c r="B9730" s="35"/>
      <c r="C9730" s="35"/>
      <c r="D9730" s="35"/>
      <c r="E9730" s="9" t="s">
        <v>83</v>
      </c>
      <c r="F9730" s="8">
        <v>29440.48</v>
      </c>
      <c r="G9730" s="8">
        <v>0</v>
      </c>
      <c r="H9730" s="8">
        <v>129987.89</v>
      </c>
      <c r="J9730"/>
      <c r="K9730"/>
      <c r="L9730"/>
      <c r="M9730"/>
    </row>
    <row r="9731" spans="1:13" s="3" customFormat="1" x14ac:dyDescent="0.25">
      <c r="A9731" s="35" t="s">
        <v>21</v>
      </c>
      <c r="B9731"/>
      <c r="C9731"/>
      <c r="D9731"/>
      <c r="E9731"/>
      <c r="J9731"/>
      <c r="K9731"/>
      <c r="L9731"/>
      <c r="M9731"/>
    </row>
    <row r="9732" spans="1:13" s="3" customFormat="1" x14ac:dyDescent="0.25">
      <c r="A9732" s="5" t="s">
        <v>84</v>
      </c>
      <c r="B9732" s="5" t="s">
        <v>85</v>
      </c>
      <c r="C9732" s="35"/>
      <c r="D9732" s="35"/>
      <c r="E9732" s="35"/>
      <c r="F9732" s="7"/>
      <c r="G9732" s="8" t="s">
        <v>20</v>
      </c>
      <c r="H9732" s="8">
        <v>150576.75</v>
      </c>
      <c r="J9732"/>
      <c r="K9732"/>
      <c r="L9732"/>
      <c r="M9732"/>
    </row>
    <row r="9733" spans="1:13" s="3" customFormat="1" x14ac:dyDescent="0.25">
      <c r="A9733" s="35" t="s">
        <v>21</v>
      </c>
      <c r="B9733"/>
      <c r="C9733"/>
      <c r="D9733"/>
      <c r="E9733"/>
      <c r="J9733"/>
      <c r="K9733"/>
      <c r="L9733"/>
      <c r="M9733"/>
    </row>
    <row r="9734" spans="1:13" s="3" customFormat="1" x14ac:dyDescent="0.25">
      <c r="A9734" s="12" t="s">
        <v>24</v>
      </c>
      <c r="B9734" s="35" t="s">
        <v>21</v>
      </c>
      <c r="C9734" s="35" t="s">
        <v>21</v>
      </c>
      <c r="D9734" s="35" t="s">
        <v>21</v>
      </c>
      <c r="E9734" s="35" t="s">
        <v>21</v>
      </c>
      <c r="F9734" s="7" t="s">
        <v>21</v>
      </c>
      <c r="G9734" s="13" t="s">
        <v>20</v>
      </c>
      <c r="H9734" s="13">
        <v>150576.75</v>
      </c>
      <c r="J9734"/>
      <c r="K9734"/>
      <c r="L9734"/>
      <c r="M9734"/>
    </row>
    <row r="9735" spans="1:13" s="3" customFormat="1" x14ac:dyDescent="0.25">
      <c r="A9735" s="12" t="s">
        <v>1358</v>
      </c>
      <c r="B9735" s="12" t="s">
        <v>26</v>
      </c>
      <c r="C9735" s="14">
        <v>316</v>
      </c>
      <c r="D9735" s="12" t="s">
        <v>1359</v>
      </c>
      <c r="E9735" s="35"/>
      <c r="F9735" s="13">
        <v>2124.62</v>
      </c>
      <c r="G9735" s="7" t="s">
        <v>21</v>
      </c>
      <c r="H9735" s="13">
        <v>152701.37</v>
      </c>
      <c r="J9735"/>
      <c r="K9735"/>
      <c r="L9735"/>
      <c r="M9735"/>
    </row>
    <row r="9736" spans="1:13" s="3" customFormat="1" x14ac:dyDescent="0.25">
      <c r="A9736" s="12" t="s">
        <v>1362</v>
      </c>
      <c r="B9736" s="12" t="s">
        <v>26</v>
      </c>
      <c r="C9736" s="14">
        <v>340</v>
      </c>
      <c r="D9736" s="12" t="s">
        <v>1363</v>
      </c>
      <c r="E9736" s="35"/>
      <c r="F9736" s="13">
        <v>3889.33</v>
      </c>
      <c r="G9736" s="7" t="s">
        <v>21</v>
      </c>
      <c r="H9736" s="13">
        <v>156590.70000000001</v>
      </c>
      <c r="J9736"/>
      <c r="K9736"/>
      <c r="L9736"/>
      <c r="M9736"/>
    </row>
    <row r="9737" spans="1:13" s="3" customFormat="1" x14ac:dyDescent="0.25">
      <c r="A9737" s="12" t="s">
        <v>1364</v>
      </c>
      <c r="B9737" s="12" t="s">
        <v>26</v>
      </c>
      <c r="C9737" s="14">
        <v>383</v>
      </c>
      <c r="D9737" s="12" t="s">
        <v>1365</v>
      </c>
      <c r="E9737" s="35"/>
      <c r="F9737" s="13">
        <v>1628.48</v>
      </c>
      <c r="G9737" s="7" t="s">
        <v>21</v>
      </c>
      <c r="H9737" s="13">
        <v>158219.18</v>
      </c>
      <c r="J9737"/>
      <c r="K9737"/>
      <c r="L9737"/>
      <c r="M9737"/>
    </row>
    <row r="9738" spans="1:13" s="3" customFormat="1" x14ac:dyDescent="0.25">
      <c r="A9738" s="12" t="s">
        <v>1366</v>
      </c>
      <c r="B9738" s="12" t="s">
        <v>26</v>
      </c>
      <c r="C9738" s="14">
        <v>402</v>
      </c>
      <c r="D9738" s="12" t="s">
        <v>1367</v>
      </c>
      <c r="E9738" s="35"/>
      <c r="F9738" s="13">
        <v>2348.7199999999998</v>
      </c>
      <c r="G9738" s="7" t="s">
        <v>21</v>
      </c>
      <c r="H9738" s="13">
        <v>160567.9</v>
      </c>
      <c r="J9738"/>
      <c r="K9738"/>
      <c r="L9738"/>
      <c r="M9738"/>
    </row>
    <row r="9739" spans="1:13" s="3" customFormat="1" x14ac:dyDescent="0.25">
      <c r="A9739" s="12" t="s">
        <v>1366</v>
      </c>
      <c r="B9739" s="12" t="s">
        <v>26</v>
      </c>
      <c r="C9739" s="14">
        <v>406</v>
      </c>
      <c r="D9739" s="12" t="s">
        <v>1368</v>
      </c>
      <c r="E9739" s="35"/>
      <c r="F9739" s="13">
        <v>1628.48</v>
      </c>
      <c r="G9739" s="7" t="s">
        <v>21</v>
      </c>
      <c r="H9739" s="13">
        <v>162196.38</v>
      </c>
      <c r="J9739"/>
      <c r="K9739"/>
      <c r="L9739"/>
      <c r="M9739"/>
    </row>
    <row r="9740" spans="1:13" s="3" customFormat="1" x14ac:dyDescent="0.25">
      <c r="A9740"/>
      <c r="B9740"/>
      <c r="C9740"/>
      <c r="D9740"/>
      <c r="E9740"/>
      <c r="J9740"/>
      <c r="K9740"/>
      <c r="L9740"/>
      <c r="M9740"/>
    </row>
    <row r="9741" spans="1:13" s="3" customFormat="1" x14ac:dyDescent="0.25">
      <c r="A9741" s="35"/>
      <c r="B9741" s="35"/>
      <c r="C9741" s="35"/>
      <c r="D9741" s="35"/>
      <c r="E9741" s="34" t="s">
        <v>67</v>
      </c>
      <c r="F9741" s="13">
        <v>11619.63</v>
      </c>
      <c r="G9741" s="13">
        <v>0</v>
      </c>
      <c r="H9741" s="13">
        <v>162196.38</v>
      </c>
      <c r="J9741"/>
      <c r="K9741"/>
      <c r="L9741"/>
      <c r="M9741"/>
    </row>
    <row r="9742" spans="1:13" s="3" customFormat="1" x14ac:dyDescent="0.25">
      <c r="A9742" s="35" t="s">
        <v>21</v>
      </c>
      <c r="B9742"/>
      <c r="C9742"/>
      <c r="D9742"/>
      <c r="E9742"/>
      <c r="J9742"/>
      <c r="K9742"/>
      <c r="L9742"/>
      <c r="M9742"/>
    </row>
    <row r="9743" spans="1:13" s="3" customFormat="1" x14ac:dyDescent="0.25">
      <c r="A9743" s="35"/>
      <c r="B9743" s="35"/>
      <c r="C9743" s="35"/>
      <c r="D9743" s="35"/>
      <c r="E9743" s="9" t="s">
        <v>86</v>
      </c>
      <c r="F9743" s="8">
        <v>11619.63</v>
      </c>
      <c r="G9743" s="8">
        <v>0</v>
      </c>
      <c r="H9743" s="8">
        <v>162196.38</v>
      </c>
      <c r="J9743"/>
      <c r="K9743"/>
      <c r="L9743"/>
      <c r="M9743"/>
    </row>
    <row r="9744" spans="1:13" s="3" customFormat="1" x14ac:dyDescent="0.25">
      <c r="A9744" s="35" t="s">
        <v>21</v>
      </c>
      <c r="B9744"/>
      <c r="C9744"/>
      <c r="D9744"/>
      <c r="E9744"/>
      <c r="J9744"/>
      <c r="K9744"/>
      <c r="L9744"/>
      <c r="M9744"/>
    </row>
    <row r="9745" spans="1:13" s="3" customFormat="1" x14ac:dyDescent="0.25">
      <c r="A9745" s="5" t="s">
        <v>87</v>
      </c>
      <c r="B9745" s="5" t="s">
        <v>88</v>
      </c>
      <c r="C9745" s="35"/>
      <c r="D9745" s="35"/>
      <c r="E9745" s="35"/>
      <c r="F9745" s="7"/>
      <c r="G9745" s="8" t="s">
        <v>20</v>
      </c>
      <c r="H9745" s="8">
        <v>10999.75</v>
      </c>
      <c r="J9745"/>
      <c r="K9745"/>
      <c r="L9745"/>
      <c r="M9745"/>
    </row>
    <row r="9746" spans="1:13" s="3" customFormat="1" x14ac:dyDescent="0.25">
      <c r="A9746" s="35" t="s">
        <v>21</v>
      </c>
      <c r="B9746"/>
      <c r="C9746"/>
      <c r="D9746"/>
      <c r="E9746"/>
      <c r="J9746"/>
      <c r="K9746"/>
      <c r="L9746"/>
      <c r="M9746"/>
    </row>
    <row r="9747" spans="1:13" s="3" customFormat="1" x14ac:dyDescent="0.25">
      <c r="A9747" s="12" t="s">
        <v>24</v>
      </c>
      <c r="B9747" s="35" t="s">
        <v>21</v>
      </c>
      <c r="C9747" s="35" t="s">
        <v>21</v>
      </c>
      <c r="D9747" s="35" t="s">
        <v>21</v>
      </c>
      <c r="E9747" s="35" t="s">
        <v>21</v>
      </c>
      <c r="F9747" s="7" t="s">
        <v>21</v>
      </c>
      <c r="G9747" s="13" t="s">
        <v>20</v>
      </c>
      <c r="H9747" s="13">
        <v>10999.75</v>
      </c>
      <c r="J9747"/>
      <c r="K9747"/>
      <c r="L9747"/>
      <c r="M9747"/>
    </row>
    <row r="9748" spans="1:13" s="3" customFormat="1" x14ac:dyDescent="0.25">
      <c r="A9748" s="12" t="s">
        <v>1360</v>
      </c>
      <c r="B9748" s="12" t="s">
        <v>26</v>
      </c>
      <c r="C9748" s="14">
        <v>332</v>
      </c>
      <c r="D9748" s="12" t="s">
        <v>1361</v>
      </c>
      <c r="E9748" s="35"/>
      <c r="F9748" s="13">
        <v>800</v>
      </c>
      <c r="G9748" s="7" t="s">
        <v>21</v>
      </c>
      <c r="H9748" s="13">
        <v>11799.75</v>
      </c>
      <c r="J9748"/>
      <c r="K9748"/>
      <c r="L9748"/>
      <c r="M9748"/>
    </row>
    <row r="9749" spans="1:13" s="3" customFormat="1" x14ac:dyDescent="0.25">
      <c r="A9749" s="12" t="s">
        <v>1366</v>
      </c>
      <c r="B9749" s="12" t="s">
        <v>26</v>
      </c>
      <c r="C9749" s="14">
        <v>402</v>
      </c>
      <c r="D9749" s="12" t="s">
        <v>1367</v>
      </c>
      <c r="E9749" s="35"/>
      <c r="F9749" s="13">
        <v>800</v>
      </c>
      <c r="G9749" s="7" t="s">
        <v>21</v>
      </c>
      <c r="H9749" s="13">
        <v>12599.75</v>
      </c>
      <c r="J9749"/>
      <c r="K9749"/>
      <c r="L9749"/>
      <c r="M9749"/>
    </row>
    <row r="9750" spans="1:13" s="3" customFormat="1" x14ac:dyDescent="0.25">
      <c r="A9750"/>
      <c r="B9750"/>
      <c r="C9750"/>
      <c r="D9750"/>
      <c r="E9750"/>
      <c r="J9750"/>
      <c r="K9750"/>
      <c r="L9750"/>
      <c r="M9750"/>
    </row>
    <row r="9751" spans="1:13" s="3" customFormat="1" x14ac:dyDescent="0.25">
      <c r="A9751" s="35"/>
      <c r="B9751" s="35"/>
      <c r="C9751" s="35"/>
      <c r="D9751" s="35"/>
      <c r="E9751" s="34" t="s">
        <v>67</v>
      </c>
      <c r="F9751" s="13">
        <v>1600</v>
      </c>
      <c r="G9751" s="13">
        <v>0</v>
      </c>
      <c r="H9751" s="13">
        <v>12599.75</v>
      </c>
      <c r="J9751"/>
      <c r="K9751"/>
      <c r="L9751"/>
      <c r="M9751"/>
    </row>
    <row r="9752" spans="1:13" s="3" customFormat="1" x14ac:dyDescent="0.25">
      <c r="A9752" s="35" t="s">
        <v>21</v>
      </c>
      <c r="B9752"/>
      <c r="C9752"/>
      <c r="D9752"/>
      <c r="E9752"/>
      <c r="J9752"/>
      <c r="K9752"/>
      <c r="L9752"/>
      <c r="M9752"/>
    </row>
    <row r="9753" spans="1:13" s="3" customFormat="1" x14ac:dyDescent="0.25">
      <c r="A9753" s="35"/>
      <c r="B9753" s="35"/>
      <c r="C9753" s="35"/>
      <c r="D9753" s="35"/>
      <c r="E9753" s="9" t="s">
        <v>89</v>
      </c>
      <c r="F9753" s="8">
        <v>1600</v>
      </c>
      <c r="G9753" s="8">
        <v>0</v>
      </c>
      <c r="H9753" s="8">
        <v>12599.75</v>
      </c>
      <c r="J9753"/>
      <c r="K9753"/>
      <c r="L9753"/>
      <c r="M9753"/>
    </row>
    <row r="9754" spans="1:13" s="3" customFormat="1" x14ac:dyDescent="0.25">
      <c r="A9754" s="35" t="s">
        <v>21</v>
      </c>
      <c r="B9754"/>
      <c r="C9754"/>
      <c r="D9754"/>
      <c r="E9754"/>
      <c r="J9754"/>
      <c r="K9754"/>
      <c r="L9754"/>
      <c r="M9754"/>
    </row>
    <row r="9755" spans="1:13" s="3" customFormat="1" x14ac:dyDescent="0.25">
      <c r="A9755" s="5" t="s">
        <v>90</v>
      </c>
      <c r="B9755" s="5" t="s">
        <v>91</v>
      </c>
      <c r="C9755" s="35"/>
      <c r="D9755" s="35"/>
      <c r="E9755" s="35"/>
      <c r="F9755" s="7"/>
      <c r="G9755" s="8" t="s">
        <v>20</v>
      </c>
      <c r="H9755" s="8">
        <v>353728.98</v>
      </c>
      <c r="J9755"/>
      <c r="K9755"/>
      <c r="L9755"/>
      <c r="M9755"/>
    </row>
    <row r="9756" spans="1:13" s="3" customFormat="1" x14ac:dyDescent="0.25">
      <c r="A9756" s="35" t="s">
        <v>21</v>
      </c>
      <c r="B9756"/>
      <c r="C9756"/>
      <c r="D9756"/>
      <c r="E9756"/>
      <c r="J9756"/>
      <c r="K9756"/>
      <c r="L9756"/>
      <c r="M9756"/>
    </row>
    <row r="9757" spans="1:13" s="3" customFormat="1" x14ac:dyDescent="0.25">
      <c r="A9757" s="12" t="s">
        <v>24</v>
      </c>
      <c r="B9757" s="35" t="s">
        <v>21</v>
      </c>
      <c r="C9757" s="35" t="s">
        <v>21</v>
      </c>
      <c r="D9757" s="35" t="s">
        <v>21</v>
      </c>
      <c r="E9757" s="35" t="s">
        <v>21</v>
      </c>
      <c r="F9757" s="7" t="s">
        <v>21</v>
      </c>
      <c r="G9757" s="13" t="s">
        <v>20</v>
      </c>
      <c r="H9757" s="13">
        <v>353728.98</v>
      </c>
      <c r="J9757"/>
      <c r="K9757"/>
      <c r="L9757"/>
      <c r="M9757"/>
    </row>
    <row r="9758" spans="1:13" s="3" customFormat="1" x14ac:dyDescent="0.25">
      <c r="A9758" s="12" t="s">
        <v>1369</v>
      </c>
      <c r="B9758" s="12" t="s">
        <v>41</v>
      </c>
      <c r="C9758" s="14">
        <v>37</v>
      </c>
      <c r="D9758" s="12" t="s">
        <v>1370</v>
      </c>
      <c r="E9758" s="35"/>
      <c r="F9758" s="13">
        <v>84657.13</v>
      </c>
      <c r="G9758" s="7" t="s">
        <v>21</v>
      </c>
      <c r="H9758" s="13">
        <v>438386.11</v>
      </c>
      <c r="J9758"/>
      <c r="K9758"/>
      <c r="L9758"/>
      <c r="M9758"/>
    </row>
    <row r="9759" spans="1:13" s="3" customFormat="1" x14ac:dyDescent="0.25">
      <c r="A9759" s="12" t="s">
        <v>1369</v>
      </c>
      <c r="B9759" s="12" t="s">
        <v>41</v>
      </c>
      <c r="C9759" s="14">
        <v>39</v>
      </c>
      <c r="D9759" s="12" t="s">
        <v>1371</v>
      </c>
      <c r="E9759" s="35"/>
      <c r="F9759" s="13">
        <v>14320.96</v>
      </c>
      <c r="G9759" s="7" t="s">
        <v>21</v>
      </c>
      <c r="H9759" s="13">
        <v>452707.07</v>
      </c>
      <c r="J9759"/>
      <c r="K9759"/>
      <c r="L9759"/>
      <c r="M9759"/>
    </row>
    <row r="9760" spans="1:13" s="3" customFormat="1" x14ac:dyDescent="0.25">
      <c r="A9760"/>
      <c r="B9760"/>
      <c r="C9760"/>
      <c r="D9760"/>
      <c r="E9760"/>
      <c r="J9760"/>
      <c r="K9760"/>
      <c r="L9760"/>
      <c r="M9760"/>
    </row>
    <row r="9761" spans="1:13" s="3" customFormat="1" x14ac:dyDescent="0.25">
      <c r="A9761" s="35"/>
      <c r="B9761" s="35"/>
      <c r="C9761" s="35"/>
      <c r="D9761" s="35"/>
      <c r="E9761" s="34" t="s">
        <v>67</v>
      </c>
      <c r="F9761" s="13">
        <v>98978.09</v>
      </c>
      <c r="G9761" s="13">
        <v>0</v>
      </c>
      <c r="H9761" s="13">
        <v>452707.07</v>
      </c>
      <c r="J9761"/>
      <c r="K9761"/>
      <c r="L9761"/>
      <c r="M9761"/>
    </row>
    <row r="9762" spans="1:13" s="3" customFormat="1" x14ac:dyDescent="0.25">
      <c r="A9762" s="35" t="s">
        <v>21</v>
      </c>
      <c r="B9762"/>
      <c r="C9762"/>
      <c r="D9762"/>
      <c r="E9762"/>
      <c r="J9762"/>
      <c r="K9762"/>
      <c r="L9762"/>
      <c r="M9762"/>
    </row>
    <row r="9763" spans="1:13" s="3" customFormat="1" x14ac:dyDescent="0.25">
      <c r="A9763" s="35"/>
      <c r="B9763" s="35"/>
      <c r="C9763" s="35"/>
      <c r="D9763" s="35"/>
      <c r="E9763" s="9" t="s">
        <v>98</v>
      </c>
      <c r="F9763" s="8">
        <v>98978.09</v>
      </c>
      <c r="G9763" s="8">
        <v>0</v>
      </c>
      <c r="H9763" s="8">
        <v>452707.07</v>
      </c>
      <c r="J9763"/>
      <c r="K9763"/>
      <c r="L9763"/>
      <c r="M9763"/>
    </row>
    <row r="9764" spans="1:13" s="3" customFormat="1" x14ac:dyDescent="0.25">
      <c r="A9764" s="35" t="s">
        <v>21</v>
      </c>
      <c r="B9764"/>
      <c r="C9764"/>
      <c r="D9764"/>
      <c r="E9764"/>
      <c r="J9764"/>
      <c r="K9764"/>
      <c r="L9764"/>
      <c r="M9764"/>
    </row>
    <row r="9765" spans="1:13" s="3" customFormat="1" x14ac:dyDescent="0.25">
      <c r="A9765" s="5" t="s">
        <v>99</v>
      </c>
      <c r="B9765" s="5" t="s">
        <v>100</v>
      </c>
      <c r="C9765" s="35"/>
      <c r="D9765" s="35"/>
      <c r="E9765" s="35"/>
      <c r="F9765" s="7"/>
      <c r="G9765" s="8" t="s">
        <v>20</v>
      </c>
      <c r="H9765" s="8">
        <v>47488.62</v>
      </c>
      <c r="J9765"/>
      <c r="K9765"/>
      <c r="L9765"/>
      <c r="M9765"/>
    </row>
    <row r="9766" spans="1:13" s="3" customFormat="1" x14ac:dyDescent="0.25">
      <c r="A9766" s="35" t="s">
        <v>21</v>
      </c>
      <c r="B9766"/>
      <c r="C9766"/>
      <c r="D9766"/>
      <c r="E9766"/>
      <c r="J9766"/>
      <c r="K9766"/>
      <c r="L9766"/>
      <c r="M9766"/>
    </row>
    <row r="9767" spans="1:13" s="3" customFormat="1" x14ac:dyDescent="0.25">
      <c r="A9767" s="12" t="s">
        <v>24</v>
      </c>
      <c r="B9767" s="35" t="s">
        <v>21</v>
      </c>
      <c r="C9767" s="35" t="s">
        <v>21</v>
      </c>
      <c r="D9767" s="35" t="s">
        <v>21</v>
      </c>
      <c r="E9767" s="35" t="s">
        <v>21</v>
      </c>
      <c r="F9767" s="7" t="s">
        <v>21</v>
      </c>
      <c r="G9767" s="13" t="s">
        <v>20</v>
      </c>
      <c r="H9767" s="13">
        <v>47488.62</v>
      </c>
      <c r="J9767"/>
      <c r="K9767"/>
      <c r="L9767"/>
      <c r="M9767"/>
    </row>
    <row r="9768" spans="1:13" s="3" customFormat="1" x14ac:dyDescent="0.25">
      <c r="A9768" s="12" t="s">
        <v>1369</v>
      </c>
      <c r="B9768" s="12" t="s">
        <v>41</v>
      </c>
      <c r="C9768" s="14">
        <v>37</v>
      </c>
      <c r="D9768" s="12" t="s">
        <v>1370</v>
      </c>
      <c r="E9768" s="35"/>
      <c r="F9768" s="13">
        <v>11891.92</v>
      </c>
      <c r="G9768" s="7" t="s">
        <v>21</v>
      </c>
      <c r="H9768" s="13">
        <v>59380.54</v>
      </c>
      <c r="J9768"/>
      <c r="K9768"/>
      <c r="L9768"/>
      <c r="M9768"/>
    </row>
    <row r="9769" spans="1:13" s="3" customFormat="1" x14ac:dyDescent="0.25">
      <c r="A9769" s="12" t="s">
        <v>1369</v>
      </c>
      <c r="B9769" s="12" t="s">
        <v>41</v>
      </c>
      <c r="C9769" s="14">
        <v>39</v>
      </c>
      <c r="D9769" s="12" t="s">
        <v>1371</v>
      </c>
      <c r="E9769" s="35"/>
      <c r="F9769" s="13">
        <v>2581.41</v>
      </c>
      <c r="G9769" s="7" t="s">
        <v>21</v>
      </c>
      <c r="H9769" s="13">
        <v>61961.95</v>
      </c>
      <c r="J9769"/>
      <c r="K9769"/>
      <c r="L9769"/>
      <c r="M9769"/>
    </row>
    <row r="9770" spans="1:13" s="3" customFormat="1" x14ac:dyDescent="0.25">
      <c r="A9770"/>
      <c r="B9770"/>
      <c r="C9770"/>
      <c r="D9770"/>
      <c r="E9770"/>
      <c r="J9770"/>
      <c r="K9770"/>
      <c r="L9770"/>
      <c r="M9770"/>
    </row>
    <row r="9771" spans="1:13" s="3" customFormat="1" x14ac:dyDescent="0.25">
      <c r="A9771" s="35"/>
      <c r="B9771" s="35"/>
      <c r="C9771" s="35"/>
      <c r="D9771" s="35"/>
      <c r="E9771" s="34" t="s">
        <v>67</v>
      </c>
      <c r="F9771" s="13">
        <v>14473.33</v>
      </c>
      <c r="G9771" s="13">
        <v>0</v>
      </c>
      <c r="H9771" s="13">
        <v>61961.95</v>
      </c>
      <c r="J9771"/>
      <c r="K9771"/>
      <c r="L9771"/>
      <c r="M9771"/>
    </row>
    <row r="9772" spans="1:13" s="3" customFormat="1" x14ac:dyDescent="0.25">
      <c r="A9772" s="35" t="s">
        <v>21</v>
      </c>
      <c r="B9772"/>
      <c r="C9772"/>
      <c r="D9772"/>
      <c r="E9772"/>
      <c r="J9772"/>
      <c r="K9772"/>
      <c r="L9772"/>
      <c r="M9772"/>
    </row>
    <row r="9773" spans="1:13" s="3" customFormat="1" x14ac:dyDescent="0.25">
      <c r="A9773" s="35"/>
      <c r="B9773" s="35"/>
      <c r="C9773" s="35"/>
      <c r="D9773" s="35"/>
      <c r="E9773" s="9" t="s">
        <v>101</v>
      </c>
      <c r="F9773" s="8">
        <v>14473.33</v>
      </c>
      <c r="G9773" s="8">
        <v>0</v>
      </c>
      <c r="H9773" s="8">
        <v>61961.95</v>
      </c>
      <c r="J9773"/>
      <c r="K9773"/>
      <c r="L9773"/>
      <c r="M9773"/>
    </row>
    <row r="9774" spans="1:13" s="3" customFormat="1" x14ac:dyDescent="0.25">
      <c r="A9774" s="35" t="s">
        <v>21</v>
      </c>
      <c r="B9774"/>
      <c r="C9774"/>
      <c r="D9774"/>
      <c r="E9774"/>
      <c r="J9774"/>
      <c r="K9774"/>
      <c r="L9774"/>
      <c r="M9774"/>
    </row>
    <row r="9775" spans="1:13" s="3" customFormat="1" x14ac:dyDescent="0.25">
      <c r="A9775" s="5" t="s">
        <v>102</v>
      </c>
      <c r="B9775" s="5" t="s">
        <v>103</v>
      </c>
      <c r="C9775" s="35"/>
      <c r="D9775" s="35"/>
      <c r="E9775" s="35"/>
      <c r="F9775" s="7"/>
      <c r="G9775" s="8" t="s">
        <v>20</v>
      </c>
      <c r="H9775" s="8">
        <v>131222.32</v>
      </c>
      <c r="J9775"/>
      <c r="K9775"/>
      <c r="L9775"/>
      <c r="M9775"/>
    </row>
    <row r="9776" spans="1:13" s="3" customFormat="1" x14ac:dyDescent="0.25">
      <c r="A9776" s="35" t="s">
        <v>21</v>
      </c>
      <c r="B9776"/>
      <c r="C9776"/>
      <c r="D9776"/>
      <c r="E9776"/>
      <c r="J9776"/>
      <c r="K9776"/>
      <c r="L9776"/>
      <c r="M9776"/>
    </row>
    <row r="9777" spans="1:13" s="3" customFormat="1" x14ac:dyDescent="0.25">
      <c r="A9777" s="12" t="s">
        <v>24</v>
      </c>
      <c r="B9777" s="35" t="s">
        <v>21</v>
      </c>
      <c r="C9777" s="35" t="s">
        <v>21</v>
      </c>
      <c r="D9777" s="35" t="s">
        <v>21</v>
      </c>
      <c r="E9777" s="35" t="s">
        <v>21</v>
      </c>
      <c r="F9777" s="7" t="s">
        <v>21</v>
      </c>
      <c r="G9777" s="13" t="s">
        <v>20</v>
      </c>
      <c r="H9777" s="13">
        <v>131222.32</v>
      </c>
      <c r="J9777"/>
      <c r="K9777"/>
      <c r="L9777"/>
      <c r="M9777"/>
    </row>
    <row r="9778" spans="1:13" s="3" customFormat="1" x14ac:dyDescent="0.25">
      <c r="A9778" s="12" t="s">
        <v>1369</v>
      </c>
      <c r="B9778" s="12" t="s">
        <v>41</v>
      </c>
      <c r="C9778" s="14">
        <v>37</v>
      </c>
      <c r="D9778" s="12" t="s">
        <v>1370</v>
      </c>
      <c r="E9778" s="35"/>
      <c r="F9778" s="13">
        <v>29729.74</v>
      </c>
      <c r="G9778" s="7" t="s">
        <v>21</v>
      </c>
      <c r="H9778" s="13">
        <v>160952.06</v>
      </c>
      <c r="J9778"/>
      <c r="K9778"/>
      <c r="L9778"/>
      <c r="M9778"/>
    </row>
    <row r="9779" spans="1:13" s="3" customFormat="1" x14ac:dyDescent="0.25">
      <c r="A9779" s="12" t="s">
        <v>1369</v>
      </c>
      <c r="B9779" s="12" t="s">
        <v>41</v>
      </c>
      <c r="C9779" s="14">
        <v>39</v>
      </c>
      <c r="D9779" s="12" t="s">
        <v>1371</v>
      </c>
      <c r="E9779" s="35"/>
      <c r="F9779" s="13">
        <v>6453.5</v>
      </c>
      <c r="G9779" s="7" t="s">
        <v>21</v>
      </c>
      <c r="H9779" s="13">
        <v>167405.56</v>
      </c>
      <c r="J9779"/>
      <c r="K9779"/>
      <c r="L9779"/>
      <c r="M9779"/>
    </row>
    <row r="9780" spans="1:13" s="3" customFormat="1" x14ac:dyDescent="0.25">
      <c r="A9780"/>
      <c r="B9780"/>
      <c r="C9780"/>
      <c r="D9780"/>
      <c r="E9780"/>
      <c r="J9780"/>
      <c r="K9780"/>
      <c r="L9780"/>
      <c r="M9780"/>
    </row>
    <row r="9781" spans="1:13" s="3" customFormat="1" x14ac:dyDescent="0.25">
      <c r="A9781" s="35"/>
      <c r="B9781" s="35"/>
      <c r="C9781" s="35"/>
      <c r="D9781" s="35"/>
      <c r="E9781" s="34" t="s">
        <v>67</v>
      </c>
      <c r="F9781" s="13">
        <v>36183.24</v>
      </c>
      <c r="G9781" s="13">
        <v>0</v>
      </c>
      <c r="H9781" s="13">
        <v>167405.56</v>
      </c>
      <c r="J9781"/>
      <c r="K9781"/>
      <c r="L9781"/>
      <c r="M9781"/>
    </row>
    <row r="9782" spans="1:13" s="3" customFormat="1" x14ac:dyDescent="0.25">
      <c r="A9782" s="35" t="s">
        <v>21</v>
      </c>
      <c r="B9782"/>
      <c r="C9782"/>
      <c r="D9782"/>
      <c r="E9782"/>
      <c r="J9782"/>
      <c r="K9782"/>
      <c r="L9782"/>
      <c r="M9782"/>
    </row>
    <row r="9783" spans="1:13" s="3" customFormat="1" x14ac:dyDescent="0.25">
      <c r="A9783" s="35"/>
      <c r="B9783" s="35"/>
      <c r="C9783" s="35"/>
      <c r="D9783" s="35"/>
      <c r="E9783" s="9" t="s">
        <v>104</v>
      </c>
      <c r="F9783" s="8">
        <v>36183.24</v>
      </c>
      <c r="G9783" s="8">
        <v>0</v>
      </c>
      <c r="H9783" s="8">
        <v>167405.56</v>
      </c>
      <c r="J9783"/>
      <c r="K9783"/>
      <c r="L9783"/>
      <c r="M9783"/>
    </row>
    <row r="9784" spans="1:13" s="3" customFormat="1" x14ac:dyDescent="0.25">
      <c r="A9784" s="35" t="s">
        <v>21</v>
      </c>
      <c r="B9784"/>
      <c r="C9784"/>
      <c r="D9784"/>
      <c r="E9784"/>
      <c r="J9784"/>
      <c r="K9784"/>
      <c r="L9784"/>
      <c r="M9784"/>
    </row>
    <row r="9785" spans="1:13" s="3" customFormat="1" x14ac:dyDescent="0.25">
      <c r="A9785" s="5" t="s">
        <v>105</v>
      </c>
      <c r="B9785" s="5" t="s">
        <v>106</v>
      </c>
      <c r="C9785" s="35"/>
      <c r="D9785" s="35"/>
      <c r="E9785" s="35"/>
      <c r="F9785" s="7"/>
      <c r="G9785" s="8" t="s">
        <v>20</v>
      </c>
      <c r="H9785" s="8">
        <v>106833.95</v>
      </c>
      <c r="J9785"/>
      <c r="K9785"/>
      <c r="L9785"/>
      <c r="M9785"/>
    </row>
    <row r="9786" spans="1:13" s="3" customFormat="1" x14ac:dyDescent="0.25">
      <c r="A9786" s="35" t="s">
        <v>21</v>
      </c>
      <c r="B9786"/>
      <c r="C9786"/>
      <c r="D9786"/>
      <c r="E9786"/>
      <c r="J9786"/>
      <c r="K9786"/>
      <c r="L9786"/>
      <c r="M9786"/>
    </row>
    <row r="9787" spans="1:13" s="3" customFormat="1" x14ac:dyDescent="0.25">
      <c r="A9787" s="12" t="s">
        <v>24</v>
      </c>
      <c r="B9787" s="35" t="s">
        <v>21</v>
      </c>
      <c r="C9787" s="35" t="s">
        <v>21</v>
      </c>
      <c r="D9787" s="35" t="s">
        <v>21</v>
      </c>
      <c r="E9787" s="35" t="s">
        <v>21</v>
      </c>
      <c r="F9787" s="7" t="s">
        <v>21</v>
      </c>
      <c r="G9787" s="13" t="s">
        <v>20</v>
      </c>
      <c r="H9787" s="13">
        <v>106833.95</v>
      </c>
      <c r="J9787"/>
      <c r="K9787"/>
      <c r="L9787"/>
      <c r="M9787"/>
    </row>
    <row r="9788" spans="1:13" s="3" customFormat="1" x14ac:dyDescent="0.25">
      <c r="A9788" s="12" t="s">
        <v>1369</v>
      </c>
      <c r="B9788" s="12" t="s">
        <v>41</v>
      </c>
      <c r="C9788" s="14">
        <v>37</v>
      </c>
      <c r="D9788" s="12" t="s">
        <v>1370</v>
      </c>
      <c r="E9788" s="35"/>
      <c r="F9788" s="13">
        <v>36482.03</v>
      </c>
      <c r="G9788" s="7" t="s">
        <v>21</v>
      </c>
      <c r="H9788" s="13">
        <v>143315.98000000001</v>
      </c>
      <c r="J9788"/>
      <c r="K9788"/>
      <c r="L9788"/>
      <c r="M9788"/>
    </row>
    <row r="9789" spans="1:13" s="3" customFormat="1" x14ac:dyDescent="0.25">
      <c r="A9789" s="12" t="s">
        <v>1369</v>
      </c>
      <c r="B9789" s="12" t="s">
        <v>41</v>
      </c>
      <c r="C9789" s="14">
        <v>39</v>
      </c>
      <c r="D9789" s="12" t="s">
        <v>1371</v>
      </c>
      <c r="E9789" s="35"/>
      <c r="F9789" s="13">
        <v>8340.15</v>
      </c>
      <c r="G9789" s="7" t="s">
        <v>21</v>
      </c>
      <c r="H9789" s="13">
        <v>151656.13</v>
      </c>
      <c r="J9789"/>
      <c r="K9789"/>
      <c r="L9789"/>
      <c r="M9789"/>
    </row>
    <row r="9790" spans="1:13" s="3" customFormat="1" x14ac:dyDescent="0.25">
      <c r="A9790"/>
      <c r="B9790"/>
      <c r="C9790"/>
      <c r="D9790"/>
      <c r="E9790"/>
      <c r="J9790"/>
      <c r="K9790"/>
      <c r="L9790"/>
      <c r="M9790"/>
    </row>
    <row r="9791" spans="1:13" s="3" customFormat="1" x14ac:dyDescent="0.25">
      <c r="A9791" s="35"/>
      <c r="B9791" s="35"/>
      <c r="C9791" s="35"/>
      <c r="D9791" s="35"/>
      <c r="E9791" s="34" t="s">
        <v>67</v>
      </c>
      <c r="F9791" s="13">
        <v>44822.18</v>
      </c>
      <c r="G9791" s="13">
        <v>0</v>
      </c>
      <c r="H9791" s="13">
        <v>151656.13</v>
      </c>
      <c r="J9791"/>
      <c r="K9791"/>
      <c r="L9791"/>
      <c r="M9791"/>
    </row>
    <row r="9792" spans="1:13" s="3" customFormat="1" x14ac:dyDescent="0.25">
      <c r="A9792" s="35" t="s">
        <v>21</v>
      </c>
      <c r="B9792"/>
      <c r="C9792"/>
      <c r="D9792"/>
      <c r="E9792"/>
      <c r="J9792"/>
      <c r="K9792"/>
      <c r="L9792"/>
      <c r="M9792"/>
    </row>
    <row r="9793" spans="1:13" s="3" customFormat="1" x14ac:dyDescent="0.25">
      <c r="A9793" s="35"/>
      <c r="B9793" s="35"/>
      <c r="C9793" s="35"/>
      <c r="D9793" s="35"/>
      <c r="E9793" s="9" t="s">
        <v>107</v>
      </c>
      <c r="F9793" s="8">
        <v>44822.18</v>
      </c>
      <c r="G9793" s="8">
        <v>0</v>
      </c>
      <c r="H9793" s="8">
        <v>151656.13</v>
      </c>
      <c r="J9793"/>
      <c r="K9793"/>
      <c r="L9793"/>
      <c r="M9793"/>
    </row>
    <row r="9794" spans="1:13" s="3" customFormat="1" x14ac:dyDescent="0.25">
      <c r="A9794" s="35" t="s">
        <v>21</v>
      </c>
      <c r="B9794"/>
      <c r="C9794"/>
      <c r="D9794"/>
      <c r="E9794"/>
      <c r="J9794"/>
      <c r="K9794"/>
      <c r="L9794"/>
      <c r="M9794"/>
    </row>
    <row r="9795" spans="1:13" s="3" customFormat="1" x14ac:dyDescent="0.25">
      <c r="A9795" s="5" t="s">
        <v>108</v>
      </c>
      <c r="B9795" s="5" t="s">
        <v>109</v>
      </c>
      <c r="C9795" s="35"/>
      <c r="D9795" s="35"/>
      <c r="E9795" s="35"/>
      <c r="F9795" s="7"/>
      <c r="G9795" s="8" t="s">
        <v>20</v>
      </c>
      <c r="H9795" s="8">
        <v>137315.44</v>
      </c>
      <c r="J9795"/>
      <c r="K9795"/>
      <c r="L9795"/>
      <c r="M9795"/>
    </row>
    <row r="9796" spans="1:13" s="3" customFormat="1" x14ac:dyDescent="0.25">
      <c r="A9796" s="35" t="s">
        <v>21</v>
      </c>
      <c r="B9796"/>
      <c r="C9796"/>
      <c r="D9796"/>
      <c r="E9796"/>
      <c r="J9796"/>
      <c r="K9796"/>
      <c r="L9796"/>
      <c r="M9796"/>
    </row>
    <row r="9797" spans="1:13" s="3" customFormat="1" x14ac:dyDescent="0.25">
      <c r="A9797" s="12" t="s">
        <v>24</v>
      </c>
      <c r="B9797" s="35" t="s">
        <v>21</v>
      </c>
      <c r="C9797" s="35" t="s">
        <v>21</v>
      </c>
      <c r="D9797" s="35" t="s">
        <v>21</v>
      </c>
      <c r="E9797" s="35" t="s">
        <v>21</v>
      </c>
      <c r="F9797" s="7" t="s">
        <v>21</v>
      </c>
      <c r="G9797" s="13" t="s">
        <v>20</v>
      </c>
      <c r="H9797" s="13">
        <v>137315.44</v>
      </c>
      <c r="J9797"/>
      <c r="K9797"/>
      <c r="L9797"/>
      <c r="M9797"/>
    </row>
    <row r="9798" spans="1:13" s="3" customFormat="1" x14ac:dyDescent="0.25">
      <c r="A9798" s="12" t="s">
        <v>1369</v>
      </c>
      <c r="B9798" s="12" t="s">
        <v>41</v>
      </c>
      <c r="C9798" s="14">
        <v>37</v>
      </c>
      <c r="D9798" s="12" t="s">
        <v>1370</v>
      </c>
      <c r="E9798" s="35"/>
      <c r="F9798" s="13">
        <v>16777.45</v>
      </c>
      <c r="G9798" s="7" t="s">
        <v>21</v>
      </c>
      <c r="H9798" s="13">
        <v>154092.89000000001</v>
      </c>
      <c r="J9798"/>
      <c r="K9798"/>
      <c r="L9798"/>
      <c r="M9798"/>
    </row>
    <row r="9799" spans="1:13" s="3" customFormat="1" x14ac:dyDescent="0.25">
      <c r="A9799" s="12" t="s">
        <v>1369</v>
      </c>
      <c r="B9799" s="12" t="s">
        <v>41</v>
      </c>
      <c r="C9799" s="14">
        <v>39</v>
      </c>
      <c r="D9799" s="12" t="s">
        <v>1371</v>
      </c>
      <c r="E9799" s="35"/>
      <c r="F9799" s="13">
        <v>4020.99</v>
      </c>
      <c r="G9799" s="7" t="s">
        <v>21</v>
      </c>
      <c r="H9799" s="13">
        <v>158113.88</v>
      </c>
      <c r="J9799"/>
      <c r="K9799"/>
      <c r="L9799"/>
      <c r="M9799"/>
    </row>
    <row r="9800" spans="1:13" s="3" customFormat="1" x14ac:dyDescent="0.25">
      <c r="A9800"/>
      <c r="B9800"/>
      <c r="C9800"/>
      <c r="D9800"/>
      <c r="E9800"/>
      <c r="J9800"/>
      <c r="K9800"/>
      <c r="L9800"/>
      <c r="M9800"/>
    </row>
    <row r="9801" spans="1:13" s="3" customFormat="1" x14ac:dyDescent="0.25">
      <c r="A9801" s="35"/>
      <c r="B9801" s="35"/>
      <c r="C9801" s="35"/>
      <c r="D9801" s="35"/>
      <c r="E9801" s="34" t="s">
        <v>67</v>
      </c>
      <c r="F9801" s="13">
        <v>20798.439999999999</v>
      </c>
      <c r="G9801" s="13">
        <v>0</v>
      </c>
      <c r="H9801" s="13">
        <v>158113.88</v>
      </c>
      <c r="J9801"/>
      <c r="K9801"/>
      <c r="L9801"/>
      <c r="M9801"/>
    </row>
    <row r="9802" spans="1:13" s="3" customFormat="1" x14ac:dyDescent="0.25">
      <c r="A9802" s="35" t="s">
        <v>21</v>
      </c>
      <c r="B9802"/>
      <c r="C9802"/>
      <c r="D9802"/>
      <c r="E9802"/>
      <c r="J9802"/>
      <c r="K9802"/>
      <c r="L9802"/>
      <c r="M9802"/>
    </row>
    <row r="9803" spans="1:13" s="3" customFormat="1" x14ac:dyDescent="0.25">
      <c r="A9803" s="35"/>
      <c r="B9803" s="35"/>
      <c r="C9803" s="35"/>
      <c r="D9803" s="35"/>
      <c r="E9803" s="9" t="s">
        <v>110</v>
      </c>
      <c r="F9803" s="8">
        <v>20798.439999999999</v>
      </c>
      <c r="G9803" s="8">
        <v>0</v>
      </c>
      <c r="H9803" s="8">
        <v>158113.88</v>
      </c>
      <c r="J9803"/>
      <c r="K9803"/>
      <c r="L9803"/>
      <c r="M9803"/>
    </row>
    <row r="9804" spans="1:13" s="3" customFormat="1" x14ac:dyDescent="0.25">
      <c r="A9804" s="35" t="s">
        <v>21</v>
      </c>
      <c r="B9804"/>
      <c r="C9804"/>
      <c r="D9804"/>
      <c r="E9804"/>
      <c r="J9804"/>
      <c r="K9804"/>
      <c r="L9804"/>
      <c r="M9804"/>
    </row>
    <row r="9805" spans="1:13" s="3" customFormat="1" x14ac:dyDescent="0.25">
      <c r="A9805" s="5" t="s">
        <v>111</v>
      </c>
      <c r="B9805" s="5" t="s">
        <v>112</v>
      </c>
      <c r="C9805" s="35"/>
      <c r="D9805" s="35"/>
      <c r="E9805" s="35"/>
      <c r="F9805" s="7"/>
      <c r="G9805" s="8" t="s">
        <v>20</v>
      </c>
      <c r="H9805" s="8">
        <v>363264.86</v>
      </c>
      <c r="J9805"/>
      <c r="K9805"/>
      <c r="L9805"/>
      <c r="M9805"/>
    </row>
    <row r="9806" spans="1:13" s="3" customFormat="1" x14ac:dyDescent="0.25">
      <c r="A9806" s="35" t="s">
        <v>21</v>
      </c>
      <c r="B9806"/>
      <c r="C9806"/>
      <c r="D9806"/>
      <c r="E9806"/>
      <c r="J9806"/>
      <c r="K9806"/>
      <c r="L9806"/>
      <c r="M9806"/>
    </row>
    <row r="9807" spans="1:13" s="3" customFormat="1" x14ac:dyDescent="0.25">
      <c r="A9807" s="12" t="s">
        <v>24</v>
      </c>
      <c r="B9807" s="35" t="s">
        <v>21</v>
      </c>
      <c r="C9807" s="35" t="s">
        <v>21</v>
      </c>
      <c r="D9807" s="35" t="s">
        <v>21</v>
      </c>
      <c r="E9807" s="35" t="s">
        <v>21</v>
      </c>
      <c r="F9807" s="7" t="s">
        <v>21</v>
      </c>
      <c r="G9807" s="13" t="s">
        <v>20</v>
      </c>
      <c r="H9807" s="13">
        <v>363264.86</v>
      </c>
      <c r="J9807"/>
      <c r="K9807"/>
      <c r="L9807"/>
      <c r="M9807"/>
    </row>
    <row r="9808" spans="1:13" s="3" customFormat="1" x14ac:dyDescent="0.25">
      <c r="A9808" s="12" t="s">
        <v>1369</v>
      </c>
      <c r="B9808" s="12" t="s">
        <v>41</v>
      </c>
      <c r="C9808" s="14">
        <v>38</v>
      </c>
      <c r="D9808" s="12" t="s">
        <v>1372</v>
      </c>
      <c r="E9808" s="35"/>
      <c r="F9808" s="13">
        <v>26692.69</v>
      </c>
      <c r="G9808" s="7" t="s">
        <v>21</v>
      </c>
      <c r="H9808" s="13">
        <v>389957.55</v>
      </c>
      <c r="J9808"/>
      <c r="K9808"/>
      <c r="L9808"/>
      <c r="M9808"/>
    </row>
    <row r="9809" spans="1:13" s="3" customFormat="1" x14ac:dyDescent="0.25">
      <c r="A9809" s="12" t="s">
        <v>1369</v>
      </c>
      <c r="B9809" s="12" t="s">
        <v>41</v>
      </c>
      <c r="C9809" s="14">
        <v>40</v>
      </c>
      <c r="D9809" s="12" t="s">
        <v>113</v>
      </c>
      <c r="E9809" s="35"/>
      <c r="F9809" s="13">
        <v>4110.28</v>
      </c>
      <c r="G9809" s="7" t="s">
        <v>21</v>
      </c>
      <c r="H9809" s="13">
        <v>394067.83</v>
      </c>
      <c r="J9809"/>
      <c r="K9809"/>
      <c r="L9809"/>
      <c r="M9809"/>
    </row>
    <row r="9810" spans="1:13" s="3" customFormat="1" x14ac:dyDescent="0.25">
      <c r="A9810"/>
      <c r="B9810"/>
      <c r="C9810"/>
      <c r="D9810"/>
      <c r="E9810"/>
      <c r="J9810"/>
      <c r="K9810"/>
      <c r="L9810"/>
      <c r="M9810"/>
    </row>
    <row r="9811" spans="1:13" s="3" customFormat="1" x14ac:dyDescent="0.25">
      <c r="A9811" s="35"/>
      <c r="B9811" s="35"/>
      <c r="C9811" s="35"/>
      <c r="D9811" s="35"/>
      <c r="E9811" s="34" t="s">
        <v>67</v>
      </c>
      <c r="F9811" s="13">
        <v>30802.97</v>
      </c>
      <c r="G9811" s="13">
        <v>0</v>
      </c>
      <c r="H9811" s="13">
        <v>394067.83</v>
      </c>
      <c r="J9811"/>
      <c r="K9811"/>
      <c r="L9811"/>
      <c r="M9811"/>
    </row>
    <row r="9812" spans="1:13" s="3" customFormat="1" x14ac:dyDescent="0.25">
      <c r="A9812" s="35" t="s">
        <v>21</v>
      </c>
      <c r="B9812"/>
      <c r="C9812"/>
      <c r="D9812"/>
      <c r="E9812"/>
      <c r="J9812"/>
      <c r="K9812"/>
      <c r="L9812"/>
      <c r="M9812"/>
    </row>
    <row r="9813" spans="1:13" s="3" customFormat="1" x14ac:dyDescent="0.25">
      <c r="A9813" s="35"/>
      <c r="B9813" s="35"/>
      <c r="C9813" s="35"/>
      <c r="D9813" s="35"/>
      <c r="E9813" s="9" t="s">
        <v>114</v>
      </c>
      <c r="F9813" s="8">
        <v>30802.97</v>
      </c>
      <c r="G9813" s="8">
        <v>0</v>
      </c>
      <c r="H9813" s="8">
        <v>394067.83</v>
      </c>
      <c r="J9813"/>
      <c r="K9813"/>
      <c r="L9813"/>
      <c r="M9813"/>
    </row>
    <row r="9814" spans="1:13" s="3" customFormat="1" x14ac:dyDescent="0.25">
      <c r="A9814" s="35" t="s">
        <v>21</v>
      </c>
      <c r="B9814"/>
      <c r="C9814"/>
      <c r="D9814"/>
      <c r="E9814"/>
      <c r="J9814"/>
      <c r="K9814"/>
      <c r="L9814"/>
      <c r="M9814"/>
    </row>
    <row r="9815" spans="1:13" s="3" customFormat="1" x14ac:dyDescent="0.25">
      <c r="A9815" s="5" t="s">
        <v>115</v>
      </c>
      <c r="B9815" s="5" t="s">
        <v>116</v>
      </c>
      <c r="C9815" s="35"/>
      <c r="D9815" s="35"/>
      <c r="E9815" s="35"/>
      <c r="F9815" s="7"/>
      <c r="G9815" s="8" t="s">
        <v>20</v>
      </c>
      <c r="H9815" s="8">
        <v>285342.15999999997</v>
      </c>
      <c r="J9815"/>
      <c r="K9815"/>
      <c r="L9815"/>
      <c r="M9815"/>
    </row>
    <row r="9816" spans="1:13" s="3" customFormat="1" x14ac:dyDescent="0.25">
      <c r="A9816" s="35" t="s">
        <v>21</v>
      </c>
      <c r="B9816"/>
      <c r="C9816"/>
      <c r="D9816"/>
      <c r="E9816"/>
      <c r="J9816"/>
      <c r="K9816"/>
      <c r="L9816"/>
      <c r="M9816"/>
    </row>
    <row r="9817" spans="1:13" s="3" customFormat="1" x14ac:dyDescent="0.25">
      <c r="A9817" s="12" t="s">
        <v>24</v>
      </c>
      <c r="B9817" s="35" t="s">
        <v>21</v>
      </c>
      <c r="C9817" s="35" t="s">
        <v>21</v>
      </c>
      <c r="D9817" s="35" t="s">
        <v>21</v>
      </c>
      <c r="E9817" s="35" t="s">
        <v>21</v>
      </c>
      <c r="F9817" s="7" t="s">
        <v>21</v>
      </c>
      <c r="G9817" s="13" t="s">
        <v>20</v>
      </c>
      <c r="H9817" s="13">
        <v>285342.15999999997</v>
      </c>
      <c r="J9817"/>
      <c r="K9817"/>
      <c r="L9817"/>
      <c r="M9817"/>
    </row>
    <row r="9818" spans="1:13" s="3" customFormat="1" x14ac:dyDescent="0.25">
      <c r="A9818" s="12" t="s">
        <v>1369</v>
      </c>
      <c r="B9818" s="12" t="s">
        <v>41</v>
      </c>
      <c r="C9818" s="14">
        <v>38</v>
      </c>
      <c r="D9818" s="12" t="s">
        <v>1372</v>
      </c>
      <c r="E9818" s="35"/>
      <c r="F9818" s="13">
        <v>24653.43</v>
      </c>
      <c r="G9818" s="7" t="s">
        <v>21</v>
      </c>
      <c r="H9818" s="13">
        <v>309995.59000000003</v>
      </c>
      <c r="J9818"/>
      <c r="K9818"/>
      <c r="L9818"/>
      <c r="M9818"/>
    </row>
    <row r="9819" spans="1:13" s="3" customFormat="1" x14ac:dyDescent="0.25">
      <c r="A9819" s="12" t="s">
        <v>1369</v>
      </c>
      <c r="B9819" s="12" t="s">
        <v>41</v>
      </c>
      <c r="C9819" s="14">
        <v>40</v>
      </c>
      <c r="D9819" s="12" t="s">
        <v>113</v>
      </c>
      <c r="E9819" s="35"/>
      <c r="F9819" s="13">
        <v>4100.17</v>
      </c>
      <c r="G9819" s="7" t="s">
        <v>21</v>
      </c>
      <c r="H9819" s="13">
        <v>314095.76</v>
      </c>
      <c r="J9819"/>
      <c r="K9819"/>
      <c r="L9819"/>
      <c r="M9819"/>
    </row>
    <row r="9820" spans="1:13" s="3" customFormat="1" x14ac:dyDescent="0.25">
      <c r="A9820"/>
      <c r="B9820"/>
      <c r="C9820"/>
      <c r="D9820"/>
      <c r="E9820"/>
      <c r="J9820"/>
      <c r="K9820"/>
      <c r="L9820"/>
      <c r="M9820"/>
    </row>
    <row r="9821" spans="1:13" s="3" customFormat="1" x14ac:dyDescent="0.25">
      <c r="A9821" s="35"/>
      <c r="B9821" s="35"/>
      <c r="C9821" s="35"/>
      <c r="D9821" s="35"/>
      <c r="E9821" s="34" t="s">
        <v>67</v>
      </c>
      <c r="F9821" s="13">
        <v>28753.599999999999</v>
      </c>
      <c r="G9821" s="13">
        <v>0</v>
      </c>
      <c r="H9821" s="13">
        <v>314095.76</v>
      </c>
      <c r="J9821"/>
      <c r="K9821"/>
      <c r="L9821"/>
      <c r="M9821"/>
    </row>
    <row r="9822" spans="1:13" s="3" customFormat="1" x14ac:dyDescent="0.25">
      <c r="A9822" s="35" t="s">
        <v>21</v>
      </c>
      <c r="B9822"/>
      <c r="C9822"/>
      <c r="D9822"/>
      <c r="E9822"/>
      <c r="J9822"/>
      <c r="K9822"/>
      <c r="L9822"/>
      <c r="M9822"/>
    </row>
    <row r="9823" spans="1:13" s="3" customFormat="1" x14ac:dyDescent="0.25">
      <c r="A9823" s="35"/>
      <c r="B9823" s="35"/>
      <c r="C9823" s="35"/>
      <c r="D9823" s="35"/>
      <c r="E9823" s="9" t="s">
        <v>117</v>
      </c>
      <c r="F9823" s="8">
        <v>28753.599999999999</v>
      </c>
      <c r="G9823" s="8">
        <v>0</v>
      </c>
      <c r="H9823" s="8">
        <v>314095.76</v>
      </c>
      <c r="J9823"/>
      <c r="K9823"/>
      <c r="L9823"/>
      <c r="M9823"/>
    </row>
    <row r="9824" spans="1:13" s="3" customFormat="1" x14ac:dyDescent="0.25">
      <c r="A9824" s="35" t="s">
        <v>21</v>
      </c>
      <c r="B9824"/>
      <c r="C9824"/>
      <c r="D9824"/>
      <c r="E9824"/>
      <c r="J9824"/>
      <c r="K9824"/>
      <c r="L9824"/>
      <c r="M9824"/>
    </row>
    <row r="9825" spans="1:13" s="3" customFormat="1" x14ac:dyDescent="0.25">
      <c r="A9825" s="5" t="s">
        <v>357</v>
      </c>
      <c r="B9825" s="5" t="s">
        <v>358</v>
      </c>
      <c r="C9825" s="35"/>
      <c r="D9825" s="35"/>
      <c r="E9825" s="35"/>
      <c r="F9825" s="7"/>
      <c r="G9825" s="8" t="s">
        <v>20</v>
      </c>
      <c r="H9825" s="8">
        <v>91109.19</v>
      </c>
      <c r="J9825"/>
      <c r="K9825"/>
      <c r="L9825"/>
      <c r="M9825"/>
    </row>
    <row r="9826" spans="1:13" s="3" customFormat="1" x14ac:dyDescent="0.25">
      <c r="A9826" s="35" t="s">
        <v>21</v>
      </c>
      <c r="B9826"/>
      <c r="C9826"/>
      <c r="D9826"/>
      <c r="E9826"/>
      <c r="J9826"/>
      <c r="K9826"/>
      <c r="L9826"/>
      <c r="M9826"/>
    </row>
    <row r="9827" spans="1:13" s="3" customFormat="1" x14ac:dyDescent="0.25">
      <c r="A9827" s="12" t="s">
        <v>24</v>
      </c>
      <c r="B9827" s="35" t="s">
        <v>21</v>
      </c>
      <c r="C9827" s="35" t="s">
        <v>21</v>
      </c>
      <c r="D9827" s="35" t="s">
        <v>21</v>
      </c>
      <c r="E9827" s="35" t="s">
        <v>21</v>
      </c>
      <c r="F9827" s="7" t="s">
        <v>21</v>
      </c>
      <c r="G9827" s="13" t="s">
        <v>20</v>
      </c>
      <c r="H9827" s="13">
        <v>91109.19</v>
      </c>
      <c r="J9827"/>
      <c r="K9827"/>
      <c r="L9827"/>
      <c r="M9827"/>
    </row>
    <row r="9828" spans="1:13" s="3" customFormat="1" x14ac:dyDescent="0.25">
      <c r="A9828" s="12" t="s">
        <v>1373</v>
      </c>
      <c r="B9828" s="12" t="s">
        <v>26</v>
      </c>
      <c r="C9828" s="14">
        <v>315</v>
      </c>
      <c r="D9828" s="12" t="s">
        <v>359</v>
      </c>
      <c r="E9828" s="12" t="s">
        <v>1374</v>
      </c>
      <c r="F9828" s="13">
        <v>1720.06</v>
      </c>
      <c r="G9828" s="7" t="s">
        <v>21</v>
      </c>
      <c r="H9828" s="13">
        <v>92829.25</v>
      </c>
      <c r="J9828"/>
      <c r="K9828"/>
      <c r="L9828"/>
      <c r="M9828"/>
    </row>
    <row r="9829" spans="1:13" s="3" customFormat="1" x14ac:dyDescent="0.25">
      <c r="A9829" s="12" t="s">
        <v>1375</v>
      </c>
      <c r="B9829" s="12" t="s">
        <v>41</v>
      </c>
      <c r="C9829" s="14">
        <v>7</v>
      </c>
      <c r="D9829" s="12" t="s">
        <v>133</v>
      </c>
      <c r="E9829" s="12" t="s">
        <v>1376</v>
      </c>
      <c r="F9829" s="13">
        <v>1659.79</v>
      </c>
      <c r="G9829" s="7" t="s">
        <v>21</v>
      </c>
      <c r="H9829" s="13">
        <v>94489.04</v>
      </c>
      <c r="J9829"/>
      <c r="K9829"/>
      <c r="L9829"/>
      <c r="M9829"/>
    </row>
    <row r="9830" spans="1:13" s="3" customFormat="1" x14ac:dyDescent="0.25">
      <c r="A9830" s="12" t="s">
        <v>1375</v>
      </c>
      <c r="B9830" s="12" t="s">
        <v>41</v>
      </c>
      <c r="C9830" s="14">
        <v>7</v>
      </c>
      <c r="D9830" s="12" t="s">
        <v>133</v>
      </c>
      <c r="E9830" s="12" t="s">
        <v>1376</v>
      </c>
      <c r="F9830" s="13">
        <v>233.74</v>
      </c>
      <c r="G9830" s="7" t="s">
        <v>21</v>
      </c>
      <c r="H9830" s="13">
        <v>94722.78</v>
      </c>
      <c r="J9830"/>
      <c r="K9830"/>
      <c r="L9830"/>
      <c r="M9830"/>
    </row>
    <row r="9831" spans="1:13" s="3" customFormat="1" x14ac:dyDescent="0.25">
      <c r="A9831" s="12" t="s">
        <v>1375</v>
      </c>
      <c r="B9831" s="12" t="s">
        <v>41</v>
      </c>
      <c r="C9831" s="14">
        <v>7</v>
      </c>
      <c r="D9831" s="12" t="s">
        <v>133</v>
      </c>
      <c r="E9831" s="12" t="s">
        <v>1376</v>
      </c>
      <c r="F9831" s="13">
        <v>233.74</v>
      </c>
      <c r="G9831" s="7" t="s">
        <v>21</v>
      </c>
      <c r="H9831" s="13">
        <v>94956.52</v>
      </c>
      <c r="J9831"/>
      <c r="K9831"/>
      <c r="L9831"/>
      <c r="M9831"/>
    </row>
    <row r="9832" spans="1:13" s="3" customFormat="1" x14ac:dyDescent="0.25">
      <c r="A9832" s="12" t="s">
        <v>1375</v>
      </c>
      <c r="B9832" s="12" t="s">
        <v>41</v>
      </c>
      <c r="C9832" s="14">
        <v>7</v>
      </c>
      <c r="D9832" s="12" t="s">
        <v>133</v>
      </c>
      <c r="E9832" s="12" t="s">
        <v>1376</v>
      </c>
      <c r="F9832" s="13">
        <v>233.74</v>
      </c>
      <c r="G9832" s="7" t="s">
        <v>21</v>
      </c>
      <c r="H9832" s="13">
        <v>95190.26</v>
      </c>
      <c r="J9832"/>
      <c r="K9832"/>
      <c r="L9832"/>
      <c r="M9832"/>
    </row>
    <row r="9833" spans="1:13" s="3" customFormat="1" x14ac:dyDescent="0.25">
      <c r="A9833" s="12" t="s">
        <v>1375</v>
      </c>
      <c r="B9833" s="12" t="s">
        <v>41</v>
      </c>
      <c r="C9833" s="14">
        <v>7</v>
      </c>
      <c r="D9833" s="12" t="s">
        <v>133</v>
      </c>
      <c r="E9833" s="12" t="s">
        <v>1376</v>
      </c>
      <c r="F9833" s="13">
        <v>233.74</v>
      </c>
      <c r="G9833" s="7" t="s">
        <v>21</v>
      </c>
      <c r="H9833" s="13">
        <v>95424</v>
      </c>
      <c r="J9833"/>
      <c r="K9833"/>
      <c r="L9833"/>
      <c r="M9833"/>
    </row>
    <row r="9834" spans="1:13" s="3" customFormat="1" x14ac:dyDescent="0.25">
      <c r="A9834" s="12" t="s">
        <v>1375</v>
      </c>
      <c r="B9834" s="12" t="s">
        <v>41</v>
      </c>
      <c r="C9834" s="14">
        <v>7</v>
      </c>
      <c r="D9834" s="12" t="s">
        <v>133</v>
      </c>
      <c r="E9834" s="12" t="s">
        <v>1376</v>
      </c>
      <c r="F9834" s="13">
        <v>233.75</v>
      </c>
      <c r="G9834" s="7" t="s">
        <v>21</v>
      </c>
      <c r="H9834" s="13">
        <v>95657.75</v>
      </c>
      <c r="J9834"/>
      <c r="K9834"/>
      <c r="L9834"/>
      <c r="M9834"/>
    </row>
    <row r="9835" spans="1:13" s="3" customFormat="1" x14ac:dyDescent="0.25">
      <c r="A9835" s="12" t="s">
        <v>1375</v>
      </c>
      <c r="B9835" s="12" t="s">
        <v>41</v>
      </c>
      <c r="C9835" s="14">
        <v>7</v>
      </c>
      <c r="D9835" s="12" t="s">
        <v>133</v>
      </c>
      <c r="E9835" s="12" t="s">
        <v>1376</v>
      </c>
      <c r="F9835" s="13">
        <v>385.07</v>
      </c>
      <c r="G9835" s="7" t="s">
        <v>21</v>
      </c>
      <c r="H9835" s="13">
        <v>96042.82</v>
      </c>
      <c r="J9835"/>
      <c r="K9835"/>
      <c r="L9835"/>
      <c r="M9835"/>
    </row>
    <row r="9836" spans="1:13" s="3" customFormat="1" x14ac:dyDescent="0.25">
      <c r="A9836" s="12" t="s">
        <v>1377</v>
      </c>
      <c r="B9836" s="12" t="s">
        <v>26</v>
      </c>
      <c r="C9836" s="14">
        <v>389</v>
      </c>
      <c r="D9836" s="12" t="s">
        <v>359</v>
      </c>
      <c r="E9836" s="12" t="s">
        <v>1378</v>
      </c>
      <c r="F9836" s="13">
        <v>906.5</v>
      </c>
      <c r="G9836" s="7" t="s">
        <v>21</v>
      </c>
      <c r="H9836" s="13">
        <v>96949.32</v>
      </c>
      <c r="J9836"/>
      <c r="K9836"/>
      <c r="L9836"/>
      <c r="M9836"/>
    </row>
    <row r="9837" spans="1:13" s="3" customFormat="1" x14ac:dyDescent="0.25">
      <c r="A9837" s="12" t="s">
        <v>1379</v>
      </c>
      <c r="B9837" s="12" t="s">
        <v>41</v>
      </c>
      <c r="C9837" s="14">
        <v>22</v>
      </c>
      <c r="D9837" s="12" t="s">
        <v>133</v>
      </c>
      <c r="E9837" s="12" t="s">
        <v>1380</v>
      </c>
      <c r="F9837" s="13">
        <v>1649.9</v>
      </c>
      <c r="G9837" s="7" t="s">
        <v>21</v>
      </c>
      <c r="H9837" s="13">
        <v>98599.22</v>
      </c>
      <c r="J9837"/>
      <c r="K9837"/>
      <c r="L9837"/>
      <c r="M9837"/>
    </row>
    <row r="9838" spans="1:13" s="3" customFormat="1" x14ac:dyDescent="0.25">
      <c r="A9838" s="12" t="s">
        <v>1379</v>
      </c>
      <c r="B9838" s="12" t="s">
        <v>41</v>
      </c>
      <c r="C9838" s="14">
        <v>22</v>
      </c>
      <c r="D9838" s="12" t="s">
        <v>133</v>
      </c>
      <c r="E9838" s="12" t="s">
        <v>1380</v>
      </c>
      <c r="F9838" s="13">
        <v>5097.37</v>
      </c>
      <c r="G9838" s="7" t="s">
        <v>21</v>
      </c>
      <c r="H9838" s="13">
        <v>103696.59</v>
      </c>
      <c r="J9838"/>
      <c r="K9838"/>
      <c r="L9838"/>
      <c r="M9838"/>
    </row>
    <row r="9839" spans="1:13" s="3" customFormat="1" x14ac:dyDescent="0.25">
      <c r="A9839" s="12" t="s">
        <v>1379</v>
      </c>
      <c r="B9839" s="12" t="s">
        <v>41</v>
      </c>
      <c r="C9839" s="14">
        <v>22</v>
      </c>
      <c r="D9839" s="12" t="s">
        <v>133</v>
      </c>
      <c r="E9839" s="12" t="s">
        <v>1380</v>
      </c>
      <c r="F9839" s="13">
        <v>243.66</v>
      </c>
      <c r="G9839" s="7" t="s">
        <v>21</v>
      </c>
      <c r="H9839" s="13">
        <v>103940.25</v>
      </c>
      <c r="J9839"/>
      <c r="K9839"/>
      <c r="L9839"/>
      <c r="M9839"/>
    </row>
    <row r="9840" spans="1:13" s="3" customFormat="1" x14ac:dyDescent="0.25">
      <c r="A9840" s="12" t="s">
        <v>1379</v>
      </c>
      <c r="B9840" s="12" t="s">
        <v>41</v>
      </c>
      <c r="C9840" s="14">
        <v>22</v>
      </c>
      <c r="D9840" s="12" t="s">
        <v>133</v>
      </c>
      <c r="E9840" s="12" t="s">
        <v>1380</v>
      </c>
      <c r="F9840" s="13">
        <v>243.66</v>
      </c>
      <c r="G9840" s="7" t="s">
        <v>21</v>
      </c>
      <c r="H9840" s="13">
        <v>104183.91</v>
      </c>
      <c r="J9840"/>
      <c r="K9840"/>
      <c r="L9840"/>
      <c r="M9840"/>
    </row>
    <row r="9841" spans="1:13" s="3" customFormat="1" x14ac:dyDescent="0.25">
      <c r="A9841" s="12" t="s">
        <v>1379</v>
      </c>
      <c r="B9841" s="12" t="s">
        <v>41</v>
      </c>
      <c r="C9841" s="14">
        <v>22</v>
      </c>
      <c r="D9841" s="12" t="s">
        <v>133</v>
      </c>
      <c r="E9841" s="12" t="s">
        <v>1380</v>
      </c>
      <c r="F9841" s="13">
        <v>243.66</v>
      </c>
      <c r="G9841" s="7" t="s">
        <v>21</v>
      </c>
      <c r="H9841" s="13">
        <v>104427.57</v>
      </c>
      <c r="J9841"/>
      <c r="K9841"/>
      <c r="L9841"/>
      <c r="M9841"/>
    </row>
    <row r="9842" spans="1:13" s="3" customFormat="1" x14ac:dyDescent="0.25">
      <c r="A9842" s="12" t="s">
        <v>1379</v>
      </c>
      <c r="B9842" s="12" t="s">
        <v>41</v>
      </c>
      <c r="C9842" s="14">
        <v>22</v>
      </c>
      <c r="D9842" s="12" t="s">
        <v>133</v>
      </c>
      <c r="E9842" s="12" t="s">
        <v>1380</v>
      </c>
      <c r="F9842" s="13">
        <v>243.66</v>
      </c>
      <c r="G9842" s="7" t="s">
        <v>21</v>
      </c>
      <c r="H9842" s="13">
        <v>104671.23</v>
      </c>
      <c r="J9842"/>
      <c r="K9842"/>
      <c r="L9842"/>
      <c r="M9842"/>
    </row>
    <row r="9843" spans="1:13" s="3" customFormat="1" x14ac:dyDescent="0.25">
      <c r="A9843" s="12" t="s">
        <v>1379</v>
      </c>
      <c r="B9843" s="12" t="s">
        <v>41</v>
      </c>
      <c r="C9843" s="14">
        <v>22</v>
      </c>
      <c r="D9843" s="12" t="s">
        <v>133</v>
      </c>
      <c r="E9843" s="12" t="s">
        <v>1380</v>
      </c>
      <c r="F9843" s="13">
        <v>243.66</v>
      </c>
      <c r="G9843" s="7" t="s">
        <v>21</v>
      </c>
      <c r="H9843" s="13">
        <v>104914.89</v>
      </c>
      <c r="J9843"/>
      <c r="K9843"/>
      <c r="L9843"/>
      <c r="M9843"/>
    </row>
    <row r="9844" spans="1:13" s="3" customFormat="1" x14ac:dyDescent="0.25">
      <c r="A9844" s="12" t="s">
        <v>1379</v>
      </c>
      <c r="B9844" s="12" t="s">
        <v>41</v>
      </c>
      <c r="C9844" s="14">
        <v>22</v>
      </c>
      <c r="D9844" s="12" t="s">
        <v>133</v>
      </c>
      <c r="E9844" s="12" t="s">
        <v>1380</v>
      </c>
      <c r="F9844" s="13">
        <v>579.32000000000005</v>
      </c>
      <c r="G9844" s="7" t="s">
        <v>21</v>
      </c>
      <c r="H9844" s="13">
        <v>105494.21</v>
      </c>
      <c r="J9844"/>
      <c r="K9844"/>
      <c r="L9844"/>
      <c r="M9844"/>
    </row>
    <row r="9845" spans="1:13" s="3" customFormat="1" x14ac:dyDescent="0.25">
      <c r="A9845" s="12" t="s">
        <v>1366</v>
      </c>
      <c r="B9845" s="12" t="s">
        <v>41</v>
      </c>
      <c r="C9845" s="14">
        <v>35</v>
      </c>
      <c r="D9845" s="12" t="s">
        <v>133</v>
      </c>
      <c r="E9845" s="12" t="s">
        <v>1381</v>
      </c>
      <c r="F9845" s="13">
        <v>1613.56</v>
      </c>
      <c r="G9845" s="7" t="s">
        <v>21</v>
      </c>
      <c r="H9845" s="13">
        <v>107107.77</v>
      </c>
      <c r="J9845"/>
      <c r="K9845"/>
      <c r="L9845"/>
      <c r="M9845"/>
    </row>
    <row r="9846" spans="1:13" s="3" customFormat="1" x14ac:dyDescent="0.25">
      <c r="A9846" s="12" t="s">
        <v>1366</v>
      </c>
      <c r="B9846" s="12" t="s">
        <v>41</v>
      </c>
      <c r="C9846" s="14">
        <v>35</v>
      </c>
      <c r="D9846" s="12" t="s">
        <v>133</v>
      </c>
      <c r="E9846" s="12" t="s">
        <v>1381</v>
      </c>
      <c r="F9846" s="13">
        <v>2171.08</v>
      </c>
      <c r="G9846" s="7" t="s">
        <v>21</v>
      </c>
      <c r="H9846" s="13">
        <v>109278.85</v>
      </c>
      <c r="J9846"/>
      <c r="K9846"/>
      <c r="L9846"/>
      <c r="M9846"/>
    </row>
    <row r="9847" spans="1:13" s="3" customFormat="1" x14ac:dyDescent="0.25">
      <c r="A9847" s="12" t="s">
        <v>1366</v>
      </c>
      <c r="B9847" s="12" t="s">
        <v>41</v>
      </c>
      <c r="C9847" s="14">
        <v>35</v>
      </c>
      <c r="D9847" s="12" t="s">
        <v>133</v>
      </c>
      <c r="E9847" s="12" t="s">
        <v>1381</v>
      </c>
      <c r="F9847" s="13">
        <v>255.24</v>
      </c>
      <c r="G9847" s="7" t="s">
        <v>21</v>
      </c>
      <c r="H9847" s="13">
        <v>109534.09</v>
      </c>
      <c r="J9847"/>
      <c r="K9847"/>
      <c r="L9847"/>
      <c r="M9847"/>
    </row>
    <row r="9848" spans="1:13" s="3" customFormat="1" x14ac:dyDescent="0.25">
      <c r="A9848" s="12" t="s">
        <v>1366</v>
      </c>
      <c r="B9848" s="12" t="s">
        <v>41</v>
      </c>
      <c r="C9848" s="14">
        <v>35</v>
      </c>
      <c r="D9848" s="12" t="s">
        <v>133</v>
      </c>
      <c r="E9848" s="12" t="s">
        <v>1381</v>
      </c>
      <c r="F9848" s="13">
        <v>337.13</v>
      </c>
      <c r="G9848" s="7" t="s">
        <v>21</v>
      </c>
      <c r="H9848" s="13">
        <v>109871.22</v>
      </c>
      <c r="J9848"/>
      <c r="K9848"/>
      <c r="L9848"/>
      <c r="M9848"/>
    </row>
    <row r="9849" spans="1:13" s="3" customFormat="1" x14ac:dyDescent="0.25">
      <c r="A9849" s="12" t="s">
        <v>1366</v>
      </c>
      <c r="B9849" s="12" t="s">
        <v>41</v>
      </c>
      <c r="C9849" s="14">
        <v>35</v>
      </c>
      <c r="D9849" s="12" t="s">
        <v>133</v>
      </c>
      <c r="E9849" s="12" t="s">
        <v>1381</v>
      </c>
      <c r="F9849" s="13">
        <v>337.58</v>
      </c>
      <c r="G9849" s="7" t="s">
        <v>21</v>
      </c>
      <c r="H9849" s="13">
        <v>110208.8</v>
      </c>
      <c r="J9849"/>
      <c r="K9849"/>
      <c r="L9849"/>
      <c r="M9849"/>
    </row>
    <row r="9850" spans="1:13" s="3" customFormat="1" x14ac:dyDescent="0.25">
      <c r="A9850" s="12" t="s">
        <v>1366</v>
      </c>
      <c r="B9850" s="12" t="s">
        <v>41</v>
      </c>
      <c r="C9850" s="14">
        <v>35</v>
      </c>
      <c r="D9850" s="12" t="s">
        <v>133</v>
      </c>
      <c r="E9850" s="12" t="s">
        <v>1381</v>
      </c>
      <c r="F9850" s="13">
        <v>458.18</v>
      </c>
      <c r="G9850" s="7" t="s">
        <v>21</v>
      </c>
      <c r="H9850" s="13">
        <v>110666.98</v>
      </c>
      <c r="J9850"/>
      <c r="K9850"/>
      <c r="L9850"/>
      <c r="M9850"/>
    </row>
    <row r="9851" spans="1:13" s="3" customFormat="1" x14ac:dyDescent="0.25">
      <c r="A9851" s="12" t="s">
        <v>1369</v>
      </c>
      <c r="B9851" s="12" t="s">
        <v>41</v>
      </c>
      <c r="C9851" s="14">
        <v>43</v>
      </c>
      <c r="D9851" s="12" t="s">
        <v>133</v>
      </c>
      <c r="E9851" s="12" t="s">
        <v>1382</v>
      </c>
      <c r="F9851" s="13">
        <v>1597.24</v>
      </c>
      <c r="G9851" s="7" t="s">
        <v>21</v>
      </c>
      <c r="H9851" s="13">
        <v>112264.22</v>
      </c>
      <c r="J9851"/>
      <c r="K9851"/>
      <c r="L9851"/>
      <c r="M9851"/>
    </row>
    <row r="9852" spans="1:13" s="3" customFormat="1" x14ac:dyDescent="0.25">
      <c r="A9852" s="12" t="s">
        <v>1369</v>
      </c>
      <c r="B9852" s="12" t="s">
        <v>41</v>
      </c>
      <c r="C9852" s="14">
        <v>43</v>
      </c>
      <c r="D9852" s="12" t="s">
        <v>133</v>
      </c>
      <c r="E9852" s="12" t="s">
        <v>1382</v>
      </c>
      <c r="F9852" s="13">
        <v>3244.17</v>
      </c>
      <c r="G9852" s="7" t="s">
        <v>21</v>
      </c>
      <c r="H9852" s="13">
        <v>115508.39</v>
      </c>
      <c r="J9852"/>
      <c r="K9852"/>
      <c r="L9852"/>
      <c r="M9852"/>
    </row>
    <row r="9853" spans="1:13" s="3" customFormat="1" x14ac:dyDescent="0.25">
      <c r="A9853" s="12" t="s">
        <v>1369</v>
      </c>
      <c r="B9853" s="12" t="s">
        <v>41</v>
      </c>
      <c r="C9853" s="14">
        <v>43</v>
      </c>
      <c r="D9853" s="12" t="s">
        <v>133</v>
      </c>
      <c r="E9853" s="12" t="s">
        <v>1382</v>
      </c>
      <c r="F9853" s="13">
        <v>5155.74</v>
      </c>
      <c r="G9853" s="7" t="s">
        <v>21</v>
      </c>
      <c r="H9853" s="13">
        <v>120664.13</v>
      </c>
      <c r="J9853"/>
      <c r="K9853"/>
      <c r="L9853"/>
      <c r="M9853"/>
    </row>
    <row r="9854" spans="1:13" s="3" customFormat="1" x14ac:dyDescent="0.25">
      <c r="A9854" s="12" t="s">
        <v>1369</v>
      </c>
      <c r="B9854" s="12" t="s">
        <v>41</v>
      </c>
      <c r="C9854" s="14">
        <v>43</v>
      </c>
      <c r="D9854" s="12" t="s">
        <v>133</v>
      </c>
      <c r="E9854" s="12" t="s">
        <v>1382</v>
      </c>
      <c r="F9854" s="13">
        <v>337.13</v>
      </c>
      <c r="G9854" s="7" t="s">
        <v>21</v>
      </c>
      <c r="H9854" s="13">
        <v>121001.26</v>
      </c>
      <c r="J9854"/>
      <c r="K9854"/>
      <c r="L9854"/>
      <c r="M9854"/>
    </row>
    <row r="9855" spans="1:13" s="3" customFormat="1" x14ac:dyDescent="0.25">
      <c r="A9855" s="12" t="s">
        <v>1369</v>
      </c>
      <c r="B9855" s="12" t="s">
        <v>41</v>
      </c>
      <c r="C9855" s="14">
        <v>43</v>
      </c>
      <c r="D9855" s="12" t="s">
        <v>133</v>
      </c>
      <c r="E9855" s="12" t="s">
        <v>1382</v>
      </c>
      <c r="F9855" s="13">
        <v>674.25</v>
      </c>
      <c r="G9855" s="7" t="s">
        <v>21</v>
      </c>
      <c r="H9855" s="13">
        <v>121675.51</v>
      </c>
      <c r="J9855"/>
      <c r="K9855"/>
      <c r="L9855"/>
      <c r="M9855"/>
    </row>
    <row r="9856" spans="1:13" s="3" customFormat="1" x14ac:dyDescent="0.25">
      <c r="A9856" s="12" t="s">
        <v>1369</v>
      </c>
      <c r="B9856" s="12" t="s">
        <v>41</v>
      </c>
      <c r="C9856" s="14">
        <v>43</v>
      </c>
      <c r="D9856" s="12" t="s">
        <v>133</v>
      </c>
      <c r="E9856" s="12" t="s">
        <v>1382</v>
      </c>
      <c r="F9856" s="13">
        <v>449.51</v>
      </c>
      <c r="G9856" s="7" t="s">
        <v>21</v>
      </c>
      <c r="H9856" s="13">
        <v>122125.02</v>
      </c>
      <c r="J9856"/>
      <c r="K9856"/>
      <c r="L9856"/>
      <c r="M9856"/>
    </row>
    <row r="9857" spans="1:13" s="3" customFormat="1" x14ac:dyDescent="0.25">
      <c r="A9857" s="12" t="s">
        <v>1369</v>
      </c>
      <c r="B9857" s="12" t="s">
        <v>41</v>
      </c>
      <c r="C9857" s="14">
        <v>43</v>
      </c>
      <c r="D9857" s="12" t="s">
        <v>133</v>
      </c>
      <c r="E9857" s="12" t="s">
        <v>1382</v>
      </c>
      <c r="F9857" s="13">
        <v>640.29</v>
      </c>
      <c r="G9857" s="7" t="s">
        <v>21</v>
      </c>
      <c r="H9857" s="13">
        <v>122765.31</v>
      </c>
      <c r="J9857"/>
      <c r="K9857"/>
      <c r="L9857"/>
      <c r="M9857"/>
    </row>
    <row r="9858" spans="1:13" s="3" customFormat="1" x14ac:dyDescent="0.25">
      <c r="A9858" s="12" t="s">
        <v>1369</v>
      </c>
      <c r="B9858" s="12" t="s">
        <v>41</v>
      </c>
      <c r="C9858" s="14">
        <v>43</v>
      </c>
      <c r="D9858" s="12" t="s">
        <v>133</v>
      </c>
      <c r="E9858" s="12" t="s">
        <v>1383</v>
      </c>
      <c r="F9858" s="13">
        <v>1600.81</v>
      </c>
      <c r="G9858" s="7" t="s">
        <v>21</v>
      </c>
      <c r="H9858" s="13">
        <v>124366.12</v>
      </c>
      <c r="J9858"/>
      <c r="K9858"/>
      <c r="L9858"/>
      <c r="M9858"/>
    </row>
    <row r="9859" spans="1:13" s="3" customFormat="1" x14ac:dyDescent="0.25">
      <c r="A9859" s="12" t="s">
        <v>1369</v>
      </c>
      <c r="B9859" s="12" t="s">
        <v>41</v>
      </c>
      <c r="C9859" s="14">
        <v>43</v>
      </c>
      <c r="D9859" s="12" t="s">
        <v>133</v>
      </c>
      <c r="E9859" s="12" t="s">
        <v>1383</v>
      </c>
      <c r="F9859" s="13">
        <v>2040.56</v>
      </c>
      <c r="G9859" s="7" t="s">
        <v>21</v>
      </c>
      <c r="H9859" s="13">
        <v>126406.68</v>
      </c>
      <c r="J9859"/>
      <c r="K9859"/>
      <c r="L9859"/>
      <c r="M9859"/>
    </row>
    <row r="9860" spans="1:13" s="3" customFormat="1" x14ac:dyDescent="0.25">
      <c r="A9860" s="12" t="s">
        <v>1369</v>
      </c>
      <c r="B9860" s="12" t="s">
        <v>41</v>
      </c>
      <c r="C9860" s="14">
        <v>43</v>
      </c>
      <c r="D9860" s="12" t="s">
        <v>133</v>
      </c>
      <c r="E9860" s="12" t="s">
        <v>1383</v>
      </c>
      <c r="F9860" s="13">
        <v>269.7</v>
      </c>
      <c r="G9860" s="7" t="s">
        <v>21</v>
      </c>
      <c r="H9860" s="13">
        <v>126676.38</v>
      </c>
      <c r="J9860"/>
      <c r="K9860"/>
      <c r="L9860"/>
      <c r="M9860"/>
    </row>
    <row r="9861" spans="1:13" s="3" customFormat="1" x14ac:dyDescent="0.25">
      <c r="A9861" s="12" t="s">
        <v>1369</v>
      </c>
      <c r="B9861" s="12" t="s">
        <v>41</v>
      </c>
      <c r="C9861" s="14">
        <v>43</v>
      </c>
      <c r="D9861" s="12" t="s">
        <v>133</v>
      </c>
      <c r="E9861" s="12" t="s">
        <v>1383</v>
      </c>
      <c r="F9861" s="13">
        <v>337.13</v>
      </c>
      <c r="G9861" s="7" t="s">
        <v>21</v>
      </c>
      <c r="H9861" s="13">
        <v>127013.51</v>
      </c>
      <c r="J9861"/>
      <c r="K9861"/>
      <c r="L9861"/>
      <c r="M9861"/>
    </row>
    <row r="9862" spans="1:13" s="3" customFormat="1" x14ac:dyDescent="0.25">
      <c r="A9862" s="12" t="s">
        <v>1369</v>
      </c>
      <c r="B9862" s="12" t="s">
        <v>41</v>
      </c>
      <c r="C9862" s="14">
        <v>43</v>
      </c>
      <c r="D9862" s="12" t="s">
        <v>133</v>
      </c>
      <c r="E9862" s="12" t="s">
        <v>1383</v>
      </c>
      <c r="F9862" s="13">
        <v>317.31</v>
      </c>
      <c r="G9862" s="7" t="s">
        <v>21</v>
      </c>
      <c r="H9862" s="13">
        <v>127330.82</v>
      </c>
      <c r="J9862"/>
      <c r="K9862"/>
      <c r="L9862"/>
      <c r="M9862"/>
    </row>
    <row r="9863" spans="1:13" s="3" customFormat="1" x14ac:dyDescent="0.25">
      <c r="A9863"/>
      <c r="B9863"/>
      <c r="C9863"/>
      <c r="D9863"/>
      <c r="E9863"/>
      <c r="J9863"/>
      <c r="K9863"/>
      <c r="L9863"/>
      <c r="M9863"/>
    </row>
    <row r="9864" spans="1:13" s="3" customFormat="1" x14ac:dyDescent="0.25">
      <c r="A9864" s="35"/>
      <c r="B9864" s="35"/>
      <c r="C9864" s="35"/>
      <c r="D9864" s="35"/>
      <c r="E9864" s="34" t="s">
        <v>67</v>
      </c>
      <c r="F9864" s="13">
        <v>36221.629999999997</v>
      </c>
      <c r="G9864" s="13">
        <v>0</v>
      </c>
      <c r="H9864" s="13">
        <v>127330.82</v>
      </c>
      <c r="J9864"/>
      <c r="K9864"/>
      <c r="L9864"/>
      <c r="M9864"/>
    </row>
    <row r="9865" spans="1:13" s="3" customFormat="1" x14ac:dyDescent="0.25">
      <c r="A9865" s="35" t="s">
        <v>21</v>
      </c>
      <c r="B9865"/>
      <c r="C9865"/>
      <c r="D9865"/>
      <c r="E9865"/>
      <c r="J9865"/>
      <c r="K9865"/>
      <c r="L9865"/>
      <c r="M9865"/>
    </row>
    <row r="9866" spans="1:13" s="3" customFormat="1" x14ac:dyDescent="0.25">
      <c r="A9866" s="35"/>
      <c r="B9866" s="35"/>
      <c r="C9866" s="35"/>
      <c r="D9866" s="35"/>
      <c r="E9866" s="9" t="s">
        <v>361</v>
      </c>
      <c r="F9866" s="8">
        <v>36221.629999999997</v>
      </c>
      <c r="G9866" s="8">
        <v>0</v>
      </c>
      <c r="H9866" s="8">
        <v>127330.82</v>
      </c>
      <c r="J9866"/>
      <c r="K9866"/>
      <c r="L9866"/>
      <c r="M9866"/>
    </row>
    <row r="9867" spans="1:13" s="3" customFormat="1" x14ac:dyDescent="0.25">
      <c r="A9867" s="35" t="s">
        <v>21</v>
      </c>
      <c r="B9867"/>
      <c r="C9867"/>
      <c r="D9867"/>
      <c r="E9867"/>
      <c r="J9867"/>
      <c r="K9867"/>
      <c r="L9867"/>
      <c r="M9867"/>
    </row>
    <row r="9868" spans="1:13" s="3" customFormat="1" x14ac:dyDescent="0.25">
      <c r="A9868" s="5" t="s">
        <v>362</v>
      </c>
      <c r="B9868" s="5" t="s">
        <v>363</v>
      </c>
      <c r="C9868" s="35"/>
      <c r="D9868" s="35"/>
      <c r="E9868" s="35"/>
      <c r="F9868" s="7"/>
      <c r="G9868" s="8" t="s">
        <v>20</v>
      </c>
      <c r="H9868" s="8">
        <v>4007.02</v>
      </c>
      <c r="J9868"/>
      <c r="K9868"/>
      <c r="L9868"/>
      <c r="M9868"/>
    </row>
    <row r="9869" spans="1:13" s="3" customFormat="1" x14ac:dyDescent="0.25">
      <c r="A9869" s="35" t="s">
        <v>21</v>
      </c>
      <c r="B9869"/>
      <c r="C9869"/>
      <c r="D9869"/>
      <c r="E9869"/>
      <c r="J9869"/>
      <c r="K9869"/>
      <c r="L9869"/>
      <c r="M9869"/>
    </row>
    <row r="9870" spans="1:13" s="3" customFormat="1" x14ac:dyDescent="0.25">
      <c r="A9870" s="12" t="s">
        <v>24</v>
      </c>
      <c r="B9870" s="35" t="s">
        <v>21</v>
      </c>
      <c r="C9870" s="35" t="s">
        <v>21</v>
      </c>
      <c r="D9870" s="35" t="s">
        <v>21</v>
      </c>
      <c r="E9870" s="35" t="s">
        <v>21</v>
      </c>
      <c r="F9870" s="7" t="s">
        <v>21</v>
      </c>
      <c r="G9870" s="13" t="s">
        <v>20</v>
      </c>
      <c r="H9870" s="13">
        <v>4007.02</v>
      </c>
      <c r="J9870"/>
      <c r="K9870"/>
      <c r="L9870"/>
      <c r="M9870"/>
    </row>
    <row r="9871" spans="1:13" s="3" customFormat="1" x14ac:dyDescent="0.25">
      <c r="A9871" s="12" t="s">
        <v>1379</v>
      </c>
      <c r="B9871" s="12" t="s">
        <v>41</v>
      </c>
      <c r="C9871" s="14">
        <v>22</v>
      </c>
      <c r="D9871" s="12" t="s">
        <v>133</v>
      </c>
      <c r="E9871" s="12" t="s">
        <v>1380</v>
      </c>
      <c r="F9871" s="13">
        <v>1540.08</v>
      </c>
      <c r="G9871" s="7" t="s">
        <v>21</v>
      </c>
      <c r="H9871" s="13">
        <v>5547.1</v>
      </c>
      <c r="J9871"/>
      <c r="K9871"/>
      <c r="L9871"/>
      <c r="M9871"/>
    </row>
    <row r="9872" spans="1:13" s="3" customFormat="1" x14ac:dyDescent="0.25">
      <c r="A9872"/>
      <c r="B9872"/>
      <c r="C9872"/>
      <c r="D9872"/>
      <c r="E9872"/>
      <c r="J9872"/>
      <c r="K9872"/>
      <c r="L9872"/>
      <c r="M9872"/>
    </row>
    <row r="9873" spans="1:13" s="3" customFormat="1" x14ac:dyDescent="0.25">
      <c r="A9873" s="35"/>
      <c r="B9873" s="35"/>
      <c r="C9873" s="35"/>
      <c r="D9873" s="35"/>
      <c r="E9873" s="34" t="s">
        <v>67</v>
      </c>
      <c r="F9873" s="13">
        <v>1540.08</v>
      </c>
      <c r="G9873" s="13">
        <v>0</v>
      </c>
      <c r="H9873" s="13">
        <v>5547.1</v>
      </c>
      <c r="J9873"/>
      <c r="K9873"/>
      <c r="L9873"/>
      <c r="M9873"/>
    </row>
    <row r="9874" spans="1:13" s="3" customFormat="1" x14ac:dyDescent="0.25">
      <c r="A9874" s="35" t="s">
        <v>21</v>
      </c>
      <c r="B9874"/>
      <c r="C9874"/>
      <c r="D9874"/>
      <c r="E9874"/>
      <c r="J9874"/>
      <c r="K9874"/>
      <c r="L9874"/>
      <c r="M9874"/>
    </row>
    <row r="9875" spans="1:13" s="3" customFormat="1" x14ac:dyDescent="0.25">
      <c r="A9875" s="35"/>
      <c r="B9875" s="35"/>
      <c r="C9875" s="35"/>
      <c r="D9875" s="35"/>
      <c r="E9875" s="9" t="s">
        <v>364</v>
      </c>
      <c r="F9875" s="8">
        <v>1540.08</v>
      </c>
      <c r="G9875" s="8">
        <v>0</v>
      </c>
      <c r="H9875" s="8">
        <v>5547.1</v>
      </c>
      <c r="J9875"/>
      <c r="K9875"/>
      <c r="L9875"/>
      <c r="M9875"/>
    </row>
    <row r="9876" spans="1:13" s="3" customFormat="1" x14ac:dyDescent="0.25">
      <c r="A9876" s="35" t="s">
        <v>21</v>
      </c>
      <c r="B9876"/>
      <c r="C9876"/>
      <c r="D9876"/>
      <c r="E9876"/>
      <c r="J9876"/>
      <c r="K9876"/>
      <c r="L9876"/>
      <c r="M9876"/>
    </row>
    <row r="9877" spans="1:13" s="3" customFormat="1" x14ac:dyDescent="0.25">
      <c r="A9877" s="5" t="s">
        <v>365</v>
      </c>
      <c r="B9877" s="5" t="s">
        <v>366</v>
      </c>
      <c r="C9877" s="35"/>
      <c r="D9877" s="35"/>
      <c r="E9877" s="35"/>
      <c r="F9877" s="7"/>
      <c r="G9877" s="8" t="s">
        <v>20</v>
      </c>
      <c r="H9877" s="8">
        <v>13295.16</v>
      </c>
      <c r="J9877"/>
      <c r="K9877"/>
      <c r="L9877"/>
      <c r="M9877"/>
    </row>
    <row r="9878" spans="1:13" s="3" customFormat="1" x14ac:dyDescent="0.25">
      <c r="A9878" s="35" t="s">
        <v>21</v>
      </c>
      <c r="B9878"/>
      <c r="C9878"/>
      <c r="D9878"/>
      <c r="E9878"/>
      <c r="J9878"/>
      <c r="K9878"/>
      <c r="L9878"/>
      <c r="M9878"/>
    </row>
    <row r="9879" spans="1:13" s="3" customFormat="1" x14ac:dyDescent="0.25">
      <c r="A9879" s="12" t="s">
        <v>24</v>
      </c>
      <c r="B9879" s="35" t="s">
        <v>21</v>
      </c>
      <c r="C9879" s="35" t="s">
        <v>21</v>
      </c>
      <c r="D9879" s="35" t="s">
        <v>21</v>
      </c>
      <c r="E9879" s="35" t="s">
        <v>21</v>
      </c>
      <c r="F9879" s="7" t="s">
        <v>21</v>
      </c>
      <c r="G9879" s="13" t="s">
        <v>20</v>
      </c>
      <c r="H9879" s="13">
        <v>13295.16</v>
      </c>
      <c r="J9879"/>
      <c r="K9879"/>
      <c r="L9879"/>
      <c r="M9879"/>
    </row>
    <row r="9880" spans="1:13" s="3" customFormat="1" x14ac:dyDescent="0.25">
      <c r="A9880" s="12" t="s">
        <v>1375</v>
      </c>
      <c r="B9880" s="12" t="s">
        <v>41</v>
      </c>
      <c r="C9880" s="14">
        <v>7</v>
      </c>
      <c r="D9880" s="12" t="s">
        <v>133</v>
      </c>
      <c r="E9880" s="12" t="s">
        <v>1376</v>
      </c>
      <c r="F9880" s="13">
        <v>1349.37</v>
      </c>
      <c r="G9880" s="7" t="s">
        <v>21</v>
      </c>
      <c r="H9880" s="13">
        <v>14644.53</v>
      </c>
      <c r="J9880"/>
      <c r="K9880"/>
      <c r="L9880"/>
      <c r="M9880"/>
    </row>
    <row r="9881" spans="1:13" s="3" customFormat="1" x14ac:dyDescent="0.25">
      <c r="A9881" s="12" t="s">
        <v>1379</v>
      </c>
      <c r="B9881" s="12" t="s">
        <v>41</v>
      </c>
      <c r="C9881" s="14">
        <v>22</v>
      </c>
      <c r="D9881" s="12" t="s">
        <v>133</v>
      </c>
      <c r="E9881" s="12" t="s">
        <v>1380</v>
      </c>
      <c r="F9881" s="13">
        <v>1321.15</v>
      </c>
      <c r="G9881" s="7" t="s">
        <v>21</v>
      </c>
      <c r="H9881" s="13">
        <v>15965.68</v>
      </c>
      <c r="J9881"/>
      <c r="K9881"/>
      <c r="L9881"/>
      <c r="M9881"/>
    </row>
    <row r="9882" spans="1:13" s="3" customFormat="1" x14ac:dyDescent="0.25">
      <c r="A9882" s="12" t="s">
        <v>1366</v>
      </c>
      <c r="B9882" s="12" t="s">
        <v>41</v>
      </c>
      <c r="C9882" s="14">
        <v>35</v>
      </c>
      <c r="D9882" s="12" t="s">
        <v>133</v>
      </c>
      <c r="E9882" s="12" t="s">
        <v>1381</v>
      </c>
      <c r="F9882" s="13">
        <v>1318.62</v>
      </c>
      <c r="G9882" s="7" t="s">
        <v>21</v>
      </c>
      <c r="H9882" s="13">
        <v>17284.3</v>
      </c>
      <c r="J9882"/>
      <c r="K9882"/>
      <c r="L9882"/>
      <c r="M9882"/>
    </row>
    <row r="9883" spans="1:13" s="3" customFormat="1" x14ac:dyDescent="0.25">
      <c r="A9883" s="12" t="s">
        <v>1369</v>
      </c>
      <c r="B9883" s="12" t="s">
        <v>41</v>
      </c>
      <c r="C9883" s="14">
        <v>43</v>
      </c>
      <c r="D9883" s="12" t="s">
        <v>133</v>
      </c>
      <c r="E9883" s="12" t="s">
        <v>1382</v>
      </c>
      <c r="F9883" s="13">
        <v>2547.13</v>
      </c>
      <c r="G9883" s="7" t="s">
        <v>21</v>
      </c>
      <c r="H9883" s="13">
        <v>19831.43</v>
      </c>
      <c r="J9883"/>
      <c r="K9883"/>
      <c r="L9883"/>
      <c r="M9883"/>
    </row>
    <row r="9884" spans="1:13" s="3" customFormat="1" x14ac:dyDescent="0.25">
      <c r="A9884"/>
      <c r="B9884"/>
      <c r="C9884"/>
      <c r="D9884"/>
      <c r="E9884"/>
      <c r="J9884"/>
      <c r="K9884"/>
      <c r="L9884"/>
      <c r="M9884"/>
    </row>
    <row r="9885" spans="1:13" s="3" customFormat="1" x14ac:dyDescent="0.25">
      <c r="A9885" s="35"/>
      <c r="B9885" s="35"/>
      <c r="C9885" s="35"/>
      <c r="D9885" s="35"/>
      <c r="E9885" s="34" t="s">
        <v>67</v>
      </c>
      <c r="F9885" s="13">
        <v>6536.27</v>
      </c>
      <c r="G9885" s="13">
        <v>0</v>
      </c>
      <c r="H9885" s="13">
        <v>19831.43</v>
      </c>
      <c r="J9885"/>
      <c r="K9885"/>
      <c r="L9885"/>
      <c r="M9885"/>
    </row>
    <row r="9886" spans="1:13" s="3" customFormat="1" x14ac:dyDescent="0.25">
      <c r="A9886" s="35" t="s">
        <v>21</v>
      </c>
      <c r="B9886"/>
      <c r="C9886"/>
      <c r="D9886"/>
      <c r="E9886"/>
      <c r="J9886"/>
      <c r="K9886"/>
      <c r="L9886"/>
      <c r="M9886"/>
    </row>
    <row r="9887" spans="1:13" s="3" customFormat="1" x14ac:dyDescent="0.25">
      <c r="A9887" s="35"/>
      <c r="B9887" s="35"/>
      <c r="C9887" s="35"/>
      <c r="D9887" s="35"/>
      <c r="E9887" s="9" t="s">
        <v>367</v>
      </c>
      <c r="F9887" s="8">
        <v>6536.27</v>
      </c>
      <c r="G9887" s="8">
        <v>0</v>
      </c>
      <c r="H9887" s="8">
        <v>19831.43</v>
      </c>
      <c r="J9887"/>
      <c r="K9887"/>
      <c r="L9887"/>
      <c r="M9887"/>
    </row>
    <row r="9888" spans="1:13" s="3" customFormat="1" x14ac:dyDescent="0.25">
      <c r="A9888" s="35" t="s">
        <v>21</v>
      </c>
      <c r="B9888"/>
      <c r="C9888"/>
      <c r="D9888"/>
      <c r="E9888"/>
      <c r="J9888"/>
      <c r="K9888"/>
      <c r="L9888"/>
      <c r="M9888"/>
    </row>
    <row r="9889" spans="1:13" s="3" customFormat="1" x14ac:dyDescent="0.25">
      <c r="A9889" s="5" t="s">
        <v>368</v>
      </c>
      <c r="B9889" s="5" t="s">
        <v>369</v>
      </c>
      <c r="C9889" s="35"/>
      <c r="D9889" s="35"/>
      <c r="E9889" s="35"/>
      <c r="F9889" s="7"/>
      <c r="G9889" s="8" t="s">
        <v>20</v>
      </c>
      <c r="H9889" s="8">
        <v>4030.01</v>
      </c>
      <c r="J9889"/>
      <c r="K9889"/>
      <c r="L9889"/>
      <c r="M9889"/>
    </row>
    <row r="9890" spans="1:13" s="3" customFormat="1" x14ac:dyDescent="0.25">
      <c r="A9890" s="35" t="s">
        <v>21</v>
      </c>
      <c r="B9890"/>
      <c r="C9890"/>
      <c r="D9890"/>
      <c r="E9890"/>
      <c r="J9890"/>
      <c r="K9890"/>
      <c r="L9890"/>
      <c r="M9890"/>
    </row>
    <row r="9891" spans="1:13" s="3" customFormat="1" x14ac:dyDescent="0.25">
      <c r="A9891" s="12" t="s">
        <v>24</v>
      </c>
      <c r="B9891" s="35" t="s">
        <v>21</v>
      </c>
      <c r="C9891" s="35" t="s">
        <v>21</v>
      </c>
      <c r="D9891" s="35" t="s">
        <v>21</v>
      </c>
      <c r="E9891" s="35" t="s">
        <v>21</v>
      </c>
      <c r="F9891" s="7" t="s">
        <v>21</v>
      </c>
      <c r="G9891" s="13" t="s">
        <v>20</v>
      </c>
      <c r="H9891" s="13">
        <v>4030.01</v>
      </c>
      <c r="J9891"/>
      <c r="K9891"/>
      <c r="L9891"/>
      <c r="M9891"/>
    </row>
    <row r="9892" spans="1:13" s="3" customFormat="1" x14ac:dyDescent="0.25">
      <c r="A9892" s="12" t="s">
        <v>1375</v>
      </c>
      <c r="B9892" s="12" t="s">
        <v>41</v>
      </c>
      <c r="C9892" s="14">
        <v>7</v>
      </c>
      <c r="D9892" s="12" t="s">
        <v>133</v>
      </c>
      <c r="E9892" s="12" t="s">
        <v>1376</v>
      </c>
      <c r="F9892" s="13">
        <v>410.53</v>
      </c>
      <c r="G9892" s="7" t="s">
        <v>21</v>
      </c>
      <c r="H9892" s="13">
        <v>4440.54</v>
      </c>
      <c r="J9892"/>
      <c r="K9892"/>
      <c r="L9892"/>
      <c r="M9892"/>
    </row>
    <row r="9893" spans="1:13" s="3" customFormat="1" x14ac:dyDescent="0.25">
      <c r="A9893" s="12" t="s">
        <v>1366</v>
      </c>
      <c r="B9893" s="12" t="s">
        <v>41</v>
      </c>
      <c r="C9893" s="14">
        <v>35</v>
      </c>
      <c r="D9893" s="12" t="s">
        <v>133</v>
      </c>
      <c r="E9893" s="12" t="s">
        <v>1381</v>
      </c>
      <c r="F9893" s="13">
        <v>581.36</v>
      </c>
      <c r="G9893" s="7" t="s">
        <v>21</v>
      </c>
      <c r="H9893" s="13">
        <v>5021.8999999999996</v>
      </c>
      <c r="J9893"/>
      <c r="K9893"/>
      <c r="L9893"/>
      <c r="M9893"/>
    </row>
    <row r="9894" spans="1:13" s="3" customFormat="1" x14ac:dyDescent="0.25">
      <c r="A9894"/>
      <c r="B9894"/>
      <c r="C9894"/>
      <c r="D9894"/>
      <c r="E9894"/>
      <c r="J9894"/>
      <c r="K9894"/>
      <c r="L9894"/>
      <c r="M9894"/>
    </row>
    <row r="9895" spans="1:13" s="3" customFormat="1" x14ac:dyDescent="0.25">
      <c r="A9895" s="35"/>
      <c r="B9895" s="35"/>
      <c r="C9895" s="35"/>
      <c r="D9895" s="35"/>
      <c r="E9895" s="34" t="s">
        <v>67</v>
      </c>
      <c r="F9895" s="13">
        <v>991.89</v>
      </c>
      <c r="G9895" s="13">
        <v>0</v>
      </c>
      <c r="H9895" s="13">
        <v>5021.8999999999996</v>
      </c>
      <c r="J9895"/>
      <c r="K9895"/>
      <c r="L9895"/>
      <c r="M9895"/>
    </row>
    <row r="9896" spans="1:13" s="3" customFormat="1" x14ac:dyDescent="0.25">
      <c r="A9896" s="35" t="s">
        <v>21</v>
      </c>
      <c r="B9896"/>
      <c r="C9896"/>
      <c r="D9896"/>
      <c r="E9896"/>
      <c r="J9896"/>
      <c r="K9896"/>
      <c r="L9896"/>
      <c r="M9896"/>
    </row>
    <row r="9897" spans="1:13" s="3" customFormat="1" x14ac:dyDescent="0.25">
      <c r="A9897" s="35"/>
      <c r="B9897" s="35"/>
      <c r="C9897" s="35"/>
      <c r="D9897" s="35"/>
      <c r="E9897" s="9" t="s">
        <v>370</v>
      </c>
      <c r="F9897" s="8">
        <v>991.89</v>
      </c>
      <c r="G9897" s="8">
        <v>0</v>
      </c>
      <c r="H9897" s="8">
        <v>5021.8999999999996</v>
      </c>
      <c r="J9897"/>
      <c r="K9897"/>
      <c r="L9897"/>
      <c r="M9897"/>
    </row>
    <row r="9898" spans="1:13" s="3" customFormat="1" x14ac:dyDescent="0.25">
      <c r="A9898" s="35" t="s">
        <v>21</v>
      </c>
      <c r="B9898"/>
      <c r="C9898"/>
      <c r="D9898"/>
      <c r="E9898"/>
      <c r="J9898"/>
      <c r="K9898"/>
      <c r="L9898"/>
      <c r="M9898"/>
    </row>
    <row r="9899" spans="1:13" s="3" customFormat="1" x14ac:dyDescent="0.25">
      <c r="A9899" s="5" t="s">
        <v>374</v>
      </c>
      <c r="B9899" s="5" t="s">
        <v>375</v>
      </c>
      <c r="C9899" s="35"/>
      <c r="D9899" s="35"/>
      <c r="E9899" s="35"/>
      <c r="F9899" s="7"/>
      <c r="G9899" s="8" t="s">
        <v>20</v>
      </c>
      <c r="H9899" s="8">
        <v>18190.919999999998</v>
      </c>
      <c r="J9899"/>
      <c r="K9899"/>
      <c r="L9899"/>
      <c r="M9899"/>
    </row>
    <row r="9900" spans="1:13" s="3" customFormat="1" x14ac:dyDescent="0.25">
      <c r="A9900" s="35" t="s">
        <v>21</v>
      </c>
      <c r="B9900"/>
      <c r="C9900"/>
      <c r="D9900"/>
      <c r="E9900"/>
      <c r="J9900"/>
      <c r="K9900"/>
      <c r="L9900"/>
      <c r="M9900"/>
    </row>
    <row r="9901" spans="1:13" s="3" customFormat="1" x14ac:dyDescent="0.25">
      <c r="A9901" s="12" t="s">
        <v>24</v>
      </c>
      <c r="B9901" s="35" t="s">
        <v>21</v>
      </c>
      <c r="C9901" s="35" t="s">
        <v>21</v>
      </c>
      <c r="D9901" s="35" t="s">
        <v>21</v>
      </c>
      <c r="E9901" s="35" t="s">
        <v>21</v>
      </c>
      <c r="F9901" s="7" t="s">
        <v>21</v>
      </c>
      <c r="G9901" s="13" t="s">
        <v>20</v>
      </c>
      <c r="H9901" s="13">
        <v>18190.919999999998</v>
      </c>
      <c r="J9901"/>
      <c r="K9901"/>
      <c r="L9901"/>
      <c r="M9901"/>
    </row>
    <row r="9902" spans="1:13" s="3" customFormat="1" x14ac:dyDescent="0.25">
      <c r="A9902" s="12" t="s">
        <v>1379</v>
      </c>
      <c r="B9902" s="12" t="s">
        <v>41</v>
      </c>
      <c r="C9902" s="14">
        <v>22</v>
      </c>
      <c r="D9902" s="12" t="s">
        <v>133</v>
      </c>
      <c r="E9902" s="12" t="s">
        <v>1380</v>
      </c>
      <c r="F9902" s="13">
        <v>1696.26</v>
      </c>
      <c r="G9902" s="7" t="s">
        <v>21</v>
      </c>
      <c r="H9902" s="13">
        <v>19887.18</v>
      </c>
      <c r="J9902"/>
      <c r="K9902"/>
      <c r="L9902"/>
      <c r="M9902"/>
    </row>
    <row r="9903" spans="1:13" s="3" customFormat="1" x14ac:dyDescent="0.25">
      <c r="A9903" s="12" t="s">
        <v>1366</v>
      </c>
      <c r="B9903" s="12" t="s">
        <v>41</v>
      </c>
      <c r="C9903" s="14">
        <v>35</v>
      </c>
      <c r="D9903" s="12" t="s">
        <v>133</v>
      </c>
      <c r="E9903" s="12" t="s">
        <v>1381</v>
      </c>
      <c r="F9903" s="13">
        <v>1878.46</v>
      </c>
      <c r="G9903" s="7" t="s">
        <v>21</v>
      </c>
      <c r="H9903" s="13">
        <v>21765.64</v>
      </c>
      <c r="J9903"/>
      <c r="K9903"/>
      <c r="L9903"/>
      <c r="M9903"/>
    </row>
    <row r="9904" spans="1:13" s="3" customFormat="1" x14ac:dyDescent="0.25">
      <c r="A9904" s="12" t="s">
        <v>1369</v>
      </c>
      <c r="B9904" s="12" t="s">
        <v>41</v>
      </c>
      <c r="C9904" s="14">
        <v>43</v>
      </c>
      <c r="D9904" s="12" t="s">
        <v>133</v>
      </c>
      <c r="E9904" s="12" t="s">
        <v>1382</v>
      </c>
      <c r="F9904" s="13">
        <v>1339.16</v>
      </c>
      <c r="G9904" s="7" t="s">
        <v>21</v>
      </c>
      <c r="H9904" s="13">
        <v>23104.799999999999</v>
      </c>
      <c r="J9904"/>
      <c r="K9904"/>
      <c r="L9904"/>
      <c r="M9904"/>
    </row>
    <row r="9905" spans="1:13" s="3" customFormat="1" x14ac:dyDescent="0.25">
      <c r="A9905" s="12" t="s">
        <v>1369</v>
      </c>
      <c r="B9905" s="12" t="s">
        <v>41</v>
      </c>
      <c r="C9905" s="14">
        <v>43</v>
      </c>
      <c r="D9905" s="12" t="s">
        <v>133</v>
      </c>
      <c r="E9905" s="12" t="s">
        <v>1383</v>
      </c>
      <c r="F9905" s="13">
        <v>2265.42</v>
      </c>
      <c r="G9905" s="7" t="s">
        <v>21</v>
      </c>
      <c r="H9905" s="13">
        <v>25370.22</v>
      </c>
      <c r="J9905"/>
      <c r="K9905"/>
      <c r="L9905"/>
      <c r="M9905"/>
    </row>
    <row r="9906" spans="1:13" s="3" customFormat="1" x14ac:dyDescent="0.25">
      <c r="A9906"/>
      <c r="B9906"/>
      <c r="C9906"/>
      <c r="D9906"/>
      <c r="E9906"/>
      <c r="J9906"/>
      <c r="K9906"/>
      <c r="L9906"/>
      <c r="M9906"/>
    </row>
    <row r="9907" spans="1:13" s="3" customFormat="1" x14ac:dyDescent="0.25">
      <c r="A9907" s="35"/>
      <c r="B9907" s="35"/>
      <c r="C9907" s="35"/>
      <c r="D9907" s="35"/>
      <c r="E9907" s="34" t="s">
        <v>67</v>
      </c>
      <c r="F9907" s="13">
        <v>7179.3</v>
      </c>
      <c r="G9907" s="13">
        <v>0</v>
      </c>
      <c r="H9907" s="13">
        <v>25370.22</v>
      </c>
      <c r="J9907"/>
      <c r="K9907"/>
      <c r="L9907"/>
      <c r="M9907"/>
    </row>
    <row r="9908" spans="1:13" s="3" customFormat="1" x14ac:dyDescent="0.25">
      <c r="A9908" s="35" t="s">
        <v>21</v>
      </c>
      <c r="B9908"/>
      <c r="C9908"/>
      <c r="D9908"/>
      <c r="E9908"/>
      <c r="J9908"/>
      <c r="K9908"/>
      <c r="L9908"/>
      <c r="M9908"/>
    </row>
    <row r="9909" spans="1:13" s="3" customFormat="1" x14ac:dyDescent="0.25">
      <c r="A9909" s="35"/>
      <c r="B9909" s="35"/>
      <c r="C9909" s="35"/>
      <c r="D9909" s="35"/>
      <c r="E9909" s="9" t="s">
        <v>376</v>
      </c>
      <c r="F9909" s="8">
        <v>7179.3</v>
      </c>
      <c r="G9909" s="8">
        <v>0</v>
      </c>
      <c r="H9909" s="8">
        <v>25370.22</v>
      </c>
      <c r="J9909"/>
      <c r="K9909"/>
      <c r="L9909"/>
      <c r="M9909"/>
    </row>
    <row r="9910" spans="1:13" s="3" customFormat="1" x14ac:dyDescent="0.25">
      <c r="A9910" s="35" t="s">
        <v>21</v>
      </c>
      <c r="B9910"/>
      <c r="C9910"/>
      <c r="D9910"/>
      <c r="E9910"/>
      <c r="J9910"/>
      <c r="K9910"/>
      <c r="L9910"/>
      <c r="M9910"/>
    </row>
    <row r="9911" spans="1:13" s="3" customFormat="1" x14ac:dyDescent="0.25">
      <c r="A9911" s="5" t="s">
        <v>377</v>
      </c>
      <c r="B9911" s="5" t="s">
        <v>378</v>
      </c>
      <c r="C9911" s="35"/>
      <c r="D9911" s="35"/>
      <c r="E9911" s="35"/>
      <c r="F9911" s="7"/>
      <c r="G9911" s="8" t="s">
        <v>20</v>
      </c>
      <c r="H9911" s="8">
        <v>6744</v>
      </c>
      <c r="J9911"/>
      <c r="K9911"/>
      <c r="L9911"/>
      <c r="M9911"/>
    </row>
    <row r="9912" spans="1:13" s="3" customFormat="1" x14ac:dyDescent="0.25">
      <c r="A9912" s="35" t="s">
        <v>21</v>
      </c>
      <c r="B9912"/>
      <c r="C9912"/>
      <c r="D9912"/>
      <c r="E9912"/>
      <c r="J9912"/>
      <c r="K9912"/>
      <c r="L9912"/>
      <c r="M9912"/>
    </row>
    <row r="9913" spans="1:13" s="3" customFormat="1" x14ac:dyDescent="0.25">
      <c r="A9913" s="12" t="s">
        <v>24</v>
      </c>
      <c r="B9913" s="35" t="s">
        <v>21</v>
      </c>
      <c r="C9913" s="35" t="s">
        <v>21</v>
      </c>
      <c r="D9913" s="35" t="s">
        <v>21</v>
      </c>
      <c r="E9913" s="35" t="s">
        <v>21</v>
      </c>
      <c r="F9913" s="7" t="s">
        <v>21</v>
      </c>
      <c r="G9913" s="13" t="s">
        <v>20</v>
      </c>
      <c r="H9913" s="13">
        <v>6744</v>
      </c>
      <c r="J9913"/>
      <c r="K9913"/>
      <c r="L9913"/>
      <c r="M9913"/>
    </row>
    <row r="9914" spans="1:13" s="3" customFormat="1" x14ac:dyDescent="0.25">
      <c r="A9914" s="12" t="s">
        <v>1375</v>
      </c>
      <c r="B9914" s="12" t="s">
        <v>41</v>
      </c>
      <c r="C9914" s="14">
        <v>7</v>
      </c>
      <c r="D9914" s="12" t="s">
        <v>133</v>
      </c>
      <c r="E9914" s="12" t="s">
        <v>1376</v>
      </c>
      <c r="F9914" s="13">
        <v>1035.08</v>
      </c>
      <c r="G9914" s="7" t="s">
        <v>21</v>
      </c>
      <c r="H9914" s="13">
        <v>7779.08</v>
      </c>
      <c r="J9914"/>
      <c r="K9914"/>
      <c r="L9914"/>
      <c r="M9914"/>
    </row>
    <row r="9915" spans="1:13" s="3" customFormat="1" x14ac:dyDescent="0.25">
      <c r="A9915" s="12" t="s">
        <v>1366</v>
      </c>
      <c r="B9915" s="12" t="s">
        <v>41</v>
      </c>
      <c r="C9915" s="14">
        <v>35</v>
      </c>
      <c r="D9915" s="12" t="s">
        <v>133</v>
      </c>
      <c r="E9915" s="12" t="s">
        <v>1381</v>
      </c>
      <c r="F9915" s="13">
        <v>952.49</v>
      </c>
      <c r="G9915" s="7" t="s">
        <v>21</v>
      </c>
      <c r="H9915" s="13">
        <v>8731.57</v>
      </c>
      <c r="J9915"/>
      <c r="K9915"/>
      <c r="L9915"/>
      <c r="M9915"/>
    </row>
    <row r="9916" spans="1:13" s="3" customFormat="1" x14ac:dyDescent="0.25">
      <c r="A9916" s="12" t="s">
        <v>1369</v>
      </c>
      <c r="B9916" s="12" t="s">
        <v>41</v>
      </c>
      <c r="C9916" s="14">
        <v>43</v>
      </c>
      <c r="D9916" s="12" t="s">
        <v>133</v>
      </c>
      <c r="E9916" s="12" t="s">
        <v>1382</v>
      </c>
      <c r="F9916" s="13">
        <v>831.65</v>
      </c>
      <c r="G9916" s="7" t="s">
        <v>21</v>
      </c>
      <c r="H9916" s="13">
        <v>9563.2199999999993</v>
      </c>
      <c r="J9916"/>
      <c r="K9916"/>
      <c r="L9916"/>
      <c r="M9916"/>
    </row>
    <row r="9917" spans="1:13" s="3" customFormat="1" x14ac:dyDescent="0.25">
      <c r="A9917"/>
      <c r="B9917"/>
      <c r="C9917"/>
      <c r="D9917"/>
      <c r="E9917"/>
      <c r="J9917"/>
      <c r="K9917"/>
      <c r="L9917"/>
      <c r="M9917"/>
    </row>
    <row r="9918" spans="1:13" s="3" customFormat="1" x14ac:dyDescent="0.25">
      <c r="A9918" s="35"/>
      <c r="B9918" s="35"/>
      <c r="C9918" s="35"/>
      <c r="D9918" s="35"/>
      <c r="E9918" s="34" t="s">
        <v>67</v>
      </c>
      <c r="F9918" s="13">
        <v>2819.22</v>
      </c>
      <c r="G9918" s="13">
        <v>0</v>
      </c>
      <c r="H9918" s="13">
        <v>9563.2199999999993</v>
      </c>
      <c r="J9918"/>
      <c r="K9918"/>
      <c r="L9918"/>
      <c r="M9918"/>
    </row>
    <row r="9919" spans="1:13" s="3" customFormat="1" x14ac:dyDescent="0.25">
      <c r="A9919" s="35" t="s">
        <v>21</v>
      </c>
      <c r="B9919"/>
      <c r="C9919"/>
      <c r="D9919"/>
      <c r="E9919"/>
      <c r="J9919"/>
      <c r="K9919"/>
      <c r="L9919"/>
      <c r="M9919"/>
    </row>
    <row r="9920" spans="1:13" s="3" customFormat="1" x14ac:dyDescent="0.25">
      <c r="A9920" s="35"/>
      <c r="B9920" s="35"/>
      <c r="C9920" s="35"/>
      <c r="D9920" s="35"/>
      <c r="E9920" s="9" t="s">
        <v>379</v>
      </c>
      <c r="F9920" s="8">
        <v>2819.22</v>
      </c>
      <c r="G9920" s="8">
        <v>0</v>
      </c>
      <c r="H9920" s="8">
        <v>9563.2199999999993</v>
      </c>
      <c r="J9920"/>
      <c r="K9920"/>
      <c r="L9920"/>
      <c r="M9920"/>
    </row>
    <row r="9921" spans="1:13" s="3" customFormat="1" x14ac:dyDescent="0.25">
      <c r="A9921" s="35" t="s">
        <v>21</v>
      </c>
      <c r="B9921"/>
      <c r="C9921"/>
      <c r="D9921"/>
      <c r="E9921"/>
      <c r="J9921"/>
      <c r="K9921"/>
      <c r="L9921"/>
      <c r="M9921"/>
    </row>
    <row r="9922" spans="1:13" s="3" customFormat="1" x14ac:dyDescent="0.25">
      <c r="A9922" s="5" t="s">
        <v>380</v>
      </c>
      <c r="B9922" s="5" t="s">
        <v>381</v>
      </c>
      <c r="C9922" s="35"/>
      <c r="D9922" s="35"/>
      <c r="E9922" s="35"/>
      <c r="F9922" s="7"/>
      <c r="G9922" s="8" t="s">
        <v>20</v>
      </c>
      <c r="H9922" s="8">
        <v>11567.51</v>
      </c>
      <c r="J9922"/>
      <c r="K9922"/>
      <c r="L9922"/>
      <c r="M9922"/>
    </row>
    <row r="9923" spans="1:13" s="3" customFormat="1" x14ac:dyDescent="0.25">
      <c r="A9923" s="35" t="s">
        <v>21</v>
      </c>
      <c r="B9923"/>
      <c r="C9923"/>
      <c r="D9923"/>
      <c r="E9923"/>
      <c r="J9923"/>
      <c r="K9923"/>
      <c r="L9923"/>
      <c r="M9923"/>
    </row>
    <row r="9924" spans="1:13" s="3" customFormat="1" x14ac:dyDescent="0.25">
      <c r="A9924" s="12" t="s">
        <v>24</v>
      </c>
      <c r="B9924" s="35" t="s">
        <v>21</v>
      </c>
      <c r="C9924" s="35" t="s">
        <v>21</v>
      </c>
      <c r="D9924" s="35" t="s">
        <v>21</v>
      </c>
      <c r="E9924" s="35" t="s">
        <v>21</v>
      </c>
      <c r="F9924" s="7" t="s">
        <v>21</v>
      </c>
      <c r="G9924" s="13" t="s">
        <v>20</v>
      </c>
      <c r="H9924" s="13">
        <v>11567.51</v>
      </c>
      <c r="J9924"/>
      <c r="K9924"/>
      <c r="L9924"/>
      <c r="M9924"/>
    </row>
    <row r="9925" spans="1:13" s="3" customFormat="1" x14ac:dyDescent="0.25">
      <c r="A9925" s="12" t="s">
        <v>1375</v>
      </c>
      <c r="B9925" s="12" t="s">
        <v>41</v>
      </c>
      <c r="C9925" s="14">
        <v>7</v>
      </c>
      <c r="D9925" s="12" t="s">
        <v>133</v>
      </c>
      <c r="E9925" s="12" t="s">
        <v>1376</v>
      </c>
      <c r="F9925" s="13">
        <v>1829.6</v>
      </c>
      <c r="G9925" s="7" t="s">
        <v>21</v>
      </c>
      <c r="H9925" s="13">
        <v>13397.11</v>
      </c>
      <c r="J9925"/>
      <c r="K9925"/>
      <c r="L9925"/>
      <c r="M9925"/>
    </row>
    <row r="9926" spans="1:13" s="3" customFormat="1" x14ac:dyDescent="0.25">
      <c r="A9926" s="12" t="s">
        <v>1379</v>
      </c>
      <c r="B9926" s="12" t="s">
        <v>41</v>
      </c>
      <c r="C9926" s="14">
        <v>22</v>
      </c>
      <c r="D9926" s="12" t="s">
        <v>133</v>
      </c>
      <c r="E9926" s="12" t="s">
        <v>1380</v>
      </c>
      <c r="F9926" s="13">
        <v>848.8</v>
      </c>
      <c r="G9926" s="7" t="s">
        <v>21</v>
      </c>
      <c r="H9926" s="13">
        <v>14245.91</v>
      </c>
      <c r="J9926"/>
      <c r="K9926"/>
      <c r="L9926"/>
      <c r="M9926"/>
    </row>
    <row r="9927" spans="1:13" s="3" customFormat="1" x14ac:dyDescent="0.25">
      <c r="A9927" s="12" t="s">
        <v>1366</v>
      </c>
      <c r="B9927" s="12" t="s">
        <v>41</v>
      </c>
      <c r="C9927" s="14">
        <v>35</v>
      </c>
      <c r="D9927" s="12" t="s">
        <v>133</v>
      </c>
      <c r="E9927" s="12" t="s">
        <v>1381</v>
      </c>
      <c r="F9927" s="13">
        <v>1770.32</v>
      </c>
      <c r="G9927" s="7" t="s">
        <v>21</v>
      </c>
      <c r="H9927" s="13">
        <v>16016.23</v>
      </c>
      <c r="J9927"/>
      <c r="K9927"/>
      <c r="L9927"/>
      <c r="M9927"/>
    </row>
    <row r="9928" spans="1:13" s="3" customFormat="1" x14ac:dyDescent="0.25">
      <c r="A9928" s="12" t="s">
        <v>1369</v>
      </c>
      <c r="B9928" s="12" t="s">
        <v>41</v>
      </c>
      <c r="C9928" s="14">
        <v>43</v>
      </c>
      <c r="D9928" s="12" t="s">
        <v>133</v>
      </c>
      <c r="E9928" s="12" t="s">
        <v>1382</v>
      </c>
      <c r="F9928" s="13">
        <v>945.42</v>
      </c>
      <c r="G9928" s="7" t="s">
        <v>21</v>
      </c>
      <c r="H9928" s="13">
        <v>16961.650000000001</v>
      </c>
      <c r="J9928"/>
      <c r="K9928"/>
      <c r="L9928"/>
      <c r="M9928"/>
    </row>
    <row r="9929" spans="1:13" s="3" customFormat="1" x14ac:dyDescent="0.25">
      <c r="A9929" s="12" t="s">
        <v>1369</v>
      </c>
      <c r="B9929" s="12" t="s">
        <v>41</v>
      </c>
      <c r="C9929" s="14">
        <v>43</v>
      </c>
      <c r="D9929" s="12" t="s">
        <v>133</v>
      </c>
      <c r="E9929" s="12" t="s">
        <v>1383</v>
      </c>
      <c r="F9929" s="13">
        <v>986.53</v>
      </c>
      <c r="G9929" s="7" t="s">
        <v>21</v>
      </c>
      <c r="H9929" s="13">
        <v>17948.18</v>
      </c>
      <c r="J9929"/>
      <c r="K9929"/>
      <c r="L9929"/>
      <c r="M9929"/>
    </row>
    <row r="9930" spans="1:13" s="3" customFormat="1" x14ac:dyDescent="0.25">
      <c r="A9930"/>
      <c r="B9930"/>
      <c r="C9930"/>
      <c r="D9930"/>
      <c r="E9930"/>
      <c r="J9930"/>
      <c r="K9930"/>
      <c r="L9930"/>
      <c r="M9930"/>
    </row>
    <row r="9931" spans="1:13" s="3" customFormat="1" x14ac:dyDescent="0.25">
      <c r="A9931" s="35"/>
      <c r="B9931" s="35"/>
      <c r="C9931" s="35"/>
      <c r="D9931" s="35"/>
      <c r="E9931" s="34" t="s">
        <v>67</v>
      </c>
      <c r="F9931" s="13">
        <v>6380.67</v>
      </c>
      <c r="G9931" s="13">
        <v>0</v>
      </c>
      <c r="H9931" s="13">
        <v>17948.18</v>
      </c>
      <c r="J9931"/>
      <c r="K9931"/>
      <c r="L9931"/>
      <c r="M9931"/>
    </row>
    <row r="9932" spans="1:13" s="3" customFormat="1" x14ac:dyDescent="0.25">
      <c r="A9932" s="35" t="s">
        <v>21</v>
      </c>
      <c r="B9932"/>
      <c r="C9932"/>
      <c r="D9932"/>
      <c r="E9932"/>
      <c r="J9932"/>
      <c r="K9932"/>
      <c r="L9932"/>
      <c r="M9932"/>
    </row>
    <row r="9933" spans="1:13" s="3" customFormat="1" x14ac:dyDescent="0.25">
      <c r="A9933" s="35"/>
      <c r="B9933" s="35"/>
      <c r="C9933" s="35"/>
      <c r="D9933" s="35"/>
      <c r="E9933" s="9" t="s">
        <v>382</v>
      </c>
      <c r="F9933" s="8">
        <v>6380.67</v>
      </c>
      <c r="G9933" s="8">
        <v>0</v>
      </c>
      <c r="H9933" s="8">
        <v>17948.18</v>
      </c>
      <c r="J9933"/>
      <c r="K9933"/>
      <c r="L9933"/>
      <c r="M9933"/>
    </row>
    <row r="9934" spans="1:13" s="3" customFormat="1" x14ac:dyDescent="0.25">
      <c r="A9934" s="35" t="s">
        <v>21</v>
      </c>
      <c r="B9934"/>
      <c r="C9934"/>
      <c r="D9934"/>
      <c r="E9934"/>
      <c r="J9934"/>
      <c r="K9934"/>
      <c r="L9934"/>
      <c r="M9934"/>
    </row>
    <row r="9935" spans="1:13" s="3" customFormat="1" x14ac:dyDescent="0.25">
      <c r="A9935" s="5" t="s">
        <v>383</v>
      </c>
      <c r="B9935" s="5" t="s">
        <v>384</v>
      </c>
      <c r="C9935" s="35"/>
      <c r="D9935" s="35"/>
      <c r="E9935" s="35"/>
      <c r="F9935" s="7"/>
      <c r="G9935" s="8" t="s">
        <v>20</v>
      </c>
      <c r="H9935" s="8">
        <v>18600.41</v>
      </c>
      <c r="J9935"/>
      <c r="K9935"/>
      <c r="L9935"/>
      <c r="M9935"/>
    </row>
    <row r="9936" spans="1:13" s="3" customFormat="1" x14ac:dyDescent="0.25">
      <c r="A9936" s="35" t="s">
        <v>21</v>
      </c>
      <c r="B9936"/>
      <c r="C9936"/>
      <c r="D9936"/>
      <c r="E9936"/>
      <c r="J9936"/>
      <c r="K9936"/>
      <c r="L9936"/>
      <c r="M9936"/>
    </row>
    <row r="9937" spans="1:13" s="3" customFormat="1" x14ac:dyDescent="0.25">
      <c r="A9937" s="12" t="s">
        <v>24</v>
      </c>
      <c r="B9937" s="35" t="s">
        <v>21</v>
      </c>
      <c r="C9937" s="35" t="s">
        <v>21</v>
      </c>
      <c r="D9937" s="35" t="s">
        <v>21</v>
      </c>
      <c r="E9937" s="35" t="s">
        <v>21</v>
      </c>
      <c r="F9937" s="7" t="s">
        <v>21</v>
      </c>
      <c r="G9937" s="13" t="s">
        <v>20</v>
      </c>
      <c r="H9937" s="13">
        <v>18600.41</v>
      </c>
      <c r="J9937"/>
      <c r="K9937"/>
      <c r="L9937"/>
      <c r="M9937"/>
    </row>
    <row r="9938" spans="1:13" s="3" customFormat="1" x14ac:dyDescent="0.25">
      <c r="A9938" s="12" t="s">
        <v>1375</v>
      </c>
      <c r="B9938" s="12" t="s">
        <v>41</v>
      </c>
      <c r="C9938" s="14">
        <v>7</v>
      </c>
      <c r="D9938" s="12" t="s">
        <v>133</v>
      </c>
      <c r="E9938" s="12" t="s">
        <v>1376</v>
      </c>
      <c r="F9938" s="13">
        <v>2087.6799999999998</v>
      </c>
      <c r="G9938" s="7" t="s">
        <v>21</v>
      </c>
      <c r="H9938" s="13">
        <v>20688.09</v>
      </c>
      <c r="J9938"/>
      <c r="K9938"/>
      <c r="L9938"/>
      <c r="M9938"/>
    </row>
    <row r="9939" spans="1:13" s="3" customFormat="1" x14ac:dyDescent="0.25">
      <c r="A9939" s="12" t="s">
        <v>1379</v>
      </c>
      <c r="B9939" s="12" t="s">
        <v>41</v>
      </c>
      <c r="C9939" s="14">
        <v>22</v>
      </c>
      <c r="D9939" s="12" t="s">
        <v>133</v>
      </c>
      <c r="E9939" s="12" t="s">
        <v>1380</v>
      </c>
      <c r="F9939" s="13">
        <v>1024.6500000000001</v>
      </c>
      <c r="G9939" s="7" t="s">
        <v>21</v>
      </c>
      <c r="H9939" s="13">
        <v>21712.74</v>
      </c>
      <c r="J9939"/>
      <c r="K9939"/>
      <c r="L9939"/>
      <c r="M9939"/>
    </row>
    <row r="9940" spans="1:13" s="3" customFormat="1" x14ac:dyDescent="0.25">
      <c r="A9940" s="12" t="s">
        <v>1366</v>
      </c>
      <c r="B9940" s="12" t="s">
        <v>41</v>
      </c>
      <c r="C9940" s="14">
        <v>35</v>
      </c>
      <c r="D9940" s="12" t="s">
        <v>133</v>
      </c>
      <c r="E9940" s="12" t="s">
        <v>1381</v>
      </c>
      <c r="F9940" s="13">
        <v>1104.52</v>
      </c>
      <c r="G9940" s="7" t="s">
        <v>21</v>
      </c>
      <c r="H9940" s="13">
        <v>22817.26</v>
      </c>
      <c r="J9940"/>
      <c r="K9940"/>
      <c r="L9940"/>
      <c r="M9940"/>
    </row>
    <row r="9941" spans="1:13" s="3" customFormat="1" x14ac:dyDescent="0.25">
      <c r="A9941" s="12" t="s">
        <v>1369</v>
      </c>
      <c r="B9941" s="12" t="s">
        <v>41</v>
      </c>
      <c r="C9941" s="14">
        <v>43</v>
      </c>
      <c r="D9941" s="12" t="s">
        <v>133</v>
      </c>
      <c r="E9941" s="12" t="s">
        <v>1382</v>
      </c>
      <c r="F9941" s="13">
        <v>2032.61</v>
      </c>
      <c r="G9941" s="7" t="s">
        <v>21</v>
      </c>
      <c r="H9941" s="13">
        <v>24849.87</v>
      </c>
      <c r="J9941"/>
      <c r="K9941"/>
      <c r="L9941"/>
      <c r="M9941"/>
    </row>
    <row r="9942" spans="1:13" s="3" customFormat="1" x14ac:dyDescent="0.25">
      <c r="A9942" s="12" t="s">
        <v>1369</v>
      </c>
      <c r="B9942" s="12" t="s">
        <v>41</v>
      </c>
      <c r="C9942" s="14">
        <v>43</v>
      </c>
      <c r="D9942" s="12" t="s">
        <v>133</v>
      </c>
      <c r="E9942" s="12" t="s">
        <v>1383</v>
      </c>
      <c r="F9942" s="13">
        <v>1038.19</v>
      </c>
      <c r="G9942" s="7" t="s">
        <v>21</v>
      </c>
      <c r="H9942" s="13">
        <v>25888.06</v>
      </c>
      <c r="J9942"/>
      <c r="K9942"/>
      <c r="L9942"/>
      <c r="M9942"/>
    </row>
    <row r="9943" spans="1:13" s="3" customFormat="1" x14ac:dyDescent="0.25">
      <c r="A9943"/>
      <c r="B9943"/>
      <c r="C9943"/>
      <c r="D9943"/>
      <c r="E9943"/>
      <c r="J9943"/>
      <c r="K9943"/>
      <c r="L9943"/>
      <c r="M9943"/>
    </row>
    <row r="9944" spans="1:13" s="3" customFormat="1" x14ac:dyDescent="0.25">
      <c r="A9944" s="35"/>
      <c r="B9944" s="35"/>
      <c r="C9944" s="35"/>
      <c r="D9944" s="35"/>
      <c r="E9944" s="34" t="s">
        <v>67</v>
      </c>
      <c r="F9944" s="13">
        <v>7287.65</v>
      </c>
      <c r="G9944" s="13">
        <v>0</v>
      </c>
      <c r="H9944" s="13">
        <v>25888.06</v>
      </c>
      <c r="J9944"/>
      <c r="K9944"/>
      <c r="L9944"/>
      <c r="M9944"/>
    </row>
    <row r="9945" spans="1:13" s="3" customFormat="1" x14ac:dyDescent="0.25">
      <c r="A9945" s="35" t="s">
        <v>21</v>
      </c>
      <c r="B9945"/>
      <c r="C9945"/>
      <c r="D9945"/>
      <c r="E9945"/>
      <c r="J9945"/>
      <c r="K9945"/>
      <c r="L9945"/>
      <c r="M9945"/>
    </row>
    <row r="9946" spans="1:13" s="3" customFormat="1" x14ac:dyDescent="0.25">
      <c r="A9946" s="35"/>
      <c r="B9946" s="35"/>
      <c r="C9946" s="35"/>
      <c r="D9946" s="35"/>
      <c r="E9946" s="9" t="s">
        <v>385</v>
      </c>
      <c r="F9946" s="8">
        <v>7287.65</v>
      </c>
      <c r="G9946" s="8">
        <v>0</v>
      </c>
      <c r="H9946" s="8">
        <v>25888.06</v>
      </c>
      <c r="J9946"/>
      <c r="K9946"/>
      <c r="L9946"/>
      <c r="M9946"/>
    </row>
    <row r="9947" spans="1:13" s="3" customFormat="1" x14ac:dyDescent="0.25">
      <c r="A9947" s="35" t="s">
        <v>21</v>
      </c>
      <c r="B9947"/>
      <c r="C9947"/>
      <c r="D9947"/>
      <c r="E9947"/>
      <c r="J9947"/>
      <c r="K9947"/>
      <c r="L9947"/>
      <c r="M9947"/>
    </row>
    <row r="9948" spans="1:13" s="3" customFormat="1" x14ac:dyDescent="0.25">
      <c r="A9948" s="5" t="s">
        <v>386</v>
      </c>
      <c r="B9948" s="5" t="s">
        <v>387</v>
      </c>
      <c r="C9948" s="35"/>
      <c r="D9948" s="35"/>
      <c r="E9948" s="35"/>
      <c r="F9948" s="7"/>
      <c r="G9948" s="8" t="s">
        <v>20</v>
      </c>
      <c r="H9948" s="8">
        <v>3634.48</v>
      </c>
      <c r="J9948"/>
      <c r="K9948"/>
      <c r="L9948"/>
      <c r="M9948"/>
    </row>
    <row r="9949" spans="1:13" s="3" customFormat="1" x14ac:dyDescent="0.25">
      <c r="A9949" s="35" t="s">
        <v>21</v>
      </c>
      <c r="B9949"/>
      <c r="C9949"/>
      <c r="D9949"/>
      <c r="E9949"/>
      <c r="J9949"/>
      <c r="K9949"/>
      <c r="L9949"/>
      <c r="M9949"/>
    </row>
    <row r="9950" spans="1:13" s="3" customFormat="1" x14ac:dyDescent="0.25">
      <c r="A9950" s="12" t="s">
        <v>24</v>
      </c>
      <c r="B9950" s="35" t="s">
        <v>21</v>
      </c>
      <c r="C9950" s="35" t="s">
        <v>21</v>
      </c>
      <c r="D9950" s="35" t="s">
        <v>21</v>
      </c>
      <c r="E9950" s="35" t="s">
        <v>21</v>
      </c>
      <c r="F9950" s="7" t="s">
        <v>21</v>
      </c>
      <c r="G9950" s="13" t="s">
        <v>20</v>
      </c>
      <c r="H9950" s="13">
        <v>3634.48</v>
      </c>
      <c r="J9950"/>
      <c r="K9950"/>
      <c r="L9950"/>
      <c r="M9950"/>
    </row>
    <row r="9951" spans="1:13" s="3" customFormat="1" x14ac:dyDescent="0.25">
      <c r="A9951" s="12" t="s">
        <v>1379</v>
      </c>
      <c r="B9951" s="12" t="s">
        <v>41</v>
      </c>
      <c r="C9951" s="14">
        <v>22</v>
      </c>
      <c r="D9951" s="12" t="s">
        <v>133</v>
      </c>
      <c r="E9951" s="12" t="s">
        <v>1380</v>
      </c>
      <c r="F9951" s="13">
        <v>732.17</v>
      </c>
      <c r="G9951" s="7" t="s">
        <v>21</v>
      </c>
      <c r="H9951" s="13">
        <v>4366.6499999999996</v>
      </c>
      <c r="J9951"/>
      <c r="K9951"/>
      <c r="L9951"/>
      <c r="M9951"/>
    </row>
    <row r="9952" spans="1:13" s="3" customFormat="1" x14ac:dyDescent="0.25">
      <c r="A9952" s="12" t="s">
        <v>1366</v>
      </c>
      <c r="B9952" s="12" t="s">
        <v>41</v>
      </c>
      <c r="C9952" s="14">
        <v>35</v>
      </c>
      <c r="D9952" s="12" t="s">
        <v>133</v>
      </c>
      <c r="E9952" s="12" t="s">
        <v>1381</v>
      </c>
      <c r="F9952" s="13">
        <v>793.2</v>
      </c>
      <c r="G9952" s="7" t="s">
        <v>21</v>
      </c>
      <c r="H9952" s="13">
        <v>5159.8500000000004</v>
      </c>
      <c r="J9952"/>
      <c r="K9952"/>
      <c r="L9952"/>
      <c r="M9952"/>
    </row>
    <row r="9953" spans="1:13" s="3" customFormat="1" x14ac:dyDescent="0.25">
      <c r="A9953" s="12" t="s">
        <v>1369</v>
      </c>
      <c r="B9953" s="12" t="s">
        <v>41</v>
      </c>
      <c r="C9953" s="14">
        <v>43</v>
      </c>
      <c r="D9953" s="12" t="s">
        <v>133</v>
      </c>
      <c r="E9953" s="12" t="s">
        <v>1382</v>
      </c>
      <c r="F9953" s="13">
        <v>736.12</v>
      </c>
      <c r="G9953" s="7" t="s">
        <v>21</v>
      </c>
      <c r="H9953" s="13">
        <v>5895.97</v>
      </c>
      <c r="J9953"/>
      <c r="K9953"/>
      <c r="L9953"/>
      <c r="M9953"/>
    </row>
    <row r="9954" spans="1:13" s="3" customFormat="1" x14ac:dyDescent="0.25">
      <c r="A9954" s="12" t="s">
        <v>1369</v>
      </c>
      <c r="B9954" s="12" t="s">
        <v>41</v>
      </c>
      <c r="C9954" s="14">
        <v>43</v>
      </c>
      <c r="D9954" s="12" t="s">
        <v>133</v>
      </c>
      <c r="E9954" s="12" t="s">
        <v>1383</v>
      </c>
      <c r="F9954" s="13">
        <v>625.13</v>
      </c>
      <c r="G9954" s="7" t="s">
        <v>21</v>
      </c>
      <c r="H9954" s="13">
        <v>6521.1</v>
      </c>
      <c r="J9954"/>
      <c r="K9954"/>
      <c r="L9954"/>
      <c r="M9954"/>
    </row>
    <row r="9955" spans="1:13" s="3" customFormat="1" x14ac:dyDescent="0.25">
      <c r="A9955"/>
      <c r="B9955"/>
      <c r="C9955"/>
      <c r="D9955"/>
      <c r="E9955"/>
      <c r="J9955"/>
      <c r="K9955"/>
      <c r="L9955"/>
      <c r="M9955"/>
    </row>
    <row r="9956" spans="1:13" s="3" customFormat="1" x14ac:dyDescent="0.25">
      <c r="A9956" s="35"/>
      <c r="B9956" s="35"/>
      <c r="C9956" s="35"/>
      <c r="D9956" s="35"/>
      <c r="E9956" s="34" t="s">
        <v>67</v>
      </c>
      <c r="F9956" s="13">
        <v>2886.62</v>
      </c>
      <c r="G9956" s="13">
        <v>0</v>
      </c>
      <c r="H9956" s="13">
        <v>6521.1</v>
      </c>
      <c r="J9956"/>
      <c r="K9956"/>
      <c r="L9956"/>
      <c r="M9956"/>
    </row>
    <row r="9957" spans="1:13" s="3" customFormat="1" x14ac:dyDescent="0.25">
      <c r="A9957" s="35" t="s">
        <v>21</v>
      </c>
      <c r="B9957"/>
      <c r="C9957"/>
      <c r="D9957"/>
      <c r="E9957"/>
      <c r="J9957"/>
      <c r="K9957"/>
      <c r="L9957"/>
      <c r="M9957"/>
    </row>
    <row r="9958" spans="1:13" s="3" customFormat="1" x14ac:dyDescent="0.25">
      <c r="A9958" s="35"/>
      <c r="B9958" s="35"/>
      <c r="C9958" s="35"/>
      <c r="D9958" s="35"/>
      <c r="E9958" s="9" t="s">
        <v>388</v>
      </c>
      <c r="F9958" s="8">
        <v>2886.62</v>
      </c>
      <c r="G9958" s="8">
        <v>0</v>
      </c>
      <c r="H9958" s="8">
        <v>6521.1</v>
      </c>
      <c r="J9958"/>
      <c r="K9958"/>
      <c r="L9958"/>
      <c r="M9958"/>
    </row>
    <row r="9959" spans="1:13" s="3" customFormat="1" x14ac:dyDescent="0.25">
      <c r="A9959" s="35" t="s">
        <v>21</v>
      </c>
      <c r="B9959"/>
      <c r="C9959"/>
      <c r="D9959"/>
      <c r="E9959"/>
      <c r="J9959"/>
      <c r="K9959"/>
      <c r="L9959"/>
      <c r="M9959"/>
    </row>
    <row r="9960" spans="1:13" s="3" customFormat="1" x14ac:dyDescent="0.25">
      <c r="A9960" s="5" t="s">
        <v>389</v>
      </c>
      <c r="B9960" s="5" t="s">
        <v>390</v>
      </c>
      <c r="C9960" s="35"/>
      <c r="D9960" s="35"/>
      <c r="E9960" s="35"/>
      <c r="F9960" s="7"/>
      <c r="G9960" s="8" t="s">
        <v>20</v>
      </c>
      <c r="H9960" s="8">
        <v>10001.030000000001</v>
      </c>
      <c r="J9960"/>
      <c r="K9960"/>
      <c r="L9960"/>
      <c r="M9960"/>
    </row>
    <row r="9961" spans="1:13" s="3" customFormat="1" x14ac:dyDescent="0.25">
      <c r="A9961" s="35" t="s">
        <v>21</v>
      </c>
      <c r="B9961"/>
      <c r="C9961"/>
      <c r="D9961"/>
      <c r="E9961"/>
      <c r="J9961"/>
      <c r="K9961"/>
      <c r="L9961"/>
      <c r="M9961"/>
    </row>
    <row r="9962" spans="1:13" s="3" customFormat="1" x14ac:dyDescent="0.25">
      <c r="A9962" s="12" t="s">
        <v>24</v>
      </c>
      <c r="B9962" s="35" t="s">
        <v>21</v>
      </c>
      <c r="C9962" s="35" t="s">
        <v>21</v>
      </c>
      <c r="D9962" s="35" t="s">
        <v>21</v>
      </c>
      <c r="E9962" s="35" t="s">
        <v>21</v>
      </c>
      <c r="F9962" s="7" t="s">
        <v>21</v>
      </c>
      <c r="G9962" s="13" t="s">
        <v>20</v>
      </c>
      <c r="H9962" s="13">
        <v>10001.030000000001</v>
      </c>
      <c r="J9962"/>
      <c r="K9962"/>
      <c r="L9962"/>
      <c r="M9962"/>
    </row>
    <row r="9963" spans="1:13" s="3" customFormat="1" x14ac:dyDescent="0.25">
      <c r="A9963" s="12" t="s">
        <v>1375</v>
      </c>
      <c r="B9963" s="12" t="s">
        <v>41</v>
      </c>
      <c r="C9963" s="14">
        <v>7</v>
      </c>
      <c r="D9963" s="12" t="s">
        <v>133</v>
      </c>
      <c r="E9963" s="12" t="s">
        <v>1376</v>
      </c>
      <c r="F9963" s="13">
        <v>2218.19</v>
      </c>
      <c r="G9963" s="7" t="s">
        <v>21</v>
      </c>
      <c r="H9963" s="13">
        <v>12219.22</v>
      </c>
      <c r="J9963"/>
      <c r="K9963"/>
      <c r="L9963"/>
      <c r="M9963"/>
    </row>
    <row r="9964" spans="1:13" s="3" customFormat="1" x14ac:dyDescent="0.25">
      <c r="A9964" s="12" t="s">
        <v>1379</v>
      </c>
      <c r="B9964" s="12" t="s">
        <v>41</v>
      </c>
      <c r="C9964" s="14">
        <v>22</v>
      </c>
      <c r="D9964" s="12" t="s">
        <v>133</v>
      </c>
      <c r="E9964" s="12" t="s">
        <v>1380</v>
      </c>
      <c r="F9964" s="13">
        <v>836.64</v>
      </c>
      <c r="G9964" s="7" t="s">
        <v>21</v>
      </c>
      <c r="H9964" s="13">
        <v>13055.86</v>
      </c>
      <c r="J9964"/>
      <c r="K9964"/>
      <c r="L9964"/>
      <c r="M9964"/>
    </row>
    <row r="9965" spans="1:13" s="3" customFormat="1" x14ac:dyDescent="0.25">
      <c r="A9965" s="12" t="s">
        <v>1366</v>
      </c>
      <c r="B9965" s="12" t="s">
        <v>41</v>
      </c>
      <c r="C9965" s="14">
        <v>35</v>
      </c>
      <c r="D9965" s="12" t="s">
        <v>133</v>
      </c>
      <c r="E9965" s="12" t="s">
        <v>1381</v>
      </c>
      <c r="F9965" s="13">
        <v>1019.34</v>
      </c>
      <c r="G9965" s="7" t="s">
        <v>21</v>
      </c>
      <c r="H9965" s="13">
        <v>14075.2</v>
      </c>
      <c r="J9965"/>
      <c r="K9965"/>
      <c r="L9965"/>
      <c r="M9965"/>
    </row>
    <row r="9966" spans="1:13" s="3" customFormat="1" x14ac:dyDescent="0.25">
      <c r="A9966" s="12" t="s">
        <v>1369</v>
      </c>
      <c r="B9966" s="12" t="s">
        <v>41</v>
      </c>
      <c r="C9966" s="14">
        <v>43</v>
      </c>
      <c r="D9966" s="12" t="s">
        <v>133</v>
      </c>
      <c r="E9966" s="12" t="s">
        <v>1383</v>
      </c>
      <c r="F9966" s="13">
        <v>1372.44</v>
      </c>
      <c r="G9966" s="7" t="s">
        <v>21</v>
      </c>
      <c r="H9966" s="13">
        <v>15447.64</v>
      </c>
      <c r="J9966"/>
      <c r="K9966"/>
      <c r="L9966"/>
      <c r="M9966"/>
    </row>
    <row r="9967" spans="1:13" s="3" customFormat="1" x14ac:dyDescent="0.25">
      <c r="A9967"/>
      <c r="B9967"/>
      <c r="C9967"/>
      <c r="D9967"/>
      <c r="E9967"/>
      <c r="J9967"/>
      <c r="K9967"/>
      <c r="L9967"/>
      <c r="M9967"/>
    </row>
    <row r="9968" spans="1:13" s="3" customFormat="1" x14ac:dyDescent="0.25">
      <c r="A9968" s="35"/>
      <c r="B9968" s="35"/>
      <c r="C9968" s="35"/>
      <c r="D9968" s="35"/>
      <c r="E9968" s="34" t="s">
        <v>67</v>
      </c>
      <c r="F9968" s="13">
        <v>5446.61</v>
      </c>
      <c r="G9968" s="13">
        <v>0</v>
      </c>
      <c r="H9968" s="13">
        <v>15447.64</v>
      </c>
      <c r="J9968"/>
      <c r="K9968"/>
      <c r="L9968"/>
      <c r="M9968"/>
    </row>
    <row r="9969" spans="1:13" s="3" customFormat="1" x14ac:dyDescent="0.25">
      <c r="A9969" s="35" t="s">
        <v>21</v>
      </c>
      <c r="B9969"/>
      <c r="C9969"/>
      <c r="D9969"/>
      <c r="E9969"/>
      <c r="J9969"/>
      <c r="K9969"/>
      <c r="L9969"/>
      <c r="M9969"/>
    </row>
    <row r="9970" spans="1:13" s="3" customFormat="1" x14ac:dyDescent="0.25">
      <c r="A9970" s="35"/>
      <c r="B9970" s="35"/>
      <c r="C9970" s="35"/>
      <c r="D9970" s="35"/>
      <c r="E9970" s="9" t="s">
        <v>391</v>
      </c>
      <c r="F9970" s="8">
        <v>5446.61</v>
      </c>
      <c r="G9970" s="8">
        <v>0</v>
      </c>
      <c r="H9970" s="8">
        <v>15447.64</v>
      </c>
      <c r="J9970"/>
      <c r="K9970"/>
      <c r="L9970"/>
      <c r="M9970"/>
    </row>
    <row r="9971" spans="1:13" s="3" customFormat="1" x14ac:dyDescent="0.25">
      <c r="A9971" s="35" t="s">
        <v>21</v>
      </c>
      <c r="B9971"/>
      <c r="C9971"/>
      <c r="D9971"/>
      <c r="E9971"/>
      <c r="J9971"/>
      <c r="K9971"/>
      <c r="L9971"/>
      <c r="M9971"/>
    </row>
    <row r="9972" spans="1:13" s="3" customFormat="1" x14ac:dyDescent="0.25">
      <c r="A9972" s="5" t="s">
        <v>399</v>
      </c>
      <c r="B9972" s="5" t="s">
        <v>400</v>
      </c>
      <c r="C9972" s="35"/>
      <c r="D9972" s="35"/>
      <c r="E9972" s="35"/>
      <c r="F9972" s="7"/>
      <c r="G9972" s="8" t="s">
        <v>20</v>
      </c>
      <c r="H9972" s="8">
        <v>12588.53</v>
      </c>
      <c r="J9972"/>
      <c r="K9972"/>
      <c r="L9972"/>
      <c r="M9972"/>
    </row>
    <row r="9973" spans="1:13" s="3" customFormat="1" x14ac:dyDescent="0.25">
      <c r="A9973" s="35" t="s">
        <v>21</v>
      </c>
      <c r="B9973"/>
      <c r="C9973"/>
      <c r="D9973"/>
      <c r="E9973"/>
      <c r="J9973"/>
      <c r="K9973"/>
      <c r="L9973"/>
      <c r="M9973"/>
    </row>
    <row r="9974" spans="1:13" s="3" customFormat="1" x14ac:dyDescent="0.25">
      <c r="A9974" s="12" t="s">
        <v>24</v>
      </c>
      <c r="B9974" s="35" t="s">
        <v>21</v>
      </c>
      <c r="C9974" s="35" t="s">
        <v>21</v>
      </c>
      <c r="D9974" s="35" t="s">
        <v>21</v>
      </c>
      <c r="E9974" s="35" t="s">
        <v>21</v>
      </c>
      <c r="F9974" s="7" t="s">
        <v>21</v>
      </c>
      <c r="G9974" s="13" t="s">
        <v>20</v>
      </c>
      <c r="H9974" s="13">
        <v>12588.53</v>
      </c>
      <c r="J9974"/>
      <c r="K9974"/>
      <c r="L9974"/>
      <c r="M9974"/>
    </row>
    <row r="9975" spans="1:13" s="3" customFormat="1" x14ac:dyDescent="0.25">
      <c r="A9975" s="12" t="s">
        <v>1375</v>
      </c>
      <c r="B9975" s="12" t="s">
        <v>41</v>
      </c>
      <c r="C9975" s="14">
        <v>7</v>
      </c>
      <c r="D9975" s="12" t="s">
        <v>133</v>
      </c>
      <c r="E9975" s="12" t="s">
        <v>1376</v>
      </c>
      <c r="F9975" s="13">
        <v>1118.69</v>
      </c>
      <c r="G9975" s="7" t="s">
        <v>21</v>
      </c>
      <c r="H9975" s="13">
        <v>13707.22</v>
      </c>
      <c r="J9975"/>
      <c r="K9975"/>
      <c r="L9975"/>
      <c r="M9975"/>
    </row>
    <row r="9976" spans="1:13" s="3" customFormat="1" x14ac:dyDescent="0.25">
      <c r="A9976" s="12" t="s">
        <v>1369</v>
      </c>
      <c r="B9976" s="12" t="s">
        <v>41</v>
      </c>
      <c r="C9976" s="14">
        <v>48</v>
      </c>
      <c r="D9976" s="5" t="s">
        <v>1384</v>
      </c>
      <c r="E9976" s="35"/>
      <c r="F9976" s="7" t="s">
        <v>21</v>
      </c>
      <c r="G9976" s="13">
        <v>5752.2</v>
      </c>
      <c r="H9976" s="13">
        <v>7955.02</v>
      </c>
      <c r="J9976"/>
      <c r="K9976"/>
      <c r="L9976"/>
      <c r="M9976"/>
    </row>
    <row r="9977" spans="1:13" s="3" customFormat="1" x14ac:dyDescent="0.25">
      <c r="A9977"/>
      <c r="B9977"/>
      <c r="C9977"/>
      <c r="D9977"/>
      <c r="E9977"/>
      <c r="J9977"/>
      <c r="K9977"/>
      <c r="L9977"/>
      <c r="M9977"/>
    </row>
    <row r="9978" spans="1:13" s="3" customFormat="1" x14ac:dyDescent="0.25">
      <c r="A9978" s="35"/>
      <c r="B9978" s="35"/>
      <c r="C9978" s="35"/>
      <c r="D9978" s="35"/>
      <c r="E9978" s="34" t="s">
        <v>67</v>
      </c>
      <c r="F9978" s="13">
        <v>1118.69</v>
      </c>
      <c r="G9978" s="13">
        <v>5752.2</v>
      </c>
      <c r="H9978" s="13">
        <v>7955.02</v>
      </c>
      <c r="J9978"/>
      <c r="K9978"/>
      <c r="L9978"/>
      <c r="M9978"/>
    </row>
    <row r="9979" spans="1:13" s="3" customFormat="1" x14ac:dyDescent="0.25">
      <c r="A9979" s="35" t="s">
        <v>21</v>
      </c>
      <c r="B9979"/>
      <c r="C9979"/>
      <c r="D9979"/>
      <c r="E9979"/>
      <c r="J9979"/>
      <c r="K9979"/>
      <c r="L9979"/>
      <c r="M9979"/>
    </row>
    <row r="9980" spans="1:13" s="3" customFormat="1" x14ac:dyDescent="0.25">
      <c r="A9980" s="35"/>
      <c r="B9980" s="35"/>
      <c r="C9980" s="35"/>
      <c r="D9980" s="35"/>
      <c r="E9980" s="9" t="s">
        <v>401</v>
      </c>
      <c r="F9980" s="8">
        <v>1118.69</v>
      </c>
      <c r="G9980" s="8">
        <v>5752.2</v>
      </c>
      <c r="H9980" s="8">
        <v>7955.02</v>
      </c>
      <c r="J9980"/>
      <c r="K9980"/>
      <c r="L9980"/>
      <c r="M9980"/>
    </row>
    <row r="9981" spans="1:13" s="3" customFormat="1" x14ac:dyDescent="0.25">
      <c r="A9981" s="35" t="s">
        <v>21</v>
      </c>
      <c r="B9981"/>
      <c r="C9981"/>
      <c r="D9981"/>
      <c r="E9981"/>
      <c r="J9981"/>
      <c r="K9981"/>
      <c r="L9981"/>
      <c r="M9981"/>
    </row>
    <row r="9982" spans="1:13" s="3" customFormat="1" x14ac:dyDescent="0.25">
      <c r="A9982" s="5" t="s">
        <v>405</v>
      </c>
      <c r="B9982" s="5" t="s">
        <v>406</v>
      </c>
      <c r="C9982" s="35"/>
      <c r="D9982" s="35"/>
      <c r="E9982" s="35"/>
      <c r="F9982" s="7"/>
      <c r="G9982" s="8" t="s">
        <v>20</v>
      </c>
      <c r="H9982" s="8">
        <v>0</v>
      </c>
      <c r="J9982"/>
      <c r="K9982"/>
      <c r="L9982"/>
      <c r="M9982"/>
    </row>
    <row r="9983" spans="1:13" s="3" customFormat="1" x14ac:dyDescent="0.25">
      <c r="A9983" s="35" t="s">
        <v>21</v>
      </c>
      <c r="B9983"/>
      <c r="C9983"/>
      <c r="D9983"/>
      <c r="E9983"/>
      <c r="J9983"/>
      <c r="K9983"/>
      <c r="L9983"/>
      <c r="M9983"/>
    </row>
    <row r="9984" spans="1:13" s="3" customFormat="1" x14ac:dyDescent="0.25">
      <c r="A9984" s="12" t="s">
        <v>24</v>
      </c>
      <c r="B9984" s="35" t="s">
        <v>21</v>
      </c>
      <c r="C9984" s="35" t="s">
        <v>21</v>
      </c>
      <c r="D9984" s="35" t="s">
        <v>21</v>
      </c>
      <c r="E9984" s="35" t="s">
        <v>21</v>
      </c>
      <c r="F9984" s="7" t="s">
        <v>21</v>
      </c>
      <c r="G9984" s="13" t="s">
        <v>20</v>
      </c>
      <c r="H9984" s="13">
        <v>0</v>
      </c>
      <c r="J9984"/>
      <c r="K9984"/>
      <c r="L9984"/>
      <c r="M9984"/>
    </row>
    <row r="9985" spans="1:13" s="3" customFormat="1" x14ac:dyDescent="0.25">
      <c r="A9985" s="12" t="s">
        <v>1379</v>
      </c>
      <c r="B9985" s="12" t="s">
        <v>41</v>
      </c>
      <c r="C9985" s="14">
        <v>22</v>
      </c>
      <c r="D9985" s="12" t="s">
        <v>133</v>
      </c>
      <c r="E9985" s="12" t="s">
        <v>1380</v>
      </c>
      <c r="F9985" s="13">
        <v>1501.63</v>
      </c>
      <c r="G9985" s="7" t="s">
        <v>21</v>
      </c>
      <c r="H9985" s="13">
        <v>1501.63</v>
      </c>
      <c r="J9985"/>
      <c r="K9985"/>
      <c r="L9985"/>
      <c r="M9985"/>
    </row>
    <row r="9986" spans="1:13" s="3" customFormat="1" x14ac:dyDescent="0.25">
      <c r="A9986" s="12" t="s">
        <v>1366</v>
      </c>
      <c r="B9986" s="12" t="s">
        <v>41</v>
      </c>
      <c r="C9986" s="14">
        <v>35</v>
      </c>
      <c r="D9986" s="12" t="s">
        <v>133</v>
      </c>
      <c r="E9986" s="12" t="s">
        <v>1381</v>
      </c>
      <c r="F9986" s="13">
        <v>1666.44</v>
      </c>
      <c r="G9986" s="7" t="s">
        <v>21</v>
      </c>
      <c r="H9986" s="13">
        <v>3168.07</v>
      </c>
      <c r="J9986"/>
      <c r="K9986"/>
      <c r="L9986"/>
      <c r="M9986"/>
    </row>
    <row r="9987" spans="1:13" s="3" customFormat="1" x14ac:dyDescent="0.25">
      <c r="A9987" s="12" t="s">
        <v>1369</v>
      </c>
      <c r="B9987" s="12" t="s">
        <v>41</v>
      </c>
      <c r="C9987" s="14">
        <v>43</v>
      </c>
      <c r="D9987" s="12" t="s">
        <v>133</v>
      </c>
      <c r="E9987" s="12" t="s">
        <v>1382</v>
      </c>
      <c r="F9987" s="13">
        <v>1291.3800000000001</v>
      </c>
      <c r="G9987" s="7" t="s">
        <v>21</v>
      </c>
      <c r="H9987" s="13">
        <v>4459.45</v>
      </c>
      <c r="J9987"/>
      <c r="K9987"/>
      <c r="L9987"/>
      <c r="M9987"/>
    </row>
    <row r="9988" spans="1:13" s="3" customFormat="1" x14ac:dyDescent="0.25">
      <c r="A9988"/>
      <c r="B9988"/>
      <c r="C9988"/>
      <c r="D9988"/>
      <c r="E9988"/>
      <c r="J9988"/>
      <c r="K9988"/>
      <c r="L9988"/>
      <c r="M9988"/>
    </row>
    <row r="9989" spans="1:13" s="3" customFormat="1" x14ac:dyDescent="0.25">
      <c r="A9989" s="35"/>
      <c r="B9989" s="35"/>
      <c r="C9989" s="35"/>
      <c r="D9989" s="35"/>
      <c r="E9989" s="34" t="s">
        <v>67</v>
      </c>
      <c r="F9989" s="13">
        <v>4459.45</v>
      </c>
      <c r="G9989" s="13">
        <v>0</v>
      </c>
      <c r="H9989" s="13">
        <v>4459.45</v>
      </c>
      <c r="J9989"/>
      <c r="K9989"/>
      <c r="L9989"/>
      <c r="M9989"/>
    </row>
    <row r="9990" spans="1:13" s="3" customFormat="1" x14ac:dyDescent="0.25">
      <c r="A9990" s="35" t="s">
        <v>21</v>
      </c>
      <c r="B9990"/>
      <c r="C9990"/>
      <c r="D9990"/>
      <c r="E9990"/>
      <c r="J9990"/>
      <c r="K9990"/>
      <c r="L9990"/>
      <c r="M9990"/>
    </row>
    <row r="9991" spans="1:13" s="3" customFormat="1" x14ac:dyDescent="0.25">
      <c r="A9991" s="35"/>
      <c r="B9991" s="35"/>
      <c r="C9991" s="35"/>
      <c r="D9991" s="35"/>
      <c r="E9991" s="9" t="s">
        <v>407</v>
      </c>
      <c r="F9991" s="8">
        <v>4459.45</v>
      </c>
      <c r="G9991" s="8">
        <v>0</v>
      </c>
      <c r="H9991" s="8">
        <v>4459.45</v>
      </c>
      <c r="J9991"/>
      <c r="K9991"/>
      <c r="L9991"/>
      <c r="M9991"/>
    </row>
    <row r="9992" spans="1:13" s="3" customFormat="1" x14ac:dyDescent="0.25">
      <c r="A9992" s="35" t="s">
        <v>21</v>
      </c>
      <c r="B9992"/>
      <c r="C9992"/>
      <c r="D9992"/>
      <c r="E9992"/>
      <c r="J9992"/>
      <c r="K9992"/>
      <c r="L9992"/>
      <c r="M9992"/>
    </row>
    <row r="9993" spans="1:13" s="3" customFormat="1" x14ac:dyDescent="0.25">
      <c r="A9993" s="5" t="s">
        <v>1109</v>
      </c>
      <c r="B9993" s="5" t="s">
        <v>1110</v>
      </c>
      <c r="C9993" s="35"/>
      <c r="D9993" s="35"/>
      <c r="E9993" s="35"/>
      <c r="F9993" s="7"/>
      <c r="G9993" s="8" t="s">
        <v>20</v>
      </c>
      <c r="H9993" s="8">
        <v>29208.240000000002</v>
      </c>
      <c r="J9993"/>
      <c r="K9993"/>
      <c r="L9993"/>
      <c r="M9993"/>
    </row>
    <row r="9994" spans="1:13" s="3" customFormat="1" x14ac:dyDescent="0.25">
      <c r="A9994" s="35" t="s">
        <v>21</v>
      </c>
      <c r="B9994"/>
      <c r="C9994"/>
      <c r="D9994"/>
      <c r="E9994"/>
      <c r="J9994"/>
      <c r="K9994"/>
      <c r="L9994"/>
      <c r="M9994"/>
    </row>
    <row r="9995" spans="1:13" s="3" customFormat="1" x14ac:dyDescent="0.25">
      <c r="A9995" s="12" t="s">
        <v>24</v>
      </c>
      <c r="B9995" s="35" t="s">
        <v>21</v>
      </c>
      <c r="C9995" s="35" t="s">
        <v>21</v>
      </c>
      <c r="D9995" s="35" t="s">
        <v>21</v>
      </c>
      <c r="E9995" s="35" t="s">
        <v>21</v>
      </c>
      <c r="F9995" s="7" t="s">
        <v>21</v>
      </c>
      <c r="G9995" s="13" t="s">
        <v>20</v>
      </c>
      <c r="H9995" s="13">
        <v>29208.240000000002</v>
      </c>
      <c r="J9995"/>
      <c r="K9995"/>
      <c r="L9995"/>
      <c r="M9995"/>
    </row>
    <row r="9996" spans="1:13" s="3" customFormat="1" x14ac:dyDescent="0.25">
      <c r="A9996" s="12" t="s">
        <v>1375</v>
      </c>
      <c r="B9996" s="12" t="s">
        <v>41</v>
      </c>
      <c r="C9996" s="14">
        <v>7</v>
      </c>
      <c r="D9996" s="12" t="s">
        <v>133</v>
      </c>
      <c r="E9996" s="12" t="s">
        <v>1376</v>
      </c>
      <c r="F9996" s="13">
        <v>1828.42</v>
      </c>
      <c r="G9996" s="7" t="s">
        <v>21</v>
      </c>
      <c r="H9996" s="13">
        <v>31036.66</v>
      </c>
      <c r="J9996"/>
      <c r="K9996"/>
      <c r="L9996"/>
      <c r="M9996"/>
    </row>
    <row r="9997" spans="1:13" s="3" customFormat="1" x14ac:dyDescent="0.25">
      <c r="A9997" s="12" t="s">
        <v>1379</v>
      </c>
      <c r="B9997" s="12" t="s">
        <v>41</v>
      </c>
      <c r="C9997" s="14">
        <v>22</v>
      </c>
      <c r="D9997" s="12" t="s">
        <v>133</v>
      </c>
      <c r="E9997" s="12" t="s">
        <v>1380</v>
      </c>
      <c r="F9997" s="13">
        <v>1429.4</v>
      </c>
      <c r="G9997" s="7" t="s">
        <v>21</v>
      </c>
      <c r="H9997" s="13">
        <v>32466.06</v>
      </c>
      <c r="J9997"/>
      <c r="K9997"/>
      <c r="L9997"/>
      <c r="M9997"/>
    </row>
    <row r="9998" spans="1:13" s="3" customFormat="1" x14ac:dyDescent="0.25">
      <c r="A9998" s="12" t="s">
        <v>1366</v>
      </c>
      <c r="B9998" s="12" t="s">
        <v>41</v>
      </c>
      <c r="C9998" s="14">
        <v>35</v>
      </c>
      <c r="D9998" s="12" t="s">
        <v>133</v>
      </c>
      <c r="E9998" s="12" t="s">
        <v>1381</v>
      </c>
      <c r="F9998" s="13">
        <v>1679.91</v>
      </c>
      <c r="G9998" s="7" t="s">
        <v>21</v>
      </c>
      <c r="H9998" s="13">
        <v>34145.97</v>
      </c>
      <c r="J9998"/>
      <c r="K9998"/>
      <c r="L9998"/>
      <c r="M9998"/>
    </row>
    <row r="9999" spans="1:13" s="3" customFormat="1" x14ac:dyDescent="0.25">
      <c r="A9999" s="12" t="s">
        <v>1369</v>
      </c>
      <c r="B9999" s="12" t="s">
        <v>41</v>
      </c>
      <c r="C9999" s="14">
        <v>43</v>
      </c>
      <c r="D9999" s="12" t="s">
        <v>133</v>
      </c>
      <c r="E9999" s="12" t="s">
        <v>1382</v>
      </c>
      <c r="F9999" s="13">
        <v>3440.55</v>
      </c>
      <c r="G9999" s="7" t="s">
        <v>21</v>
      </c>
      <c r="H9999" s="13">
        <v>37586.519999999997</v>
      </c>
      <c r="J9999"/>
      <c r="K9999"/>
      <c r="L9999"/>
      <c r="M9999"/>
    </row>
    <row r="10000" spans="1:13" s="3" customFormat="1" x14ac:dyDescent="0.25">
      <c r="A10000" s="12" t="s">
        <v>1369</v>
      </c>
      <c r="B10000" s="12" t="s">
        <v>41</v>
      </c>
      <c r="C10000" s="14">
        <v>43</v>
      </c>
      <c r="D10000" s="12" t="s">
        <v>133</v>
      </c>
      <c r="E10000" s="12" t="s">
        <v>1383</v>
      </c>
      <c r="F10000" s="13">
        <v>1661.28</v>
      </c>
      <c r="G10000" s="7" t="s">
        <v>21</v>
      </c>
      <c r="H10000" s="13">
        <v>39247.800000000003</v>
      </c>
      <c r="J10000"/>
      <c r="K10000"/>
      <c r="L10000"/>
      <c r="M10000"/>
    </row>
    <row r="10001" spans="1:13" s="3" customFormat="1" x14ac:dyDescent="0.25">
      <c r="A10001" s="12" t="s">
        <v>1369</v>
      </c>
      <c r="B10001" s="12" t="s">
        <v>41</v>
      </c>
      <c r="C10001" s="14">
        <v>48</v>
      </c>
      <c r="D10001" s="5" t="s">
        <v>1384</v>
      </c>
      <c r="E10001" s="35"/>
      <c r="F10001" s="7" t="s">
        <v>21</v>
      </c>
      <c r="G10001" s="13">
        <v>39247.800000000003</v>
      </c>
      <c r="H10001" s="13">
        <v>0</v>
      </c>
      <c r="J10001"/>
      <c r="K10001"/>
      <c r="L10001"/>
      <c r="M10001"/>
    </row>
    <row r="10002" spans="1:13" s="3" customFormat="1" x14ac:dyDescent="0.25">
      <c r="A10002"/>
      <c r="B10002"/>
      <c r="C10002"/>
      <c r="D10002"/>
      <c r="E10002"/>
      <c r="J10002"/>
      <c r="K10002"/>
      <c r="L10002"/>
      <c r="M10002"/>
    </row>
    <row r="10003" spans="1:13" s="3" customFormat="1" x14ac:dyDescent="0.25">
      <c r="A10003" s="35"/>
      <c r="B10003" s="35"/>
      <c r="C10003" s="35"/>
      <c r="D10003" s="35"/>
      <c r="E10003" s="34" t="s">
        <v>67</v>
      </c>
      <c r="F10003" s="13">
        <v>10039.56</v>
      </c>
      <c r="G10003" s="13">
        <v>39247.800000000003</v>
      </c>
      <c r="H10003" s="13">
        <v>0</v>
      </c>
      <c r="J10003"/>
      <c r="K10003"/>
      <c r="L10003"/>
      <c r="M10003"/>
    </row>
    <row r="10004" spans="1:13" s="3" customFormat="1" x14ac:dyDescent="0.25">
      <c r="A10004" s="35" t="s">
        <v>21</v>
      </c>
      <c r="B10004"/>
      <c r="C10004"/>
      <c r="D10004"/>
      <c r="E10004"/>
      <c r="J10004"/>
      <c r="K10004"/>
      <c r="L10004"/>
      <c r="M10004"/>
    </row>
    <row r="10005" spans="1:13" s="3" customFormat="1" x14ac:dyDescent="0.25">
      <c r="A10005" s="35"/>
      <c r="B10005" s="35"/>
      <c r="C10005" s="35"/>
      <c r="D10005" s="35"/>
      <c r="E10005" s="9" t="s">
        <v>1111</v>
      </c>
      <c r="F10005" s="8">
        <v>10039.56</v>
      </c>
      <c r="G10005" s="8">
        <v>39247.800000000003</v>
      </c>
      <c r="H10005" s="8">
        <v>0</v>
      </c>
      <c r="J10005"/>
      <c r="K10005"/>
      <c r="L10005"/>
      <c r="M10005"/>
    </row>
    <row r="10006" spans="1:13" s="3" customFormat="1" x14ac:dyDescent="0.25">
      <c r="A10006" s="35" t="s">
        <v>21</v>
      </c>
      <c r="B10006"/>
      <c r="C10006"/>
      <c r="D10006"/>
      <c r="E10006"/>
      <c r="J10006"/>
      <c r="K10006"/>
      <c r="L10006"/>
      <c r="M10006"/>
    </row>
    <row r="10007" spans="1:13" s="3" customFormat="1" x14ac:dyDescent="0.25">
      <c r="A10007" s="5" t="s">
        <v>1295</v>
      </c>
      <c r="B10007" s="5" t="s">
        <v>1296</v>
      </c>
      <c r="C10007" s="35"/>
      <c r="D10007" s="35"/>
      <c r="E10007" s="35"/>
      <c r="F10007" s="7"/>
      <c r="G10007" s="8" t="s">
        <v>20</v>
      </c>
      <c r="H10007" s="8">
        <v>986.26</v>
      </c>
      <c r="J10007"/>
      <c r="K10007"/>
      <c r="L10007"/>
      <c r="M10007"/>
    </row>
    <row r="10008" spans="1:13" s="3" customFormat="1" x14ac:dyDescent="0.25">
      <c r="A10008" s="35" t="s">
        <v>21</v>
      </c>
      <c r="B10008"/>
      <c r="C10008"/>
      <c r="D10008"/>
      <c r="E10008"/>
      <c r="J10008"/>
      <c r="K10008"/>
      <c r="L10008"/>
      <c r="M10008"/>
    </row>
    <row r="10009" spans="1:13" s="3" customFormat="1" x14ac:dyDescent="0.25">
      <c r="A10009" s="12" t="s">
        <v>24</v>
      </c>
      <c r="B10009" s="35" t="s">
        <v>21</v>
      </c>
      <c r="C10009" s="35" t="s">
        <v>21</v>
      </c>
      <c r="D10009" s="35" t="s">
        <v>21</v>
      </c>
      <c r="E10009" s="35" t="s">
        <v>21</v>
      </c>
      <c r="F10009" s="7" t="s">
        <v>21</v>
      </c>
      <c r="G10009" s="13" t="s">
        <v>20</v>
      </c>
      <c r="H10009" s="13">
        <v>986.26</v>
      </c>
      <c r="J10009"/>
      <c r="K10009"/>
      <c r="L10009"/>
      <c r="M10009"/>
    </row>
    <row r="10010" spans="1:13" s="3" customFormat="1" x14ac:dyDescent="0.25">
      <c r="A10010" s="12" t="s">
        <v>1379</v>
      </c>
      <c r="B10010" s="12" t="s">
        <v>41</v>
      </c>
      <c r="C10010" s="14">
        <v>22</v>
      </c>
      <c r="D10010" s="12" t="s">
        <v>133</v>
      </c>
      <c r="E10010" s="12" t="s">
        <v>1380</v>
      </c>
      <c r="F10010" s="13">
        <v>1248.54</v>
      </c>
      <c r="G10010" s="7" t="s">
        <v>21</v>
      </c>
      <c r="H10010" s="13">
        <v>2234.8000000000002</v>
      </c>
      <c r="J10010"/>
      <c r="K10010"/>
      <c r="L10010"/>
      <c r="M10010"/>
    </row>
    <row r="10011" spans="1:13" s="3" customFormat="1" x14ac:dyDescent="0.25">
      <c r="A10011"/>
      <c r="B10011"/>
      <c r="C10011"/>
      <c r="D10011"/>
      <c r="E10011"/>
      <c r="J10011"/>
      <c r="K10011"/>
      <c r="L10011"/>
      <c r="M10011"/>
    </row>
    <row r="10012" spans="1:13" s="3" customFormat="1" x14ac:dyDescent="0.25">
      <c r="A10012" s="35"/>
      <c r="B10012" s="35"/>
      <c r="C10012" s="35"/>
      <c r="D10012" s="35"/>
      <c r="E10012" s="34" t="s">
        <v>67</v>
      </c>
      <c r="F10012" s="13">
        <v>1248.54</v>
      </c>
      <c r="G10012" s="13">
        <v>0</v>
      </c>
      <c r="H10012" s="13">
        <v>2234.8000000000002</v>
      </c>
      <c r="J10012"/>
      <c r="K10012"/>
      <c r="L10012"/>
      <c r="M10012"/>
    </row>
    <row r="10013" spans="1:13" s="3" customFormat="1" x14ac:dyDescent="0.25">
      <c r="A10013" s="35" t="s">
        <v>21</v>
      </c>
      <c r="B10013"/>
      <c r="C10013"/>
      <c r="D10013"/>
      <c r="E10013"/>
      <c r="J10013"/>
      <c r="K10013"/>
      <c r="L10013"/>
      <c r="M10013"/>
    </row>
    <row r="10014" spans="1:13" s="3" customFormat="1" x14ac:dyDescent="0.25">
      <c r="A10014" s="35"/>
      <c r="B10014" s="35"/>
      <c r="C10014" s="35"/>
      <c r="D10014" s="35"/>
      <c r="E10014" s="9" t="s">
        <v>1297</v>
      </c>
      <c r="F10014" s="8">
        <v>1248.54</v>
      </c>
      <c r="G10014" s="8">
        <v>0</v>
      </c>
      <c r="H10014" s="8">
        <v>2234.8000000000002</v>
      </c>
      <c r="J10014"/>
      <c r="K10014"/>
      <c r="L10014"/>
      <c r="M10014"/>
    </row>
    <row r="10015" spans="1:13" s="3" customFormat="1" x14ac:dyDescent="0.25">
      <c r="A10015" s="35" t="s">
        <v>21</v>
      </c>
      <c r="B10015"/>
      <c r="C10015"/>
      <c r="D10015"/>
      <c r="E10015"/>
      <c r="J10015"/>
      <c r="K10015"/>
      <c r="L10015"/>
      <c r="M10015"/>
    </row>
    <row r="10016" spans="1:13" s="3" customFormat="1" x14ac:dyDescent="0.25">
      <c r="A10016" s="5" t="s">
        <v>146</v>
      </c>
      <c r="B10016" s="5" t="s">
        <v>147</v>
      </c>
      <c r="C10016" s="35"/>
      <c r="D10016" s="35"/>
      <c r="E10016" s="35"/>
      <c r="F10016" s="7"/>
      <c r="G10016" s="8" t="s">
        <v>20</v>
      </c>
      <c r="H10016" s="8">
        <v>19968</v>
      </c>
      <c r="J10016"/>
      <c r="K10016"/>
      <c r="L10016"/>
      <c r="M10016"/>
    </row>
    <row r="10017" spans="1:13" s="3" customFormat="1" x14ac:dyDescent="0.25">
      <c r="A10017" s="35" t="s">
        <v>21</v>
      </c>
      <c r="B10017"/>
      <c r="C10017"/>
      <c r="D10017"/>
      <c r="E10017"/>
      <c r="J10017"/>
      <c r="K10017"/>
      <c r="L10017"/>
      <c r="M10017"/>
    </row>
    <row r="10018" spans="1:13" s="3" customFormat="1" x14ac:dyDescent="0.25">
      <c r="A10018" s="12" t="s">
        <v>24</v>
      </c>
      <c r="B10018" s="35" t="s">
        <v>21</v>
      </c>
      <c r="C10018" s="35" t="s">
        <v>21</v>
      </c>
      <c r="D10018" s="35" t="s">
        <v>21</v>
      </c>
      <c r="E10018" s="35" t="s">
        <v>21</v>
      </c>
      <c r="F10018" s="7" t="s">
        <v>21</v>
      </c>
      <c r="G10018" s="13" t="s">
        <v>20</v>
      </c>
      <c r="H10018" s="13">
        <v>19968</v>
      </c>
      <c r="J10018"/>
      <c r="K10018"/>
      <c r="L10018"/>
      <c r="M10018"/>
    </row>
    <row r="10019" spans="1:13" s="3" customFormat="1" x14ac:dyDescent="0.25">
      <c r="A10019" s="12" t="s">
        <v>1379</v>
      </c>
      <c r="B10019" s="12" t="s">
        <v>41</v>
      </c>
      <c r="C10019" s="14">
        <v>22</v>
      </c>
      <c r="D10019" s="12" t="s">
        <v>133</v>
      </c>
      <c r="E10019" s="12" t="s">
        <v>1380</v>
      </c>
      <c r="F10019" s="13">
        <v>2853.11</v>
      </c>
      <c r="G10019" s="7" t="s">
        <v>21</v>
      </c>
      <c r="H10019" s="13">
        <v>22821.11</v>
      </c>
      <c r="J10019"/>
      <c r="K10019"/>
      <c r="L10019"/>
      <c r="M10019"/>
    </row>
    <row r="10020" spans="1:13" s="3" customFormat="1" x14ac:dyDescent="0.25">
      <c r="A10020"/>
      <c r="B10020"/>
      <c r="C10020"/>
      <c r="D10020"/>
      <c r="E10020"/>
      <c r="J10020"/>
      <c r="K10020"/>
      <c r="L10020"/>
      <c r="M10020"/>
    </row>
    <row r="10021" spans="1:13" s="3" customFormat="1" x14ac:dyDescent="0.25">
      <c r="A10021" s="35"/>
      <c r="B10021" s="35"/>
      <c r="C10021" s="35"/>
      <c r="D10021" s="35"/>
      <c r="E10021" s="34" t="s">
        <v>67</v>
      </c>
      <c r="F10021" s="13">
        <v>2853.11</v>
      </c>
      <c r="G10021" s="13">
        <v>0</v>
      </c>
      <c r="H10021" s="13">
        <v>22821.11</v>
      </c>
      <c r="J10021"/>
      <c r="K10021"/>
      <c r="L10021"/>
      <c r="M10021"/>
    </row>
    <row r="10022" spans="1:13" s="3" customFormat="1" x14ac:dyDescent="0.25">
      <c r="A10022" s="35" t="s">
        <v>21</v>
      </c>
      <c r="B10022"/>
      <c r="C10022"/>
      <c r="D10022"/>
      <c r="E10022"/>
      <c r="J10022"/>
      <c r="K10022"/>
      <c r="L10022"/>
      <c r="M10022"/>
    </row>
    <row r="10023" spans="1:13" s="3" customFormat="1" x14ac:dyDescent="0.25">
      <c r="A10023" s="35"/>
      <c r="B10023" s="35"/>
      <c r="C10023" s="35"/>
      <c r="D10023" s="35"/>
      <c r="E10023" s="9" t="s">
        <v>148</v>
      </c>
      <c r="F10023" s="8">
        <v>2853.11</v>
      </c>
      <c r="G10023" s="8">
        <v>0</v>
      </c>
      <c r="H10023" s="8">
        <v>22821.11</v>
      </c>
      <c r="J10023"/>
      <c r="K10023"/>
      <c r="L10023"/>
      <c r="M10023"/>
    </row>
    <row r="10024" spans="1:13" s="3" customFormat="1" x14ac:dyDescent="0.25">
      <c r="A10024" s="35" t="s">
        <v>21</v>
      </c>
      <c r="B10024"/>
      <c r="C10024"/>
      <c r="D10024"/>
      <c r="E10024"/>
      <c r="J10024"/>
      <c r="K10024"/>
      <c r="L10024"/>
      <c r="M10024"/>
    </row>
    <row r="10025" spans="1:13" s="3" customFormat="1" x14ac:dyDescent="0.25">
      <c r="A10025" s="5" t="s">
        <v>258</v>
      </c>
      <c r="B10025" s="5" t="s">
        <v>259</v>
      </c>
      <c r="C10025" s="35"/>
      <c r="D10025" s="35"/>
      <c r="E10025" s="35"/>
      <c r="F10025" s="7"/>
      <c r="G10025" s="8" t="s">
        <v>20</v>
      </c>
      <c r="H10025" s="8">
        <v>87265.09</v>
      </c>
      <c r="J10025"/>
      <c r="K10025"/>
      <c r="L10025"/>
      <c r="M10025"/>
    </row>
    <row r="10026" spans="1:13" s="3" customFormat="1" x14ac:dyDescent="0.25">
      <c r="A10026" s="35" t="s">
        <v>21</v>
      </c>
      <c r="B10026"/>
      <c r="C10026"/>
      <c r="D10026"/>
      <c r="E10026"/>
      <c r="J10026"/>
      <c r="K10026"/>
      <c r="L10026"/>
      <c r="M10026"/>
    </row>
    <row r="10027" spans="1:13" s="3" customFormat="1" x14ac:dyDescent="0.25">
      <c r="A10027" s="12" t="s">
        <v>24</v>
      </c>
      <c r="B10027" s="35" t="s">
        <v>21</v>
      </c>
      <c r="C10027" s="35" t="s">
        <v>21</v>
      </c>
      <c r="D10027" s="35" t="s">
        <v>21</v>
      </c>
      <c r="E10027" s="35" t="s">
        <v>21</v>
      </c>
      <c r="F10027" s="7" t="s">
        <v>21</v>
      </c>
      <c r="G10027" s="13" t="s">
        <v>20</v>
      </c>
      <c r="H10027" s="13">
        <v>87265.09</v>
      </c>
      <c r="J10027"/>
      <c r="K10027"/>
      <c r="L10027"/>
      <c r="M10027"/>
    </row>
    <row r="10028" spans="1:13" s="3" customFormat="1" x14ac:dyDescent="0.25">
      <c r="A10028" s="12" t="s">
        <v>1385</v>
      </c>
      <c r="B10028" s="12" t="s">
        <v>26</v>
      </c>
      <c r="C10028" s="14">
        <v>7120</v>
      </c>
      <c r="D10028" s="12" t="s">
        <v>491</v>
      </c>
      <c r="E10028" s="12" t="s">
        <v>1386</v>
      </c>
      <c r="F10028" s="13">
        <v>798.26</v>
      </c>
      <c r="G10028" s="7" t="s">
        <v>21</v>
      </c>
      <c r="H10028" s="13">
        <v>88063.35</v>
      </c>
      <c r="J10028"/>
      <c r="K10028"/>
      <c r="L10028"/>
      <c r="M10028"/>
    </row>
    <row r="10029" spans="1:13" s="3" customFormat="1" x14ac:dyDescent="0.25">
      <c r="A10029" s="12" t="s">
        <v>1373</v>
      </c>
      <c r="B10029" s="12" t="s">
        <v>26</v>
      </c>
      <c r="C10029" s="14">
        <v>322</v>
      </c>
      <c r="D10029" s="12" t="s">
        <v>496</v>
      </c>
      <c r="E10029" s="35"/>
      <c r="F10029" s="13">
        <v>1106.46</v>
      </c>
      <c r="G10029" s="7" t="s">
        <v>21</v>
      </c>
      <c r="H10029" s="13">
        <v>89169.81</v>
      </c>
      <c r="J10029"/>
      <c r="K10029"/>
      <c r="L10029"/>
      <c r="M10029"/>
    </row>
    <row r="10030" spans="1:13" s="3" customFormat="1" x14ac:dyDescent="0.25">
      <c r="A10030" s="12" t="s">
        <v>1373</v>
      </c>
      <c r="B10030" s="12" t="s">
        <v>26</v>
      </c>
      <c r="C10030" s="14">
        <v>7127</v>
      </c>
      <c r="D10030" s="12" t="s">
        <v>1387</v>
      </c>
      <c r="E10030" s="35"/>
      <c r="F10030" s="13">
        <v>1723</v>
      </c>
      <c r="G10030" s="7" t="s">
        <v>21</v>
      </c>
      <c r="H10030" s="13">
        <v>90892.81</v>
      </c>
      <c r="J10030"/>
      <c r="K10030"/>
      <c r="L10030"/>
      <c r="M10030"/>
    </row>
    <row r="10031" spans="1:13" s="3" customFormat="1" x14ac:dyDescent="0.25">
      <c r="A10031" s="12" t="s">
        <v>1373</v>
      </c>
      <c r="B10031" s="12" t="s">
        <v>26</v>
      </c>
      <c r="C10031" s="14">
        <v>7128</v>
      </c>
      <c r="D10031" s="12" t="s">
        <v>1387</v>
      </c>
      <c r="E10031" s="35"/>
      <c r="F10031" s="13">
        <v>11830</v>
      </c>
      <c r="G10031" s="7" t="s">
        <v>21</v>
      </c>
      <c r="H10031" s="13">
        <v>102722.81</v>
      </c>
      <c r="J10031"/>
      <c r="K10031"/>
      <c r="L10031"/>
      <c r="M10031"/>
    </row>
    <row r="10032" spans="1:13" s="3" customFormat="1" x14ac:dyDescent="0.25">
      <c r="A10032" s="12" t="s">
        <v>1373</v>
      </c>
      <c r="B10032" s="12" t="s">
        <v>26</v>
      </c>
      <c r="C10032" s="14">
        <v>7129</v>
      </c>
      <c r="D10032" s="12" t="s">
        <v>1387</v>
      </c>
      <c r="E10032" s="35"/>
      <c r="F10032" s="13">
        <v>5092</v>
      </c>
      <c r="G10032" s="7" t="s">
        <v>21</v>
      </c>
      <c r="H10032" s="13">
        <v>107814.81</v>
      </c>
      <c r="J10032"/>
      <c r="K10032"/>
      <c r="L10032"/>
      <c r="M10032"/>
    </row>
    <row r="10033" spans="1:13" s="3" customFormat="1" x14ac:dyDescent="0.25">
      <c r="A10033" s="12" t="s">
        <v>1388</v>
      </c>
      <c r="B10033" s="12" t="s">
        <v>26</v>
      </c>
      <c r="C10033" s="14">
        <v>334</v>
      </c>
      <c r="D10033" s="12" t="s">
        <v>1119</v>
      </c>
      <c r="E10033" s="12" t="s">
        <v>1389</v>
      </c>
      <c r="F10033" s="13">
        <v>9768.9699999999993</v>
      </c>
      <c r="G10033" s="7" t="s">
        <v>21</v>
      </c>
      <c r="H10033" s="13">
        <v>117583.78</v>
      </c>
      <c r="J10033"/>
      <c r="K10033"/>
      <c r="L10033"/>
      <c r="M10033"/>
    </row>
    <row r="10034" spans="1:13" s="3" customFormat="1" x14ac:dyDescent="0.25">
      <c r="A10034" s="12" t="s">
        <v>1390</v>
      </c>
      <c r="B10034" s="12" t="s">
        <v>26</v>
      </c>
      <c r="C10034" s="14">
        <v>378</v>
      </c>
      <c r="D10034" s="12" t="s">
        <v>1119</v>
      </c>
      <c r="E10034" s="12" t="s">
        <v>1391</v>
      </c>
      <c r="F10034" s="13">
        <v>1293.0999999999999</v>
      </c>
      <c r="G10034" s="7" t="s">
        <v>21</v>
      </c>
      <c r="H10034" s="13">
        <v>118876.88</v>
      </c>
      <c r="J10034"/>
      <c r="K10034"/>
      <c r="L10034"/>
      <c r="M10034"/>
    </row>
    <row r="10035" spans="1:13" s="3" customFormat="1" x14ac:dyDescent="0.25">
      <c r="A10035"/>
      <c r="B10035"/>
      <c r="C10035"/>
      <c r="D10035"/>
      <c r="E10035"/>
      <c r="J10035"/>
      <c r="K10035"/>
      <c r="L10035"/>
      <c r="M10035"/>
    </row>
    <row r="10036" spans="1:13" s="3" customFormat="1" x14ac:dyDescent="0.25">
      <c r="A10036" s="35"/>
      <c r="B10036" s="35"/>
      <c r="C10036" s="35"/>
      <c r="D10036" s="35"/>
      <c r="E10036" s="34" t="s">
        <v>67</v>
      </c>
      <c r="F10036" s="13">
        <v>31611.79</v>
      </c>
      <c r="G10036" s="13">
        <v>0</v>
      </c>
      <c r="H10036" s="13">
        <v>118876.88</v>
      </c>
      <c r="J10036"/>
      <c r="K10036"/>
      <c r="L10036"/>
      <c r="M10036"/>
    </row>
    <row r="10037" spans="1:13" s="3" customFormat="1" x14ac:dyDescent="0.25">
      <c r="A10037" s="35" t="s">
        <v>21</v>
      </c>
      <c r="B10037"/>
      <c r="C10037"/>
      <c r="D10037"/>
      <c r="E10037"/>
      <c r="J10037"/>
      <c r="K10037"/>
      <c r="L10037"/>
      <c r="M10037"/>
    </row>
    <row r="10038" spans="1:13" s="3" customFormat="1" x14ac:dyDescent="0.25">
      <c r="A10038" s="35"/>
      <c r="B10038" s="35"/>
      <c r="C10038" s="35"/>
      <c r="D10038" s="35"/>
      <c r="E10038" s="9" t="s">
        <v>262</v>
      </c>
      <c r="F10038" s="8">
        <v>31611.79</v>
      </c>
      <c r="G10038" s="8">
        <v>0</v>
      </c>
      <c r="H10038" s="8">
        <v>118876.88</v>
      </c>
      <c r="J10038"/>
      <c r="K10038"/>
      <c r="L10038"/>
      <c r="M10038"/>
    </row>
    <row r="10039" spans="1:13" s="3" customFormat="1" x14ac:dyDescent="0.25">
      <c r="A10039" s="35" t="s">
        <v>21</v>
      </c>
      <c r="B10039"/>
      <c r="C10039"/>
      <c r="D10039"/>
      <c r="E10039"/>
      <c r="J10039"/>
      <c r="K10039"/>
      <c r="L10039"/>
      <c r="M10039"/>
    </row>
    <row r="10040" spans="1:13" s="3" customFormat="1" x14ac:dyDescent="0.25">
      <c r="A10040" s="5" t="s">
        <v>149</v>
      </c>
      <c r="B10040" s="5" t="s">
        <v>150</v>
      </c>
      <c r="C10040" s="35"/>
      <c r="D10040" s="35"/>
      <c r="E10040" s="35"/>
      <c r="F10040" s="7"/>
      <c r="G10040" s="8" t="s">
        <v>20</v>
      </c>
      <c r="H10040" s="8">
        <v>115274.55</v>
      </c>
      <c r="J10040"/>
      <c r="K10040"/>
      <c r="L10040"/>
      <c r="M10040"/>
    </row>
    <row r="10041" spans="1:13" s="3" customFormat="1" x14ac:dyDescent="0.25">
      <c r="A10041" s="35" t="s">
        <v>21</v>
      </c>
      <c r="B10041"/>
      <c r="C10041"/>
      <c r="D10041"/>
      <c r="E10041"/>
      <c r="J10041"/>
      <c r="K10041"/>
      <c r="L10041"/>
      <c r="M10041"/>
    </row>
    <row r="10042" spans="1:13" s="3" customFormat="1" x14ac:dyDescent="0.25">
      <c r="A10042" s="12" t="s">
        <v>24</v>
      </c>
      <c r="B10042" s="35" t="s">
        <v>21</v>
      </c>
      <c r="C10042" s="35" t="s">
        <v>21</v>
      </c>
      <c r="D10042" s="35" t="s">
        <v>21</v>
      </c>
      <c r="E10042" s="35" t="s">
        <v>21</v>
      </c>
      <c r="F10042" s="7" t="s">
        <v>21</v>
      </c>
      <c r="G10042" s="13" t="s">
        <v>20</v>
      </c>
      <c r="H10042" s="13">
        <v>115274.55</v>
      </c>
      <c r="J10042"/>
      <c r="K10042"/>
      <c r="L10042"/>
      <c r="M10042"/>
    </row>
    <row r="10043" spans="1:13" s="3" customFormat="1" x14ac:dyDescent="0.25">
      <c r="A10043" s="12" t="s">
        <v>1360</v>
      </c>
      <c r="B10043" s="12" t="s">
        <v>26</v>
      </c>
      <c r="C10043" s="14">
        <v>332</v>
      </c>
      <c r="D10043" s="12" t="s">
        <v>1361</v>
      </c>
      <c r="E10043" s="35"/>
      <c r="F10043" s="13">
        <v>22227.3</v>
      </c>
      <c r="G10043" s="7" t="s">
        <v>21</v>
      </c>
      <c r="H10043" s="13">
        <v>137501.85</v>
      </c>
      <c r="J10043"/>
      <c r="K10043"/>
      <c r="L10043"/>
      <c r="M10043"/>
    </row>
    <row r="10044" spans="1:13" s="3" customFormat="1" x14ac:dyDescent="0.25">
      <c r="A10044" s="12" t="s">
        <v>1362</v>
      </c>
      <c r="B10044" s="12" t="s">
        <v>26</v>
      </c>
      <c r="C10044" s="14">
        <v>340</v>
      </c>
      <c r="D10044" s="12" t="s">
        <v>1363</v>
      </c>
      <c r="E10044" s="35"/>
      <c r="F10044" s="13">
        <v>14821.4</v>
      </c>
      <c r="G10044" s="7" t="s">
        <v>21</v>
      </c>
      <c r="H10044" s="13">
        <v>152323.25</v>
      </c>
      <c r="J10044"/>
      <c r="K10044"/>
      <c r="L10044"/>
      <c r="M10044"/>
    </row>
    <row r="10045" spans="1:13" s="3" customFormat="1" x14ac:dyDescent="0.25">
      <c r="A10045" s="12" t="s">
        <v>1364</v>
      </c>
      <c r="B10045" s="12" t="s">
        <v>26</v>
      </c>
      <c r="C10045" s="14">
        <v>383</v>
      </c>
      <c r="D10045" s="12" t="s">
        <v>1365</v>
      </c>
      <c r="E10045" s="35"/>
      <c r="F10045" s="13">
        <v>7149.36</v>
      </c>
      <c r="G10045" s="7" t="s">
        <v>21</v>
      </c>
      <c r="H10045" s="13">
        <v>159472.60999999999</v>
      </c>
      <c r="J10045"/>
      <c r="K10045"/>
      <c r="L10045"/>
      <c r="M10045"/>
    </row>
    <row r="10046" spans="1:13" s="3" customFormat="1" x14ac:dyDescent="0.25">
      <c r="A10046" s="12" t="s">
        <v>1366</v>
      </c>
      <c r="B10046" s="12" t="s">
        <v>26</v>
      </c>
      <c r="C10046" s="14">
        <v>402</v>
      </c>
      <c r="D10046" s="12" t="s">
        <v>1367</v>
      </c>
      <c r="E10046" s="35"/>
      <c r="F10046" s="13">
        <v>21782.74</v>
      </c>
      <c r="G10046" s="7" t="s">
        <v>21</v>
      </c>
      <c r="H10046" s="13">
        <v>181255.35</v>
      </c>
      <c r="J10046"/>
      <c r="K10046"/>
      <c r="L10046"/>
      <c r="M10046"/>
    </row>
    <row r="10047" spans="1:13" s="3" customFormat="1" x14ac:dyDescent="0.25">
      <c r="A10047" s="12" t="s">
        <v>1366</v>
      </c>
      <c r="B10047" s="12" t="s">
        <v>26</v>
      </c>
      <c r="C10047" s="14">
        <v>406</v>
      </c>
      <c r="D10047" s="12" t="s">
        <v>1368</v>
      </c>
      <c r="E10047" s="35"/>
      <c r="F10047" s="13">
        <v>7149.36</v>
      </c>
      <c r="G10047" s="7" t="s">
        <v>21</v>
      </c>
      <c r="H10047" s="13">
        <v>188404.71</v>
      </c>
      <c r="J10047"/>
      <c r="K10047"/>
      <c r="L10047"/>
      <c r="M10047"/>
    </row>
    <row r="10048" spans="1:13" s="3" customFormat="1" x14ac:dyDescent="0.25">
      <c r="A10048"/>
      <c r="B10048"/>
      <c r="C10048"/>
      <c r="D10048"/>
      <c r="E10048"/>
      <c r="J10048"/>
      <c r="K10048"/>
      <c r="L10048"/>
      <c r="M10048"/>
    </row>
    <row r="10049" spans="1:13" s="3" customFormat="1" x14ac:dyDescent="0.25">
      <c r="A10049" s="35"/>
      <c r="B10049" s="35"/>
      <c r="C10049" s="35"/>
      <c r="D10049" s="35"/>
      <c r="E10049" s="34" t="s">
        <v>67</v>
      </c>
      <c r="F10049" s="13">
        <v>73130.16</v>
      </c>
      <c r="G10049" s="13">
        <v>0</v>
      </c>
      <c r="H10049" s="13">
        <v>188404.71</v>
      </c>
      <c r="J10049"/>
      <c r="K10049"/>
      <c r="L10049"/>
      <c r="M10049"/>
    </row>
    <row r="10050" spans="1:13" s="3" customFormat="1" x14ac:dyDescent="0.25">
      <c r="A10050" s="35" t="s">
        <v>21</v>
      </c>
      <c r="B10050"/>
      <c r="C10050"/>
      <c r="D10050"/>
      <c r="E10050"/>
      <c r="J10050"/>
      <c r="K10050"/>
      <c r="L10050"/>
      <c r="M10050"/>
    </row>
    <row r="10051" spans="1:13" s="3" customFormat="1" x14ac:dyDescent="0.25">
      <c r="A10051" s="35"/>
      <c r="B10051" s="35"/>
      <c r="C10051" s="35"/>
      <c r="D10051" s="35"/>
      <c r="E10051" s="9" t="s">
        <v>151</v>
      </c>
      <c r="F10051" s="8">
        <v>73130.16</v>
      </c>
      <c r="G10051" s="8">
        <v>0</v>
      </c>
      <c r="H10051" s="8">
        <v>188404.71</v>
      </c>
      <c r="J10051"/>
      <c r="K10051"/>
      <c r="L10051"/>
      <c r="M10051"/>
    </row>
    <row r="10052" spans="1:13" s="3" customFormat="1" x14ac:dyDescent="0.25">
      <c r="A10052" s="35" t="s">
        <v>21</v>
      </c>
      <c r="B10052"/>
      <c r="C10052"/>
      <c r="D10052"/>
      <c r="E10052"/>
      <c r="J10052"/>
      <c r="K10052"/>
      <c r="L10052"/>
      <c r="M10052"/>
    </row>
    <row r="10053" spans="1:13" s="3" customFormat="1" x14ac:dyDescent="0.25">
      <c r="A10053" s="5" t="s">
        <v>152</v>
      </c>
      <c r="B10053" s="5" t="s">
        <v>153</v>
      </c>
      <c r="C10053" s="35"/>
      <c r="D10053" s="35"/>
      <c r="E10053" s="35"/>
      <c r="F10053" s="7"/>
      <c r="G10053" s="8" t="s">
        <v>20</v>
      </c>
      <c r="H10053" s="8">
        <v>33850.86</v>
      </c>
      <c r="J10053"/>
      <c r="K10053"/>
      <c r="L10053"/>
      <c r="M10053"/>
    </row>
    <row r="10054" spans="1:13" s="3" customFormat="1" x14ac:dyDescent="0.25">
      <c r="A10054" s="35" t="s">
        <v>21</v>
      </c>
      <c r="B10054"/>
      <c r="C10054"/>
      <c r="D10054"/>
      <c r="E10054"/>
      <c r="J10054"/>
      <c r="K10054"/>
      <c r="L10054"/>
      <c r="M10054"/>
    </row>
    <row r="10055" spans="1:13" s="3" customFormat="1" x14ac:dyDescent="0.25">
      <c r="A10055" s="12" t="s">
        <v>24</v>
      </c>
      <c r="B10055" s="35" t="s">
        <v>21</v>
      </c>
      <c r="C10055" s="35" t="s">
        <v>21</v>
      </c>
      <c r="D10055" s="35" t="s">
        <v>21</v>
      </c>
      <c r="E10055" s="35" t="s">
        <v>21</v>
      </c>
      <c r="F10055" s="7" t="s">
        <v>21</v>
      </c>
      <c r="G10055" s="13" t="s">
        <v>20</v>
      </c>
      <c r="H10055" s="13">
        <v>33850.86</v>
      </c>
      <c r="J10055"/>
      <c r="K10055"/>
      <c r="L10055"/>
      <c r="M10055"/>
    </row>
    <row r="10056" spans="1:13" s="3" customFormat="1" x14ac:dyDescent="0.25">
      <c r="A10056" s="12" t="s">
        <v>1360</v>
      </c>
      <c r="B10056" s="12" t="s">
        <v>26</v>
      </c>
      <c r="C10056" s="14">
        <v>332</v>
      </c>
      <c r="D10056" s="12" t="s">
        <v>1361</v>
      </c>
      <c r="E10056" s="35"/>
      <c r="F10056" s="13">
        <v>12032.38</v>
      </c>
      <c r="G10056" s="7" t="s">
        <v>21</v>
      </c>
      <c r="H10056" s="13">
        <v>45883.24</v>
      </c>
      <c r="J10056"/>
      <c r="K10056"/>
      <c r="L10056"/>
      <c r="M10056"/>
    </row>
    <row r="10057" spans="1:13" s="3" customFormat="1" x14ac:dyDescent="0.25">
      <c r="A10057" s="12" t="s">
        <v>1362</v>
      </c>
      <c r="B10057" s="12" t="s">
        <v>26</v>
      </c>
      <c r="C10057" s="14">
        <v>340</v>
      </c>
      <c r="D10057" s="12" t="s">
        <v>1363</v>
      </c>
      <c r="E10057" s="35"/>
      <c r="F10057" s="13">
        <v>3566.2</v>
      </c>
      <c r="G10057" s="7" t="s">
        <v>21</v>
      </c>
      <c r="H10057" s="13">
        <v>49449.440000000002</v>
      </c>
      <c r="J10057"/>
      <c r="K10057"/>
      <c r="L10057"/>
      <c r="M10057"/>
    </row>
    <row r="10058" spans="1:13" s="3" customFormat="1" x14ac:dyDescent="0.25">
      <c r="A10058" s="12" t="s">
        <v>1364</v>
      </c>
      <c r="B10058" s="12" t="s">
        <v>26</v>
      </c>
      <c r="C10058" s="14">
        <v>383</v>
      </c>
      <c r="D10058" s="12" t="s">
        <v>1365</v>
      </c>
      <c r="E10058" s="35"/>
      <c r="F10058" s="13">
        <v>1835</v>
      </c>
      <c r="G10058" s="7" t="s">
        <v>21</v>
      </c>
      <c r="H10058" s="13">
        <v>51284.44</v>
      </c>
      <c r="J10058"/>
      <c r="K10058"/>
      <c r="L10058"/>
      <c r="M10058"/>
    </row>
    <row r="10059" spans="1:13" s="3" customFormat="1" x14ac:dyDescent="0.25">
      <c r="A10059" s="12" t="s">
        <v>1366</v>
      </c>
      <c r="B10059" s="12" t="s">
        <v>26</v>
      </c>
      <c r="C10059" s="14">
        <v>406</v>
      </c>
      <c r="D10059" s="12" t="s">
        <v>1368</v>
      </c>
      <c r="E10059" s="35"/>
      <c r="F10059" s="13">
        <v>9174.93</v>
      </c>
      <c r="G10059" s="7" t="s">
        <v>21</v>
      </c>
      <c r="H10059" s="13">
        <v>60459.37</v>
      </c>
      <c r="J10059"/>
      <c r="K10059"/>
      <c r="L10059"/>
      <c r="M10059"/>
    </row>
    <row r="10060" spans="1:13" s="3" customFormat="1" x14ac:dyDescent="0.25">
      <c r="A10060"/>
      <c r="B10060"/>
      <c r="C10060"/>
      <c r="D10060"/>
      <c r="E10060"/>
      <c r="J10060"/>
      <c r="K10060"/>
      <c r="L10060"/>
      <c r="M10060"/>
    </row>
    <row r="10061" spans="1:13" s="3" customFormat="1" x14ac:dyDescent="0.25">
      <c r="A10061" s="35"/>
      <c r="B10061" s="35"/>
      <c r="C10061" s="35"/>
      <c r="D10061" s="35"/>
      <c r="E10061" s="34" t="s">
        <v>67</v>
      </c>
      <c r="F10061" s="13">
        <v>26608.51</v>
      </c>
      <c r="G10061" s="13">
        <v>0</v>
      </c>
      <c r="H10061" s="13">
        <v>60459.37</v>
      </c>
      <c r="J10061"/>
      <c r="K10061"/>
      <c r="L10061"/>
      <c r="M10061"/>
    </row>
    <row r="10062" spans="1:13" s="3" customFormat="1" x14ac:dyDescent="0.25">
      <c r="A10062" s="35" t="s">
        <v>21</v>
      </c>
      <c r="B10062"/>
      <c r="C10062"/>
      <c r="D10062"/>
      <c r="E10062"/>
      <c r="J10062"/>
      <c r="K10062"/>
      <c r="L10062"/>
      <c r="M10062"/>
    </row>
    <row r="10063" spans="1:13" s="3" customFormat="1" x14ac:dyDescent="0.25">
      <c r="A10063" s="35"/>
      <c r="B10063" s="35"/>
      <c r="C10063" s="35"/>
      <c r="D10063" s="35"/>
      <c r="E10063" s="9" t="s">
        <v>154</v>
      </c>
      <c r="F10063" s="8">
        <v>26608.51</v>
      </c>
      <c r="G10063" s="8">
        <v>0</v>
      </c>
      <c r="H10063" s="8">
        <v>60459.37</v>
      </c>
      <c r="J10063"/>
      <c r="K10063"/>
      <c r="L10063"/>
      <c r="M10063"/>
    </row>
    <row r="10064" spans="1:13" s="3" customFormat="1" x14ac:dyDescent="0.25">
      <c r="A10064" s="69" t="s">
        <v>1392</v>
      </c>
      <c r="B10064"/>
      <c r="C10064"/>
      <c r="D10064"/>
      <c r="E10064"/>
      <c r="J10064"/>
      <c r="K10064"/>
      <c r="L10064"/>
      <c r="M10064"/>
    </row>
    <row r="10065" spans="1:13" s="3" customFormat="1" x14ac:dyDescent="0.25">
      <c r="A10065" s="5" t="s">
        <v>508</v>
      </c>
      <c r="B10065" s="5" t="s">
        <v>509</v>
      </c>
      <c r="C10065" s="35"/>
      <c r="D10065" s="35"/>
      <c r="E10065" s="35"/>
      <c r="F10065" s="7"/>
      <c r="G10065" s="8" t="s">
        <v>20</v>
      </c>
      <c r="H10065" s="8">
        <v>29814.93</v>
      </c>
      <c r="J10065"/>
      <c r="K10065"/>
      <c r="L10065"/>
      <c r="M10065"/>
    </row>
    <row r="10066" spans="1:13" s="3" customFormat="1" x14ac:dyDescent="0.25">
      <c r="A10066" s="35" t="s">
        <v>21</v>
      </c>
      <c r="B10066"/>
      <c r="C10066"/>
      <c r="D10066"/>
      <c r="E10066"/>
      <c r="J10066"/>
      <c r="K10066"/>
      <c r="L10066"/>
      <c r="M10066"/>
    </row>
    <row r="10067" spans="1:13" s="3" customFormat="1" x14ac:dyDescent="0.25">
      <c r="A10067" s="12" t="s">
        <v>24</v>
      </c>
      <c r="B10067" s="35" t="s">
        <v>21</v>
      </c>
      <c r="C10067" s="35" t="s">
        <v>21</v>
      </c>
      <c r="D10067" s="35" t="s">
        <v>21</v>
      </c>
      <c r="E10067" s="35" t="s">
        <v>21</v>
      </c>
      <c r="F10067" s="7" t="s">
        <v>21</v>
      </c>
      <c r="G10067" s="13" t="s">
        <v>20</v>
      </c>
      <c r="H10067" s="13">
        <v>29814.93</v>
      </c>
      <c r="J10067"/>
      <c r="K10067"/>
      <c r="L10067"/>
      <c r="M10067"/>
    </row>
    <row r="10068" spans="1:13" s="3" customFormat="1" x14ac:dyDescent="0.25">
      <c r="A10068" s="12" t="s">
        <v>1393</v>
      </c>
      <c r="B10068" s="12" t="s">
        <v>26</v>
      </c>
      <c r="C10068" s="14">
        <v>359</v>
      </c>
      <c r="D10068" s="12" t="s">
        <v>616</v>
      </c>
      <c r="E10068" s="12" t="s">
        <v>1394</v>
      </c>
      <c r="F10068" s="13">
        <v>8400</v>
      </c>
      <c r="G10068" s="7" t="s">
        <v>21</v>
      </c>
      <c r="H10068" s="13">
        <v>38214.93</v>
      </c>
      <c r="J10068"/>
      <c r="K10068"/>
      <c r="L10068"/>
      <c r="M10068"/>
    </row>
    <row r="10069" spans="1:13" s="3" customFormat="1" x14ac:dyDescent="0.25">
      <c r="A10069" s="12" t="s">
        <v>1369</v>
      </c>
      <c r="B10069" s="12" t="s">
        <v>26</v>
      </c>
      <c r="C10069" s="14">
        <v>416</v>
      </c>
      <c r="D10069" s="12" t="s">
        <v>1321</v>
      </c>
      <c r="E10069" s="12" t="s">
        <v>1395</v>
      </c>
      <c r="F10069" s="13">
        <v>5295.34</v>
      </c>
      <c r="G10069" s="7" t="s">
        <v>21</v>
      </c>
      <c r="H10069" s="13">
        <v>43510.27</v>
      </c>
      <c r="J10069"/>
      <c r="K10069"/>
      <c r="L10069"/>
      <c r="M10069"/>
    </row>
    <row r="10070" spans="1:13" s="3" customFormat="1" x14ac:dyDescent="0.25">
      <c r="A10070"/>
      <c r="B10070"/>
      <c r="C10070"/>
      <c r="D10070"/>
      <c r="E10070"/>
      <c r="J10070"/>
      <c r="K10070"/>
      <c r="L10070"/>
      <c r="M10070"/>
    </row>
    <row r="10071" spans="1:13" s="3" customFormat="1" x14ac:dyDescent="0.25">
      <c r="A10071" s="35"/>
      <c r="B10071" s="35"/>
      <c r="C10071" s="35"/>
      <c r="D10071" s="35"/>
      <c r="E10071" s="34" t="s">
        <v>67</v>
      </c>
      <c r="F10071" s="13">
        <v>13695.34</v>
      </c>
      <c r="G10071" s="13">
        <v>0</v>
      </c>
      <c r="H10071" s="13">
        <v>43510.27</v>
      </c>
      <c r="J10071"/>
      <c r="K10071"/>
      <c r="L10071"/>
      <c r="M10071"/>
    </row>
    <row r="10072" spans="1:13" s="3" customFormat="1" x14ac:dyDescent="0.25">
      <c r="A10072" s="35" t="s">
        <v>21</v>
      </c>
      <c r="B10072"/>
      <c r="C10072"/>
      <c r="D10072"/>
      <c r="E10072"/>
      <c r="J10072"/>
      <c r="K10072"/>
      <c r="L10072"/>
      <c r="M10072"/>
    </row>
    <row r="10073" spans="1:13" s="3" customFormat="1" x14ac:dyDescent="0.25">
      <c r="A10073" s="35"/>
      <c r="B10073" s="35"/>
      <c r="C10073" s="35"/>
      <c r="D10073" s="35"/>
      <c r="E10073" s="9" t="s">
        <v>516</v>
      </c>
      <c r="F10073" s="8">
        <v>13695.34</v>
      </c>
      <c r="G10073" s="8">
        <v>0</v>
      </c>
      <c r="H10073" s="8">
        <v>43510.27</v>
      </c>
      <c r="J10073"/>
      <c r="K10073"/>
      <c r="L10073"/>
      <c r="M10073"/>
    </row>
    <row r="10074" spans="1:13" s="3" customFormat="1" x14ac:dyDescent="0.25">
      <c r="A10074" s="35" t="s">
        <v>21</v>
      </c>
      <c r="B10074"/>
      <c r="C10074"/>
      <c r="D10074"/>
      <c r="E10074"/>
      <c r="J10074"/>
      <c r="K10074"/>
      <c r="L10074"/>
      <c r="M10074"/>
    </row>
    <row r="10075" spans="1:13" s="3" customFormat="1" x14ac:dyDescent="0.25">
      <c r="A10075" s="35" t="s">
        <v>21</v>
      </c>
      <c r="B10075"/>
      <c r="C10075"/>
      <c r="D10075"/>
      <c r="E10075"/>
      <c r="J10075"/>
      <c r="K10075"/>
      <c r="L10075"/>
      <c r="M10075"/>
    </row>
    <row r="10076" spans="1:13" s="3" customFormat="1" x14ac:dyDescent="0.25">
      <c r="A10076" s="5" t="s">
        <v>535</v>
      </c>
      <c r="B10076" s="5" t="s">
        <v>378</v>
      </c>
      <c r="C10076" s="35"/>
      <c r="D10076" s="35"/>
      <c r="E10076" s="35"/>
      <c r="F10076" s="7"/>
      <c r="G10076" s="8" t="s">
        <v>20</v>
      </c>
      <c r="H10076" s="8">
        <v>0</v>
      </c>
      <c r="J10076"/>
      <c r="K10076"/>
      <c r="L10076"/>
      <c r="M10076"/>
    </row>
    <row r="10077" spans="1:13" s="3" customFormat="1" x14ac:dyDescent="0.25">
      <c r="A10077" s="35" t="s">
        <v>21</v>
      </c>
      <c r="B10077"/>
      <c r="C10077"/>
      <c r="D10077"/>
      <c r="E10077"/>
      <c r="J10077"/>
      <c r="K10077"/>
      <c r="L10077"/>
      <c r="M10077"/>
    </row>
    <row r="10078" spans="1:13" s="3" customFormat="1" x14ac:dyDescent="0.25">
      <c r="A10078" s="12" t="s">
        <v>24</v>
      </c>
      <c r="B10078" s="35" t="s">
        <v>21</v>
      </c>
      <c r="C10078" s="35" t="s">
        <v>21</v>
      </c>
      <c r="D10078" s="35" t="s">
        <v>21</v>
      </c>
      <c r="E10078" s="35" t="s">
        <v>21</v>
      </c>
      <c r="F10078" s="7" t="s">
        <v>21</v>
      </c>
      <c r="G10078" s="13" t="s">
        <v>20</v>
      </c>
      <c r="H10078" s="13">
        <v>0</v>
      </c>
      <c r="J10078"/>
      <c r="K10078"/>
      <c r="L10078"/>
      <c r="M10078"/>
    </row>
    <row r="10079" spans="1:13" s="3" customFormat="1" x14ac:dyDescent="0.25">
      <c r="A10079" s="12" t="s">
        <v>1390</v>
      </c>
      <c r="B10079" s="12" t="s">
        <v>26</v>
      </c>
      <c r="C10079" s="14">
        <v>7145</v>
      </c>
      <c r="D10079" s="12" t="s">
        <v>867</v>
      </c>
      <c r="E10079" s="12" t="s">
        <v>1396</v>
      </c>
      <c r="F10079" s="13">
        <v>3063.79</v>
      </c>
      <c r="G10079" s="7" t="s">
        <v>21</v>
      </c>
      <c r="H10079" s="13">
        <v>3063.79</v>
      </c>
      <c r="J10079"/>
      <c r="K10079"/>
      <c r="L10079"/>
      <c r="M10079"/>
    </row>
    <row r="10080" spans="1:13" s="3" customFormat="1" x14ac:dyDescent="0.25">
      <c r="A10080" s="12" t="s">
        <v>1390</v>
      </c>
      <c r="B10080" s="12" t="s">
        <v>26</v>
      </c>
      <c r="C10080" s="14">
        <v>7145</v>
      </c>
      <c r="D10080" s="12" t="s">
        <v>867</v>
      </c>
      <c r="E10080" s="12" t="s">
        <v>1397</v>
      </c>
      <c r="F10080" s="13">
        <v>3063.79</v>
      </c>
      <c r="G10080" s="7" t="s">
        <v>21</v>
      </c>
      <c r="H10080" s="13">
        <v>6127.58</v>
      </c>
      <c r="J10080"/>
      <c r="K10080"/>
      <c r="L10080"/>
      <c r="M10080"/>
    </row>
    <row r="10081" spans="1:13" s="3" customFormat="1" x14ac:dyDescent="0.25">
      <c r="A10081" s="12" t="s">
        <v>1369</v>
      </c>
      <c r="B10081" s="12" t="s">
        <v>26</v>
      </c>
      <c r="C10081" s="14">
        <v>412</v>
      </c>
      <c r="D10081" s="12" t="s">
        <v>200</v>
      </c>
      <c r="E10081" s="12" t="s">
        <v>1398</v>
      </c>
      <c r="F10081" s="13">
        <v>387.93</v>
      </c>
      <c r="G10081" s="7" t="s">
        <v>21</v>
      </c>
      <c r="H10081" s="13">
        <v>6515.51</v>
      </c>
      <c r="J10081"/>
      <c r="K10081"/>
      <c r="L10081"/>
      <c r="M10081"/>
    </row>
    <row r="10082" spans="1:13" s="3" customFormat="1" x14ac:dyDescent="0.25">
      <c r="A10082"/>
      <c r="B10082"/>
      <c r="C10082"/>
      <c r="D10082"/>
      <c r="E10082"/>
      <c r="J10082"/>
      <c r="K10082"/>
      <c r="L10082"/>
      <c r="M10082"/>
    </row>
    <row r="10083" spans="1:13" s="3" customFormat="1" x14ac:dyDescent="0.25">
      <c r="A10083" s="35"/>
      <c r="B10083" s="35"/>
      <c r="C10083" s="35"/>
      <c r="D10083" s="35"/>
      <c r="E10083" s="34" t="s">
        <v>67</v>
      </c>
      <c r="F10083" s="13">
        <v>6515.51</v>
      </c>
      <c r="G10083" s="13">
        <v>0</v>
      </c>
      <c r="H10083" s="13">
        <v>6515.51</v>
      </c>
      <c r="J10083"/>
      <c r="K10083"/>
      <c r="L10083"/>
      <c r="M10083"/>
    </row>
    <row r="10084" spans="1:13" s="3" customFormat="1" x14ac:dyDescent="0.25">
      <c r="A10084" s="35" t="s">
        <v>21</v>
      </c>
      <c r="B10084"/>
      <c r="C10084"/>
      <c r="D10084"/>
      <c r="E10084"/>
      <c r="J10084"/>
      <c r="K10084"/>
      <c r="L10084"/>
      <c r="M10084"/>
    </row>
    <row r="10085" spans="1:13" s="3" customFormat="1" x14ac:dyDescent="0.25">
      <c r="A10085" s="35"/>
      <c r="B10085" s="35"/>
      <c r="C10085" s="35"/>
      <c r="D10085" s="35"/>
      <c r="E10085" s="9" t="s">
        <v>379</v>
      </c>
      <c r="F10085" s="8">
        <v>6515.51</v>
      </c>
      <c r="G10085" s="8">
        <v>0</v>
      </c>
      <c r="H10085" s="8">
        <v>6515.51</v>
      </c>
      <c r="J10085"/>
      <c r="K10085"/>
      <c r="L10085"/>
      <c r="M10085"/>
    </row>
    <row r="10086" spans="1:13" s="3" customFormat="1" x14ac:dyDescent="0.25">
      <c r="A10086" s="35" t="s">
        <v>21</v>
      </c>
      <c r="B10086"/>
      <c r="C10086"/>
      <c r="D10086"/>
      <c r="E10086"/>
      <c r="J10086"/>
      <c r="K10086"/>
      <c r="L10086"/>
      <c r="M10086"/>
    </row>
    <row r="10087" spans="1:13" s="3" customFormat="1" x14ac:dyDescent="0.25">
      <c r="A10087" s="5" t="s">
        <v>424</v>
      </c>
      <c r="B10087" s="5" t="s">
        <v>425</v>
      </c>
      <c r="C10087" s="35"/>
      <c r="D10087" s="35"/>
      <c r="E10087" s="35"/>
      <c r="F10087" s="7"/>
      <c r="G10087" s="8" t="s">
        <v>20</v>
      </c>
      <c r="H10087" s="8">
        <v>22609.53</v>
      </c>
      <c r="J10087"/>
      <c r="K10087"/>
      <c r="L10087"/>
      <c r="M10087"/>
    </row>
    <row r="10088" spans="1:13" s="3" customFormat="1" x14ac:dyDescent="0.25">
      <c r="A10088" s="35" t="s">
        <v>21</v>
      </c>
      <c r="B10088"/>
      <c r="C10088"/>
      <c r="D10088"/>
      <c r="E10088"/>
      <c r="J10088"/>
      <c r="K10088"/>
      <c r="L10088"/>
      <c r="M10088"/>
    </row>
    <row r="10089" spans="1:13" s="3" customFormat="1" x14ac:dyDescent="0.25">
      <c r="A10089" s="12" t="s">
        <v>24</v>
      </c>
      <c r="B10089" s="35" t="s">
        <v>21</v>
      </c>
      <c r="C10089" s="35" t="s">
        <v>21</v>
      </c>
      <c r="D10089" s="35" t="s">
        <v>21</v>
      </c>
      <c r="E10089" s="35" t="s">
        <v>21</v>
      </c>
      <c r="F10089" s="7" t="s">
        <v>21</v>
      </c>
      <c r="G10089" s="13" t="s">
        <v>20</v>
      </c>
      <c r="H10089" s="13">
        <v>22609.53</v>
      </c>
      <c r="J10089"/>
      <c r="K10089"/>
      <c r="L10089"/>
      <c r="M10089"/>
    </row>
    <row r="10090" spans="1:13" s="3" customFormat="1" x14ac:dyDescent="0.25">
      <c r="A10090" s="12" t="s">
        <v>1373</v>
      </c>
      <c r="B10090" s="12" t="s">
        <v>26</v>
      </c>
      <c r="C10090" s="14">
        <v>312</v>
      </c>
      <c r="D10090" s="12" t="s">
        <v>939</v>
      </c>
      <c r="E10090" s="12" t="s">
        <v>1399</v>
      </c>
      <c r="F10090" s="13">
        <v>1450</v>
      </c>
      <c r="G10090" s="7" t="s">
        <v>21</v>
      </c>
      <c r="H10090" s="13">
        <v>24059.53</v>
      </c>
      <c r="J10090"/>
      <c r="K10090"/>
      <c r="L10090"/>
      <c r="M10090"/>
    </row>
    <row r="10091" spans="1:13" s="3" customFormat="1" x14ac:dyDescent="0.25">
      <c r="A10091" s="12" t="s">
        <v>1377</v>
      </c>
      <c r="B10091" s="12" t="s">
        <v>26</v>
      </c>
      <c r="C10091" s="14">
        <v>394</v>
      </c>
      <c r="D10091" s="12" t="s">
        <v>939</v>
      </c>
      <c r="E10091" s="12" t="s">
        <v>1400</v>
      </c>
      <c r="F10091" s="13">
        <v>6020</v>
      </c>
      <c r="G10091" s="7" t="s">
        <v>21</v>
      </c>
      <c r="H10091" s="13">
        <v>30079.53</v>
      </c>
      <c r="J10091"/>
      <c r="K10091"/>
      <c r="L10091"/>
      <c r="M10091"/>
    </row>
    <row r="10092" spans="1:13" s="3" customFormat="1" x14ac:dyDescent="0.25">
      <c r="A10092" s="12" t="s">
        <v>1401</v>
      </c>
      <c r="B10092" s="12" t="s">
        <v>26</v>
      </c>
      <c r="C10092" s="14">
        <v>7153</v>
      </c>
      <c r="D10092" s="12" t="s">
        <v>1402</v>
      </c>
      <c r="E10092" s="12" t="s">
        <v>1403</v>
      </c>
      <c r="F10092" s="13">
        <v>224.14</v>
      </c>
      <c r="G10092" s="7" t="s">
        <v>21</v>
      </c>
      <c r="H10092" s="13">
        <v>30303.67</v>
      </c>
      <c r="J10092"/>
      <c r="K10092"/>
      <c r="L10092"/>
      <c r="M10092"/>
    </row>
    <row r="10093" spans="1:13" s="3" customFormat="1" x14ac:dyDescent="0.25">
      <c r="A10093"/>
      <c r="B10093"/>
      <c r="C10093"/>
      <c r="D10093"/>
      <c r="E10093"/>
      <c r="J10093"/>
      <c r="K10093"/>
      <c r="L10093"/>
      <c r="M10093"/>
    </row>
    <row r="10094" spans="1:13" s="3" customFormat="1" x14ac:dyDescent="0.25">
      <c r="A10094" s="35"/>
      <c r="B10094" s="35"/>
      <c r="C10094" s="35"/>
      <c r="D10094" s="35"/>
      <c r="E10094" s="34" t="s">
        <v>67</v>
      </c>
      <c r="F10094" s="13">
        <v>7694.14</v>
      </c>
      <c r="G10094" s="13">
        <v>0</v>
      </c>
      <c r="H10094" s="13">
        <v>30303.67</v>
      </c>
      <c r="J10094"/>
      <c r="K10094"/>
      <c r="L10094"/>
      <c r="M10094"/>
    </row>
    <row r="10095" spans="1:13" s="3" customFormat="1" x14ac:dyDescent="0.25">
      <c r="A10095" s="35" t="s">
        <v>21</v>
      </c>
      <c r="B10095"/>
      <c r="C10095"/>
      <c r="D10095"/>
      <c r="E10095"/>
      <c r="J10095"/>
      <c r="K10095"/>
      <c r="L10095"/>
      <c r="M10095"/>
    </row>
    <row r="10096" spans="1:13" s="3" customFormat="1" x14ac:dyDescent="0.25">
      <c r="A10096" s="35"/>
      <c r="B10096" s="35"/>
      <c r="C10096" s="35"/>
      <c r="D10096" s="35"/>
      <c r="E10096" s="9" t="s">
        <v>432</v>
      </c>
      <c r="F10096" s="8">
        <v>7694.14</v>
      </c>
      <c r="G10096" s="8">
        <v>0</v>
      </c>
      <c r="H10096" s="8">
        <v>30303.67</v>
      </c>
      <c r="J10096"/>
      <c r="K10096"/>
      <c r="L10096"/>
      <c r="M10096"/>
    </row>
    <row r="10097" spans="1:13" s="3" customFormat="1" x14ac:dyDescent="0.25">
      <c r="A10097" s="35" t="s">
        <v>21</v>
      </c>
      <c r="B10097"/>
      <c r="C10097"/>
      <c r="D10097"/>
      <c r="E10097"/>
      <c r="J10097"/>
      <c r="K10097"/>
      <c r="L10097"/>
      <c r="M10097"/>
    </row>
    <row r="10098" spans="1:13" s="3" customFormat="1" x14ac:dyDescent="0.25">
      <c r="A10098" s="5" t="s">
        <v>1180</v>
      </c>
      <c r="B10098" s="5" t="s">
        <v>1110</v>
      </c>
      <c r="C10098" s="35"/>
      <c r="D10098" s="35"/>
      <c r="E10098" s="35"/>
      <c r="F10098" s="7"/>
      <c r="G10098" s="8" t="s">
        <v>20</v>
      </c>
      <c r="H10098" s="8">
        <v>5968.97</v>
      </c>
      <c r="J10098"/>
      <c r="K10098"/>
      <c r="L10098"/>
      <c r="M10098"/>
    </row>
    <row r="10099" spans="1:13" s="3" customFormat="1" x14ac:dyDescent="0.25">
      <c r="A10099" s="35" t="s">
        <v>21</v>
      </c>
      <c r="B10099"/>
      <c r="C10099"/>
      <c r="D10099"/>
      <c r="E10099"/>
      <c r="J10099"/>
      <c r="K10099"/>
      <c r="L10099"/>
      <c r="M10099"/>
    </row>
    <row r="10100" spans="1:13" s="3" customFormat="1" x14ac:dyDescent="0.25">
      <c r="A10100" s="12" t="s">
        <v>24</v>
      </c>
      <c r="B10100" s="35" t="s">
        <v>21</v>
      </c>
      <c r="C10100" s="35" t="s">
        <v>21</v>
      </c>
      <c r="D10100" s="35" t="s">
        <v>21</v>
      </c>
      <c r="E10100" s="35" t="s">
        <v>21</v>
      </c>
      <c r="F10100" s="7" t="s">
        <v>21</v>
      </c>
      <c r="G10100" s="13" t="s">
        <v>20</v>
      </c>
      <c r="H10100" s="13">
        <v>5968.97</v>
      </c>
      <c r="J10100"/>
      <c r="K10100"/>
      <c r="L10100"/>
      <c r="M10100"/>
    </row>
    <row r="10101" spans="1:13" s="3" customFormat="1" x14ac:dyDescent="0.25">
      <c r="A10101" s="12" t="s">
        <v>1379</v>
      </c>
      <c r="B10101" s="12" t="s">
        <v>41</v>
      </c>
      <c r="C10101" s="14">
        <v>20</v>
      </c>
      <c r="D10101" s="12" t="s">
        <v>428</v>
      </c>
      <c r="E10101" s="12" t="s">
        <v>1404</v>
      </c>
      <c r="F10101" s="13">
        <v>2977.67</v>
      </c>
      <c r="G10101" s="7" t="s">
        <v>21</v>
      </c>
      <c r="H10101" s="13">
        <v>8946.64</v>
      </c>
      <c r="J10101"/>
      <c r="K10101"/>
      <c r="L10101"/>
      <c r="M10101"/>
    </row>
    <row r="10102" spans="1:13" s="3" customFormat="1" x14ac:dyDescent="0.25">
      <c r="A10102"/>
      <c r="B10102"/>
      <c r="C10102"/>
      <c r="D10102"/>
      <c r="E10102"/>
      <c r="J10102"/>
      <c r="K10102"/>
      <c r="L10102"/>
      <c r="M10102"/>
    </row>
    <row r="10103" spans="1:13" s="3" customFormat="1" x14ac:dyDescent="0.25">
      <c r="A10103" s="35"/>
      <c r="B10103" s="35"/>
      <c r="C10103" s="35"/>
      <c r="D10103" s="35"/>
      <c r="E10103" s="34" t="s">
        <v>67</v>
      </c>
      <c r="F10103" s="13">
        <v>2977.67</v>
      </c>
      <c r="G10103" s="13">
        <v>0</v>
      </c>
      <c r="H10103" s="13">
        <v>8946.64</v>
      </c>
      <c r="J10103"/>
      <c r="K10103"/>
      <c r="L10103"/>
      <c r="M10103"/>
    </row>
    <row r="10104" spans="1:13" s="3" customFormat="1" x14ac:dyDescent="0.25">
      <c r="A10104" s="35" t="s">
        <v>21</v>
      </c>
      <c r="B10104"/>
      <c r="C10104"/>
      <c r="D10104"/>
      <c r="E10104"/>
      <c r="J10104"/>
      <c r="K10104"/>
      <c r="L10104"/>
      <c r="M10104"/>
    </row>
    <row r="10105" spans="1:13" s="3" customFormat="1" x14ac:dyDescent="0.25">
      <c r="A10105" s="35"/>
      <c r="B10105" s="35"/>
      <c r="C10105" s="35"/>
      <c r="D10105" s="35"/>
      <c r="E10105" s="9" t="s">
        <v>1111</v>
      </c>
      <c r="F10105" s="8">
        <v>2977.67</v>
      </c>
      <c r="G10105" s="8">
        <v>0</v>
      </c>
      <c r="H10105" s="8">
        <v>8946.64</v>
      </c>
      <c r="J10105"/>
      <c r="K10105"/>
      <c r="L10105"/>
      <c r="M10105"/>
    </row>
    <row r="10106" spans="1:13" s="3" customFormat="1" x14ac:dyDescent="0.25">
      <c r="A10106" s="35" t="s">
        <v>21</v>
      </c>
      <c r="B10106"/>
      <c r="C10106"/>
      <c r="D10106"/>
      <c r="E10106"/>
      <c r="J10106"/>
      <c r="K10106"/>
      <c r="L10106"/>
      <c r="M10106"/>
    </row>
    <row r="10107" spans="1:13" s="3" customFormat="1" x14ac:dyDescent="0.25">
      <c r="A10107" s="5" t="s">
        <v>158</v>
      </c>
      <c r="B10107" s="5" t="s">
        <v>159</v>
      </c>
      <c r="C10107" s="35"/>
      <c r="D10107" s="35"/>
      <c r="E10107" s="35"/>
      <c r="F10107" s="7"/>
      <c r="G10107" s="8" t="s">
        <v>20</v>
      </c>
      <c r="H10107" s="8">
        <v>686374.55</v>
      </c>
      <c r="J10107"/>
      <c r="K10107"/>
      <c r="L10107"/>
      <c r="M10107"/>
    </row>
    <row r="10108" spans="1:13" s="3" customFormat="1" x14ac:dyDescent="0.25">
      <c r="A10108" s="35" t="s">
        <v>21</v>
      </c>
      <c r="B10108"/>
      <c r="C10108"/>
      <c r="D10108"/>
      <c r="E10108"/>
      <c r="J10108"/>
      <c r="K10108"/>
      <c r="L10108"/>
      <c r="M10108"/>
    </row>
    <row r="10109" spans="1:13" s="3" customFormat="1" x14ac:dyDescent="0.25">
      <c r="A10109" s="12" t="s">
        <v>24</v>
      </c>
      <c r="B10109" s="35" t="s">
        <v>21</v>
      </c>
      <c r="C10109" s="35" t="s">
        <v>21</v>
      </c>
      <c r="D10109" s="35" t="s">
        <v>21</v>
      </c>
      <c r="E10109" s="35" t="s">
        <v>21</v>
      </c>
      <c r="F10109" s="7" t="s">
        <v>21</v>
      </c>
      <c r="G10109" s="13" t="s">
        <v>20</v>
      </c>
      <c r="H10109" s="13">
        <v>686374.55</v>
      </c>
      <c r="J10109"/>
      <c r="K10109"/>
      <c r="L10109"/>
      <c r="M10109"/>
    </row>
    <row r="10110" spans="1:13" s="3" customFormat="1" x14ac:dyDescent="0.25">
      <c r="A10110" s="12" t="s">
        <v>1405</v>
      </c>
      <c r="B10110" s="12" t="s">
        <v>41</v>
      </c>
      <c r="C10110" s="14">
        <v>1</v>
      </c>
      <c r="D10110" s="12" t="s">
        <v>549</v>
      </c>
      <c r="E10110" s="35"/>
      <c r="F10110" s="13">
        <v>304.10000000000002</v>
      </c>
      <c r="G10110" s="7" t="s">
        <v>21</v>
      </c>
      <c r="H10110" s="13">
        <v>686678.65</v>
      </c>
      <c r="J10110"/>
      <c r="K10110"/>
      <c r="L10110"/>
      <c r="M10110"/>
    </row>
    <row r="10111" spans="1:13" s="3" customFormat="1" x14ac:dyDescent="0.25">
      <c r="A10111" s="12" t="s">
        <v>1405</v>
      </c>
      <c r="B10111" s="12" t="s">
        <v>41</v>
      </c>
      <c r="C10111" s="14">
        <v>1</v>
      </c>
      <c r="D10111" s="12" t="s">
        <v>549</v>
      </c>
      <c r="E10111" s="35"/>
      <c r="F10111" s="13">
        <v>192.02</v>
      </c>
      <c r="G10111" s="7" t="s">
        <v>21</v>
      </c>
      <c r="H10111" s="13">
        <v>686870.67</v>
      </c>
      <c r="J10111"/>
      <c r="K10111"/>
      <c r="L10111"/>
      <c r="M10111"/>
    </row>
    <row r="10112" spans="1:13" s="3" customFormat="1" x14ac:dyDescent="0.25">
      <c r="A10112" s="12" t="s">
        <v>1405</v>
      </c>
      <c r="B10112" s="12" t="s">
        <v>41</v>
      </c>
      <c r="C10112" s="14">
        <v>1</v>
      </c>
      <c r="D10112" s="12" t="s">
        <v>549</v>
      </c>
      <c r="E10112" s="35"/>
      <c r="F10112" s="13">
        <v>510.29</v>
      </c>
      <c r="G10112" s="7" t="s">
        <v>21</v>
      </c>
      <c r="H10112" s="13">
        <v>687380.96</v>
      </c>
      <c r="J10112"/>
      <c r="K10112"/>
      <c r="L10112"/>
      <c r="M10112"/>
    </row>
    <row r="10113" spans="1:13" s="3" customFormat="1" x14ac:dyDescent="0.25">
      <c r="A10113" s="12" t="s">
        <v>1405</v>
      </c>
      <c r="B10113" s="12" t="s">
        <v>41</v>
      </c>
      <c r="C10113" s="14">
        <v>1</v>
      </c>
      <c r="D10113" s="12" t="s">
        <v>549</v>
      </c>
      <c r="E10113" s="35"/>
      <c r="F10113" s="13">
        <v>168.8</v>
      </c>
      <c r="G10113" s="7" t="s">
        <v>21</v>
      </c>
      <c r="H10113" s="13">
        <v>687549.76</v>
      </c>
      <c r="J10113"/>
      <c r="K10113"/>
      <c r="L10113"/>
      <c r="M10113"/>
    </row>
    <row r="10114" spans="1:13" s="3" customFormat="1" x14ac:dyDescent="0.25">
      <c r="A10114" s="12" t="s">
        <v>1405</v>
      </c>
      <c r="B10114" s="12" t="s">
        <v>41</v>
      </c>
      <c r="C10114" s="14">
        <v>1</v>
      </c>
      <c r="D10114" s="12" t="s">
        <v>549</v>
      </c>
      <c r="E10114" s="35"/>
      <c r="F10114" s="13">
        <v>1739.16</v>
      </c>
      <c r="G10114" s="7" t="s">
        <v>21</v>
      </c>
      <c r="H10114" s="13">
        <v>689288.92</v>
      </c>
      <c r="J10114"/>
      <c r="K10114"/>
      <c r="L10114"/>
      <c r="M10114"/>
    </row>
    <row r="10115" spans="1:13" s="3" customFormat="1" x14ac:dyDescent="0.25">
      <c r="A10115" s="12" t="s">
        <v>1405</v>
      </c>
      <c r="B10115" s="12" t="s">
        <v>41</v>
      </c>
      <c r="C10115" s="14">
        <v>1</v>
      </c>
      <c r="D10115" s="12" t="s">
        <v>549</v>
      </c>
      <c r="E10115" s="35"/>
      <c r="F10115" s="13">
        <v>254.92</v>
      </c>
      <c r="G10115" s="7" t="s">
        <v>21</v>
      </c>
      <c r="H10115" s="13">
        <v>689543.84</v>
      </c>
      <c r="J10115"/>
      <c r="K10115"/>
      <c r="L10115"/>
      <c r="M10115"/>
    </row>
    <row r="10116" spans="1:13" s="3" customFormat="1" x14ac:dyDescent="0.25">
      <c r="A10116" s="12" t="s">
        <v>1405</v>
      </c>
      <c r="B10116" s="12" t="s">
        <v>41</v>
      </c>
      <c r="C10116" s="14">
        <v>1</v>
      </c>
      <c r="D10116" s="12" t="s">
        <v>160</v>
      </c>
      <c r="E10116" s="35"/>
      <c r="F10116" s="13">
        <v>228.04</v>
      </c>
      <c r="G10116" s="7" t="s">
        <v>21</v>
      </c>
      <c r="H10116" s="13">
        <v>689771.88</v>
      </c>
      <c r="J10116"/>
      <c r="K10116"/>
      <c r="L10116"/>
      <c r="M10116"/>
    </row>
    <row r="10117" spans="1:13" s="3" customFormat="1" x14ac:dyDescent="0.25">
      <c r="A10117" s="12" t="s">
        <v>1405</v>
      </c>
      <c r="B10117" s="12" t="s">
        <v>41</v>
      </c>
      <c r="C10117" s="14">
        <v>1</v>
      </c>
      <c r="D10117" s="12" t="s">
        <v>160</v>
      </c>
      <c r="E10117" s="35"/>
      <c r="F10117" s="13">
        <v>6260.58</v>
      </c>
      <c r="G10117" s="7" t="s">
        <v>21</v>
      </c>
      <c r="H10117" s="13">
        <v>696032.46</v>
      </c>
      <c r="J10117"/>
      <c r="K10117"/>
      <c r="L10117"/>
      <c r="M10117"/>
    </row>
    <row r="10118" spans="1:13" s="3" customFormat="1" x14ac:dyDescent="0.25">
      <c r="A10118" s="12" t="s">
        <v>1405</v>
      </c>
      <c r="B10118" s="12" t="s">
        <v>41</v>
      </c>
      <c r="C10118" s="14">
        <v>1</v>
      </c>
      <c r="D10118" s="12" t="s">
        <v>160</v>
      </c>
      <c r="E10118" s="35"/>
      <c r="F10118" s="13">
        <v>6261.25</v>
      </c>
      <c r="G10118" s="7" t="s">
        <v>21</v>
      </c>
      <c r="H10118" s="13">
        <v>702293.71</v>
      </c>
      <c r="J10118"/>
      <c r="K10118"/>
      <c r="L10118"/>
      <c r="M10118"/>
    </row>
    <row r="10119" spans="1:13" s="3" customFormat="1" x14ac:dyDescent="0.25">
      <c r="A10119" s="12" t="s">
        <v>1405</v>
      </c>
      <c r="B10119" s="12" t="s">
        <v>41</v>
      </c>
      <c r="C10119" s="14">
        <v>1</v>
      </c>
      <c r="D10119" s="12" t="s">
        <v>160</v>
      </c>
      <c r="E10119" s="35"/>
      <c r="F10119" s="13">
        <v>215.52</v>
      </c>
      <c r="G10119" s="7" t="s">
        <v>21</v>
      </c>
      <c r="H10119" s="13">
        <v>702509.23</v>
      </c>
      <c r="J10119"/>
      <c r="K10119"/>
      <c r="L10119"/>
      <c r="M10119"/>
    </row>
    <row r="10120" spans="1:13" s="3" customFormat="1" x14ac:dyDescent="0.25">
      <c r="A10120" s="12" t="s">
        <v>1405</v>
      </c>
      <c r="B10120" s="12" t="s">
        <v>41</v>
      </c>
      <c r="C10120" s="14">
        <v>1</v>
      </c>
      <c r="D10120" s="12" t="s">
        <v>160</v>
      </c>
      <c r="E10120" s="35"/>
      <c r="F10120" s="13">
        <v>2592.4699999999998</v>
      </c>
      <c r="G10120" s="7" t="s">
        <v>21</v>
      </c>
      <c r="H10120" s="13">
        <v>705101.7</v>
      </c>
      <c r="J10120"/>
      <c r="K10120"/>
      <c r="L10120"/>
      <c r="M10120"/>
    </row>
    <row r="10121" spans="1:13" s="3" customFormat="1" x14ac:dyDescent="0.25">
      <c r="A10121" s="12" t="s">
        <v>1405</v>
      </c>
      <c r="B10121" s="12" t="s">
        <v>41</v>
      </c>
      <c r="C10121" s="14">
        <v>1</v>
      </c>
      <c r="D10121" s="12" t="s">
        <v>160</v>
      </c>
      <c r="E10121" s="35"/>
      <c r="F10121" s="13">
        <v>1424.23</v>
      </c>
      <c r="G10121" s="7" t="s">
        <v>21</v>
      </c>
      <c r="H10121" s="13">
        <v>706525.93</v>
      </c>
      <c r="J10121"/>
      <c r="K10121"/>
      <c r="L10121"/>
      <c r="M10121"/>
    </row>
    <row r="10122" spans="1:13" s="3" customFormat="1" x14ac:dyDescent="0.25">
      <c r="A10122" s="12" t="s">
        <v>1405</v>
      </c>
      <c r="B10122" s="12" t="s">
        <v>41</v>
      </c>
      <c r="C10122" s="14">
        <v>1</v>
      </c>
      <c r="D10122" s="12" t="s">
        <v>160</v>
      </c>
      <c r="E10122" s="35"/>
      <c r="F10122" s="13">
        <v>1735.97</v>
      </c>
      <c r="G10122" s="7" t="s">
        <v>21</v>
      </c>
      <c r="H10122" s="13">
        <v>708261.9</v>
      </c>
      <c r="J10122"/>
      <c r="K10122"/>
      <c r="L10122"/>
      <c r="M10122"/>
    </row>
    <row r="10123" spans="1:13" s="3" customFormat="1" x14ac:dyDescent="0.25">
      <c r="A10123" s="12" t="s">
        <v>1405</v>
      </c>
      <c r="B10123" s="12" t="s">
        <v>41</v>
      </c>
      <c r="C10123" s="14">
        <v>1</v>
      </c>
      <c r="D10123" s="12" t="s">
        <v>160</v>
      </c>
      <c r="E10123" s="35"/>
      <c r="F10123" s="13">
        <v>1429.27</v>
      </c>
      <c r="G10123" s="7" t="s">
        <v>21</v>
      </c>
      <c r="H10123" s="13">
        <v>709691.17</v>
      </c>
      <c r="J10123"/>
      <c r="K10123"/>
      <c r="L10123"/>
      <c r="M10123"/>
    </row>
    <row r="10124" spans="1:13" s="3" customFormat="1" x14ac:dyDescent="0.25">
      <c r="A10124" s="12" t="s">
        <v>1405</v>
      </c>
      <c r="B10124" s="12" t="s">
        <v>41</v>
      </c>
      <c r="C10124" s="14">
        <v>1</v>
      </c>
      <c r="D10124" s="12" t="s">
        <v>160</v>
      </c>
      <c r="E10124" s="35"/>
      <c r="F10124" s="13">
        <v>107.74</v>
      </c>
      <c r="G10124" s="7" t="s">
        <v>21</v>
      </c>
      <c r="H10124" s="13">
        <v>709798.91</v>
      </c>
      <c r="J10124"/>
      <c r="K10124"/>
      <c r="L10124"/>
      <c r="M10124"/>
    </row>
    <row r="10125" spans="1:13" s="3" customFormat="1" x14ac:dyDescent="0.25">
      <c r="A10125" s="12" t="s">
        <v>1405</v>
      </c>
      <c r="B10125" s="12" t="s">
        <v>41</v>
      </c>
      <c r="C10125" s="14">
        <v>1</v>
      </c>
      <c r="D10125" s="12" t="s">
        <v>160</v>
      </c>
      <c r="E10125" s="35"/>
      <c r="F10125" s="13">
        <v>1020.8</v>
      </c>
      <c r="G10125" s="7" t="s">
        <v>21</v>
      </c>
      <c r="H10125" s="13">
        <v>710819.71</v>
      </c>
      <c r="J10125"/>
      <c r="K10125"/>
      <c r="L10125"/>
      <c r="M10125"/>
    </row>
    <row r="10126" spans="1:13" s="3" customFormat="1" x14ac:dyDescent="0.25">
      <c r="A10126" s="12" t="s">
        <v>1405</v>
      </c>
      <c r="B10126" s="12" t="s">
        <v>41</v>
      </c>
      <c r="C10126" s="14">
        <v>1</v>
      </c>
      <c r="D10126" s="12" t="s">
        <v>160</v>
      </c>
      <c r="E10126" s="35"/>
      <c r="F10126" s="13">
        <v>1526.82</v>
      </c>
      <c r="G10126" s="7" t="s">
        <v>21</v>
      </c>
      <c r="H10126" s="13">
        <v>712346.53</v>
      </c>
      <c r="J10126"/>
      <c r="K10126"/>
      <c r="L10126"/>
      <c r="M10126"/>
    </row>
    <row r="10127" spans="1:13" s="3" customFormat="1" x14ac:dyDescent="0.25">
      <c r="A10127" s="12" t="s">
        <v>1405</v>
      </c>
      <c r="B10127" s="12" t="s">
        <v>41</v>
      </c>
      <c r="C10127" s="14">
        <v>1</v>
      </c>
      <c r="D10127" s="12" t="s">
        <v>160</v>
      </c>
      <c r="E10127" s="35"/>
      <c r="F10127" s="13">
        <v>2699.95</v>
      </c>
      <c r="G10127" s="7" t="s">
        <v>21</v>
      </c>
      <c r="H10127" s="13">
        <v>715046.48</v>
      </c>
      <c r="J10127"/>
      <c r="K10127"/>
      <c r="L10127"/>
      <c r="M10127"/>
    </row>
    <row r="10128" spans="1:13" s="3" customFormat="1" x14ac:dyDescent="0.25">
      <c r="A10128" s="12" t="s">
        <v>1405</v>
      </c>
      <c r="B10128" s="12" t="s">
        <v>41</v>
      </c>
      <c r="C10128" s="14">
        <v>1</v>
      </c>
      <c r="D10128" s="12" t="s">
        <v>549</v>
      </c>
      <c r="E10128" s="35"/>
      <c r="F10128" s="13">
        <v>416.67</v>
      </c>
      <c r="G10128" s="7" t="s">
        <v>21</v>
      </c>
      <c r="H10128" s="13">
        <v>715463.15</v>
      </c>
      <c r="J10128"/>
      <c r="K10128"/>
      <c r="L10128"/>
      <c r="M10128"/>
    </row>
    <row r="10129" spans="1:13" s="3" customFormat="1" x14ac:dyDescent="0.25">
      <c r="A10129" s="12" t="s">
        <v>1405</v>
      </c>
      <c r="B10129" s="12" t="s">
        <v>41</v>
      </c>
      <c r="C10129" s="14">
        <v>1</v>
      </c>
      <c r="D10129" s="12" t="s">
        <v>549</v>
      </c>
      <c r="E10129" s="35"/>
      <c r="F10129" s="13">
        <v>804.55</v>
      </c>
      <c r="G10129" s="7" t="s">
        <v>21</v>
      </c>
      <c r="H10129" s="13">
        <v>716267.7</v>
      </c>
      <c r="J10129"/>
      <c r="K10129"/>
      <c r="L10129"/>
      <c r="M10129"/>
    </row>
    <row r="10130" spans="1:13" s="3" customFormat="1" x14ac:dyDescent="0.25">
      <c r="A10130" s="12" t="s">
        <v>1405</v>
      </c>
      <c r="B10130" s="12" t="s">
        <v>41</v>
      </c>
      <c r="C10130" s="14">
        <v>1</v>
      </c>
      <c r="D10130" s="12" t="s">
        <v>160</v>
      </c>
      <c r="E10130" s="35"/>
      <c r="F10130" s="13">
        <v>73.64</v>
      </c>
      <c r="G10130" s="7" t="s">
        <v>21</v>
      </c>
      <c r="H10130" s="13">
        <v>716341.34</v>
      </c>
      <c r="J10130"/>
      <c r="K10130"/>
      <c r="L10130"/>
      <c r="M10130"/>
    </row>
    <row r="10131" spans="1:13" s="3" customFormat="1" x14ac:dyDescent="0.25">
      <c r="A10131" s="12" t="s">
        <v>1405</v>
      </c>
      <c r="B10131" s="12" t="s">
        <v>41</v>
      </c>
      <c r="C10131" s="14">
        <v>1</v>
      </c>
      <c r="D10131" s="12" t="s">
        <v>160</v>
      </c>
      <c r="E10131" s="35"/>
      <c r="F10131" s="13">
        <v>109.2</v>
      </c>
      <c r="G10131" s="7" t="s">
        <v>21</v>
      </c>
      <c r="H10131" s="13">
        <v>716450.54</v>
      </c>
      <c r="J10131"/>
      <c r="K10131"/>
      <c r="L10131"/>
      <c r="M10131"/>
    </row>
    <row r="10132" spans="1:13" s="3" customFormat="1" x14ac:dyDescent="0.25">
      <c r="A10132" s="12" t="s">
        <v>1405</v>
      </c>
      <c r="B10132" s="12" t="s">
        <v>41</v>
      </c>
      <c r="C10132" s="14">
        <v>1</v>
      </c>
      <c r="D10132" s="12" t="s">
        <v>160</v>
      </c>
      <c r="E10132" s="35"/>
      <c r="F10132" s="13">
        <v>379.72</v>
      </c>
      <c r="G10132" s="7" t="s">
        <v>21</v>
      </c>
      <c r="H10132" s="13">
        <v>716830.26</v>
      </c>
      <c r="J10132"/>
      <c r="K10132"/>
      <c r="L10132"/>
      <c r="M10132"/>
    </row>
    <row r="10133" spans="1:13" s="3" customFormat="1" x14ac:dyDescent="0.25">
      <c r="A10133" s="12" t="s">
        <v>1405</v>
      </c>
      <c r="B10133" s="12" t="s">
        <v>41</v>
      </c>
      <c r="C10133" s="14">
        <v>1</v>
      </c>
      <c r="D10133" s="12" t="s">
        <v>160</v>
      </c>
      <c r="E10133" s="35"/>
      <c r="F10133" s="13">
        <v>27.03</v>
      </c>
      <c r="G10133" s="7" t="s">
        <v>21</v>
      </c>
      <c r="H10133" s="13">
        <v>716857.29</v>
      </c>
      <c r="J10133"/>
      <c r="K10133"/>
      <c r="L10133"/>
      <c r="M10133"/>
    </row>
    <row r="10134" spans="1:13" s="3" customFormat="1" x14ac:dyDescent="0.25">
      <c r="A10134" s="12" t="s">
        <v>1405</v>
      </c>
      <c r="B10134" s="12" t="s">
        <v>41</v>
      </c>
      <c r="C10134" s="14">
        <v>1</v>
      </c>
      <c r="D10134" s="12" t="s">
        <v>160</v>
      </c>
      <c r="E10134" s="35"/>
      <c r="F10134" s="13">
        <v>37.020000000000003</v>
      </c>
      <c r="G10134" s="7" t="s">
        <v>21</v>
      </c>
      <c r="H10134" s="13">
        <v>716894.31</v>
      </c>
      <c r="J10134"/>
      <c r="K10134"/>
      <c r="L10134"/>
      <c r="M10134"/>
    </row>
    <row r="10135" spans="1:13" s="3" customFormat="1" x14ac:dyDescent="0.25">
      <c r="A10135" s="12" t="s">
        <v>1405</v>
      </c>
      <c r="B10135" s="12" t="s">
        <v>41</v>
      </c>
      <c r="C10135" s="14">
        <v>1</v>
      </c>
      <c r="D10135" s="12" t="s">
        <v>160</v>
      </c>
      <c r="E10135" s="35"/>
      <c r="F10135" s="13">
        <v>163.79</v>
      </c>
      <c r="G10135" s="7" t="s">
        <v>21</v>
      </c>
      <c r="H10135" s="13">
        <v>717058.1</v>
      </c>
      <c r="J10135"/>
      <c r="K10135"/>
      <c r="L10135"/>
      <c r="M10135"/>
    </row>
    <row r="10136" spans="1:13" s="3" customFormat="1" x14ac:dyDescent="0.25">
      <c r="A10136" s="12" t="s">
        <v>1405</v>
      </c>
      <c r="B10136" s="12" t="s">
        <v>41</v>
      </c>
      <c r="C10136" s="14">
        <v>1</v>
      </c>
      <c r="D10136" s="12" t="s">
        <v>160</v>
      </c>
      <c r="E10136" s="35"/>
      <c r="F10136" s="13">
        <v>58.84</v>
      </c>
      <c r="G10136" s="7" t="s">
        <v>21</v>
      </c>
      <c r="H10136" s="13">
        <v>717116.94</v>
      </c>
      <c r="J10136"/>
      <c r="K10136"/>
      <c r="L10136"/>
      <c r="M10136"/>
    </row>
    <row r="10137" spans="1:13" s="3" customFormat="1" x14ac:dyDescent="0.25">
      <c r="A10137" s="12" t="s">
        <v>1405</v>
      </c>
      <c r="B10137" s="12" t="s">
        <v>41</v>
      </c>
      <c r="C10137" s="14">
        <v>1</v>
      </c>
      <c r="D10137" s="12" t="s">
        <v>160</v>
      </c>
      <c r="E10137" s="35"/>
      <c r="F10137" s="13">
        <v>266.67</v>
      </c>
      <c r="G10137" s="7" t="s">
        <v>21</v>
      </c>
      <c r="H10137" s="13">
        <v>717383.61</v>
      </c>
      <c r="J10137"/>
      <c r="K10137"/>
      <c r="L10137"/>
      <c r="M10137"/>
    </row>
    <row r="10138" spans="1:13" s="3" customFormat="1" x14ac:dyDescent="0.25">
      <c r="A10138" s="12" t="s">
        <v>1405</v>
      </c>
      <c r="B10138" s="12" t="s">
        <v>41</v>
      </c>
      <c r="C10138" s="14">
        <v>1</v>
      </c>
      <c r="D10138" s="12" t="s">
        <v>160</v>
      </c>
      <c r="E10138" s="35"/>
      <c r="F10138" s="13">
        <v>4949.18</v>
      </c>
      <c r="G10138" s="7" t="s">
        <v>21</v>
      </c>
      <c r="H10138" s="13">
        <v>722332.79</v>
      </c>
      <c r="J10138"/>
      <c r="K10138"/>
      <c r="L10138"/>
      <c r="M10138"/>
    </row>
    <row r="10139" spans="1:13" s="3" customFormat="1" x14ac:dyDescent="0.25">
      <c r="A10139" s="12" t="s">
        <v>1405</v>
      </c>
      <c r="B10139" s="12" t="s">
        <v>41</v>
      </c>
      <c r="C10139" s="14">
        <v>1</v>
      </c>
      <c r="D10139" s="12" t="s">
        <v>160</v>
      </c>
      <c r="E10139" s="35"/>
      <c r="F10139" s="13">
        <v>3621.57</v>
      </c>
      <c r="G10139" s="7" t="s">
        <v>21</v>
      </c>
      <c r="H10139" s="13">
        <v>725954.36</v>
      </c>
      <c r="J10139"/>
      <c r="K10139"/>
      <c r="L10139"/>
      <c r="M10139"/>
    </row>
    <row r="10140" spans="1:13" s="3" customFormat="1" x14ac:dyDescent="0.25">
      <c r="A10140" s="12" t="s">
        <v>1405</v>
      </c>
      <c r="B10140" s="12" t="s">
        <v>41</v>
      </c>
      <c r="C10140" s="14">
        <v>1</v>
      </c>
      <c r="D10140" s="12" t="s">
        <v>160</v>
      </c>
      <c r="E10140" s="35"/>
      <c r="F10140" s="13">
        <v>2894.78</v>
      </c>
      <c r="G10140" s="7" t="s">
        <v>21</v>
      </c>
      <c r="H10140" s="13">
        <v>728849.14</v>
      </c>
      <c r="J10140"/>
      <c r="K10140"/>
      <c r="L10140"/>
      <c r="M10140"/>
    </row>
    <row r="10141" spans="1:13" s="3" customFormat="1" x14ac:dyDescent="0.25">
      <c r="A10141" s="12" t="s">
        <v>1405</v>
      </c>
      <c r="B10141" s="12" t="s">
        <v>41</v>
      </c>
      <c r="C10141" s="14">
        <v>1</v>
      </c>
      <c r="D10141" s="12" t="s">
        <v>160</v>
      </c>
      <c r="E10141" s="35"/>
      <c r="F10141" s="13">
        <v>359.46</v>
      </c>
      <c r="G10141" s="7" t="s">
        <v>21</v>
      </c>
      <c r="H10141" s="13">
        <v>729208.6</v>
      </c>
      <c r="J10141"/>
      <c r="K10141"/>
      <c r="L10141"/>
      <c r="M10141"/>
    </row>
    <row r="10142" spans="1:13" s="3" customFormat="1" x14ac:dyDescent="0.25">
      <c r="A10142" s="12" t="s">
        <v>1405</v>
      </c>
      <c r="B10142" s="12" t="s">
        <v>41</v>
      </c>
      <c r="C10142" s="14">
        <v>1</v>
      </c>
      <c r="D10142" s="12" t="s">
        <v>160</v>
      </c>
      <c r="E10142" s="35"/>
      <c r="F10142" s="13">
        <v>3249.09</v>
      </c>
      <c r="G10142" s="7" t="s">
        <v>21</v>
      </c>
      <c r="H10142" s="13">
        <v>732457.69</v>
      </c>
      <c r="J10142"/>
      <c r="K10142"/>
      <c r="L10142"/>
      <c r="M10142"/>
    </row>
    <row r="10143" spans="1:13" s="3" customFormat="1" x14ac:dyDescent="0.25">
      <c r="A10143" s="12" t="s">
        <v>1405</v>
      </c>
      <c r="B10143" s="12" t="s">
        <v>41</v>
      </c>
      <c r="C10143" s="14">
        <v>1</v>
      </c>
      <c r="D10143" s="12" t="s">
        <v>160</v>
      </c>
      <c r="E10143" s="35"/>
      <c r="F10143" s="13">
        <v>3426.32</v>
      </c>
      <c r="G10143" s="7" t="s">
        <v>21</v>
      </c>
      <c r="H10143" s="13">
        <v>735884.01</v>
      </c>
      <c r="J10143"/>
      <c r="K10143"/>
      <c r="L10143"/>
      <c r="M10143"/>
    </row>
    <row r="10144" spans="1:13" s="3" customFormat="1" x14ac:dyDescent="0.25">
      <c r="A10144" s="12" t="s">
        <v>1405</v>
      </c>
      <c r="B10144" s="12" t="s">
        <v>41</v>
      </c>
      <c r="C10144" s="14">
        <v>1</v>
      </c>
      <c r="D10144" s="12" t="s">
        <v>160</v>
      </c>
      <c r="E10144" s="35"/>
      <c r="F10144" s="13">
        <v>156.85</v>
      </c>
      <c r="G10144" s="7" t="s">
        <v>21</v>
      </c>
      <c r="H10144" s="13">
        <v>736040.86</v>
      </c>
      <c r="J10144"/>
      <c r="K10144"/>
      <c r="L10144"/>
      <c r="M10144"/>
    </row>
    <row r="10145" spans="1:13" s="3" customFormat="1" x14ac:dyDescent="0.25">
      <c r="A10145" s="12" t="s">
        <v>1405</v>
      </c>
      <c r="B10145" s="12" t="s">
        <v>41</v>
      </c>
      <c r="C10145" s="14">
        <v>1</v>
      </c>
      <c r="D10145" s="12" t="s">
        <v>160</v>
      </c>
      <c r="E10145" s="35"/>
      <c r="F10145" s="13">
        <v>5849.89</v>
      </c>
      <c r="G10145" s="7" t="s">
        <v>21</v>
      </c>
      <c r="H10145" s="13">
        <v>741890.75</v>
      </c>
      <c r="J10145"/>
      <c r="K10145"/>
      <c r="L10145"/>
      <c r="M10145"/>
    </row>
    <row r="10146" spans="1:13" s="3" customFormat="1" x14ac:dyDescent="0.25">
      <c r="A10146" s="12" t="s">
        <v>1405</v>
      </c>
      <c r="B10146" s="12" t="s">
        <v>41</v>
      </c>
      <c r="C10146" s="14">
        <v>1</v>
      </c>
      <c r="D10146" s="12" t="s">
        <v>160</v>
      </c>
      <c r="E10146" s="35"/>
      <c r="F10146" s="13">
        <v>511.45</v>
      </c>
      <c r="G10146" s="7" t="s">
        <v>21</v>
      </c>
      <c r="H10146" s="13">
        <v>742402.2</v>
      </c>
      <c r="J10146"/>
      <c r="K10146"/>
      <c r="L10146"/>
      <c r="M10146"/>
    </row>
    <row r="10147" spans="1:13" s="3" customFormat="1" x14ac:dyDescent="0.25">
      <c r="A10147" s="12" t="s">
        <v>1405</v>
      </c>
      <c r="B10147" s="12" t="s">
        <v>41</v>
      </c>
      <c r="C10147" s="14">
        <v>1</v>
      </c>
      <c r="D10147" s="12" t="s">
        <v>160</v>
      </c>
      <c r="E10147" s="35"/>
      <c r="F10147" s="13">
        <v>5237.29</v>
      </c>
      <c r="G10147" s="7" t="s">
        <v>21</v>
      </c>
      <c r="H10147" s="13">
        <v>747639.49</v>
      </c>
      <c r="J10147"/>
      <c r="K10147"/>
      <c r="L10147"/>
      <c r="M10147"/>
    </row>
    <row r="10148" spans="1:13" s="3" customFormat="1" x14ac:dyDescent="0.25">
      <c r="A10148" s="12" t="s">
        <v>1405</v>
      </c>
      <c r="B10148" s="12" t="s">
        <v>41</v>
      </c>
      <c r="C10148" s="14">
        <v>1</v>
      </c>
      <c r="D10148" s="12" t="s">
        <v>160</v>
      </c>
      <c r="E10148" s="35"/>
      <c r="F10148" s="13">
        <v>12968.73</v>
      </c>
      <c r="G10148" s="7" t="s">
        <v>21</v>
      </c>
      <c r="H10148" s="13">
        <v>760608.22</v>
      </c>
      <c r="J10148"/>
      <c r="K10148"/>
      <c r="L10148"/>
      <c r="M10148"/>
    </row>
    <row r="10149" spans="1:13" s="3" customFormat="1" x14ac:dyDescent="0.25">
      <c r="A10149" s="12" t="s">
        <v>1405</v>
      </c>
      <c r="B10149" s="12" t="s">
        <v>41</v>
      </c>
      <c r="C10149" s="14">
        <v>1</v>
      </c>
      <c r="D10149" s="12" t="s">
        <v>160</v>
      </c>
      <c r="E10149" s="35"/>
      <c r="F10149" s="13">
        <v>1461.2</v>
      </c>
      <c r="G10149" s="7" t="s">
        <v>21</v>
      </c>
      <c r="H10149" s="13">
        <v>762069.42</v>
      </c>
      <c r="J10149"/>
      <c r="K10149"/>
      <c r="L10149"/>
      <c r="M10149"/>
    </row>
    <row r="10150" spans="1:13" s="3" customFormat="1" x14ac:dyDescent="0.25">
      <c r="A10150" s="12" t="s">
        <v>1405</v>
      </c>
      <c r="B10150" s="12" t="s">
        <v>41</v>
      </c>
      <c r="C10150" s="14">
        <v>1</v>
      </c>
      <c r="D10150" s="12" t="s">
        <v>550</v>
      </c>
      <c r="E10150" s="35"/>
      <c r="F10150" s="13">
        <v>1274.92</v>
      </c>
      <c r="G10150" s="7" t="s">
        <v>21</v>
      </c>
      <c r="H10150" s="13">
        <v>763344.34</v>
      </c>
      <c r="J10150"/>
      <c r="K10150"/>
      <c r="L10150"/>
      <c r="M10150"/>
    </row>
    <row r="10151" spans="1:13" s="3" customFormat="1" x14ac:dyDescent="0.25">
      <c r="A10151" s="12" t="s">
        <v>1405</v>
      </c>
      <c r="B10151" s="12" t="s">
        <v>41</v>
      </c>
      <c r="C10151" s="14">
        <v>1</v>
      </c>
      <c r="D10151" s="12" t="s">
        <v>550</v>
      </c>
      <c r="E10151" s="35"/>
      <c r="F10151" s="13">
        <v>1273.56</v>
      </c>
      <c r="G10151" s="7" t="s">
        <v>21</v>
      </c>
      <c r="H10151" s="13">
        <v>764617.9</v>
      </c>
      <c r="J10151"/>
      <c r="K10151"/>
      <c r="L10151"/>
      <c r="M10151"/>
    </row>
    <row r="10152" spans="1:13" s="3" customFormat="1" x14ac:dyDescent="0.25">
      <c r="A10152" s="12" t="s">
        <v>1405</v>
      </c>
      <c r="B10152" s="12" t="s">
        <v>41</v>
      </c>
      <c r="C10152" s="14">
        <v>1</v>
      </c>
      <c r="D10152" s="12" t="s">
        <v>160</v>
      </c>
      <c r="E10152" s="35"/>
      <c r="F10152" s="13">
        <v>647.42999999999995</v>
      </c>
      <c r="G10152" s="7" t="s">
        <v>21</v>
      </c>
      <c r="H10152" s="13">
        <v>765265.33</v>
      </c>
      <c r="J10152"/>
      <c r="K10152"/>
      <c r="L10152"/>
      <c r="M10152"/>
    </row>
    <row r="10153" spans="1:13" s="3" customFormat="1" x14ac:dyDescent="0.25">
      <c r="A10153" s="12" t="s">
        <v>1405</v>
      </c>
      <c r="B10153" s="12" t="s">
        <v>41</v>
      </c>
      <c r="C10153" s="14">
        <v>1</v>
      </c>
      <c r="D10153" s="12" t="s">
        <v>160</v>
      </c>
      <c r="E10153" s="35"/>
      <c r="F10153" s="13">
        <v>4063.47</v>
      </c>
      <c r="G10153" s="7" t="s">
        <v>21</v>
      </c>
      <c r="H10153" s="13">
        <v>769328.8</v>
      </c>
      <c r="J10153"/>
      <c r="K10153"/>
      <c r="L10153"/>
      <c r="M10153"/>
    </row>
    <row r="10154" spans="1:13" s="3" customFormat="1" x14ac:dyDescent="0.25">
      <c r="A10154" s="12" t="s">
        <v>1405</v>
      </c>
      <c r="B10154" s="12" t="s">
        <v>41</v>
      </c>
      <c r="C10154" s="14">
        <v>1</v>
      </c>
      <c r="D10154" s="12" t="s">
        <v>160</v>
      </c>
      <c r="E10154" s="35"/>
      <c r="F10154" s="13">
        <v>5397.6</v>
      </c>
      <c r="G10154" s="7" t="s">
        <v>21</v>
      </c>
      <c r="H10154" s="13">
        <v>774726.4</v>
      </c>
      <c r="J10154"/>
      <c r="K10154"/>
      <c r="L10154"/>
      <c r="M10154"/>
    </row>
    <row r="10155" spans="1:13" s="3" customFormat="1" x14ac:dyDescent="0.25">
      <c r="A10155" s="12" t="s">
        <v>1405</v>
      </c>
      <c r="B10155" s="12" t="s">
        <v>41</v>
      </c>
      <c r="C10155" s="14">
        <v>1</v>
      </c>
      <c r="D10155" s="12" t="s">
        <v>160</v>
      </c>
      <c r="E10155" s="35"/>
      <c r="F10155" s="13">
        <v>2776.37</v>
      </c>
      <c r="G10155" s="7" t="s">
        <v>21</v>
      </c>
      <c r="H10155" s="13">
        <v>777502.77</v>
      </c>
      <c r="J10155"/>
      <c r="K10155"/>
      <c r="L10155"/>
      <c r="M10155"/>
    </row>
    <row r="10156" spans="1:13" s="3" customFormat="1" x14ac:dyDescent="0.25">
      <c r="A10156" s="12" t="s">
        <v>1405</v>
      </c>
      <c r="B10156" s="12" t="s">
        <v>41</v>
      </c>
      <c r="C10156" s="14">
        <v>1</v>
      </c>
      <c r="D10156" s="12" t="s">
        <v>160</v>
      </c>
      <c r="E10156" s="35"/>
      <c r="F10156" s="13">
        <v>7250.4</v>
      </c>
      <c r="G10156" s="7" t="s">
        <v>21</v>
      </c>
      <c r="H10156" s="13">
        <v>784753.17</v>
      </c>
      <c r="J10156"/>
      <c r="K10156"/>
      <c r="L10156"/>
      <c r="M10156"/>
    </row>
    <row r="10157" spans="1:13" s="3" customFormat="1" x14ac:dyDescent="0.25">
      <c r="A10157" s="12" t="s">
        <v>1405</v>
      </c>
      <c r="B10157" s="12" t="s">
        <v>41</v>
      </c>
      <c r="C10157" s="14">
        <v>1</v>
      </c>
      <c r="D10157" s="12" t="s">
        <v>160</v>
      </c>
      <c r="E10157" s="35"/>
      <c r="F10157" s="13">
        <v>10049.719999999999</v>
      </c>
      <c r="G10157" s="7" t="s">
        <v>21</v>
      </c>
      <c r="H10157" s="13">
        <v>794802.89</v>
      </c>
      <c r="J10157"/>
      <c r="K10157"/>
      <c r="L10157"/>
      <c r="M10157"/>
    </row>
    <row r="10158" spans="1:13" s="3" customFormat="1" x14ac:dyDescent="0.25">
      <c r="A10158" s="12" t="s">
        <v>1405</v>
      </c>
      <c r="B10158" s="12" t="s">
        <v>41</v>
      </c>
      <c r="C10158" s="14">
        <v>1</v>
      </c>
      <c r="D10158" s="12" t="s">
        <v>160</v>
      </c>
      <c r="E10158" s="35"/>
      <c r="F10158" s="13">
        <v>6055.37</v>
      </c>
      <c r="G10158" s="7" t="s">
        <v>21</v>
      </c>
      <c r="H10158" s="13">
        <v>800858.26</v>
      </c>
      <c r="J10158"/>
      <c r="K10158"/>
      <c r="L10158"/>
      <c r="M10158"/>
    </row>
    <row r="10159" spans="1:13" s="3" customFormat="1" x14ac:dyDescent="0.25">
      <c r="A10159" s="12" t="s">
        <v>1405</v>
      </c>
      <c r="B10159" s="12" t="s">
        <v>41</v>
      </c>
      <c r="C10159" s="14">
        <v>1</v>
      </c>
      <c r="D10159" s="12" t="s">
        <v>160</v>
      </c>
      <c r="E10159" s="35"/>
      <c r="F10159" s="13">
        <v>8775.23</v>
      </c>
      <c r="G10159" s="7" t="s">
        <v>21</v>
      </c>
      <c r="H10159" s="13">
        <v>809633.49</v>
      </c>
      <c r="J10159"/>
      <c r="K10159"/>
      <c r="L10159"/>
      <c r="M10159"/>
    </row>
    <row r="10160" spans="1:13" s="3" customFormat="1" x14ac:dyDescent="0.25">
      <c r="A10160" s="12" t="s">
        <v>1405</v>
      </c>
      <c r="B10160" s="12" t="s">
        <v>41</v>
      </c>
      <c r="C10160" s="14">
        <v>1</v>
      </c>
      <c r="D10160" s="12" t="s">
        <v>160</v>
      </c>
      <c r="E10160" s="35"/>
      <c r="F10160" s="13">
        <v>584.1</v>
      </c>
      <c r="G10160" s="7" t="s">
        <v>21</v>
      </c>
      <c r="H10160" s="13">
        <v>810217.59</v>
      </c>
      <c r="J10160"/>
      <c r="K10160"/>
      <c r="L10160"/>
      <c r="M10160"/>
    </row>
    <row r="10161" spans="1:13" s="3" customFormat="1" x14ac:dyDescent="0.25">
      <c r="A10161" s="12" t="s">
        <v>1405</v>
      </c>
      <c r="B10161" s="12" t="s">
        <v>41</v>
      </c>
      <c r="C10161" s="14">
        <v>1</v>
      </c>
      <c r="D10161" s="12" t="s">
        <v>160</v>
      </c>
      <c r="E10161" s="35"/>
      <c r="F10161" s="13">
        <v>13158.94</v>
      </c>
      <c r="G10161" s="7" t="s">
        <v>21</v>
      </c>
      <c r="H10161" s="13">
        <v>823376.53</v>
      </c>
      <c r="J10161"/>
      <c r="K10161"/>
      <c r="L10161"/>
      <c r="M10161"/>
    </row>
    <row r="10162" spans="1:13" s="3" customFormat="1" x14ac:dyDescent="0.25">
      <c r="A10162" s="12" t="s">
        <v>1405</v>
      </c>
      <c r="B10162" s="12" t="s">
        <v>41</v>
      </c>
      <c r="C10162" s="14">
        <v>1</v>
      </c>
      <c r="D10162" s="12" t="s">
        <v>160</v>
      </c>
      <c r="E10162" s="35"/>
      <c r="F10162" s="13">
        <v>721.75</v>
      </c>
      <c r="G10162" s="7" t="s">
        <v>21</v>
      </c>
      <c r="H10162" s="13">
        <v>824098.28</v>
      </c>
      <c r="J10162"/>
      <c r="K10162"/>
      <c r="L10162"/>
      <c r="M10162"/>
    </row>
    <row r="10163" spans="1:13" s="3" customFormat="1" x14ac:dyDescent="0.25">
      <c r="A10163" s="12" t="s">
        <v>1405</v>
      </c>
      <c r="B10163" s="12" t="s">
        <v>41</v>
      </c>
      <c r="C10163" s="14">
        <v>1</v>
      </c>
      <c r="D10163" s="12" t="s">
        <v>160</v>
      </c>
      <c r="E10163" s="35"/>
      <c r="F10163" s="13">
        <v>1622.21</v>
      </c>
      <c r="G10163" s="7" t="s">
        <v>21</v>
      </c>
      <c r="H10163" s="13">
        <v>825720.49</v>
      </c>
      <c r="J10163"/>
      <c r="K10163"/>
      <c r="L10163"/>
      <c r="M10163"/>
    </row>
    <row r="10164" spans="1:13" s="3" customFormat="1" x14ac:dyDescent="0.25">
      <c r="A10164" s="12" t="s">
        <v>1405</v>
      </c>
      <c r="B10164" s="12" t="s">
        <v>41</v>
      </c>
      <c r="C10164" s="14">
        <v>1</v>
      </c>
      <c r="D10164" s="12" t="s">
        <v>160</v>
      </c>
      <c r="E10164" s="35"/>
      <c r="F10164" s="13">
        <v>3685.1</v>
      </c>
      <c r="G10164" s="7" t="s">
        <v>21</v>
      </c>
      <c r="H10164" s="13">
        <v>829405.59</v>
      </c>
      <c r="J10164"/>
      <c r="K10164"/>
      <c r="L10164"/>
      <c r="M10164"/>
    </row>
    <row r="10165" spans="1:13" s="3" customFormat="1" x14ac:dyDescent="0.25">
      <c r="A10165" s="12" t="s">
        <v>1405</v>
      </c>
      <c r="B10165" s="12" t="s">
        <v>41</v>
      </c>
      <c r="C10165" s="14">
        <v>1</v>
      </c>
      <c r="D10165" s="12" t="s">
        <v>160</v>
      </c>
      <c r="E10165" s="35"/>
      <c r="F10165" s="13">
        <v>8912.48</v>
      </c>
      <c r="G10165" s="7" t="s">
        <v>21</v>
      </c>
      <c r="H10165" s="13">
        <v>838318.07</v>
      </c>
      <c r="J10165"/>
      <c r="K10165"/>
      <c r="L10165"/>
      <c r="M10165"/>
    </row>
    <row r="10166" spans="1:13" s="3" customFormat="1" x14ac:dyDescent="0.25">
      <c r="A10166" s="12" t="s">
        <v>1405</v>
      </c>
      <c r="B10166" s="12" t="s">
        <v>41</v>
      </c>
      <c r="C10166" s="14">
        <v>1</v>
      </c>
      <c r="D10166" s="12" t="s">
        <v>160</v>
      </c>
      <c r="E10166" s="35"/>
      <c r="F10166" s="13">
        <v>474.71</v>
      </c>
      <c r="G10166" s="7" t="s">
        <v>21</v>
      </c>
      <c r="H10166" s="13">
        <v>838792.78</v>
      </c>
      <c r="J10166"/>
      <c r="K10166"/>
      <c r="L10166"/>
      <c r="M10166"/>
    </row>
    <row r="10167" spans="1:13" s="3" customFormat="1" x14ac:dyDescent="0.25">
      <c r="A10167" s="12" t="s">
        <v>1405</v>
      </c>
      <c r="B10167" s="12" t="s">
        <v>41</v>
      </c>
      <c r="C10167" s="14">
        <v>1</v>
      </c>
      <c r="D10167" s="12" t="s">
        <v>160</v>
      </c>
      <c r="E10167" s="35"/>
      <c r="F10167" s="13">
        <v>281.07</v>
      </c>
      <c r="G10167" s="7" t="s">
        <v>21</v>
      </c>
      <c r="H10167" s="13">
        <v>839073.85</v>
      </c>
      <c r="J10167"/>
      <c r="K10167"/>
      <c r="L10167"/>
      <c r="M10167"/>
    </row>
    <row r="10168" spans="1:13" s="3" customFormat="1" x14ac:dyDescent="0.25">
      <c r="A10168" s="12" t="s">
        <v>1405</v>
      </c>
      <c r="B10168" s="12" t="s">
        <v>41</v>
      </c>
      <c r="C10168" s="14">
        <v>1</v>
      </c>
      <c r="D10168" s="12" t="s">
        <v>160</v>
      </c>
      <c r="E10168" s="35"/>
      <c r="F10168" s="13">
        <v>255.19</v>
      </c>
      <c r="G10168" s="7" t="s">
        <v>21</v>
      </c>
      <c r="H10168" s="13">
        <v>839329.04</v>
      </c>
      <c r="J10168"/>
      <c r="K10168"/>
      <c r="L10168"/>
      <c r="M10168"/>
    </row>
    <row r="10169" spans="1:13" s="3" customFormat="1" x14ac:dyDescent="0.25">
      <c r="A10169" s="12" t="s">
        <v>1405</v>
      </c>
      <c r="B10169" s="12" t="s">
        <v>41</v>
      </c>
      <c r="C10169" s="14">
        <v>1</v>
      </c>
      <c r="D10169" s="12" t="s">
        <v>160</v>
      </c>
      <c r="E10169" s="35"/>
      <c r="F10169" s="13">
        <v>2978.33</v>
      </c>
      <c r="G10169" s="7" t="s">
        <v>21</v>
      </c>
      <c r="H10169" s="13">
        <v>842307.37</v>
      </c>
      <c r="J10169"/>
      <c r="K10169"/>
      <c r="L10169"/>
      <c r="M10169"/>
    </row>
    <row r="10170" spans="1:13" s="3" customFormat="1" x14ac:dyDescent="0.25">
      <c r="A10170" s="12" t="s">
        <v>1405</v>
      </c>
      <c r="B10170" s="12" t="s">
        <v>41</v>
      </c>
      <c r="C10170" s="14">
        <v>1</v>
      </c>
      <c r="D10170" s="12" t="s">
        <v>160</v>
      </c>
      <c r="E10170" s="35"/>
      <c r="F10170" s="13">
        <v>560.11</v>
      </c>
      <c r="G10170" s="7" t="s">
        <v>21</v>
      </c>
      <c r="H10170" s="13">
        <v>842867.48</v>
      </c>
      <c r="J10170"/>
      <c r="K10170"/>
      <c r="L10170"/>
      <c r="M10170"/>
    </row>
    <row r="10171" spans="1:13" s="3" customFormat="1" x14ac:dyDescent="0.25">
      <c r="A10171" s="12" t="s">
        <v>1405</v>
      </c>
      <c r="B10171" s="12" t="s">
        <v>41</v>
      </c>
      <c r="C10171" s="14">
        <v>1</v>
      </c>
      <c r="D10171" s="12" t="s">
        <v>160</v>
      </c>
      <c r="E10171" s="35"/>
      <c r="F10171" s="13">
        <v>16699.29</v>
      </c>
      <c r="G10171" s="7" t="s">
        <v>21</v>
      </c>
      <c r="H10171" s="13">
        <v>859566.77</v>
      </c>
      <c r="J10171"/>
      <c r="K10171"/>
      <c r="L10171"/>
      <c r="M10171"/>
    </row>
    <row r="10172" spans="1:13" s="3" customFormat="1" x14ac:dyDescent="0.25">
      <c r="A10172" s="12" t="s">
        <v>1405</v>
      </c>
      <c r="B10172" s="12" t="s">
        <v>41</v>
      </c>
      <c r="C10172" s="14">
        <v>1</v>
      </c>
      <c r="D10172" s="12" t="s">
        <v>160</v>
      </c>
      <c r="E10172" s="35"/>
      <c r="F10172" s="13">
        <v>833.33</v>
      </c>
      <c r="G10172" s="7" t="s">
        <v>21</v>
      </c>
      <c r="H10172" s="13">
        <v>860400.1</v>
      </c>
      <c r="J10172"/>
      <c r="K10172"/>
      <c r="L10172"/>
      <c r="M10172"/>
    </row>
    <row r="10173" spans="1:13" s="3" customFormat="1" x14ac:dyDescent="0.25">
      <c r="A10173" s="12" t="s">
        <v>1405</v>
      </c>
      <c r="B10173" s="12" t="s">
        <v>41</v>
      </c>
      <c r="C10173" s="14">
        <v>1</v>
      </c>
      <c r="D10173" s="12" t="s">
        <v>160</v>
      </c>
      <c r="E10173" s="35"/>
      <c r="F10173" s="13">
        <v>18058.71</v>
      </c>
      <c r="G10173" s="7" t="s">
        <v>21</v>
      </c>
      <c r="H10173" s="13">
        <v>878458.81</v>
      </c>
      <c r="J10173"/>
      <c r="K10173"/>
      <c r="L10173"/>
      <c r="M10173"/>
    </row>
    <row r="10174" spans="1:13" s="3" customFormat="1" x14ac:dyDescent="0.25">
      <c r="A10174" s="12" t="s">
        <v>1405</v>
      </c>
      <c r="B10174" s="12" t="s">
        <v>41</v>
      </c>
      <c r="C10174" s="14">
        <v>1</v>
      </c>
      <c r="D10174" s="12" t="s">
        <v>160</v>
      </c>
      <c r="E10174" s="35"/>
      <c r="F10174" s="13">
        <v>7169.92</v>
      </c>
      <c r="G10174" s="7" t="s">
        <v>21</v>
      </c>
      <c r="H10174" s="13">
        <v>885628.73</v>
      </c>
      <c r="J10174"/>
      <c r="K10174"/>
      <c r="L10174"/>
      <c r="M10174"/>
    </row>
    <row r="10175" spans="1:13" s="3" customFormat="1" x14ac:dyDescent="0.25">
      <c r="A10175" s="12" t="s">
        <v>1405</v>
      </c>
      <c r="B10175" s="12" t="s">
        <v>41</v>
      </c>
      <c r="C10175" s="14">
        <v>1</v>
      </c>
      <c r="D10175" s="12" t="s">
        <v>160</v>
      </c>
      <c r="E10175" s="35"/>
      <c r="F10175" s="13">
        <v>95.98</v>
      </c>
      <c r="G10175" s="7" t="s">
        <v>21</v>
      </c>
      <c r="H10175" s="13">
        <v>885724.71</v>
      </c>
      <c r="J10175"/>
      <c r="K10175"/>
      <c r="L10175"/>
      <c r="M10175"/>
    </row>
    <row r="10176" spans="1:13" s="3" customFormat="1" x14ac:dyDescent="0.25">
      <c r="A10176" s="12" t="s">
        <v>1405</v>
      </c>
      <c r="B10176" s="12" t="s">
        <v>41</v>
      </c>
      <c r="C10176" s="14">
        <v>1</v>
      </c>
      <c r="D10176" s="12" t="s">
        <v>160</v>
      </c>
      <c r="E10176" s="35"/>
      <c r="F10176" s="13">
        <v>2209.0500000000002</v>
      </c>
      <c r="G10176" s="7" t="s">
        <v>21</v>
      </c>
      <c r="H10176" s="13">
        <v>887933.76</v>
      </c>
      <c r="J10176"/>
      <c r="K10176"/>
      <c r="L10176"/>
      <c r="M10176"/>
    </row>
    <row r="10177" spans="1:13" s="3" customFormat="1" x14ac:dyDescent="0.25">
      <c r="A10177" s="12" t="s">
        <v>1405</v>
      </c>
      <c r="B10177" s="12" t="s">
        <v>41</v>
      </c>
      <c r="C10177" s="14">
        <v>1</v>
      </c>
      <c r="D10177" s="12" t="s">
        <v>160</v>
      </c>
      <c r="E10177" s="35"/>
      <c r="F10177" s="13">
        <v>844.09</v>
      </c>
      <c r="G10177" s="7" t="s">
        <v>21</v>
      </c>
      <c r="H10177" s="13">
        <v>888777.85</v>
      </c>
      <c r="J10177"/>
      <c r="K10177"/>
      <c r="L10177"/>
      <c r="M10177"/>
    </row>
    <row r="10178" spans="1:13" s="3" customFormat="1" x14ac:dyDescent="0.25">
      <c r="A10178" s="12" t="s">
        <v>1405</v>
      </c>
      <c r="B10178" s="12" t="s">
        <v>41</v>
      </c>
      <c r="C10178" s="14">
        <v>1</v>
      </c>
      <c r="D10178" s="12" t="s">
        <v>160</v>
      </c>
      <c r="E10178" s="35"/>
      <c r="F10178" s="13">
        <v>1165.71</v>
      </c>
      <c r="G10178" s="7" t="s">
        <v>21</v>
      </c>
      <c r="H10178" s="13">
        <v>889943.56</v>
      </c>
      <c r="J10178"/>
      <c r="K10178"/>
      <c r="L10178"/>
      <c r="M10178"/>
    </row>
    <row r="10179" spans="1:13" s="3" customFormat="1" x14ac:dyDescent="0.25">
      <c r="A10179" s="12" t="s">
        <v>1405</v>
      </c>
      <c r="B10179" s="12" t="s">
        <v>41</v>
      </c>
      <c r="C10179" s="14">
        <v>1</v>
      </c>
      <c r="D10179" s="12" t="s">
        <v>160</v>
      </c>
      <c r="E10179" s="35"/>
      <c r="F10179" s="13">
        <v>826.73</v>
      </c>
      <c r="G10179" s="7" t="s">
        <v>21</v>
      </c>
      <c r="H10179" s="13">
        <v>890770.29</v>
      </c>
      <c r="J10179"/>
      <c r="K10179"/>
      <c r="L10179"/>
      <c r="M10179"/>
    </row>
    <row r="10180" spans="1:13" s="3" customFormat="1" x14ac:dyDescent="0.25">
      <c r="A10180" s="12" t="s">
        <v>1405</v>
      </c>
      <c r="B10180" s="12" t="s">
        <v>41</v>
      </c>
      <c r="C10180" s="14">
        <v>1</v>
      </c>
      <c r="D10180" s="12" t="s">
        <v>160</v>
      </c>
      <c r="E10180" s="35"/>
      <c r="F10180" s="13">
        <v>662.11</v>
      </c>
      <c r="G10180" s="7" t="s">
        <v>21</v>
      </c>
      <c r="H10180" s="13">
        <v>891432.4</v>
      </c>
      <c r="J10180"/>
      <c r="K10180"/>
      <c r="L10180"/>
      <c r="M10180"/>
    </row>
    <row r="10181" spans="1:13" s="3" customFormat="1" x14ac:dyDescent="0.25">
      <c r="A10181" s="12" t="s">
        <v>1405</v>
      </c>
      <c r="B10181" s="12" t="s">
        <v>41</v>
      </c>
      <c r="C10181" s="14">
        <v>1</v>
      </c>
      <c r="D10181" s="12" t="s">
        <v>160</v>
      </c>
      <c r="E10181" s="35"/>
      <c r="F10181" s="13">
        <v>1681.84</v>
      </c>
      <c r="G10181" s="7" t="s">
        <v>21</v>
      </c>
      <c r="H10181" s="13">
        <v>893114.24</v>
      </c>
      <c r="J10181"/>
      <c r="K10181"/>
      <c r="L10181"/>
      <c r="M10181"/>
    </row>
    <row r="10182" spans="1:13" s="3" customFormat="1" x14ac:dyDescent="0.25">
      <c r="A10182" s="12" t="s">
        <v>1405</v>
      </c>
      <c r="B10182" s="12" t="s">
        <v>41</v>
      </c>
      <c r="C10182" s="14">
        <v>1</v>
      </c>
      <c r="D10182" s="12" t="s">
        <v>160</v>
      </c>
      <c r="E10182" s="35"/>
      <c r="F10182" s="13">
        <v>6555.32</v>
      </c>
      <c r="G10182" s="7" t="s">
        <v>21</v>
      </c>
      <c r="H10182" s="13">
        <v>899669.56</v>
      </c>
      <c r="J10182"/>
      <c r="K10182"/>
      <c r="L10182"/>
      <c r="M10182"/>
    </row>
    <row r="10183" spans="1:13" s="3" customFormat="1" x14ac:dyDescent="0.25">
      <c r="A10183" s="12" t="s">
        <v>1405</v>
      </c>
      <c r="B10183" s="12" t="s">
        <v>41</v>
      </c>
      <c r="C10183" s="14">
        <v>1</v>
      </c>
      <c r="D10183" s="12" t="s">
        <v>160</v>
      </c>
      <c r="E10183" s="35"/>
      <c r="F10183" s="13">
        <v>12751.44</v>
      </c>
      <c r="G10183" s="7" t="s">
        <v>21</v>
      </c>
      <c r="H10183" s="13">
        <v>912421</v>
      </c>
      <c r="J10183"/>
      <c r="K10183"/>
      <c r="L10183"/>
      <c r="M10183"/>
    </row>
    <row r="10184" spans="1:13" s="3" customFormat="1" x14ac:dyDescent="0.25">
      <c r="A10184"/>
      <c r="B10184"/>
      <c r="C10184"/>
      <c r="D10184"/>
      <c r="E10184"/>
      <c r="J10184"/>
      <c r="K10184"/>
      <c r="L10184"/>
      <c r="M10184"/>
    </row>
    <row r="10185" spans="1:13" s="3" customFormat="1" x14ac:dyDescent="0.25">
      <c r="A10185" s="35"/>
      <c r="B10185" s="35"/>
      <c r="C10185" s="35"/>
      <c r="D10185" s="35"/>
      <c r="E10185" s="34" t="s">
        <v>67</v>
      </c>
      <c r="F10185" s="13">
        <v>226046.45</v>
      </c>
      <c r="G10185" s="13">
        <v>0</v>
      </c>
      <c r="H10185" s="13">
        <v>912421</v>
      </c>
      <c r="J10185"/>
      <c r="K10185"/>
      <c r="L10185"/>
      <c r="M10185"/>
    </row>
    <row r="10186" spans="1:13" s="3" customFormat="1" x14ac:dyDescent="0.25">
      <c r="A10186" s="35" t="s">
        <v>21</v>
      </c>
      <c r="B10186"/>
      <c r="C10186"/>
      <c r="D10186"/>
      <c r="E10186"/>
      <c r="J10186"/>
      <c r="K10186"/>
      <c r="L10186"/>
      <c r="M10186"/>
    </row>
    <row r="10187" spans="1:13" s="3" customFormat="1" x14ac:dyDescent="0.25">
      <c r="A10187" s="35"/>
      <c r="B10187" s="35"/>
      <c r="C10187" s="35"/>
      <c r="D10187" s="35"/>
      <c r="E10187" s="9" t="s">
        <v>161</v>
      </c>
      <c r="F10187" s="8">
        <v>226046.45</v>
      </c>
      <c r="G10187" s="8">
        <v>0</v>
      </c>
      <c r="H10187" s="8">
        <v>912421</v>
      </c>
      <c r="J10187"/>
      <c r="K10187"/>
      <c r="L10187"/>
      <c r="M10187"/>
    </row>
    <row r="10188" spans="1:13" s="3" customFormat="1" x14ac:dyDescent="0.25">
      <c r="A10188" s="35" t="s">
        <v>21</v>
      </c>
      <c r="B10188"/>
      <c r="C10188"/>
      <c r="D10188"/>
      <c r="E10188"/>
      <c r="J10188"/>
      <c r="K10188"/>
      <c r="L10188"/>
      <c r="M10188"/>
    </row>
    <row r="10189" spans="1:13" s="3" customFormat="1" x14ac:dyDescent="0.25">
      <c r="A10189" s="5" t="s">
        <v>874</v>
      </c>
      <c r="B10189" s="5" t="s">
        <v>875</v>
      </c>
      <c r="C10189" s="35"/>
      <c r="D10189" s="35"/>
      <c r="E10189" s="35"/>
      <c r="F10189" s="7"/>
      <c r="G10189" s="8" t="s">
        <v>20</v>
      </c>
      <c r="H10189" s="8">
        <v>151471.45000000001</v>
      </c>
      <c r="J10189"/>
      <c r="K10189"/>
      <c r="L10189"/>
      <c r="M10189"/>
    </row>
    <row r="10190" spans="1:13" s="3" customFormat="1" x14ac:dyDescent="0.25">
      <c r="A10190" s="35" t="s">
        <v>21</v>
      </c>
      <c r="B10190"/>
      <c r="C10190"/>
      <c r="D10190"/>
      <c r="E10190"/>
      <c r="J10190"/>
      <c r="K10190"/>
      <c r="L10190"/>
      <c r="M10190"/>
    </row>
    <row r="10191" spans="1:13" s="3" customFormat="1" x14ac:dyDescent="0.25">
      <c r="A10191" s="12" t="s">
        <v>24</v>
      </c>
      <c r="B10191" s="35" t="s">
        <v>21</v>
      </c>
      <c r="C10191" s="35" t="s">
        <v>21</v>
      </c>
      <c r="D10191" s="35" t="s">
        <v>21</v>
      </c>
      <c r="E10191" s="35" t="s">
        <v>21</v>
      </c>
      <c r="F10191" s="7" t="s">
        <v>21</v>
      </c>
      <c r="G10191" s="13" t="s">
        <v>20</v>
      </c>
      <c r="H10191" s="13">
        <v>151471.45000000001</v>
      </c>
      <c r="J10191"/>
      <c r="K10191"/>
      <c r="L10191"/>
      <c r="M10191"/>
    </row>
    <row r="10192" spans="1:13" s="3" customFormat="1" x14ac:dyDescent="0.25">
      <c r="A10192" s="12" t="s">
        <v>1406</v>
      </c>
      <c r="B10192" s="12" t="s">
        <v>26</v>
      </c>
      <c r="C10192" s="14">
        <v>7126</v>
      </c>
      <c r="D10192" s="12" t="s">
        <v>1407</v>
      </c>
      <c r="E10192" s="12" t="s">
        <v>1408</v>
      </c>
      <c r="F10192" s="13">
        <v>10265</v>
      </c>
      <c r="G10192" s="7" t="s">
        <v>21</v>
      </c>
      <c r="H10192" s="13">
        <v>161736.45000000001</v>
      </c>
      <c r="J10192"/>
      <c r="K10192"/>
      <c r="L10192"/>
      <c r="M10192"/>
    </row>
    <row r="10193" spans="1:13" s="3" customFormat="1" x14ac:dyDescent="0.25">
      <c r="A10193" s="12" t="s">
        <v>1373</v>
      </c>
      <c r="B10193" s="12" t="s">
        <v>26</v>
      </c>
      <c r="C10193" s="14">
        <v>7131</v>
      </c>
      <c r="D10193" s="12" t="s">
        <v>1409</v>
      </c>
      <c r="E10193" s="35"/>
      <c r="F10193" s="13">
        <v>5958.18</v>
      </c>
      <c r="G10193" s="7" t="s">
        <v>21</v>
      </c>
      <c r="H10193" s="13">
        <v>167694.63</v>
      </c>
      <c r="J10193"/>
      <c r="K10193"/>
      <c r="L10193"/>
      <c r="M10193"/>
    </row>
    <row r="10194" spans="1:13" s="3" customFormat="1" x14ac:dyDescent="0.25">
      <c r="A10194" s="12" t="s">
        <v>1375</v>
      </c>
      <c r="B10194" s="12" t="s">
        <v>26</v>
      </c>
      <c r="C10194" s="14">
        <v>7133</v>
      </c>
      <c r="D10194" s="12" t="s">
        <v>1410</v>
      </c>
      <c r="E10194" s="35"/>
      <c r="F10194" s="13">
        <v>18000</v>
      </c>
      <c r="G10194" s="7" t="s">
        <v>21</v>
      </c>
      <c r="H10194" s="13">
        <v>185694.63</v>
      </c>
      <c r="J10194"/>
      <c r="K10194"/>
      <c r="L10194"/>
      <c r="M10194"/>
    </row>
    <row r="10195" spans="1:13" s="3" customFormat="1" x14ac:dyDescent="0.25">
      <c r="A10195"/>
      <c r="B10195"/>
      <c r="C10195"/>
      <c r="D10195"/>
      <c r="E10195"/>
      <c r="J10195"/>
      <c r="K10195"/>
      <c r="L10195"/>
      <c r="M10195"/>
    </row>
    <row r="10196" spans="1:13" s="3" customFormat="1" x14ac:dyDescent="0.25">
      <c r="A10196" s="35"/>
      <c r="B10196" s="35"/>
      <c r="C10196" s="35"/>
      <c r="D10196" s="35"/>
      <c r="E10196" s="34" t="s">
        <v>67</v>
      </c>
      <c r="F10196" s="13">
        <v>34223.18</v>
      </c>
      <c r="G10196" s="13">
        <v>0</v>
      </c>
      <c r="H10196" s="13">
        <v>185694.63</v>
      </c>
      <c r="J10196"/>
      <c r="K10196"/>
      <c r="L10196"/>
      <c r="M10196"/>
    </row>
    <row r="10197" spans="1:13" s="3" customFormat="1" x14ac:dyDescent="0.25">
      <c r="A10197" s="35" t="s">
        <v>21</v>
      </c>
      <c r="B10197"/>
      <c r="C10197"/>
      <c r="D10197"/>
      <c r="E10197"/>
      <c r="J10197"/>
      <c r="K10197"/>
      <c r="L10197"/>
      <c r="M10197"/>
    </row>
    <row r="10198" spans="1:13" s="3" customFormat="1" x14ac:dyDescent="0.25">
      <c r="A10198" s="35"/>
      <c r="B10198" s="35"/>
      <c r="C10198" s="35"/>
      <c r="D10198" s="35"/>
      <c r="E10198" s="9" t="s">
        <v>884</v>
      </c>
      <c r="F10198" s="8">
        <v>34223.18</v>
      </c>
      <c r="G10198" s="8">
        <v>0</v>
      </c>
      <c r="H10198" s="8">
        <v>185694.63</v>
      </c>
      <c r="J10198"/>
      <c r="K10198"/>
      <c r="L10198"/>
      <c r="M10198"/>
    </row>
    <row r="10199" spans="1:13" s="3" customFormat="1" x14ac:dyDescent="0.25">
      <c r="A10199" s="35" t="s">
        <v>21</v>
      </c>
      <c r="B10199"/>
      <c r="C10199"/>
      <c r="D10199"/>
      <c r="E10199"/>
      <c r="J10199"/>
      <c r="K10199"/>
      <c r="L10199"/>
      <c r="M10199"/>
    </row>
    <row r="10200" spans="1:13" s="3" customFormat="1" x14ac:dyDescent="0.25">
      <c r="A10200" s="5" t="s">
        <v>629</v>
      </c>
      <c r="B10200" s="5" t="s">
        <v>630</v>
      </c>
      <c r="C10200" s="35"/>
      <c r="D10200" s="35"/>
      <c r="E10200" s="35"/>
      <c r="F10200" s="7"/>
      <c r="G10200" s="8" t="s">
        <v>20</v>
      </c>
      <c r="H10200" s="8">
        <v>36736.58</v>
      </c>
      <c r="J10200"/>
      <c r="K10200"/>
      <c r="L10200"/>
      <c r="M10200"/>
    </row>
    <row r="10201" spans="1:13" s="3" customFormat="1" x14ac:dyDescent="0.25">
      <c r="A10201" s="35" t="s">
        <v>21</v>
      </c>
      <c r="B10201"/>
      <c r="C10201"/>
      <c r="D10201"/>
      <c r="E10201"/>
      <c r="J10201"/>
      <c r="K10201"/>
      <c r="L10201"/>
      <c r="M10201"/>
    </row>
    <row r="10202" spans="1:13" s="3" customFormat="1" x14ac:dyDescent="0.25">
      <c r="A10202" s="12" t="s">
        <v>24</v>
      </c>
      <c r="B10202" s="35" t="s">
        <v>21</v>
      </c>
      <c r="C10202" s="35" t="s">
        <v>21</v>
      </c>
      <c r="D10202" s="35" t="s">
        <v>21</v>
      </c>
      <c r="E10202" s="35" t="s">
        <v>21</v>
      </c>
      <c r="F10202" s="7" t="s">
        <v>21</v>
      </c>
      <c r="G10202" s="13" t="s">
        <v>20</v>
      </c>
      <c r="H10202" s="13">
        <v>36736.58</v>
      </c>
      <c r="J10202"/>
      <c r="K10202"/>
      <c r="L10202"/>
      <c r="M10202"/>
    </row>
    <row r="10203" spans="1:13" s="3" customFormat="1" x14ac:dyDescent="0.25">
      <c r="A10203" s="12" t="s">
        <v>1360</v>
      </c>
      <c r="B10203" s="12" t="s">
        <v>26</v>
      </c>
      <c r="C10203" s="14">
        <v>332</v>
      </c>
      <c r="D10203" s="12" t="s">
        <v>1361</v>
      </c>
      <c r="E10203" s="35"/>
      <c r="F10203" s="13">
        <v>4630.68</v>
      </c>
      <c r="G10203" s="7" t="s">
        <v>21</v>
      </c>
      <c r="H10203" s="13">
        <v>41367.26</v>
      </c>
      <c r="J10203"/>
      <c r="K10203"/>
      <c r="L10203"/>
      <c r="M10203"/>
    </row>
    <row r="10204" spans="1:13" s="3" customFormat="1" x14ac:dyDescent="0.25">
      <c r="A10204" s="12" t="s">
        <v>1366</v>
      </c>
      <c r="B10204" s="12" t="s">
        <v>26</v>
      </c>
      <c r="C10204" s="14">
        <v>402</v>
      </c>
      <c r="D10204" s="12" t="s">
        <v>1367</v>
      </c>
      <c r="E10204" s="35"/>
      <c r="F10204" s="13">
        <v>4629.91</v>
      </c>
      <c r="G10204" s="7" t="s">
        <v>21</v>
      </c>
      <c r="H10204" s="13">
        <v>45997.17</v>
      </c>
      <c r="J10204"/>
      <c r="K10204"/>
      <c r="L10204"/>
      <c r="M10204"/>
    </row>
    <row r="10205" spans="1:13" s="3" customFormat="1" x14ac:dyDescent="0.25">
      <c r="A10205"/>
      <c r="B10205"/>
      <c r="C10205"/>
      <c r="D10205"/>
      <c r="E10205"/>
      <c r="J10205"/>
      <c r="K10205"/>
      <c r="L10205"/>
      <c r="M10205"/>
    </row>
    <row r="10206" spans="1:13" s="3" customFormat="1" x14ac:dyDescent="0.25">
      <c r="A10206" s="35"/>
      <c r="B10206" s="35"/>
      <c r="C10206" s="35"/>
      <c r="D10206" s="35"/>
      <c r="E10206" s="34" t="s">
        <v>67</v>
      </c>
      <c r="F10206" s="13">
        <v>9260.59</v>
      </c>
      <c r="G10206" s="13">
        <v>0</v>
      </c>
      <c r="H10206" s="13">
        <v>45997.17</v>
      </c>
      <c r="J10206"/>
      <c r="K10206"/>
      <c r="L10206"/>
      <c r="M10206"/>
    </row>
    <row r="10207" spans="1:13" s="3" customFormat="1" x14ac:dyDescent="0.25">
      <c r="A10207" s="35" t="s">
        <v>21</v>
      </c>
      <c r="B10207"/>
      <c r="C10207"/>
      <c r="D10207"/>
      <c r="E10207"/>
      <c r="J10207"/>
      <c r="K10207"/>
      <c r="L10207"/>
      <c r="M10207"/>
    </row>
    <row r="10208" spans="1:13" s="3" customFormat="1" x14ac:dyDescent="0.25">
      <c r="A10208" s="35"/>
      <c r="B10208" s="35"/>
      <c r="C10208" s="35"/>
      <c r="D10208" s="35"/>
      <c r="E10208" s="9" t="s">
        <v>631</v>
      </c>
      <c r="F10208" s="8">
        <v>9260.59</v>
      </c>
      <c r="G10208" s="8">
        <v>0</v>
      </c>
      <c r="H10208" s="8">
        <v>45997.17</v>
      </c>
      <c r="J10208"/>
      <c r="K10208"/>
      <c r="L10208"/>
      <c r="M10208"/>
    </row>
    <row r="10209" spans="1:13" s="3" customFormat="1" x14ac:dyDescent="0.25">
      <c r="A10209" s="35" t="s">
        <v>21</v>
      </c>
      <c r="B10209"/>
      <c r="C10209"/>
      <c r="D10209"/>
      <c r="E10209"/>
      <c r="J10209"/>
      <c r="K10209"/>
      <c r="L10209"/>
      <c r="M10209"/>
    </row>
    <row r="10210" spans="1:13" s="3" customFormat="1" x14ac:dyDescent="0.25">
      <c r="A10210" s="5" t="s">
        <v>632</v>
      </c>
      <c r="B10210" s="5" t="s">
        <v>633</v>
      </c>
      <c r="C10210" s="35"/>
      <c r="D10210" s="35"/>
      <c r="E10210" s="35"/>
      <c r="F10210" s="7"/>
      <c r="G10210" s="8" t="s">
        <v>20</v>
      </c>
      <c r="H10210" s="8">
        <v>97071.86</v>
      </c>
      <c r="J10210"/>
      <c r="K10210"/>
      <c r="L10210"/>
      <c r="M10210"/>
    </row>
    <row r="10211" spans="1:13" s="3" customFormat="1" x14ac:dyDescent="0.25">
      <c r="A10211" s="35" t="s">
        <v>21</v>
      </c>
      <c r="B10211"/>
      <c r="C10211"/>
      <c r="D10211"/>
      <c r="E10211"/>
      <c r="J10211"/>
      <c r="K10211"/>
      <c r="L10211"/>
      <c r="M10211"/>
    </row>
    <row r="10212" spans="1:13" s="3" customFormat="1" x14ac:dyDescent="0.25">
      <c r="A10212" s="12" t="s">
        <v>24</v>
      </c>
      <c r="B10212" s="35" t="s">
        <v>21</v>
      </c>
      <c r="C10212" s="35" t="s">
        <v>21</v>
      </c>
      <c r="D10212" s="35" t="s">
        <v>21</v>
      </c>
      <c r="E10212" s="35" t="s">
        <v>21</v>
      </c>
      <c r="F10212" s="7" t="s">
        <v>21</v>
      </c>
      <c r="G10212" s="13" t="s">
        <v>20</v>
      </c>
      <c r="H10212" s="13">
        <v>97071.86</v>
      </c>
      <c r="J10212"/>
      <c r="K10212"/>
      <c r="L10212"/>
      <c r="M10212"/>
    </row>
    <row r="10213" spans="1:13" s="3" customFormat="1" x14ac:dyDescent="0.25">
      <c r="A10213" s="12" t="s">
        <v>1360</v>
      </c>
      <c r="B10213" s="12" t="s">
        <v>26</v>
      </c>
      <c r="C10213" s="14">
        <v>332</v>
      </c>
      <c r="D10213" s="12" t="s">
        <v>1361</v>
      </c>
      <c r="E10213" s="35"/>
      <c r="F10213" s="13">
        <v>5334.24</v>
      </c>
      <c r="G10213" s="7" t="s">
        <v>21</v>
      </c>
      <c r="H10213" s="13">
        <v>102406.1</v>
      </c>
      <c r="J10213"/>
      <c r="K10213"/>
      <c r="L10213"/>
      <c r="M10213"/>
    </row>
    <row r="10214" spans="1:13" s="3" customFormat="1" x14ac:dyDescent="0.25">
      <c r="A10214" s="12" t="s">
        <v>1366</v>
      </c>
      <c r="B10214" s="12" t="s">
        <v>26</v>
      </c>
      <c r="C10214" s="14">
        <v>402</v>
      </c>
      <c r="D10214" s="12" t="s">
        <v>1367</v>
      </c>
      <c r="E10214" s="35"/>
      <c r="F10214" s="13">
        <v>5495.1</v>
      </c>
      <c r="G10214" s="7" t="s">
        <v>21</v>
      </c>
      <c r="H10214" s="13">
        <v>107901.2</v>
      </c>
      <c r="J10214"/>
      <c r="K10214"/>
      <c r="L10214"/>
      <c r="M10214"/>
    </row>
    <row r="10215" spans="1:13" s="3" customFormat="1" x14ac:dyDescent="0.25">
      <c r="A10215"/>
      <c r="B10215"/>
      <c r="C10215"/>
      <c r="D10215"/>
      <c r="E10215"/>
      <c r="J10215"/>
      <c r="K10215"/>
      <c r="L10215"/>
      <c r="M10215"/>
    </row>
    <row r="10216" spans="1:13" s="3" customFormat="1" x14ac:dyDescent="0.25">
      <c r="A10216" s="35"/>
      <c r="B10216" s="35"/>
      <c r="C10216" s="35"/>
      <c r="D10216" s="35"/>
      <c r="E10216" s="34" t="s">
        <v>67</v>
      </c>
      <c r="F10216" s="13">
        <v>10829.34</v>
      </c>
      <c r="G10216" s="13">
        <v>0</v>
      </c>
      <c r="H10216" s="13">
        <v>107901.2</v>
      </c>
      <c r="J10216"/>
      <c r="K10216"/>
      <c r="L10216"/>
      <c r="M10216"/>
    </row>
    <row r="10217" spans="1:13" s="3" customFormat="1" x14ac:dyDescent="0.25">
      <c r="A10217" s="35" t="s">
        <v>21</v>
      </c>
      <c r="B10217"/>
      <c r="C10217"/>
      <c r="D10217"/>
      <c r="E10217"/>
      <c r="J10217"/>
      <c r="K10217"/>
      <c r="L10217"/>
      <c r="M10217"/>
    </row>
    <row r="10218" spans="1:13" s="3" customFormat="1" x14ac:dyDescent="0.25">
      <c r="A10218" s="35"/>
      <c r="B10218" s="35"/>
      <c r="C10218" s="35"/>
      <c r="D10218" s="35"/>
      <c r="E10218" s="9" t="s">
        <v>634</v>
      </c>
      <c r="F10218" s="8">
        <v>10829.34</v>
      </c>
      <c r="G10218" s="8">
        <v>0</v>
      </c>
      <c r="H10218" s="8">
        <v>107901.2</v>
      </c>
      <c r="J10218"/>
      <c r="K10218"/>
      <c r="L10218"/>
      <c r="M10218"/>
    </row>
    <row r="10219" spans="1:13" s="3" customFormat="1" x14ac:dyDescent="0.25">
      <c r="A10219" s="35" t="s">
        <v>21</v>
      </c>
      <c r="B10219"/>
      <c r="C10219"/>
      <c r="D10219"/>
      <c r="E10219"/>
      <c r="J10219"/>
      <c r="K10219"/>
      <c r="L10219"/>
      <c r="M10219"/>
    </row>
    <row r="10220" spans="1:13" s="3" customFormat="1" x14ac:dyDescent="0.25">
      <c r="A10220" s="5" t="s">
        <v>885</v>
      </c>
      <c r="B10220" s="5" t="s">
        <v>886</v>
      </c>
      <c r="C10220" s="35"/>
      <c r="D10220" s="35"/>
      <c r="E10220" s="35"/>
      <c r="F10220" s="7"/>
      <c r="G10220" s="8" t="s">
        <v>20</v>
      </c>
      <c r="H10220" s="8">
        <v>1421.21</v>
      </c>
      <c r="J10220"/>
      <c r="K10220"/>
      <c r="L10220"/>
      <c r="M10220"/>
    </row>
    <row r="10221" spans="1:13" s="3" customFormat="1" x14ac:dyDescent="0.25">
      <c r="A10221" s="35" t="s">
        <v>21</v>
      </c>
      <c r="B10221"/>
      <c r="C10221"/>
      <c r="D10221"/>
      <c r="E10221"/>
      <c r="J10221"/>
      <c r="K10221"/>
      <c r="L10221"/>
      <c r="M10221"/>
    </row>
    <row r="10222" spans="1:13" s="3" customFormat="1" x14ac:dyDescent="0.25">
      <c r="A10222" s="12" t="s">
        <v>24</v>
      </c>
      <c r="B10222" s="35" t="s">
        <v>21</v>
      </c>
      <c r="C10222" s="35" t="s">
        <v>21</v>
      </c>
      <c r="D10222" s="35" t="s">
        <v>21</v>
      </c>
      <c r="E10222" s="35" t="s">
        <v>21</v>
      </c>
      <c r="F10222" s="7" t="s">
        <v>21</v>
      </c>
      <c r="G10222" s="13" t="s">
        <v>20</v>
      </c>
      <c r="H10222" s="13">
        <v>1421.21</v>
      </c>
      <c r="J10222"/>
      <c r="K10222"/>
      <c r="L10222"/>
      <c r="M10222"/>
    </row>
    <row r="10223" spans="1:13" s="3" customFormat="1" x14ac:dyDescent="0.25">
      <c r="A10223" s="12" t="s">
        <v>1401</v>
      </c>
      <c r="B10223" s="12" t="s">
        <v>26</v>
      </c>
      <c r="C10223" s="14">
        <v>7153</v>
      </c>
      <c r="D10223" s="12" t="s">
        <v>599</v>
      </c>
      <c r="E10223" s="12" t="s">
        <v>1411</v>
      </c>
      <c r="F10223" s="13">
        <v>60.34</v>
      </c>
      <c r="G10223" s="7" t="s">
        <v>21</v>
      </c>
      <c r="H10223" s="13">
        <v>1481.55</v>
      </c>
      <c r="J10223"/>
      <c r="K10223"/>
      <c r="L10223"/>
      <c r="M10223"/>
    </row>
    <row r="10224" spans="1:13" s="3" customFormat="1" x14ac:dyDescent="0.25">
      <c r="A10224" s="12" t="s">
        <v>1401</v>
      </c>
      <c r="B10224" s="12" t="s">
        <v>26</v>
      </c>
      <c r="C10224" s="14">
        <v>7153</v>
      </c>
      <c r="D10224" s="12" t="s">
        <v>957</v>
      </c>
      <c r="E10224" s="12" t="s">
        <v>1412</v>
      </c>
      <c r="F10224" s="13">
        <v>68.75</v>
      </c>
      <c r="G10224" s="7" t="s">
        <v>21</v>
      </c>
      <c r="H10224" s="13">
        <v>1550.3</v>
      </c>
      <c r="J10224"/>
      <c r="K10224"/>
      <c r="L10224"/>
      <c r="M10224"/>
    </row>
    <row r="10225" spans="1:13" s="3" customFormat="1" x14ac:dyDescent="0.25">
      <c r="A10225" s="12" t="s">
        <v>1401</v>
      </c>
      <c r="B10225" s="12" t="s">
        <v>26</v>
      </c>
      <c r="C10225" s="14">
        <v>7153</v>
      </c>
      <c r="D10225" s="12" t="s">
        <v>957</v>
      </c>
      <c r="E10225" s="12" t="s">
        <v>1413</v>
      </c>
      <c r="F10225" s="13">
        <v>68.75</v>
      </c>
      <c r="G10225" s="7" t="s">
        <v>21</v>
      </c>
      <c r="H10225" s="13">
        <v>1619.05</v>
      </c>
      <c r="J10225"/>
      <c r="K10225"/>
      <c r="L10225"/>
      <c r="M10225"/>
    </row>
    <row r="10226" spans="1:13" s="3" customFormat="1" x14ac:dyDescent="0.25">
      <c r="A10226"/>
      <c r="B10226"/>
      <c r="C10226"/>
      <c r="D10226"/>
      <c r="E10226"/>
      <c r="J10226"/>
      <c r="K10226"/>
      <c r="L10226"/>
      <c r="M10226"/>
    </row>
    <row r="10227" spans="1:13" s="3" customFormat="1" x14ac:dyDescent="0.25">
      <c r="A10227" s="35"/>
      <c r="B10227" s="35"/>
      <c r="C10227" s="35"/>
      <c r="D10227" s="35"/>
      <c r="E10227" s="34" t="s">
        <v>67</v>
      </c>
      <c r="F10227" s="13">
        <v>197.84</v>
      </c>
      <c r="G10227" s="13">
        <v>0</v>
      </c>
      <c r="H10227" s="13">
        <v>1619.05</v>
      </c>
      <c r="J10227"/>
      <c r="K10227"/>
      <c r="L10227"/>
      <c r="M10227"/>
    </row>
    <row r="10228" spans="1:13" s="3" customFormat="1" x14ac:dyDescent="0.25">
      <c r="A10228" s="35" t="s">
        <v>21</v>
      </c>
      <c r="B10228"/>
      <c r="C10228"/>
      <c r="D10228"/>
      <c r="E10228"/>
      <c r="J10228"/>
      <c r="K10228"/>
      <c r="L10228"/>
      <c r="M10228"/>
    </row>
    <row r="10229" spans="1:13" s="3" customFormat="1" x14ac:dyDescent="0.25">
      <c r="A10229" s="35"/>
      <c r="B10229" s="35"/>
      <c r="C10229" s="35"/>
      <c r="D10229" s="35"/>
      <c r="E10229" s="9" t="s">
        <v>889</v>
      </c>
      <c r="F10229" s="8">
        <v>197.84</v>
      </c>
      <c r="G10229" s="8">
        <v>0</v>
      </c>
      <c r="H10229" s="8">
        <v>1619.05</v>
      </c>
      <c r="J10229"/>
      <c r="K10229"/>
      <c r="L10229"/>
      <c r="M10229"/>
    </row>
    <row r="10230" spans="1:13" s="3" customFormat="1" x14ac:dyDescent="0.25">
      <c r="A10230" s="35" t="s">
        <v>21</v>
      </c>
      <c r="B10230"/>
      <c r="C10230"/>
      <c r="D10230"/>
      <c r="E10230"/>
      <c r="J10230"/>
      <c r="K10230"/>
      <c r="L10230"/>
      <c r="M10230"/>
    </row>
    <row r="10231" spans="1:13" s="3" customFormat="1" x14ac:dyDescent="0.25">
      <c r="A10231"/>
      <c r="B10231"/>
      <c r="C10231"/>
      <c r="D10231"/>
      <c r="E10231"/>
      <c r="J10231"/>
      <c r="K10231"/>
      <c r="L10231"/>
      <c r="M10231"/>
    </row>
    <row r="10232" spans="1:13" s="3" customFormat="1" x14ac:dyDescent="0.25">
      <c r="A10232" s="35"/>
      <c r="B10232" s="35"/>
      <c r="C10232" s="35"/>
      <c r="D10232" s="35"/>
      <c r="E10232" s="9" t="s">
        <v>162</v>
      </c>
      <c r="F10232" s="8">
        <v>1387563.57</v>
      </c>
      <c r="G10232" s="70">
        <v>45000</v>
      </c>
      <c r="H10232" s="8">
        <v>6088778.4400000004</v>
      </c>
      <c r="J10232"/>
      <c r="K10232"/>
      <c r="L10232"/>
      <c r="M10232"/>
    </row>
    <row r="10233" spans="1:13" s="3" customFormat="1" x14ac:dyDescent="0.25">
      <c r="A10233"/>
      <c r="B10233"/>
      <c r="C10233"/>
      <c r="D10233" s="57" t="s">
        <v>131</v>
      </c>
      <c r="E10233" s="59"/>
      <c r="F10233" s="71">
        <v>-45000</v>
      </c>
      <c r="G10233" s="15" t="s">
        <v>1355</v>
      </c>
      <c r="H10233" s="15"/>
      <c r="J10233"/>
      <c r="K10233"/>
      <c r="L10233"/>
      <c r="M10233"/>
    </row>
    <row r="10234" spans="1:13" s="3" customFormat="1" x14ac:dyDescent="0.25">
      <c r="A10234"/>
      <c r="B10234"/>
      <c r="C10234"/>
      <c r="D10234"/>
      <c r="F10234" s="3">
        <f>+F10232+F10233</f>
        <v>1342563.57</v>
      </c>
      <c r="J10234"/>
      <c r="K10234"/>
      <c r="L10234"/>
      <c r="M10234"/>
    </row>
    <row r="10238" spans="1:13" s="3" customFormat="1" x14ac:dyDescent="0.25">
      <c r="A10238" s="27" t="s">
        <v>1414</v>
      </c>
      <c r="B10238" s="27"/>
      <c r="C10238" s="27"/>
      <c r="D10238" s="27"/>
      <c r="E10238" s="27"/>
      <c r="J10238"/>
      <c r="K10238"/>
      <c r="L10238"/>
      <c r="M10238"/>
    </row>
    <row r="10239" spans="1:13" s="3" customFormat="1" x14ac:dyDescent="0.25">
      <c r="A10239" s="2" t="s">
        <v>6</v>
      </c>
      <c r="B10239"/>
      <c r="C10239"/>
      <c r="D10239"/>
      <c r="E10239"/>
      <c r="J10239"/>
      <c r="K10239"/>
      <c r="L10239"/>
      <c r="M10239"/>
    </row>
    <row r="10240" spans="1:13" s="3" customFormat="1" x14ac:dyDescent="0.25">
      <c r="A10240"/>
      <c r="B10240"/>
      <c r="C10240"/>
      <c r="D10240"/>
      <c r="E10240"/>
      <c r="J10240"/>
      <c r="K10240"/>
      <c r="L10240"/>
      <c r="M10240"/>
    </row>
    <row r="10241" spans="1:13" s="3" customFormat="1" x14ac:dyDescent="0.25">
      <c r="A10241" s="5" t="s">
        <v>7</v>
      </c>
      <c r="B10241" s="5" t="s">
        <v>8</v>
      </c>
      <c r="C10241" s="35"/>
      <c r="D10241" s="35"/>
      <c r="E10241" s="35"/>
      <c r="F10241" s="7"/>
      <c r="G10241" s="7"/>
      <c r="H10241" s="8" t="s">
        <v>9</v>
      </c>
      <c r="J10241"/>
      <c r="K10241"/>
      <c r="L10241"/>
      <c r="M10241"/>
    </row>
    <row r="10242" spans="1:13" s="3" customFormat="1" x14ac:dyDescent="0.25">
      <c r="A10242" s="5" t="s">
        <v>10</v>
      </c>
      <c r="B10242" s="5" t="s">
        <v>11</v>
      </c>
      <c r="C10242" s="9" t="s">
        <v>12</v>
      </c>
      <c r="D10242" s="10" t="s">
        <v>13</v>
      </c>
      <c r="E10242" s="5" t="s">
        <v>14</v>
      </c>
      <c r="F10242" s="8" t="s">
        <v>15</v>
      </c>
      <c r="G10242" s="8" t="s">
        <v>16</v>
      </c>
      <c r="H10242" s="8" t="s">
        <v>17</v>
      </c>
      <c r="J10242"/>
      <c r="K10242"/>
      <c r="L10242"/>
      <c r="M10242"/>
    </row>
    <row r="10243" spans="1:13" s="3" customFormat="1" x14ac:dyDescent="0.25">
      <c r="A10243"/>
      <c r="B10243"/>
      <c r="C10243"/>
      <c r="D10243"/>
      <c r="E10243"/>
      <c r="J10243"/>
      <c r="K10243"/>
      <c r="L10243"/>
      <c r="M10243"/>
    </row>
    <row r="10244" spans="1:13" s="3" customFormat="1" x14ac:dyDescent="0.25">
      <c r="A10244" s="5" t="s">
        <v>18</v>
      </c>
      <c r="B10244" s="5" t="s">
        <v>19</v>
      </c>
      <c r="C10244" s="35"/>
      <c r="D10244" s="35"/>
      <c r="E10244" s="35"/>
      <c r="F10244" s="7"/>
      <c r="G10244" s="8" t="s">
        <v>20</v>
      </c>
      <c r="H10244" s="8">
        <v>6088755.1399999997</v>
      </c>
      <c r="J10244"/>
      <c r="K10244"/>
      <c r="L10244"/>
      <c r="M10244"/>
    </row>
    <row r="10245" spans="1:13" s="3" customFormat="1" x14ac:dyDescent="0.25">
      <c r="A10245" s="35" t="s">
        <v>21</v>
      </c>
      <c r="B10245"/>
      <c r="C10245"/>
      <c r="D10245"/>
      <c r="E10245"/>
      <c r="J10245"/>
      <c r="K10245"/>
      <c r="L10245"/>
      <c r="M10245"/>
    </row>
    <row r="10246" spans="1:13" s="3" customFormat="1" x14ac:dyDescent="0.25">
      <c r="A10246" s="5" t="s">
        <v>22</v>
      </c>
      <c r="B10246" s="5" t="s">
        <v>23</v>
      </c>
      <c r="C10246" s="35"/>
      <c r="D10246" s="35"/>
      <c r="E10246" s="35"/>
      <c r="F10246" s="7"/>
      <c r="G10246" s="8" t="s">
        <v>20</v>
      </c>
      <c r="H10246" s="8">
        <v>1407344.71</v>
      </c>
      <c r="J10246"/>
      <c r="K10246"/>
      <c r="L10246"/>
      <c r="M10246"/>
    </row>
    <row r="10247" spans="1:13" s="3" customFormat="1" x14ac:dyDescent="0.25">
      <c r="A10247" s="35" t="s">
        <v>21</v>
      </c>
      <c r="B10247"/>
      <c r="C10247"/>
      <c r="D10247"/>
      <c r="E10247"/>
      <c r="J10247"/>
      <c r="K10247"/>
      <c r="L10247"/>
      <c r="M10247"/>
    </row>
    <row r="10248" spans="1:13" s="3" customFormat="1" x14ac:dyDescent="0.25">
      <c r="A10248" s="12" t="s">
        <v>24</v>
      </c>
      <c r="B10248" s="35" t="s">
        <v>21</v>
      </c>
      <c r="C10248" s="35" t="s">
        <v>21</v>
      </c>
      <c r="D10248" s="35" t="s">
        <v>21</v>
      </c>
      <c r="E10248" s="35" t="s">
        <v>21</v>
      </c>
      <c r="F10248" s="7" t="s">
        <v>21</v>
      </c>
      <c r="G10248" s="13" t="s">
        <v>20</v>
      </c>
      <c r="H10248" s="13">
        <v>1407344.71</v>
      </c>
      <c r="J10248"/>
      <c r="K10248"/>
      <c r="L10248"/>
      <c r="M10248"/>
    </row>
    <row r="10249" spans="1:13" s="3" customFormat="1" x14ac:dyDescent="0.25">
      <c r="A10249" s="12" t="s">
        <v>1415</v>
      </c>
      <c r="B10249" s="12" t="s">
        <v>26</v>
      </c>
      <c r="C10249" s="14">
        <v>329</v>
      </c>
      <c r="D10249" s="12" t="s">
        <v>1416</v>
      </c>
      <c r="E10249" s="35"/>
      <c r="F10249" s="13">
        <v>83768.42</v>
      </c>
      <c r="G10249" s="7" t="s">
        <v>21</v>
      </c>
      <c r="H10249" s="13">
        <v>1491113.13</v>
      </c>
      <c r="J10249"/>
      <c r="K10249"/>
      <c r="L10249"/>
      <c r="M10249"/>
    </row>
    <row r="10250" spans="1:13" s="3" customFormat="1" x14ac:dyDescent="0.25">
      <c r="A10250" s="12" t="s">
        <v>1417</v>
      </c>
      <c r="B10250" s="12" t="s">
        <v>26</v>
      </c>
      <c r="C10250" s="14">
        <v>355</v>
      </c>
      <c r="D10250" s="12" t="s">
        <v>1418</v>
      </c>
      <c r="E10250" s="35"/>
      <c r="F10250" s="13">
        <v>82405.45</v>
      </c>
      <c r="G10250" s="7" t="s">
        <v>21</v>
      </c>
      <c r="H10250" s="13">
        <v>1573518.58</v>
      </c>
      <c r="J10250"/>
      <c r="K10250"/>
      <c r="L10250"/>
      <c r="M10250"/>
    </row>
    <row r="10251" spans="1:13" s="3" customFormat="1" x14ac:dyDescent="0.25">
      <c r="A10251" s="12" t="s">
        <v>1419</v>
      </c>
      <c r="B10251" s="12" t="s">
        <v>26</v>
      </c>
      <c r="C10251" s="14">
        <v>359</v>
      </c>
      <c r="D10251" s="12" t="s">
        <v>1420</v>
      </c>
      <c r="E10251" s="35"/>
      <c r="F10251" s="13">
        <v>49323.15</v>
      </c>
      <c r="G10251" s="7" t="s">
        <v>21</v>
      </c>
      <c r="H10251" s="13">
        <v>1622841.73</v>
      </c>
      <c r="J10251"/>
      <c r="K10251"/>
      <c r="L10251"/>
      <c r="M10251"/>
    </row>
    <row r="10252" spans="1:13" s="3" customFormat="1" x14ac:dyDescent="0.25">
      <c r="A10252" s="12" t="s">
        <v>1421</v>
      </c>
      <c r="B10252" s="12" t="s">
        <v>26</v>
      </c>
      <c r="C10252" s="14">
        <v>374</v>
      </c>
      <c r="D10252" s="12" t="s">
        <v>1422</v>
      </c>
      <c r="E10252" s="35"/>
      <c r="F10252" s="13">
        <v>80205.05</v>
      </c>
      <c r="G10252" s="7" t="s">
        <v>21</v>
      </c>
      <c r="H10252" s="13">
        <v>1703046.78</v>
      </c>
      <c r="J10252"/>
      <c r="K10252"/>
      <c r="L10252"/>
      <c r="M10252"/>
    </row>
    <row r="10253" spans="1:13" s="3" customFormat="1" x14ac:dyDescent="0.25">
      <c r="A10253" s="12" t="s">
        <v>1423</v>
      </c>
      <c r="B10253" s="12" t="s">
        <v>26</v>
      </c>
      <c r="C10253" s="14">
        <v>411</v>
      </c>
      <c r="D10253" s="12" t="s">
        <v>1424</v>
      </c>
      <c r="E10253" s="35"/>
      <c r="F10253" s="13">
        <v>82778.820000000007</v>
      </c>
      <c r="G10253" s="7" t="s">
        <v>21</v>
      </c>
      <c r="H10253" s="13">
        <v>1785825.6</v>
      </c>
      <c r="J10253"/>
      <c r="K10253"/>
      <c r="L10253"/>
      <c r="M10253"/>
    </row>
    <row r="10254" spans="1:13" s="3" customFormat="1" x14ac:dyDescent="0.25">
      <c r="A10254" s="12" t="s">
        <v>1425</v>
      </c>
      <c r="B10254" s="12" t="s">
        <v>26</v>
      </c>
      <c r="C10254" s="14">
        <v>415</v>
      </c>
      <c r="D10254" s="12" t="s">
        <v>1426</v>
      </c>
      <c r="E10254" s="35"/>
      <c r="F10254" s="13">
        <v>51789.3</v>
      </c>
      <c r="G10254" s="7" t="s">
        <v>21</v>
      </c>
      <c r="H10254" s="13">
        <v>1837614.9</v>
      </c>
      <c r="J10254"/>
      <c r="K10254"/>
      <c r="L10254"/>
      <c r="M10254"/>
    </row>
    <row r="10255" spans="1:13" s="3" customFormat="1" x14ac:dyDescent="0.25">
      <c r="A10255"/>
      <c r="B10255"/>
      <c r="C10255"/>
      <c r="D10255"/>
      <c r="E10255"/>
      <c r="J10255"/>
      <c r="K10255"/>
      <c r="L10255"/>
      <c r="M10255"/>
    </row>
    <row r="10256" spans="1:13" s="3" customFormat="1" x14ac:dyDescent="0.25">
      <c r="A10256" s="35"/>
      <c r="B10256" s="35"/>
      <c r="C10256" s="35"/>
      <c r="D10256" s="35"/>
      <c r="E10256" s="34" t="s">
        <v>67</v>
      </c>
      <c r="F10256" s="13">
        <v>430270.19</v>
      </c>
      <c r="G10256" s="13">
        <v>0</v>
      </c>
      <c r="H10256" s="13">
        <v>1837614.9</v>
      </c>
      <c r="J10256"/>
      <c r="K10256"/>
      <c r="L10256"/>
      <c r="M10256"/>
    </row>
    <row r="10257" spans="1:13" s="3" customFormat="1" x14ac:dyDescent="0.25">
      <c r="A10257" s="35" t="s">
        <v>21</v>
      </c>
      <c r="B10257"/>
      <c r="C10257"/>
      <c r="D10257"/>
      <c r="E10257"/>
      <c r="J10257"/>
      <c r="K10257"/>
      <c r="L10257"/>
      <c r="M10257"/>
    </row>
    <row r="10258" spans="1:13" s="3" customFormat="1" x14ac:dyDescent="0.25">
      <c r="A10258" s="35"/>
      <c r="B10258" s="35"/>
      <c r="C10258" s="35"/>
      <c r="D10258" s="35"/>
      <c r="E10258" s="9" t="s">
        <v>68</v>
      </c>
      <c r="F10258" s="8">
        <v>430270.19</v>
      </c>
      <c r="G10258" s="8">
        <v>0</v>
      </c>
      <c r="H10258" s="8">
        <v>1837614.9</v>
      </c>
      <c r="J10258"/>
      <c r="K10258"/>
      <c r="L10258"/>
      <c r="M10258"/>
    </row>
    <row r="10259" spans="1:13" s="3" customFormat="1" x14ac:dyDescent="0.25">
      <c r="A10259" s="35" t="s">
        <v>21</v>
      </c>
      <c r="B10259"/>
      <c r="C10259"/>
      <c r="D10259"/>
      <c r="E10259"/>
      <c r="J10259"/>
      <c r="K10259"/>
      <c r="L10259"/>
      <c r="M10259"/>
    </row>
    <row r="10260" spans="1:13" s="3" customFormat="1" x14ac:dyDescent="0.25">
      <c r="A10260" s="5" t="s">
        <v>69</v>
      </c>
      <c r="B10260" s="5" t="s">
        <v>70</v>
      </c>
      <c r="C10260" s="35"/>
      <c r="D10260" s="35"/>
      <c r="E10260" s="35"/>
      <c r="F10260" s="7"/>
      <c r="G10260" s="8" t="s">
        <v>20</v>
      </c>
      <c r="H10260" s="8">
        <v>183472.32</v>
      </c>
      <c r="J10260"/>
      <c r="K10260"/>
      <c r="L10260"/>
      <c r="M10260"/>
    </row>
    <row r="10261" spans="1:13" s="3" customFormat="1" x14ac:dyDescent="0.25">
      <c r="A10261" s="35" t="s">
        <v>21</v>
      </c>
      <c r="B10261"/>
      <c r="C10261"/>
      <c r="D10261"/>
      <c r="E10261"/>
      <c r="J10261"/>
      <c r="K10261"/>
      <c r="L10261"/>
      <c r="M10261"/>
    </row>
    <row r="10262" spans="1:13" s="3" customFormat="1" x14ac:dyDescent="0.25">
      <c r="A10262" s="12" t="s">
        <v>24</v>
      </c>
      <c r="B10262" s="35" t="s">
        <v>21</v>
      </c>
      <c r="C10262" s="35" t="s">
        <v>21</v>
      </c>
      <c r="D10262" s="35" t="s">
        <v>21</v>
      </c>
      <c r="E10262" s="35" t="s">
        <v>21</v>
      </c>
      <c r="F10262" s="7" t="s">
        <v>21</v>
      </c>
      <c r="G10262" s="13" t="s">
        <v>20</v>
      </c>
      <c r="H10262" s="13">
        <v>183472.32</v>
      </c>
      <c r="J10262"/>
      <c r="K10262"/>
      <c r="L10262"/>
      <c r="M10262"/>
    </row>
    <row r="10263" spans="1:13" s="3" customFormat="1" x14ac:dyDescent="0.25">
      <c r="A10263" s="12" t="s">
        <v>1415</v>
      </c>
      <c r="B10263" s="12" t="s">
        <v>26</v>
      </c>
      <c r="C10263" s="14">
        <v>329</v>
      </c>
      <c r="D10263" s="12" t="s">
        <v>1416</v>
      </c>
      <c r="E10263" s="35"/>
      <c r="F10263" s="13">
        <v>13919.53</v>
      </c>
      <c r="G10263" s="7" t="s">
        <v>21</v>
      </c>
      <c r="H10263" s="13">
        <v>197391.85</v>
      </c>
      <c r="J10263"/>
      <c r="K10263"/>
      <c r="L10263"/>
      <c r="M10263"/>
    </row>
    <row r="10264" spans="1:13" s="3" customFormat="1" x14ac:dyDescent="0.25">
      <c r="A10264" s="12" t="s">
        <v>1417</v>
      </c>
      <c r="B10264" s="12" t="s">
        <v>26</v>
      </c>
      <c r="C10264" s="14">
        <v>355</v>
      </c>
      <c r="D10264" s="12" t="s">
        <v>1418</v>
      </c>
      <c r="E10264" s="35"/>
      <c r="F10264" s="13">
        <v>13505.67</v>
      </c>
      <c r="G10264" s="7" t="s">
        <v>21</v>
      </c>
      <c r="H10264" s="13">
        <v>210897.52</v>
      </c>
      <c r="J10264"/>
      <c r="K10264"/>
      <c r="L10264"/>
      <c r="M10264"/>
    </row>
    <row r="10265" spans="1:13" s="3" customFormat="1" x14ac:dyDescent="0.25">
      <c r="A10265" s="12" t="s">
        <v>1421</v>
      </c>
      <c r="B10265" s="12" t="s">
        <v>26</v>
      </c>
      <c r="C10265" s="14">
        <v>374</v>
      </c>
      <c r="D10265" s="12" t="s">
        <v>1422</v>
      </c>
      <c r="E10265" s="35"/>
      <c r="F10265" s="13">
        <v>13366.55</v>
      </c>
      <c r="G10265" s="7" t="s">
        <v>21</v>
      </c>
      <c r="H10265" s="13">
        <v>224264.07</v>
      </c>
      <c r="J10265"/>
      <c r="K10265"/>
      <c r="L10265"/>
      <c r="M10265"/>
    </row>
    <row r="10266" spans="1:13" s="3" customFormat="1" x14ac:dyDescent="0.25">
      <c r="A10266" s="12" t="s">
        <v>1423</v>
      </c>
      <c r="B10266" s="12" t="s">
        <v>26</v>
      </c>
      <c r="C10266" s="14">
        <v>411</v>
      </c>
      <c r="D10266" s="12" t="s">
        <v>1424</v>
      </c>
      <c r="E10266" s="35"/>
      <c r="F10266" s="13">
        <v>13796.01</v>
      </c>
      <c r="G10266" s="7" t="s">
        <v>21</v>
      </c>
      <c r="H10266" s="13">
        <v>238060.08</v>
      </c>
      <c r="J10266"/>
      <c r="K10266"/>
      <c r="L10266"/>
      <c r="M10266"/>
    </row>
    <row r="10267" spans="1:13" s="3" customFormat="1" x14ac:dyDescent="0.25">
      <c r="A10267"/>
      <c r="B10267"/>
      <c r="C10267"/>
      <c r="D10267"/>
      <c r="E10267"/>
      <c r="J10267"/>
      <c r="K10267"/>
      <c r="L10267"/>
      <c r="M10267"/>
    </row>
    <row r="10268" spans="1:13" s="3" customFormat="1" x14ac:dyDescent="0.25">
      <c r="A10268" s="35"/>
      <c r="B10268" s="35"/>
      <c r="C10268" s="35"/>
      <c r="D10268" s="35"/>
      <c r="E10268" s="34" t="s">
        <v>67</v>
      </c>
      <c r="F10268" s="13">
        <v>54587.76</v>
      </c>
      <c r="G10268" s="13">
        <v>0</v>
      </c>
      <c r="H10268" s="13">
        <v>238060.08</v>
      </c>
      <c r="J10268"/>
      <c r="K10268"/>
      <c r="L10268"/>
      <c r="M10268"/>
    </row>
    <row r="10269" spans="1:13" s="3" customFormat="1" x14ac:dyDescent="0.25">
      <c r="A10269" s="35" t="s">
        <v>21</v>
      </c>
      <c r="B10269"/>
      <c r="C10269"/>
      <c r="D10269"/>
      <c r="E10269"/>
      <c r="J10269"/>
      <c r="K10269"/>
      <c r="L10269"/>
      <c r="M10269"/>
    </row>
    <row r="10270" spans="1:13" s="3" customFormat="1" x14ac:dyDescent="0.25">
      <c r="A10270" s="35"/>
      <c r="B10270" s="35"/>
      <c r="C10270" s="35"/>
      <c r="D10270" s="35"/>
      <c r="E10270" s="9" t="s">
        <v>71</v>
      </c>
      <c r="F10270" s="8">
        <v>54587.76</v>
      </c>
      <c r="G10270" s="8">
        <v>0</v>
      </c>
      <c r="H10270" s="8">
        <v>238060.08</v>
      </c>
      <c r="J10270"/>
      <c r="K10270"/>
      <c r="L10270"/>
      <c r="M10270"/>
    </row>
    <row r="10271" spans="1:13" s="3" customFormat="1" x14ac:dyDescent="0.25">
      <c r="A10271" s="35" t="s">
        <v>21</v>
      </c>
      <c r="B10271"/>
      <c r="C10271"/>
      <c r="D10271"/>
      <c r="E10271"/>
      <c r="J10271"/>
      <c r="K10271"/>
      <c r="L10271"/>
      <c r="M10271"/>
    </row>
    <row r="10272" spans="1:13" s="3" customFormat="1" x14ac:dyDescent="0.25">
      <c r="A10272" s="5" t="s">
        <v>72</v>
      </c>
      <c r="B10272" s="5" t="s">
        <v>73</v>
      </c>
      <c r="C10272" s="35"/>
      <c r="D10272" s="35"/>
      <c r="E10272" s="35"/>
      <c r="F10272" s="7"/>
      <c r="G10272" s="8" t="s">
        <v>20</v>
      </c>
      <c r="H10272" s="8">
        <v>44706.01</v>
      </c>
      <c r="J10272"/>
      <c r="K10272"/>
      <c r="L10272"/>
      <c r="M10272"/>
    </row>
    <row r="10273" spans="1:13" s="3" customFormat="1" x14ac:dyDescent="0.25">
      <c r="A10273" s="35" t="s">
        <v>21</v>
      </c>
      <c r="B10273"/>
      <c r="C10273"/>
      <c r="D10273"/>
      <c r="E10273"/>
      <c r="J10273"/>
      <c r="K10273"/>
      <c r="L10273"/>
      <c r="M10273"/>
    </row>
    <row r="10274" spans="1:13" s="3" customFormat="1" x14ac:dyDescent="0.25">
      <c r="A10274" s="12" t="s">
        <v>24</v>
      </c>
      <c r="B10274" s="35" t="s">
        <v>21</v>
      </c>
      <c r="C10274" s="35" t="s">
        <v>21</v>
      </c>
      <c r="D10274" s="35" t="s">
        <v>21</v>
      </c>
      <c r="E10274" s="35" t="s">
        <v>21</v>
      </c>
      <c r="F10274" s="7" t="s">
        <v>21</v>
      </c>
      <c r="G10274" s="13" t="s">
        <v>20</v>
      </c>
      <c r="H10274" s="13">
        <v>44706.01</v>
      </c>
      <c r="J10274"/>
      <c r="K10274"/>
      <c r="L10274"/>
      <c r="M10274"/>
    </row>
    <row r="10275" spans="1:13" s="3" customFormat="1" x14ac:dyDescent="0.25">
      <c r="A10275" s="12" t="s">
        <v>1415</v>
      </c>
      <c r="B10275" s="12" t="s">
        <v>26</v>
      </c>
      <c r="C10275" s="14">
        <v>329</v>
      </c>
      <c r="D10275" s="12" t="s">
        <v>1416</v>
      </c>
      <c r="E10275" s="35"/>
      <c r="F10275" s="13">
        <v>2450.31</v>
      </c>
      <c r="G10275" s="7" t="s">
        <v>21</v>
      </c>
      <c r="H10275" s="13">
        <v>47156.32</v>
      </c>
      <c r="J10275"/>
      <c r="K10275"/>
      <c r="L10275"/>
      <c r="M10275"/>
    </row>
    <row r="10276" spans="1:13" s="3" customFormat="1" x14ac:dyDescent="0.25">
      <c r="A10276" s="12" t="s">
        <v>1417</v>
      </c>
      <c r="B10276" s="12" t="s">
        <v>26</v>
      </c>
      <c r="C10276" s="14">
        <v>355</v>
      </c>
      <c r="D10276" s="12" t="s">
        <v>1418</v>
      </c>
      <c r="E10276" s="35"/>
      <c r="F10276" s="13">
        <v>815.41</v>
      </c>
      <c r="G10276" s="7" t="s">
        <v>21</v>
      </c>
      <c r="H10276" s="13">
        <v>47971.73</v>
      </c>
      <c r="J10276"/>
      <c r="K10276"/>
      <c r="L10276"/>
      <c r="M10276"/>
    </row>
    <row r="10277" spans="1:13" s="3" customFormat="1" x14ac:dyDescent="0.25">
      <c r="A10277" s="12" t="s">
        <v>1419</v>
      </c>
      <c r="B10277" s="12" t="s">
        <v>26</v>
      </c>
      <c r="C10277" s="14">
        <v>359</v>
      </c>
      <c r="D10277" s="12" t="s">
        <v>1420</v>
      </c>
      <c r="E10277" s="35"/>
      <c r="F10277" s="13">
        <v>1477.96</v>
      </c>
      <c r="G10277" s="7" t="s">
        <v>21</v>
      </c>
      <c r="H10277" s="13">
        <v>49449.69</v>
      </c>
      <c r="J10277"/>
      <c r="K10277"/>
      <c r="L10277"/>
      <c r="M10277"/>
    </row>
    <row r="10278" spans="1:13" s="3" customFormat="1" x14ac:dyDescent="0.25">
      <c r="A10278" s="12" t="s">
        <v>1421</v>
      </c>
      <c r="B10278" s="12" t="s">
        <v>26</v>
      </c>
      <c r="C10278" s="14">
        <v>374</v>
      </c>
      <c r="D10278" s="12" t="s">
        <v>1422</v>
      </c>
      <c r="E10278" s="35"/>
      <c r="F10278" s="13">
        <v>2823.27</v>
      </c>
      <c r="G10278" s="7" t="s">
        <v>21</v>
      </c>
      <c r="H10278" s="13">
        <v>52272.959999999999</v>
      </c>
      <c r="J10278"/>
      <c r="K10278"/>
      <c r="L10278"/>
      <c r="M10278"/>
    </row>
    <row r="10279" spans="1:13" s="3" customFormat="1" x14ac:dyDescent="0.25">
      <c r="A10279" s="12" t="s">
        <v>1423</v>
      </c>
      <c r="B10279" s="12" t="s">
        <v>26</v>
      </c>
      <c r="C10279" s="14">
        <v>411</v>
      </c>
      <c r="D10279" s="12" t="s">
        <v>1424</v>
      </c>
      <c r="E10279" s="35"/>
      <c r="F10279" s="13">
        <v>4897.5200000000004</v>
      </c>
      <c r="G10279" s="7" t="s">
        <v>21</v>
      </c>
      <c r="H10279" s="13">
        <v>57170.48</v>
      </c>
      <c r="J10279"/>
      <c r="K10279"/>
      <c r="L10279"/>
      <c r="M10279"/>
    </row>
    <row r="10280" spans="1:13" s="3" customFormat="1" x14ac:dyDescent="0.25">
      <c r="A10280" s="12" t="s">
        <v>1425</v>
      </c>
      <c r="B10280" s="12" t="s">
        <v>26</v>
      </c>
      <c r="C10280" s="14">
        <v>415</v>
      </c>
      <c r="D10280" s="12" t="s">
        <v>1426</v>
      </c>
      <c r="E10280" s="35"/>
      <c r="F10280" s="13">
        <v>269.77999999999997</v>
      </c>
      <c r="G10280" s="7" t="s">
        <v>21</v>
      </c>
      <c r="H10280" s="13">
        <v>57440.26</v>
      </c>
      <c r="J10280"/>
      <c r="K10280"/>
      <c r="L10280"/>
      <c r="M10280"/>
    </row>
    <row r="10281" spans="1:13" s="3" customFormat="1" x14ac:dyDescent="0.25">
      <c r="A10281"/>
      <c r="B10281"/>
      <c r="C10281"/>
      <c r="D10281"/>
      <c r="E10281"/>
      <c r="J10281"/>
      <c r="K10281"/>
      <c r="L10281"/>
      <c r="M10281"/>
    </row>
    <row r="10282" spans="1:13" s="3" customFormat="1" x14ac:dyDescent="0.25">
      <c r="A10282" s="35"/>
      <c r="B10282" s="35"/>
      <c r="C10282" s="35"/>
      <c r="D10282" s="35"/>
      <c r="E10282" s="34" t="s">
        <v>67</v>
      </c>
      <c r="F10282" s="13">
        <v>12734.25</v>
      </c>
      <c r="G10282" s="13">
        <v>0</v>
      </c>
      <c r="H10282" s="13">
        <v>57440.26</v>
      </c>
      <c r="J10282"/>
      <c r="K10282"/>
      <c r="L10282"/>
      <c r="M10282"/>
    </row>
    <row r="10283" spans="1:13" s="3" customFormat="1" x14ac:dyDescent="0.25">
      <c r="A10283" s="35" t="s">
        <v>21</v>
      </c>
      <c r="B10283"/>
      <c r="C10283"/>
      <c r="D10283"/>
      <c r="E10283"/>
      <c r="J10283"/>
      <c r="K10283"/>
      <c r="L10283"/>
      <c r="M10283"/>
    </row>
    <row r="10284" spans="1:13" s="3" customFormat="1" x14ac:dyDescent="0.25">
      <c r="A10284" s="35"/>
      <c r="B10284" s="35"/>
      <c r="C10284" s="35"/>
      <c r="D10284" s="35"/>
      <c r="E10284" s="9" t="s">
        <v>74</v>
      </c>
      <c r="F10284" s="8">
        <v>12734.25</v>
      </c>
      <c r="G10284" s="8">
        <v>0</v>
      </c>
      <c r="H10284" s="8">
        <v>57440.26</v>
      </c>
      <c r="J10284"/>
      <c r="K10284"/>
      <c r="L10284"/>
      <c r="M10284"/>
    </row>
    <row r="10285" spans="1:13" s="3" customFormat="1" x14ac:dyDescent="0.25">
      <c r="A10285" s="35" t="s">
        <v>21</v>
      </c>
      <c r="B10285"/>
      <c r="C10285"/>
      <c r="D10285"/>
      <c r="E10285"/>
      <c r="J10285"/>
      <c r="K10285"/>
      <c r="L10285"/>
      <c r="M10285"/>
    </row>
    <row r="10286" spans="1:13" s="3" customFormat="1" x14ac:dyDescent="0.25">
      <c r="A10286" s="5" t="s">
        <v>75</v>
      </c>
      <c r="B10286" s="5" t="s">
        <v>76</v>
      </c>
      <c r="C10286" s="35"/>
      <c r="D10286" s="35"/>
      <c r="E10286" s="35"/>
      <c r="F10286" s="7"/>
      <c r="G10286" s="8" t="s">
        <v>20</v>
      </c>
      <c r="H10286" s="8">
        <v>36881.769999999997</v>
      </c>
      <c r="J10286"/>
      <c r="K10286"/>
      <c r="L10286"/>
      <c r="M10286"/>
    </row>
    <row r="10287" spans="1:13" s="3" customFormat="1" x14ac:dyDescent="0.25">
      <c r="A10287" s="35" t="s">
        <v>21</v>
      </c>
      <c r="B10287"/>
      <c r="C10287"/>
      <c r="D10287"/>
      <c r="E10287"/>
      <c r="J10287"/>
      <c r="K10287"/>
      <c r="L10287"/>
      <c r="M10287"/>
    </row>
    <row r="10288" spans="1:13" s="3" customFormat="1" x14ac:dyDescent="0.25">
      <c r="A10288" s="12" t="s">
        <v>24</v>
      </c>
      <c r="B10288" s="35" t="s">
        <v>21</v>
      </c>
      <c r="C10288" s="35" t="s">
        <v>21</v>
      </c>
      <c r="D10288" s="35" t="s">
        <v>21</v>
      </c>
      <c r="E10288" s="35" t="s">
        <v>21</v>
      </c>
      <c r="F10288" s="7" t="s">
        <v>21</v>
      </c>
      <c r="G10288" s="13" t="s">
        <v>20</v>
      </c>
      <c r="H10288" s="13">
        <v>36881.769999999997</v>
      </c>
      <c r="J10288"/>
      <c r="K10288"/>
      <c r="L10288"/>
      <c r="M10288"/>
    </row>
    <row r="10289" spans="1:13" s="3" customFormat="1" x14ac:dyDescent="0.25">
      <c r="A10289" s="12" t="s">
        <v>1415</v>
      </c>
      <c r="B10289" s="12" t="s">
        <v>26</v>
      </c>
      <c r="C10289" s="14">
        <v>329</v>
      </c>
      <c r="D10289" s="12" t="s">
        <v>1416</v>
      </c>
      <c r="E10289" s="35"/>
      <c r="F10289" s="13">
        <v>2716.46</v>
      </c>
      <c r="G10289" s="7" t="s">
        <v>21</v>
      </c>
      <c r="H10289" s="13">
        <v>39598.230000000003</v>
      </c>
      <c r="J10289"/>
      <c r="K10289"/>
      <c r="L10289"/>
      <c r="M10289"/>
    </row>
    <row r="10290" spans="1:13" s="3" customFormat="1" x14ac:dyDescent="0.25">
      <c r="A10290" s="12" t="s">
        <v>1417</v>
      </c>
      <c r="B10290" s="12" t="s">
        <v>26</v>
      </c>
      <c r="C10290" s="14">
        <v>355</v>
      </c>
      <c r="D10290" s="12" t="s">
        <v>1418</v>
      </c>
      <c r="E10290" s="35"/>
      <c r="F10290" s="13">
        <v>2650.57</v>
      </c>
      <c r="G10290" s="7" t="s">
        <v>21</v>
      </c>
      <c r="H10290" s="13">
        <v>42248.800000000003</v>
      </c>
      <c r="J10290"/>
      <c r="K10290"/>
      <c r="L10290"/>
      <c r="M10290"/>
    </row>
    <row r="10291" spans="1:13" s="3" customFormat="1" x14ac:dyDescent="0.25">
      <c r="A10291" s="12" t="s">
        <v>1421</v>
      </c>
      <c r="B10291" s="12" t="s">
        <v>26</v>
      </c>
      <c r="C10291" s="14">
        <v>374</v>
      </c>
      <c r="D10291" s="12" t="s">
        <v>1422</v>
      </c>
      <c r="E10291" s="35"/>
      <c r="F10291" s="13">
        <v>2191.5700000000002</v>
      </c>
      <c r="G10291" s="7" t="s">
        <v>21</v>
      </c>
      <c r="H10291" s="13">
        <v>44440.37</v>
      </c>
      <c r="J10291"/>
      <c r="K10291"/>
      <c r="L10291"/>
      <c r="M10291"/>
    </row>
    <row r="10292" spans="1:13" s="3" customFormat="1" x14ac:dyDescent="0.25">
      <c r="A10292" s="12" t="s">
        <v>1423</v>
      </c>
      <c r="B10292" s="12" t="s">
        <v>26</v>
      </c>
      <c r="C10292" s="14">
        <v>411</v>
      </c>
      <c r="D10292" s="12" t="s">
        <v>1424</v>
      </c>
      <c r="E10292" s="35"/>
      <c r="F10292" s="13">
        <v>2353.75</v>
      </c>
      <c r="G10292" s="7" t="s">
        <v>21</v>
      </c>
      <c r="H10292" s="13">
        <v>46794.12</v>
      </c>
      <c r="J10292"/>
      <c r="K10292"/>
      <c r="L10292"/>
      <c r="M10292"/>
    </row>
    <row r="10293" spans="1:13" s="3" customFormat="1" x14ac:dyDescent="0.25">
      <c r="A10293"/>
      <c r="B10293"/>
      <c r="C10293"/>
      <c r="D10293"/>
      <c r="E10293"/>
      <c r="J10293"/>
      <c r="K10293"/>
      <c r="L10293"/>
      <c r="M10293"/>
    </row>
    <row r="10294" spans="1:13" s="3" customFormat="1" x14ac:dyDescent="0.25">
      <c r="A10294" s="35"/>
      <c r="B10294" s="35"/>
      <c r="C10294" s="35"/>
      <c r="D10294" s="35"/>
      <c r="E10294" s="34" t="s">
        <v>67</v>
      </c>
      <c r="F10294" s="13">
        <v>9912.35</v>
      </c>
      <c r="G10294" s="13">
        <v>0</v>
      </c>
      <c r="H10294" s="13">
        <v>46794.12</v>
      </c>
      <c r="J10294"/>
      <c r="K10294"/>
      <c r="L10294"/>
      <c r="M10294"/>
    </row>
    <row r="10295" spans="1:13" s="3" customFormat="1" x14ac:dyDescent="0.25">
      <c r="A10295" s="35" t="s">
        <v>21</v>
      </c>
      <c r="B10295"/>
      <c r="C10295"/>
      <c r="D10295"/>
      <c r="E10295"/>
      <c r="J10295"/>
      <c r="K10295"/>
      <c r="L10295"/>
      <c r="M10295"/>
    </row>
    <row r="10296" spans="1:13" s="3" customFormat="1" x14ac:dyDescent="0.25">
      <c r="A10296" s="35"/>
      <c r="B10296" s="35"/>
      <c r="C10296" s="35"/>
      <c r="D10296" s="35"/>
      <c r="E10296" s="9" t="s">
        <v>77</v>
      </c>
      <c r="F10296" s="8">
        <v>9912.35</v>
      </c>
      <c r="G10296" s="8">
        <v>0</v>
      </c>
      <c r="H10296" s="8">
        <v>46794.12</v>
      </c>
      <c r="J10296"/>
      <c r="K10296"/>
      <c r="L10296"/>
      <c r="M10296"/>
    </row>
    <row r="10297" spans="1:13" s="3" customFormat="1" x14ac:dyDescent="0.25">
      <c r="A10297" s="35" t="s">
        <v>21</v>
      </c>
      <c r="B10297"/>
      <c r="C10297"/>
      <c r="D10297"/>
      <c r="E10297"/>
      <c r="J10297"/>
      <c r="K10297"/>
      <c r="L10297"/>
      <c r="M10297"/>
    </row>
    <row r="10298" spans="1:13" s="3" customFormat="1" x14ac:dyDescent="0.25">
      <c r="A10298" s="5" t="s">
        <v>78</v>
      </c>
      <c r="B10298" s="5" t="s">
        <v>79</v>
      </c>
      <c r="C10298" s="35"/>
      <c r="D10298" s="35"/>
      <c r="E10298" s="35"/>
      <c r="F10298" s="7"/>
      <c r="G10298" s="8" t="s">
        <v>20</v>
      </c>
      <c r="H10298" s="8">
        <v>165288.89000000001</v>
      </c>
      <c r="J10298"/>
      <c r="K10298"/>
      <c r="L10298"/>
      <c r="M10298"/>
    </row>
    <row r="10299" spans="1:13" s="3" customFormat="1" x14ac:dyDescent="0.25">
      <c r="A10299" s="35" t="s">
        <v>21</v>
      </c>
      <c r="B10299"/>
      <c r="C10299"/>
      <c r="D10299"/>
      <c r="E10299"/>
      <c r="J10299"/>
      <c r="K10299"/>
      <c r="L10299"/>
      <c r="M10299"/>
    </row>
    <row r="10300" spans="1:13" s="3" customFormat="1" x14ac:dyDescent="0.25">
      <c r="A10300" s="12" t="s">
        <v>24</v>
      </c>
      <c r="B10300" s="35" t="s">
        <v>21</v>
      </c>
      <c r="C10300" s="35" t="s">
        <v>21</v>
      </c>
      <c r="D10300" s="35" t="s">
        <v>21</v>
      </c>
      <c r="E10300" s="35" t="s">
        <v>21</v>
      </c>
      <c r="F10300" s="7" t="s">
        <v>21</v>
      </c>
      <c r="G10300" s="13" t="s">
        <v>20</v>
      </c>
      <c r="H10300" s="13">
        <v>165288.89000000001</v>
      </c>
      <c r="J10300"/>
      <c r="K10300"/>
      <c r="L10300"/>
      <c r="M10300"/>
    </row>
    <row r="10301" spans="1:13" s="3" customFormat="1" x14ac:dyDescent="0.25">
      <c r="A10301" s="12" t="s">
        <v>1415</v>
      </c>
      <c r="B10301" s="12" t="s">
        <v>26</v>
      </c>
      <c r="C10301" s="14">
        <v>329</v>
      </c>
      <c r="D10301" s="12" t="s">
        <v>1416</v>
      </c>
      <c r="E10301" s="35"/>
      <c r="F10301" s="13">
        <v>21258.22</v>
      </c>
      <c r="G10301" s="7" t="s">
        <v>21</v>
      </c>
      <c r="H10301" s="13">
        <v>186547.11</v>
      </c>
      <c r="J10301"/>
      <c r="K10301"/>
      <c r="L10301"/>
      <c r="M10301"/>
    </row>
    <row r="10302" spans="1:13" s="3" customFormat="1" x14ac:dyDescent="0.25">
      <c r="A10302" s="12" t="s">
        <v>1417</v>
      </c>
      <c r="B10302" s="12" t="s">
        <v>26</v>
      </c>
      <c r="C10302" s="14">
        <v>355</v>
      </c>
      <c r="D10302" s="12" t="s">
        <v>1418</v>
      </c>
      <c r="E10302" s="35"/>
      <c r="F10302" s="13">
        <v>6572.64</v>
      </c>
      <c r="G10302" s="7" t="s">
        <v>21</v>
      </c>
      <c r="H10302" s="13">
        <v>193119.75</v>
      </c>
      <c r="J10302"/>
      <c r="K10302"/>
      <c r="L10302"/>
      <c r="M10302"/>
    </row>
    <row r="10303" spans="1:13" s="3" customFormat="1" x14ac:dyDescent="0.25">
      <c r="A10303" s="12" t="s">
        <v>1421</v>
      </c>
      <c r="B10303" s="12" t="s">
        <v>26</v>
      </c>
      <c r="C10303" s="14">
        <v>374</v>
      </c>
      <c r="D10303" s="12" t="s">
        <v>1422</v>
      </c>
      <c r="E10303" s="35"/>
      <c r="F10303" s="13">
        <v>7256.9</v>
      </c>
      <c r="G10303" s="7" t="s">
        <v>21</v>
      </c>
      <c r="H10303" s="13">
        <v>200376.65</v>
      </c>
      <c r="J10303"/>
      <c r="K10303"/>
      <c r="L10303"/>
      <c r="M10303"/>
    </row>
    <row r="10304" spans="1:13" s="3" customFormat="1" x14ac:dyDescent="0.25">
      <c r="A10304" s="12" t="s">
        <v>1423</v>
      </c>
      <c r="B10304" s="12" t="s">
        <v>26</v>
      </c>
      <c r="C10304" s="14">
        <v>411</v>
      </c>
      <c r="D10304" s="12" t="s">
        <v>1424</v>
      </c>
      <c r="E10304" s="35"/>
      <c r="F10304" s="13">
        <v>6495.6</v>
      </c>
      <c r="G10304" s="7" t="s">
        <v>21</v>
      </c>
      <c r="H10304" s="13">
        <v>206872.25</v>
      </c>
      <c r="J10304"/>
      <c r="K10304"/>
      <c r="L10304"/>
      <c r="M10304"/>
    </row>
    <row r="10305" spans="1:13" s="3" customFormat="1" x14ac:dyDescent="0.25">
      <c r="A10305"/>
      <c r="B10305"/>
      <c r="C10305"/>
      <c r="D10305"/>
      <c r="E10305"/>
      <c r="J10305"/>
      <c r="K10305"/>
      <c r="L10305"/>
      <c r="M10305"/>
    </row>
    <row r="10306" spans="1:13" s="3" customFormat="1" x14ac:dyDescent="0.25">
      <c r="A10306" s="35"/>
      <c r="B10306" s="35"/>
      <c r="C10306" s="35"/>
      <c r="D10306" s="35"/>
      <c r="E10306" s="34" t="s">
        <v>67</v>
      </c>
      <c r="F10306" s="13">
        <v>41583.360000000001</v>
      </c>
      <c r="G10306" s="13">
        <v>0</v>
      </c>
      <c r="H10306" s="13">
        <v>206872.25</v>
      </c>
      <c r="J10306"/>
      <c r="K10306"/>
      <c r="L10306"/>
      <c r="M10306"/>
    </row>
    <row r="10307" spans="1:13" s="3" customFormat="1" x14ac:dyDescent="0.25">
      <c r="A10307" s="35" t="s">
        <v>21</v>
      </c>
      <c r="B10307"/>
      <c r="C10307"/>
      <c r="D10307"/>
      <c r="E10307"/>
      <c r="J10307"/>
      <c r="K10307"/>
      <c r="L10307"/>
      <c r="M10307"/>
    </row>
    <row r="10308" spans="1:13" s="3" customFormat="1" x14ac:dyDescent="0.25">
      <c r="A10308" s="35"/>
      <c r="B10308" s="35"/>
      <c r="C10308" s="35"/>
      <c r="D10308" s="35"/>
      <c r="E10308" s="9" t="s">
        <v>80</v>
      </c>
      <c r="F10308" s="8">
        <v>41583.360000000001</v>
      </c>
      <c r="G10308" s="8">
        <v>0</v>
      </c>
      <c r="H10308" s="8">
        <v>206872.25</v>
      </c>
      <c r="J10308"/>
      <c r="K10308"/>
      <c r="L10308"/>
      <c r="M10308"/>
    </row>
    <row r="10309" spans="1:13" s="3" customFormat="1" x14ac:dyDescent="0.25">
      <c r="A10309" s="35" t="s">
        <v>21</v>
      </c>
      <c r="B10309"/>
      <c r="C10309"/>
      <c r="D10309"/>
      <c r="E10309"/>
      <c r="J10309"/>
      <c r="K10309"/>
      <c r="L10309"/>
      <c r="M10309"/>
    </row>
    <row r="10310" spans="1:13" s="3" customFormat="1" x14ac:dyDescent="0.25">
      <c r="A10310" s="5" t="s">
        <v>81</v>
      </c>
      <c r="B10310" s="5" t="s">
        <v>82</v>
      </c>
      <c r="C10310" s="35"/>
      <c r="D10310" s="35"/>
      <c r="E10310" s="35"/>
      <c r="F10310" s="7"/>
      <c r="G10310" s="8" t="s">
        <v>20</v>
      </c>
      <c r="H10310" s="8">
        <v>129987.89</v>
      </c>
      <c r="J10310"/>
      <c r="K10310"/>
      <c r="L10310"/>
      <c r="M10310"/>
    </row>
    <row r="10311" spans="1:13" s="3" customFormat="1" x14ac:dyDescent="0.25">
      <c r="A10311" s="35" t="s">
        <v>21</v>
      </c>
      <c r="B10311"/>
      <c r="C10311"/>
      <c r="D10311"/>
      <c r="E10311"/>
      <c r="J10311"/>
      <c r="K10311"/>
      <c r="L10311"/>
      <c r="M10311"/>
    </row>
    <row r="10312" spans="1:13" s="3" customFormat="1" x14ac:dyDescent="0.25">
      <c r="A10312" s="12" t="s">
        <v>24</v>
      </c>
      <c r="B10312" s="35" t="s">
        <v>21</v>
      </c>
      <c r="C10312" s="35" t="s">
        <v>21</v>
      </c>
      <c r="D10312" s="35" t="s">
        <v>21</v>
      </c>
      <c r="E10312" s="35" t="s">
        <v>21</v>
      </c>
      <c r="F10312" s="7" t="s">
        <v>21</v>
      </c>
      <c r="G10312" s="13" t="s">
        <v>20</v>
      </c>
      <c r="H10312" s="13">
        <v>129987.89</v>
      </c>
      <c r="J10312"/>
      <c r="K10312"/>
      <c r="L10312"/>
      <c r="M10312"/>
    </row>
    <row r="10313" spans="1:13" s="3" customFormat="1" x14ac:dyDescent="0.25">
      <c r="A10313" s="12" t="s">
        <v>1415</v>
      </c>
      <c r="B10313" s="12" t="s">
        <v>26</v>
      </c>
      <c r="C10313" s="14">
        <v>329</v>
      </c>
      <c r="D10313" s="12" t="s">
        <v>1416</v>
      </c>
      <c r="E10313" s="35"/>
      <c r="F10313" s="13">
        <v>2383.7399999999998</v>
      </c>
      <c r="G10313" s="7" t="s">
        <v>21</v>
      </c>
      <c r="H10313" s="13">
        <v>132371.63</v>
      </c>
      <c r="J10313"/>
      <c r="K10313"/>
      <c r="L10313"/>
      <c r="M10313"/>
    </row>
    <row r="10314" spans="1:13" s="3" customFormat="1" x14ac:dyDescent="0.25">
      <c r="A10314" s="12" t="s">
        <v>1417</v>
      </c>
      <c r="B10314" s="12" t="s">
        <v>26</v>
      </c>
      <c r="C10314" s="14">
        <v>355</v>
      </c>
      <c r="D10314" s="12" t="s">
        <v>1418</v>
      </c>
      <c r="E10314" s="35"/>
      <c r="F10314" s="13">
        <v>7500.23</v>
      </c>
      <c r="G10314" s="7" t="s">
        <v>21</v>
      </c>
      <c r="H10314" s="13">
        <v>139871.85999999999</v>
      </c>
      <c r="J10314"/>
      <c r="K10314"/>
      <c r="L10314"/>
      <c r="M10314"/>
    </row>
    <row r="10315" spans="1:13" s="3" customFormat="1" x14ac:dyDescent="0.25">
      <c r="A10315" s="12" t="s">
        <v>1423</v>
      </c>
      <c r="B10315" s="12" t="s">
        <v>26</v>
      </c>
      <c r="C10315" s="14">
        <v>411</v>
      </c>
      <c r="D10315" s="12" t="s">
        <v>1424</v>
      </c>
      <c r="E10315" s="35"/>
      <c r="F10315" s="13">
        <v>7503.48</v>
      </c>
      <c r="G10315" s="7" t="s">
        <v>21</v>
      </c>
      <c r="H10315" s="13">
        <v>147375.34</v>
      </c>
      <c r="J10315"/>
      <c r="K10315"/>
      <c r="L10315"/>
      <c r="M10315"/>
    </row>
    <row r="10316" spans="1:13" s="3" customFormat="1" x14ac:dyDescent="0.25">
      <c r="A10316"/>
      <c r="B10316"/>
      <c r="C10316"/>
      <c r="D10316"/>
      <c r="E10316"/>
      <c r="J10316"/>
      <c r="K10316"/>
      <c r="L10316"/>
      <c r="M10316"/>
    </row>
    <row r="10317" spans="1:13" s="3" customFormat="1" x14ac:dyDescent="0.25">
      <c r="A10317" s="35"/>
      <c r="B10317" s="35"/>
      <c r="C10317" s="35"/>
      <c r="D10317" s="35"/>
      <c r="E10317" s="34" t="s">
        <v>67</v>
      </c>
      <c r="F10317" s="13">
        <v>17387.45</v>
      </c>
      <c r="G10317" s="13">
        <v>0</v>
      </c>
      <c r="H10317" s="13">
        <v>147375.34</v>
      </c>
      <c r="J10317"/>
      <c r="K10317"/>
      <c r="L10317"/>
      <c r="M10317"/>
    </row>
    <row r="10318" spans="1:13" s="3" customFormat="1" x14ac:dyDescent="0.25">
      <c r="A10318" s="35" t="s">
        <v>21</v>
      </c>
      <c r="B10318"/>
      <c r="C10318"/>
      <c r="D10318"/>
      <c r="E10318"/>
      <c r="J10318"/>
      <c r="K10318"/>
      <c r="L10318"/>
      <c r="M10318"/>
    </row>
    <row r="10319" spans="1:13" s="3" customFormat="1" x14ac:dyDescent="0.25">
      <c r="A10319" s="35"/>
      <c r="B10319" s="35"/>
      <c r="C10319" s="35"/>
      <c r="D10319" s="35"/>
      <c r="E10319" s="9" t="s">
        <v>83</v>
      </c>
      <c r="F10319" s="8">
        <v>17387.45</v>
      </c>
      <c r="G10319" s="8">
        <v>0</v>
      </c>
      <c r="H10319" s="8">
        <v>147375.34</v>
      </c>
      <c r="J10319"/>
      <c r="K10319"/>
      <c r="L10319"/>
      <c r="M10319"/>
    </row>
    <row r="10320" spans="1:13" s="3" customFormat="1" x14ac:dyDescent="0.25">
      <c r="A10320" s="35" t="s">
        <v>21</v>
      </c>
      <c r="B10320"/>
      <c r="C10320"/>
      <c r="D10320"/>
      <c r="E10320"/>
      <c r="J10320"/>
      <c r="K10320"/>
      <c r="L10320"/>
      <c r="M10320"/>
    </row>
    <row r="10321" spans="1:13" s="3" customFormat="1" x14ac:dyDescent="0.25">
      <c r="A10321" s="5" t="s">
        <v>84</v>
      </c>
      <c r="B10321" s="5" t="s">
        <v>85</v>
      </c>
      <c r="C10321" s="35"/>
      <c r="D10321" s="35"/>
      <c r="E10321" s="35"/>
      <c r="F10321" s="7"/>
      <c r="G10321" s="8" t="s">
        <v>20</v>
      </c>
      <c r="H10321" s="8">
        <v>162196.38</v>
      </c>
      <c r="J10321"/>
      <c r="K10321"/>
      <c r="L10321"/>
      <c r="M10321"/>
    </row>
    <row r="10322" spans="1:13" s="3" customFormat="1" x14ac:dyDescent="0.25">
      <c r="A10322" s="35" t="s">
        <v>21</v>
      </c>
      <c r="B10322"/>
      <c r="C10322"/>
      <c r="D10322"/>
      <c r="E10322"/>
      <c r="J10322"/>
      <c r="K10322"/>
      <c r="L10322"/>
      <c r="M10322"/>
    </row>
    <row r="10323" spans="1:13" s="3" customFormat="1" x14ac:dyDescent="0.25">
      <c r="A10323" s="12" t="s">
        <v>24</v>
      </c>
      <c r="B10323" s="35" t="s">
        <v>21</v>
      </c>
      <c r="C10323" s="35" t="s">
        <v>21</v>
      </c>
      <c r="D10323" s="35" t="s">
        <v>21</v>
      </c>
      <c r="E10323" s="35" t="s">
        <v>21</v>
      </c>
      <c r="F10323" s="7" t="s">
        <v>21</v>
      </c>
      <c r="G10323" s="13" t="s">
        <v>20</v>
      </c>
      <c r="H10323" s="13">
        <v>162196.38</v>
      </c>
      <c r="J10323"/>
      <c r="K10323"/>
      <c r="L10323"/>
      <c r="M10323"/>
    </row>
    <row r="10324" spans="1:13" s="3" customFormat="1" x14ac:dyDescent="0.25">
      <c r="A10324" s="12" t="s">
        <v>1415</v>
      </c>
      <c r="B10324" s="12" t="s">
        <v>26</v>
      </c>
      <c r="C10324" s="14">
        <v>329</v>
      </c>
      <c r="D10324" s="12" t="s">
        <v>1416</v>
      </c>
      <c r="E10324" s="35"/>
      <c r="F10324" s="13">
        <v>10260.42</v>
      </c>
      <c r="G10324" s="7" t="s">
        <v>21</v>
      </c>
      <c r="H10324" s="13">
        <v>172456.8</v>
      </c>
      <c r="J10324"/>
      <c r="K10324"/>
      <c r="L10324"/>
      <c r="M10324"/>
    </row>
    <row r="10325" spans="1:13" s="3" customFormat="1" x14ac:dyDescent="0.25">
      <c r="A10325" s="12" t="s">
        <v>1417</v>
      </c>
      <c r="B10325" s="12" t="s">
        <v>26</v>
      </c>
      <c r="C10325" s="14">
        <v>355</v>
      </c>
      <c r="D10325" s="12" t="s">
        <v>1418</v>
      </c>
      <c r="E10325" s="35"/>
      <c r="F10325" s="13">
        <v>1168.23</v>
      </c>
      <c r="G10325" s="7" t="s">
        <v>21</v>
      </c>
      <c r="H10325" s="13">
        <v>173625.03</v>
      </c>
      <c r="J10325"/>
      <c r="K10325"/>
      <c r="L10325"/>
      <c r="M10325"/>
    </row>
    <row r="10326" spans="1:13" s="3" customFormat="1" x14ac:dyDescent="0.25">
      <c r="A10326" s="12" t="s">
        <v>1421</v>
      </c>
      <c r="B10326" s="12" t="s">
        <v>26</v>
      </c>
      <c r="C10326" s="14">
        <v>374</v>
      </c>
      <c r="D10326" s="12" t="s">
        <v>1422</v>
      </c>
      <c r="E10326" s="35"/>
      <c r="F10326" s="13">
        <v>3976.12</v>
      </c>
      <c r="G10326" s="7" t="s">
        <v>21</v>
      </c>
      <c r="H10326" s="13">
        <v>177601.15</v>
      </c>
      <c r="J10326"/>
      <c r="K10326"/>
      <c r="L10326"/>
      <c r="M10326"/>
    </row>
    <row r="10327" spans="1:13" s="3" customFormat="1" x14ac:dyDescent="0.25">
      <c r="A10327" s="12" t="s">
        <v>1423</v>
      </c>
      <c r="B10327" s="12" t="s">
        <v>26</v>
      </c>
      <c r="C10327" s="14">
        <v>411</v>
      </c>
      <c r="D10327" s="12" t="s">
        <v>1424</v>
      </c>
      <c r="E10327" s="35"/>
      <c r="F10327" s="13">
        <v>12751.39</v>
      </c>
      <c r="G10327" s="7" t="s">
        <v>21</v>
      </c>
      <c r="H10327" s="13">
        <v>190352.54</v>
      </c>
      <c r="J10327"/>
      <c r="K10327"/>
      <c r="L10327"/>
      <c r="M10327"/>
    </row>
    <row r="10328" spans="1:13" s="3" customFormat="1" x14ac:dyDescent="0.25">
      <c r="A10328" s="12" t="s">
        <v>1425</v>
      </c>
      <c r="B10328" s="12" t="s">
        <v>26</v>
      </c>
      <c r="C10328" s="14">
        <v>415</v>
      </c>
      <c r="D10328" s="12" t="s">
        <v>1426</v>
      </c>
      <c r="E10328" s="35"/>
      <c r="F10328" s="13">
        <v>9197.0300000000007</v>
      </c>
      <c r="G10328" s="7" t="s">
        <v>21</v>
      </c>
      <c r="H10328" s="13">
        <v>199549.57</v>
      </c>
      <c r="J10328"/>
      <c r="K10328"/>
      <c r="L10328"/>
      <c r="M10328"/>
    </row>
    <row r="10329" spans="1:13" s="3" customFormat="1" x14ac:dyDescent="0.25">
      <c r="A10329"/>
      <c r="B10329"/>
      <c r="C10329"/>
      <c r="D10329"/>
      <c r="E10329"/>
      <c r="J10329"/>
      <c r="K10329"/>
      <c r="L10329"/>
      <c r="M10329"/>
    </row>
    <row r="10330" spans="1:13" s="3" customFormat="1" x14ac:dyDescent="0.25">
      <c r="A10330" s="35"/>
      <c r="B10330" s="35"/>
      <c r="C10330" s="35"/>
      <c r="D10330" s="35"/>
      <c r="E10330" s="34" t="s">
        <v>67</v>
      </c>
      <c r="F10330" s="13">
        <v>37353.19</v>
      </c>
      <c r="G10330" s="13">
        <v>0</v>
      </c>
      <c r="H10330" s="13">
        <v>199549.57</v>
      </c>
      <c r="J10330"/>
      <c r="K10330"/>
      <c r="L10330"/>
      <c r="M10330"/>
    </row>
    <row r="10331" spans="1:13" s="3" customFormat="1" x14ac:dyDescent="0.25">
      <c r="A10331" s="35" t="s">
        <v>21</v>
      </c>
      <c r="B10331"/>
      <c r="C10331"/>
      <c r="D10331"/>
      <c r="E10331"/>
      <c r="J10331"/>
      <c r="K10331"/>
      <c r="L10331"/>
      <c r="M10331"/>
    </row>
    <row r="10332" spans="1:13" s="3" customFormat="1" x14ac:dyDescent="0.25">
      <c r="A10332" s="35"/>
      <c r="B10332" s="35"/>
      <c r="C10332" s="35"/>
      <c r="D10332" s="35"/>
      <c r="E10332" s="9" t="s">
        <v>86</v>
      </c>
      <c r="F10332" s="8">
        <v>37353.19</v>
      </c>
      <c r="G10332" s="8">
        <v>0</v>
      </c>
      <c r="H10332" s="8">
        <v>199549.57</v>
      </c>
      <c r="J10332"/>
      <c r="K10332"/>
      <c r="L10332"/>
      <c r="M10332"/>
    </row>
    <row r="10333" spans="1:13" s="3" customFormat="1" x14ac:dyDescent="0.25">
      <c r="A10333" s="35" t="s">
        <v>21</v>
      </c>
      <c r="B10333"/>
      <c r="C10333"/>
      <c r="D10333"/>
      <c r="E10333"/>
      <c r="J10333"/>
      <c r="K10333"/>
      <c r="L10333"/>
      <c r="M10333"/>
    </row>
    <row r="10334" spans="1:13" s="3" customFormat="1" x14ac:dyDescent="0.25">
      <c r="A10334" s="5" t="s">
        <v>87</v>
      </c>
      <c r="B10334" s="5" t="s">
        <v>88</v>
      </c>
      <c r="C10334" s="35"/>
      <c r="D10334" s="35"/>
      <c r="E10334" s="35"/>
      <c r="F10334" s="7"/>
      <c r="G10334" s="8" t="s">
        <v>20</v>
      </c>
      <c r="H10334" s="8">
        <v>12599.75</v>
      </c>
      <c r="J10334"/>
      <c r="K10334"/>
      <c r="L10334"/>
      <c r="M10334"/>
    </row>
    <row r="10335" spans="1:13" s="3" customFormat="1" x14ac:dyDescent="0.25">
      <c r="A10335" s="35" t="s">
        <v>21</v>
      </c>
      <c r="B10335"/>
      <c r="C10335"/>
      <c r="D10335"/>
      <c r="E10335"/>
      <c r="J10335"/>
      <c r="K10335"/>
      <c r="L10335"/>
      <c r="M10335"/>
    </row>
    <row r="10336" spans="1:13" s="3" customFormat="1" x14ac:dyDescent="0.25">
      <c r="A10336" s="12" t="s">
        <v>24</v>
      </c>
      <c r="B10336" s="35" t="s">
        <v>21</v>
      </c>
      <c r="C10336" s="35" t="s">
        <v>21</v>
      </c>
      <c r="D10336" s="35" t="s">
        <v>21</v>
      </c>
      <c r="E10336" s="35" t="s">
        <v>21</v>
      </c>
      <c r="F10336" s="7" t="s">
        <v>21</v>
      </c>
      <c r="G10336" s="13" t="s">
        <v>20</v>
      </c>
      <c r="H10336" s="13">
        <v>12599.75</v>
      </c>
      <c r="J10336"/>
      <c r="K10336"/>
      <c r="L10336"/>
      <c r="M10336"/>
    </row>
    <row r="10337" spans="1:13" s="3" customFormat="1" x14ac:dyDescent="0.25">
      <c r="A10337" s="12" t="s">
        <v>1419</v>
      </c>
      <c r="B10337" s="12" t="s">
        <v>26</v>
      </c>
      <c r="C10337" s="14">
        <v>359</v>
      </c>
      <c r="D10337" s="12" t="s">
        <v>1420</v>
      </c>
      <c r="E10337" s="35"/>
      <c r="F10337" s="13">
        <v>800</v>
      </c>
      <c r="G10337" s="7" t="s">
        <v>21</v>
      </c>
      <c r="H10337" s="13">
        <v>13399.75</v>
      </c>
      <c r="J10337"/>
      <c r="K10337"/>
      <c r="L10337"/>
      <c r="M10337"/>
    </row>
    <row r="10338" spans="1:13" s="3" customFormat="1" x14ac:dyDescent="0.25">
      <c r="A10338" s="12" t="s">
        <v>1425</v>
      </c>
      <c r="B10338" s="12" t="s">
        <v>26</v>
      </c>
      <c r="C10338" s="14">
        <v>415</v>
      </c>
      <c r="D10338" s="12" t="s">
        <v>1426</v>
      </c>
      <c r="E10338" s="35"/>
      <c r="F10338" s="13">
        <v>800</v>
      </c>
      <c r="G10338" s="7" t="s">
        <v>21</v>
      </c>
      <c r="H10338" s="13">
        <v>14199.75</v>
      </c>
      <c r="J10338"/>
      <c r="K10338"/>
      <c r="L10338"/>
      <c r="M10338"/>
    </row>
    <row r="10339" spans="1:13" s="3" customFormat="1" x14ac:dyDescent="0.25">
      <c r="A10339"/>
      <c r="B10339"/>
      <c r="C10339"/>
      <c r="D10339"/>
      <c r="E10339"/>
      <c r="J10339"/>
      <c r="K10339"/>
      <c r="L10339"/>
      <c r="M10339"/>
    </row>
    <row r="10340" spans="1:13" s="3" customFormat="1" x14ac:dyDescent="0.25">
      <c r="A10340" s="35"/>
      <c r="B10340" s="35"/>
      <c r="C10340" s="35"/>
      <c r="D10340" s="35"/>
      <c r="E10340" s="34" t="s">
        <v>67</v>
      </c>
      <c r="F10340" s="13">
        <v>1600</v>
      </c>
      <c r="G10340" s="13">
        <v>0</v>
      </c>
      <c r="H10340" s="13">
        <v>14199.75</v>
      </c>
      <c r="J10340"/>
      <c r="K10340"/>
      <c r="L10340"/>
      <c r="M10340"/>
    </row>
    <row r="10341" spans="1:13" s="3" customFormat="1" x14ac:dyDescent="0.25">
      <c r="A10341" s="35" t="s">
        <v>21</v>
      </c>
      <c r="B10341"/>
      <c r="C10341"/>
      <c r="D10341"/>
      <c r="E10341"/>
      <c r="J10341"/>
      <c r="K10341"/>
      <c r="L10341"/>
      <c r="M10341"/>
    </row>
    <row r="10342" spans="1:13" s="3" customFormat="1" x14ac:dyDescent="0.25">
      <c r="A10342" s="35"/>
      <c r="B10342" s="35"/>
      <c r="C10342" s="35"/>
      <c r="D10342" s="35"/>
      <c r="E10342" s="9" t="s">
        <v>89</v>
      </c>
      <c r="F10342" s="8">
        <v>1600</v>
      </c>
      <c r="G10342" s="8">
        <v>0</v>
      </c>
      <c r="H10342" s="8">
        <v>14199.75</v>
      </c>
      <c r="J10342"/>
      <c r="K10342"/>
      <c r="L10342"/>
      <c r="M10342"/>
    </row>
    <row r="10343" spans="1:13" s="3" customFormat="1" x14ac:dyDescent="0.25">
      <c r="A10343" s="35" t="s">
        <v>21</v>
      </c>
      <c r="B10343"/>
      <c r="C10343"/>
      <c r="D10343"/>
      <c r="E10343"/>
      <c r="J10343"/>
      <c r="K10343"/>
      <c r="L10343"/>
      <c r="M10343"/>
    </row>
    <row r="10344" spans="1:13" s="3" customFormat="1" x14ac:dyDescent="0.25">
      <c r="A10344" s="5" t="s">
        <v>90</v>
      </c>
      <c r="B10344" s="5" t="s">
        <v>91</v>
      </c>
      <c r="C10344" s="35"/>
      <c r="D10344" s="35"/>
      <c r="E10344" s="35"/>
      <c r="F10344" s="7"/>
      <c r="G10344" s="8" t="s">
        <v>20</v>
      </c>
      <c r="H10344" s="8">
        <v>452707.07</v>
      </c>
      <c r="J10344"/>
      <c r="K10344"/>
      <c r="L10344"/>
      <c r="M10344"/>
    </row>
    <row r="10345" spans="1:13" s="3" customFormat="1" x14ac:dyDescent="0.25">
      <c r="A10345" s="35" t="s">
        <v>21</v>
      </c>
      <c r="B10345"/>
      <c r="C10345"/>
      <c r="D10345"/>
      <c r="E10345"/>
      <c r="J10345"/>
      <c r="K10345"/>
      <c r="L10345"/>
      <c r="M10345"/>
    </row>
    <row r="10346" spans="1:13" s="3" customFormat="1" x14ac:dyDescent="0.25">
      <c r="A10346" s="12" t="s">
        <v>24</v>
      </c>
      <c r="B10346" s="35" t="s">
        <v>21</v>
      </c>
      <c r="C10346" s="35" t="s">
        <v>21</v>
      </c>
      <c r="D10346" s="35" t="s">
        <v>21</v>
      </c>
      <c r="E10346" s="35" t="s">
        <v>21</v>
      </c>
      <c r="F10346" s="7" t="s">
        <v>21</v>
      </c>
      <c r="G10346" s="13" t="s">
        <v>20</v>
      </c>
      <c r="H10346" s="13">
        <v>452707.07</v>
      </c>
      <c r="J10346"/>
      <c r="K10346"/>
      <c r="L10346"/>
      <c r="M10346"/>
    </row>
    <row r="10347" spans="1:13" s="3" customFormat="1" x14ac:dyDescent="0.25">
      <c r="A10347" s="12" t="s">
        <v>1425</v>
      </c>
      <c r="B10347" s="12" t="s">
        <v>41</v>
      </c>
      <c r="C10347" s="14">
        <v>27</v>
      </c>
      <c r="D10347" s="12" t="s">
        <v>1427</v>
      </c>
      <c r="E10347" s="35"/>
      <c r="F10347" s="13">
        <v>73989.600000000006</v>
      </c>
      <c r="G10347" s="7" t="s">
        <v>21</v>
      </c>
      <c r="H10347" s="13">
        <v>526696.67000000004</v>
      </c>
      <c r="J10347"/>
      <c r="K10347"/>
      <c r="L10347"/>
      <c r="M10347"/>
    </row>
    <row r="10348" spans="1:13" s="3" customFormat="1" x14ac:dyDescent="0.25">
      <c r="A10348" s="12" t="s">
        <v>1425</v>
      </c>
      <c r="B10348" s="12" t="s">
        <v>41</v>
      </c>
      <c r="C10348" s="14">
        <v>29</v>
      </c>
      <c r="D10348" s="12" t="s">
        <v>1428</v>
      </c>
      <c r="E10348" s="35"/>
      <c r="F10348" s="13">
        <v>11597.79</v>
      </c>
      <c r="G10348" s="7" t="s">
        <v>21</v>
      </c>
      <c r="H10348" s="13">
        <v>538294.46</v>
      </c>
      <c r="J10348"/>
      <c r="K10348"/>
      <c r="L10348"/>
      <c r="M10348"/>
    </row>
    <row r="10349" spans="1:13" s="3" customFormat="1" x14ac:dyDescent="0.25">
      <c r="A10349"/>
      <c r="B10349"/>
      <c r="C10349"/>
      <c r="D10349"/>
      <c r="E10349"/>
      <c r="J10349"/>
      <c r="K10349"/>
      <c r="L10349"/>
      <c r="M10349"/>
    </row>
    <row r="10350" spans="1:13" s="3" customFormat="1" x14ac:dyDescent="0.25">
      <c r="A10350" s="35"/>
      <c r="B10350" s="35"/>
      <c r="C10350" s="35"/>
      <c r="D10350" s="35"/>
      <c r="E10350" s="34" t="s">
        <v>67</v>
      </c>
      <c r="F10350" s="13">
        <v>85587.39</v>
      </c>
      <c r="G10350" s="13">
        <v>0</v>
      </c>
      <c r="H10350" s="13">
        <v>538294.46</v>
      </c>
      <c r="J10350"/>
      <c r="K10350"/>
      <c r="L10350"/>
      <c r="M10350"/>
    </row>
    <row r="10351" spans="1:13" s="3" customFormat="1" x14ac:dyDescent="0.25">
      <c r="A10351" s="35" t="s">
        <v>21</v>
      </c>
      <c r="B10351"/>
      <c r="C10351"/>
      <c r="D10351"/>
      <c r="E10351"/>
      <c r="J10351"/>
      <c r="K10351"/>
      <c r="L10351"/>
      <c r="M10351"/>
    </row>
    <row r="10352" spans="1:13" s="3" customFormat="1" x14ac:dyDescent="0.25">
      <c r="A10352" s="35"/>
      <c r="B10352" s="35"/>
      <c r="C10352" s="35"/>
      <c r="D10352" s="35"/>
      <c r="E10352" s="9" t="s">
        <v>98</v>
      </c>
      <c r="F10352" s="8">
        <v>85587.39</v>
      </c>
      <c r="G10352" s="8">
        <v>0</v>
      </c>
      <c r="H10352" s="8">
        <v>538294.46</v>
      </c>
      <c r="J10352"/>
      <c r="K10352"/>
      <c r="L10352"/>
      <c r="M10352"/>
    </row>
    <row r="10353" spans="1:13" s="3" customFormat="1" x14ac:dyDescent="0.25">
      <c r="A10353" s="35" t="s">
        <v>21</v>
      </c>
      <c r="B10353"/>
      <c r="C10353"/>
      <c r="D10353"/>
      <c r="E10353"/>
      <c r="J10353"/>
      <c r="K10353"/>
      <c r="L10353"/>
      <c r="M10353"/>
    </row>
    <row r="10354" spans="1:13" s="3" customFormat="1" x14ac:dyDescent="0.25">
      <c r="A10354" s="5" t="s">
        <v>99</v>
      </c>
      <c r="B10354" s="5" t="s">
        <v>100</v>
      </c>
      <c r="C10354" s="35"/>
      <c r="D10354" s="35"/>
      <c r="E10354" s="35"/>
      <c r="F10354" s="7"/>
      <c r="G10354" s="8" t="s">
        <v>20</v>
      </c>
      <c r="H10354" s="8">
        <v>61961.95</v>
      </c>
      <c r="J10354"/>
      <c r="K10354"/>
      <c r="L10354"/>
      <c r="M10354"/>
    </row>
    <row r="10355" spans="1:13" s="3" customFormat="1" x14ac:dyDescent="0.25">
      <c r="A10355" s="35" t="s">
        <v>21</v>
      </c>
      <c r="B10355"/>
      <c r="C10355"/>
      <c r="D10355"/>
      <c r="E10355"/>
      <c r="J10355"/>
      <c r="K10355"/>
      <c r="L10355"/>
      <c r="M10355"/>
    </row>
    <row r="10356" spans="1:13" s="3" customFormat="1" x14ac:dyDescent="0.25">
      <c r="A10356" s="12" t="s">
        <v>24</v>
      </c>
      <c r="B10356" s="35" t="s">
        <v>21</v>
      </c>
      <c r="C10356" s="35" t="s">
        <v>21</v>
      </c>
      <c r="D10356" s="35" t="s">
        <v>21</v>
      </c>
      <c r="E10356" s="35" t="s">
        <v>21</v>
      </c>
      <c r="F10356" s="7" t="s">
        <v>21</v>
      </c>
      <c r="G10356" s="13" t="s">
        <v>20</v>
      </c>
      <c r="H10356" s="13">
        <v>61961.95</v>
      </c>
      <c r="J10356"/>
      <c r="K10356"/>
      <c r="L10356"/>
      <c r="M10356"/>
    </row>
    <row r="10357" spans="1:13" s="3" customFormat="1" x14ac:dyDescent="0.25">
      <c r="A10357" s="12" t="s">
        <v>1425</v>
      </c>
      <c r="B10357" s="12" t="s">
        <v>41</v>
      </c>
      <c r="C10357" s="14">
        <v>27</v>
      </c>
      <c r="D10357" s="12" t="s">
        <v>1427</v>
      </c>
      <c r="E10357" s="35"/>
      <c r="F10357" s="13">
        <v>10347.07</v>
      </c>
      <c r="G10357" s="7" t="s">
        <v>21</v>
      </c>
      <c r="H10357" s="13">
        <v>72309.02</v>
      </c>
      <c r="J10357"/>
      <c r="K10357"/>
      <c r="L10357"/>
      <c r="M10357"/>
    </row>
    <row r="10358" spans="1:13" s="3" customFormat="1" x14ac:dyDescent="0.25">
      <c r="A10358" s="12" t="s">
        <v>1425</v>
      </c>
      <c r="B10358" s="12" t="s">
        <v>41</v>
      </c>
      <c r="C10358" s="14">
        <v>29</v>
      </c>
      <c r="D10358" s="12" t="s">
        <v>1428</v>
      </c>
      <c r="E10358" s="35"/>
      <c r="F10358" s="13">
        <v>2075.48</v>
      </c>
      <c r="G10358" s="7" t="s">
        <v>21</v>
      </c>
      <c r="H10358" s="13">
        <v>74384.5</v>
      </c>
      <c r="J10358"/>
      <c r="K10358"/>
      <c r="L10358"/>
      <c r="M10358"/>
    </row>
    <row r="10359" spans="1:13" s="3" customFormat="1" x14ac:dyDescent="0.25">
      <c r="A10359"/>
      <c r="B10359"/>
      <c r="C10359"/>
      <c r="D10359"/>
      <c r="E10359"/>
      <c r="J10359"/>
      <c r="K10359"/>
      <c r="L10359"/>
      <c r="M10359"/>
    </row>
    <row r="10360" spans="1:13" s="3" customFormat="1" x14ac:dyDescent="0.25">
      <c r="A10360" s="35"/>
      <c r="B10360" s="35"/>
      <c r="C10360" s="35"/>
      <c r="D10360" s="35"/>
      <c r="E10360" s="34" t="s">
        <v>67</v>
      </c>
      <c r="F10360" s="13">
        <v>12422.55</v>
      </c>
      <c r="G10360" s="13">
        <v>0</v>
      </c>
      <c r="H10360" s="13">
        <v>74384.5</v>
      </c>
      <c r="J10360"/>
      <c r="K10360"/>
      <c r="L10360"/>
      <c r="M10360"/>
    </row>
    <row r="10361" spans="1:13" s="3" customFormat="1" x14ac:dyDescent="0.25">
      <c r="A10361" s="35" t="s">
        <v>21</v>
      </c>
      <c r="B10361"/>
      <c r="C10361"/>
      <c r="D10361"/>
      <c r="E10361"/>
      <c r="J10361"/>
      <c r="K10361"/>
      <c r="L10361"/>
      <c r="M10361"/>
    </row>
    <row r="10362" spans="1:13" s="3" customFormat="1" x14ac:dyDescent="0.25">
      <c r="A10362" s="35"/>
      <c r="B10362" s="35"/>
      <c r="C10362" s="35"/>
      <c r="D10362" s="35"/>
      <c r="E10362" s="9" t="s">
        <v>101</v>
      </c>
      <c r="F10362" s="8">
        <v>12422.55</v>
      </c>
      <c r="G10362" s="8">
        <v>0</v>
      </c>
      <c r="H10362" s="8">
        <v>74384.5</v>
      </c>
      <c r="J10362"/>
      <c r="K10362"/>
      <c r="L10362"/>
      <c r="M10362"/>
    </row>
    <row r="10363" spans="1:13" s="3" customFormat="1" x14ac:dyDescent="0.25">
      <c r="A10363" s="35" t="s">
        <v>21</v>
      </c>
      <c r="B10363"/>
      <c r="C10363"/>
      <c r="D10363"/>
      <c r="E10363"/>
      <c r="J10363"/>
      <c r="K10363"/>
      <c r="L10363"/>
      <c r="M10363"/>
    </row>
    <row r="10364" spans="1:13" s="3" customFormat="1" x14ac:dyDescent="0.25">
      <c r="A10364" s="5" t="s">
        <v>102</v>
      </c>
      <c r="B10364" s="5" t="s">
        <v>103</v>
      </c>
      <c r="C10364" s="35"/>
      <c r="D10364" s="35"/>
      <c r="E10364" s="35"/>
      <c r="F10364" s="7"/>
      <c r="G10364" s="8" t="s">
        <v>20</v>
      </c>
      <c r="H10364" s="8">
        <v>167405.56</v>
      </c>
      <c r="J10364"/>
      <c r="K10364"/>
      <c r="L10364"/>
      <c r="M10364"/>
    </row>
    <row r="10365" spans="1:13" s="3" customFormat="1" x14ac:dyDescent="0.25">
      <c r="A10365" s="35" t="s">
        <v>21</v>
      </c>
      <c r="B10365"/>
      <c r="C10365"/>
      <c r="D10365"/>
      <c r="E10365"/>
      <c r="J10365"/>
      <c r="K10365"/>
      <c r="L10365"/>
      <c r="M10365"/>
    </row>
    <row r="10366" spans="1:13" s="3" customFormat="1" x14ac:dyDescent="0.25">
      <c r="A10366" s="12" t="s">
        <v>24</v>
      </c>
      <c r="B10366" s="35" t="s">
        <v>21</v>
      </c>
      <c r="C10366" s="35" t="s">
        <v>21</v>
      </c>
      <c r="D10366" s="35" t="s">
        <v>21</v>
      </c>
      <c r="E10366" s="35" t="s">
        <v>21</v>
      </c>
      <c r="F10366" s="7" t="s">
        <v>21</v>
      </c>
      <c r="G10366" s="13" t="s">
        <v>20</v>
      </c>
      <c r="H10366" s="13">
        <v>167405.56</v>
      </c>
      <c r="J10366"/>
      <c r="K10366"/>
      <c r="L10366"/>
      <c r="M10366"/>
    </row>
    <row r="10367" spans="1:13" s="3" customFormat="1" x14ac:dyDescent="0.25">
      <c r="A10367" s="12" t="s">
        <v>1425</v>
      </c>
      <c r="B10367" s="12" t="s">
        <v>41</v>
      </c>
      <c r="C10367" s="14">
        <v>27</v>
      </c>
      <c r="D10367" s="12" t="s">
        <v>1427</v>
      </c>
      <c r="E10367" s="35"/>
      <c r="F10367" s="13">
        <v>25867.56</v>
      </c>
      <c r="G10367" s="7" t="s">
        <v>21</v>
      </c>
      <c r="H10367" s="13">
        <v>193273.12</v>
      </c>
      <c r="J10367"/>
      <c r="K10367"/>
      <c r="L10367"/>
      <c r="M10367"/>
    </row>
    <row r="10368" spans="1:13" s="3" customFormat="1" x14ac:dyDescent="0.25">
      <c r="A10368" s="12" t="s">
        <v>1425</v>
      </c>
      <c r="B10368" s="12" t="s">
        <v>41</v>
      </c>
      <c r="C10368" s="14">
        <v>29</v>
      </c>
      <c r="D10368" s="12" t="s">
        <v>1428</v>
      </c>
      <c r="E10368" s="35"/>
      <c r="F10368" s="13">
        <v>5188.7</v>
      </c>
      <c r="G10368" s="7" t="s">
        <v>21</v>
      </c>
      <c r="H10368" s="13">
        <v>198461.82</v>
      </c>
      <c r="J10368"/>
      <c r="K10368"/>
      <c r="L10368"/>
      <c r="M10368"/>
    </row>
    <row r="10369" spans="1:13" s="3" customFormat="1" x14ac:dyDescent="0.25">
      <c r="A10369"/>
      <c r="B10369"/>
      <c r="C10369"/>
      <c r="D10369"/>
      <c r="E10369"/>
      <c r="J10369"/>
      <c r="K10369"/>
      <c r="L10369"/>
      <c r="M10369"/>
    </row>
    <row r="10370" spans="1:13" s="3" customFormat="1" x14ac:dyDescent="0.25">
      <c r="A10370" s="35"/>
      <c r="B10370" s="35"/>
      <c r="C10370" s="35"/>
      <c r="D10370" s="35"/>
      <c r="E10370" s="34" t="s">
        <v>67</v>
      </c>
      <c r="F10370" s="13">
        <v>31056.26</v>
      </c>
      <c r="G10370" s="13">
        <v>0</v>
      </c>
      <c r="H10370" s="13">
        <v>198461.82</v>
      </c>
      <c r="J10370"/>
      <c r="K10370"/>
      <c r="L10370"/>
      <c r="M10370"/>
    </row>
    <row r="10371" spans="1:13" s="3" customFormat="1" x14ac:dyDescent="0.25">
      <c r="A10371" s="35" t="s">
        <v>21</v>
      </c>
      <c r="B10371"/>
      <c r="C10371"/>
      <c r="D10371"/>
      <c r="E10371"/>
      <c r="J10371"/>
      <c r="K10371"/>
      <c r="L10371"/>
      <c r="M10371"/>
    </row>
    <row r="10372" spans="1:13" s="3" customFormat="1" x14ac:dyDescent="0.25">
      <c r="A10372" s="35"/>
      <c r="B10372" s="35"/>
      <c r="C10372" s="35"/>
      <c r="D10372" s="35"/>
      <c r="E10372" s="9" t="s">
        <v>104</v>
      </c>
      <c r="F10372" s="8">
        <v>31056.26</v>
      </c>
      <c r="G10372" s="8">
        <v>0</v>
      </c>
      <c r="H10372" s="8">
        <v>198461.82</v>
      </c>
      <c r="J10372"/>
      <c r="K10372"/>
      <c r="L10372"/>
      <c r="M10372"/>
    </row>
    <row r="10373" spans="1:13" s="3" customFormat="1" x14ac:dyDescent="0.25">
      <c r="A10373" s="35" t="s">
        <v>21</v>
      </c>
      <c r="B10373"/>
      <c r="C10373"/>
      <c r="D10373"/>
      <c r="E10373"/>
      <c r="J10373"/>
      <c r="K10373"/>
      <c r="L10373"/>
      <c r="M10373"/>
    </row>
    <row r="10374" spans="1:13" s="3" customFormat="1" x14ac:dyDescent="0.25">
      <c r="A10374" s="5" t="s">
        <v>105</v>
      </c>
      <c r="B10374" s="5" t="s">
        <v>106</v>
      </c>
      <c r="C10374" s="35"/>
      <c r="D10374" s="35"/>
      <c r="E10374" s="35"/>
      <c r="F10374" s="7"/>
      <c r="G10374" s="8" t="s">
        <v>20</v>
      </c>
      <c r="H10374" s="8">
        <v>151656.13</v>
      </c>
      <c r="J10374"/>
      <c r="K10374"/>
      <c r="L10374"/>
      <c r="M10374"/>
    </row>
    <row r="10375" spans="1:13" s="3" customFormat="1" x14ac:dyDescent="0.25">
      <c r="A10375" s="35" t="s">
        <v>21</v>
      </c>
      <c r="B10375"/>
      <c r="C10375"/>
      <c r="D10375"/>
      <c r="E10375"/>
      <c r="J10375"/>
      <c r="K10375"/>
      <c r="L10375"/>
      <c r="M10375"/>
    </row>
    <row r="10376" spans="1:13" s="3" customFormat="1" x14ac:dyDescent="0.25">
      <c r="A10376" s="12" t="s">
        <v>24</v>
      </c>
      <c r="B10376" s="35" t="s">
        <v>21</v>
      </c>
      <c r="C10376" s="35" t="s">
        <v>21</v>
      </c>
      <c r="D10376" s="35" t="s">
        <v>21</v>
      </c>
      <c r="E10376" s="35" t="s">
        <v>21</v>
      </c>
      <c r="F10376" s="7" t="s">
        <v>21</v>
      </c>
      <c r="G10376" s="13" t="s">
        <v>20</v>
      </c>
      <c r="H10376" s="13">
        <v>151656.13</v>
      </c>
      <c r="J10376"/>
      <c r="K10376"/>
      <c r="L10376"/>
      <c r="M10376"/>
    </row>
    <row r="10377" spans="1:13" s="3" customFormat="1" x14ac:dyDescent="0.25">
      <c r="A10377" s="12" t="s">
        <v>1425</v>
      </c>
      <c r="B10377" s="12" t="s">
        <v>41</v>
      </c>
      <c r="C10377" s="14">
        <v>27</v>
      </c>
      <c r="D10377" s="12" t="s">
        <v>1427</v>
      </c>
      <c r="E10377" s="35"/>
      <c r="F10377" s="13">
        <v>30274.15</v>
      </c>
      <c r="G10377" s="7" t="s">
        <v>21</v>
      </c>
      <c r="H10377" s="13">
        <v>181930.28</v>
      </c>
      <c r="J10377"/>
      <c r="K10377"/>
      <c r="L10377"/>
      <c r="M10377"/>
    </row>
    <row r="10378" spans="1:13" s="3" customFormat="1" x14ac:dyDescent="0.25">
      <c r="A10378" s="12" t="s">
        <v>1425</v>
      </c>
      <c r="B10378" s="12" t="s">
        <v>41</v>
      </c>
      <c r="C10378" s="14">
        <v>29</v>
      </c>
      <c r="D10378" s="12" t="s">
        <v>1428</v>
      </c>
      <c r="E10378" s="35"/>
      <c r="F10378" s="13">
        <v>6485.46</v>
      </c>
      <c r="G10378" s="7" t="s">
        <v>21</v>
      </c>
      <c r="H10378" s="13">
        <v>188415.74</v>
      </c>
      <c r="J10378"/>
      <c r="K10378"/>
      <c r="L10378"/>
      <c r="M10378"/>
    </row>
    <row r="10379" spans="1:13" s="3" customFormat="1" x14ac:dyDescent="0.25">
      <c r="A10379"/>
      <c r="B10379"/>
      <c r="C10379"/>
      <c r="D10379"/>
      <c r="E10379"/>
      <c r="J10379"/>
      <c r="K10379"/>
      <c r="L10379"/>
      <c r="M10379"/>
    </row>
    <row r="10380" spans="1:13" s="3" customFormat="1" x14ac:dyDescent="0.25">
      <c r="A10380" s="35"/>
      <c r="B10380" s="35"/>
      <c r="C10380" s="35"/>
      <c r="D10380" s="35"/>
      <c r="E10380" s="34" t="s">
        <v>67</v>
      </c>
      <c r="F10380" s="13">
        <v>36759.61</v>
      </c>
      <c r="G10380" s="13">
        <v>0</v>
      </c>
      <c r="H10380" s="13">
        <v>188415.74</v>
      </c>
      <c r="J10380"/>
      <c r="K10380"/>
      <c r="L10380"/>
      <c r="M10380"/>
    </row>
    <row r="10381" spans="1:13" s="3" customFormat="1" x14ac:dyDescent="0.25">
      <c r="A10381" s="35" t="s">
        <v>21</v>
      </c>
      <c r="B10381"/>
      <c r="C10381"/>
      <c r="D10381"/>
      <c r="E10381"/>
      <c r="J10381"/>
      <c r="K10381"/>
      <c r="L10381"/>
      <c r="M10381"/>
    </row>
    <row r="10382" spans="1:13" s="3" customFormat="1" x14ac:dyDescent="0.25">
      <c r="A10382" s="35"/>
      <c r="B10382" s="35"/>
      <c r="C10382" s="35"/>
      <c r="D10382" s="35"/>
      <c r="E10382" s="9" t="s">
        <v>107</v>
      </c>
      <c r="F10382" s="8">
        <v>36759.61</v>
      </c>
      <c r="G10382" s="8">
        <v>0</v>
      </c>
      <c r="H10382" s="8">
        <v>188415.74</v>
      </c>
      <c r="J10382"/>
      <c r="K10382"/>
      <c r="L10382"/>
      <c r="M10382"/>
    </row>
    <row r="10383" spans="1:13" s="3" customFormat="1" x14ac:dyDescent="0.25">
      <c r="A10383" s="35" t="s">
        <v>21</v>
      </c>
      <c r="B10383"/>
      <c r="C10383"/>
      <c r="D10383"/>
      <c r="E10383"/>
      <c r="J10383"/>
      <c r="K10383"/>
      <c r="L10383"/>
      <c r="M10383"/>
    </row>
    <row r="10384" spans="1:13" s="3" customFormat="1" x14ac:dyDescent="0.25">
      <c r="A10384" s="5" t="s">
        <v>108</v>
      </c>
      <c r="B10384" s="5" t="s">
        <v>109</v>
      </c>
      <c r="C10384" s="35"/>
      <c r="D10384" s="35"/>
      <c r="E10384" s="35"/>
      <c r="F10384" s="7"/>
      <c r="G10384" s="8" t="s">
        <v>20</v>
      </c>
      <c r="H10384" s="8">
        <v>158113.88</v>
      </c>
      <c r="J10384"/>
      <c r="K10384"/>
      <c r="L10384"/>
      <c r="M10384"/>
    </row>
    <row r="10385" spans="1:13" s="3" customFormat="1" x14ac:dyDescent="0.25">
      <c r="A10385" s="35" t="s">
        <v>21</v>
      </c>
      <c r="B10385"/>
      <c r="C10385"/>
      <c r="D10385"/>
      <c r="E10385"/>
      <c r="J10385"/>
      <c r="K10385"/>
      <c r="L10385"/>
      <c r="M10385"/>
    </row>
    <row r="10386" spans="1:13" s="3" customFormat="1" x14ac:dyDescent="0.25">
      <c r="A10386" s="12" t="s">
        <v>24</v>
      </c>
      <c r="B10386" s="35" t="s">
        <v>21</v>
      </c>
      <c r="C10386" s="35" t="s">
        <v>21</v>
      </c>
      <c r="D10386" s="35" t="s">
        <v>21</v>
      </c>
      <c r="E10386" s="35" t="s">
        <v>21</v>
      </c>
      <c r="F10386" s="7" t="s">
        <v>21</v>
      </c>
      <c r="G10386" s="13" t="s">
        <v>20</v>
      </c>
      <c r="H10386" s="13">
        <v>158113.88</v>
      </c>
      <c r="J10386"/>
      <c r="K10386"/>
      <c r="L10386"/>
      <c r="M10386"/>
    </row>
    <row r="10387" spans="1:13" s="3" customFormat="1" x14ac:dyDescent="0.25">
      <c r="A10387" s="12" t="s">
        <v>1425</v>
      </c>
      <c r="B10387" s="12" t="s">
        <v>41</v>
      </c>
      <c r="C10387" s="14">
        <v>27</v>
      </c>
      <c r="D10387" s="12" t="s">
        <v>1427</v>
      </c>
      <c r="E10387" s="35"/>
      <c r="F10387" s="13">
        <v>15704.06</v>
      </c>
      <c r="G10387" s="7" t="s">
        <v>21</v>
      </c>
      <c r="H10387" s="13">
        <v>173817.94</v>
      </c>
      <c r="J10387"/>
      <c r="K10387"/>
      <c r="L10387"/>
      <c r="M10387"/>
    </row>
    <row r="10388" spans="1:13" s="3" customFormat="1" x14ac:dyDescent="0.25">
      <c r="A10388" s="12" t="s">
        <v>1425</v>
      </c>
      <c r="B10388" s="12" t="s">
        <v>41</v>
      </c>
      <c r="C10388" s="14">
        <v>29</v>
      </c>
      <c r="D10388" s="12" t="s">
        <v>1428</v>
      </c>
      <c r="E10388" s="35"/>
      <c r="F10388" s="13">
        <v>4027.63</v>
      </c>
      <c r="G10388" s="7" t="s">
        <v>21</v>
      </c>
      <c r="H10388" s="13">
        <v>177845.57</v>
      </c>
      <c r="J10388"/>
      <c r="K10388"/>
      <c r="L10388"/>
      <c r="M10388"/>
    </row>
    <row r="10389" spans="1:13" s="3" customFormat="1" x14ac:dyDescent="0.25">
      <c r="A10389"/>
      <c r="B10389"/>
      <c r="C10389"/>
      <c r="D10389"/>
      <c r="E10389"/>
      <c r="J10389"/>
      <c r="K10389"/>
      <c r="L10389"/>
      <c r="M10389"/>
    </row>
    <row r="10390" spans="1:13" s="3" customFormat="1" x14ac:dyDescent="0.25">
      <c r="A10390" s="35"/>
      <c r="B10390" s="35"/>
      <c r="C10390" s="35"/>
      <c r="D10390" s="35"/>
      <c r="E10390" s="34" t="s">
        <v>67</v>
      </c>
      <c r="F10390" s="13">
        <v>19731.689999999999</v>
      </c>
      <c r="G10390" s="13">
        <v>0</v>
      </c>
      <c r="H10390" s="13">
        <v>177845.57</v>
      </c>
      <c r="J10390"/>
      <c r="K10390"/>
      <c r="L10390"/>
      <c r="M10390"/>
    </row>
    <row r="10391" spans="1:13" s="3" customFormat="1" x14ac:dyDescent="0.25">
      <c r="A10391" s="35" t="s">
        <v>21</v>
      </c>
      <c r="B10391"/>
      <c r="C10391"/>
      <c r="D10391"/>
      <c r="E10391"/>
      <c r="J10391"/>
      <c r="K10391"/>
      <c r="L10391"/>
      <c r="M10391"/>
    </row>
    <row r="10392" spans="1:13" s="3" customFormat="1" x14ac:dyDescent="0.25">
      <c r="A10392" s="35"/>
      <c r="B10392" s="35"/>
      <c r="C10392" s="35"/>
      <c r="D10392" s="35"/>
      <c r="E10392" s="9" t="s">
        <v>110</v>
      </c>
      <c r="F10392" s="8">
        <v>19731.689999999999</v>
      </c>
      <c r="G10392" s="8">
        <v>0</v>
      </c>
      <c r="H10392" s="8">
        <v>177845.57</v>
      </c>
      <c r="J10392"/>
      <c r="K10392"/>
      <c r="L10392"/>
      <c r="M10392"/>
    </row>
    <row r="10393" spans="1:13" s="3" customFormat="1" x14ac:dyDescent="0.25">
      <c r="A10393" s="35" t="s">
        <v>21</v>
      </c>
      <c r="B10393"/>
      <c r="C10393"/>
      <c r="D10393"/>
      <c r="E10393"/>
      <c r="J10393"/>
      <c r="K10393"/>
      <c r="L10393"/>
      <c r="M10393"/>
    </row>
    <row r="10394" spans="1:13" s="3" customFormat="1" x14ac:dyDescent="0.25">
      <c r="A10394" s="5" t="s">
        <v>111</v>
      </c>
      <c r="B10394" s="5" t="s">
        <v>112</v>
      </c>
      <c r="C10394" s="35"/>
      <c r="D10394" s="35"/>
      <c r="E10394" s="35"/>
      <c r="F10394" s="7"/>
      <c r="G10394" s="8" t="s">
        <v>20</v>
      </c>
      <c r="H10394" s="8">
        <v>394067.83</v>
      </c>
      <c r="J10394"/>
      <c r="K10394"/>
      <c r="L10394"/>
      <c r="M10394"/>
    </row>
    <row r="10395" spans="1:13" s="3" customFormat="1" x14ac:dyDescent="0.25">
      <c r="A10395" s="35" t="s">
        <v>21</v>
      </c>
      <c r="B10395"/>
      <c r="C10395"/>
      <c r="D10395"/>
      <c r="E10395"/>
      <c r="J10395"/>
      <c r="K10395"/>
      <c r="L10395"/>
      <c r="M10395"/>
    </row>
    <row r="10396" spans="1:13" s="3" customFormat="1" x14ac:dyDescent="0.25">
      <c r="A10396" s="12" t="s">
        <v>24</v>
      </c>
      <c r="B10396" s="35" t="s">
        <v>21</v>
      </c>
      <c r="C10396" s="35" t="s">
        <v>21</v>
      </c>
      <c r="D10396" s="35" t="s">
        <v>21</v>
      </c>
      <c r="E10396" s="35" t="s">
        <v>21</v>
      </c>
      <c r="F10396" s="7" t="s">
        <v>21</v>
      </c>
      <c r="G10396" s="13" t="s">
        <v>20</v>
      </c>
      <c r="H10396" s="13">
        <v>394067.83</v>
      </c>
      <c r="J10396"/>
      <c r="K10396"/>
      <c r="L10396"/>
      <c r="M10396"/>
    </row>
    <row r="10397" spans="1:13" s="3" customFormat="1" x14ac:dyDescent="0.25">
      <c r="A10397" s="12" t="s">
        <v>1425</v>
      </c>
      <c r="B10397" s="12" t="s">
        <v>41</v>
      </c>
      <c r="C10397" s="14">
        <v>28</v>
      </c>
      <c r="D10397" s="12" t="s">
        <v>1429</v>
      </c>
      <c r="E10397" s="35"/>
      <c r="F10397" s="13">
        <v>24233.59</v>
      </c>
      <c r="G10397" s="7" t="s">
        <v>21</v>
      </c>
      <c r="H10397" s="13">
        <v>418301.42</v>
      </c>
      <c r="J10397"/>
      <c r="K10397"/>
      <c r="L10397"/>
      <c r="M10397"/>
    </row>
    <row r="10398" spans="1:13" s="3" customFormat="1" x14ac:dyDescent="0.25">
      <c r="A10398" s="12" t="s">
        <v>1425</v>
      </c>
      <c r="B10398" s="12" t="s">
        <v>41</v>
      </c>
      <c r="C10398" s="14">
        <v>30</v>
      </c>
      <c r="D10398" s="12" t="s">
        <v>113</v>
      </c>
      <c r="E10398" s="35"/>
      <c r="F10398" s="13">
        <v>4315.84</v>
      </c>
      <c r="G10398" s="7" t="s">
        <v>21</v>
      </c>
      <c r="H10398" s="13">
        <v>422617.26</v>
      </c>
      <c r="J10398"/>
      <c r="K10398"/>
      <c r="L10398"/>
      <c r="M10398"/>
    </row>
    <row r="10399" spans="1:13" s="3" customFormat="1" x14ac:dyDescent="0.25">
      <c r="A10399"/>
      <c r="B10399"/>
      <c r="C10399"/>
      <c r="D10399"/>
      <c r="E10399"/>
      <c r="J10399"/>
      <c r="K10399"/>
      <c r="L10399"/>
      <c r="M10399"/>
    </row>
    <row r="10400" spans="1:13" s="3" customFormat="1" x14ac:dyDescent="0.25">
      <c r="A10400" s="35"/>
      <c r="B10400" s="35"/>
      <c r="C10400" s="35"/>
      <c r="D10400" s="35"/>
      <c r="E10400" s="34" t="s">
        <v>67</v>
      </c>
      <c r="F10400" s="13">
        <v>28549.43</v>
      </c>
      <c r="G10400" s="13">
        <v>0</v>
      </c>
      <c r="H10400" s="13">
        <v>422617.26</v>
      </c>
      <c r="J10400"/>
      <c r="K10400"/>
      <c r="L10400"/>
      <c r="M10400"/>
    </row>
    <row r="10401" spans="1:13" s="3" customFormat="1" x14ac:dyDescent="0.25">
      <c r="A10401" s="35" t="s">
        <v>21</v>
      </c>
      <c r="B10401"/>
      <c r="C10401"/>
      <c r="D10401"/>
      <c r="E10401"/>
      <c r="J10401"/>
      <c r="K10401"/>
      <c r="L10401"/>
      <c r="M10401"/>
    </row>
    <row r="10402" spans="1:13" s="3" customFormat="1" x14ac:dyDescent="0.25">
      <c r="A10402" s="35"/>
      <c r="B10402" s="35"/>
      <c r="C10402" s="35"/>
      <c r="D10402" s="35"/>
      <c r="E10402" s="9" t="s">
        <v>114</v>
      </c>
      <c r="F10402" s="8">
        <v>28549.43</v>
      </c>
      <c r="G10402" s="8">
        <v>0</v>
      </c>
      <c r="H10402" s="8">
        <v>422617.26</v>
      </c>
      <c r="J10402"/>
      <c r="K10402"/>
      <c r="L10402"/>
      <c r="M10402"/>
    </row>
    <row r="10403" spans="1:13" s="3" customFormat="1" x14ac:dyDescent="0.25">
      <c r="A10403" s="35" t="s">
        <v>21</v>
      </c>
      <c r="B10403"/>
      <c r="C10403"/>
      <c r="D10403"/>
      <c r="E10403"/>
      <c r="J10403"/>
      <c r="K10403"/>
      <c r="L10403"/>
      <c r="M10403"/>
    </row>
    <row r="10404" spans="1:13" s="3" customFormat="1" x14ac:dyDescent="0.25">
      <c r="A10404" s="5" t="s">
        <v>115</v>
      </c>
      <c r="B10404" s="5" t="s">
        <v>116</v>
      </c>
      <c r="C10404" s="35"/>
      <c r="D10404" s="35"/>
      <c r="E10404" s="35"/>
      <c r="F10404" s="7"/>
      <c r="G10404" s="8" t="s">
        <v>20</v>
      </c>
      <c r="H10404" s="8">
        <v>314095.76</v>
      </c>
      <c r="J10404"/>
      <c r="K10404"/>
      <c r="L10404"/>
      <c r="M10404"/>
    </row>
    <row r="10405" spans="1:13" s="3" customFormat="1" x14ac:dyDescent="0.25">
      <c r="A10405" s="35" t="s">
        <v>21</v>
      </c>
      <c r="B10405"/>
      <c r="C10405"/>
      <c r="D10405"/>
      <c r="E10405"/>
      <c r="J10405"/>
      <c r="K10405"/>
      <c r="L10405"/>
      <c r="M10405"/>
    </row>
    <row r="10406" spans="1:13" s="3" customFormat="1" x14ac:dyDescent="0.25">
      <c r="A10406" s="12" t="s">
        <v>24</v>
      </c>
      <c r="B10406" s="35" t="s">
        <v>21</v>
      </c>
      <c r="C10406" s="35" t="s">
        <v>21</v>
      </c>
      <c r="D10406" s="35" t="s">
        <v>21</v>
      </c>
      <c r="E10406" s="35" t="s">
        <v>21</v>
      </c>
      <c r="F10406" s="7" t="s">
        <v>21</v>
      </c>
      <c r="G10406" s="13" t="s">
        <v>20</v>
      </c>
      <c r="H10406" s="13">
        <v>314095.76</v>
      </c>
      <c r="J10406"/>
      <c r="K10406"/>
      <c r="L10406"/>
      <c r="M10406"/>
    </row>
    <row r="10407" spans="1:13" s="3" customFormat="1" x14ac:dyDescent="0.25">
      <c r="A10407" s="12" t="s">
        <v>1425</v>
      </c>
      <c r="B10407" s="12" t="s">
        <v>41</v>
      </c>
      <c r="C10407" s="14">
        <v>28</v>
      </c>
      <c r="D10407" s="12" t="s">
        <v>1429</v>
      </c>
      <c r="E10407" s="35"/>
      <c r="F10407" s="13">
        <v>19874.21</v>
      </c>
      <c r="G10407" s="7" t="s">
        <v>21</v>
      </c>
      <c r="H10407" s="13">
        <v>333969.96999999997</v>
      </c>
      <c r="J10407"/>
      <c r="K10407"/>
      <c r="L10407"/>
      <c r="M10407"/>
    </row>
    <row r="10408" spans="1:13" s="3" customFormat="1" x14ac:dyDescent="0.25">
      <c r="A10408" s="12" t="s">
        <v>1425</v>
      </c>
      <c r="B10408" s="12" t="s">
        <v>41</v>
      </c>
      <c r="C10408" s="14">
        <v>30</v>
      </c>
      <c r="D10408" s="12" t="s">
        <v>113</v>
      </c>
      <c r="E10408" s="35"/>
      <c r="F10408" s="13">
        <v>4305.18</v>
      </c>
      <c r="G10408" s="7" t="s">
        <v>21</v>
      </c>
      <c r="H10408" s="13">
        <v>338275.15</v>
      </c>
      <c r="J10408"/>
      <c r="K10408"/>
      <c r="L10408"/>
      <c r="M10408"/>
    </row>
    <row r="10409" spans="1:13" s="3" customFormat="1" x14ac:dyDescent="0.25">
      <c r="A10409"/>
      <c r="B10409"/>
      <c r="C10409"/>
      <c r="D10409"/>
      <c r="E10409"/>
      <c r="J10409"/>
      <c r="K10409"/>
      <c r="L10409"/>
      <c r="M10409"/>
    </row>
    <row r="10410" spans="1:13" s="3" customFormat="1" x14ac:dyDescent="0.25">
      <c r="A10410" s="35"/>
      <c r="B10410" s="35"/>
      <c r="C10410" s="35"/>
      <c r="D10410" s="35"/>
      <c r="E10410" s="34" t="s">
        <v>67</v>
      </c>
      <c r="F10410" s="13">
        <v>24179.39</v>
      </c>
      <c r="G10410" s="13">
        <v>0</v>
      </c>
      <c r="H10410" s="13">
        <v>338275.15</v>
      </c>
      <c r="J10410"/>
      <c r="K10410"/>
      <c r="L10410"/>
      <c r="M10410"/>
    </row>
    <row r="10411" spans="1:13" s="3" customFormat="1" x14ac:dyDescent="0.25">
      <c r="A10411" s="35" t="s">
        <v>21</v>
      </c>
      <c r="B10411"/>
      <c r="C10411"/>
      <c r="D10411"/>
      <c r="E10411"/>
      <c r="J10411"/>
      <c r="K10411"/>
      <c r="L10411"/>
      <c r="M10411"/>
    </row>
    <row r="10412" spans="1:13" s="3" customFormat="1" x14ac:dyDescent="0.25">
      <c r="A10412" s="35"/>
      <c r="B10412" s="35"/>
      <c r="C10412" s="35"/>
      <c r="D10412" s="35"/>
      <c r="E10412" s="9" t="s">
        <v>117</v>
      </c>
      <c r="F10412" s="8">
        <v>24179.39</v>
      </c>
      <c r="G10412" s="8">
        <v>0</v>
      </c>
      <c r="H10412" s="8">
        <v>338275.15</v>
      </c>
      <c r="J10412"/>
      <c r="K10412"/>
      <c r="L10412"/>
      <c r="M10412"/>
    </row>
    <row r="10413" spans="1:13" s="3" customFormat="1" x14ac:dyDescent="0.25">
      <c r="A10413" s="35" t="s">
        <v>21</v>
      </c>
      <c r="B10413"/>
      <c r="C10413"/>
      <c r="D10413"/>
      <c r="E10413"/>
      <c r="J10413"/>
      <c r="K10413"/>
      <c r="L10413"/>
      <c r="M10413"/>
    </row>
    <row r="10414" spans="1:13" s="3" customFormat="1" x14ac:dyDescent="0.25">
      <c r="A10414" s="5" t="s">
        <v>118</v>
      </c>
      <c r="B10414" s="5" t="s">
        <v>119</v>
      </c>
      <c r="C10414" s="35"/>
      <c r="D10414" s="35"/>
      <c r="E10414" s="35"/>
      <c r="F10414" s="7"/>
      <c r="G10414" s="8" t="s">
        <v>20</v>
      </c>
      <c r="H10414" s="8">
        <v>5415.88</v>
      </c>
      <c r="J10414"/>
      <c r="K10414"/>
      <c r="L10414"/>
      <c r="M10414"/>
    </row>
    <row r="10415" spans="1:13" s="3" customFormat="1" x14ac:dyDescent="0.25">
      <c r="A10415" s="35" t="s">
        <v>21</v>
      </c>
      <c r="B10415"/>
      <c r="C10415"/>
      <c r="D10415"/>
      <c r="E10415"/>
      <c r="J10415"/>
      <c r="K10415"/>
      <c r="L10415"/>
      <c r="M10415"/>
    </row>
    <row r="10416" spans="1:13" s="3" customFormat="1" x14ac:dyDescent="0.25">
      <c r="A10416" s="12" t="s">
        <v>24</v>
      </c>
      <c r="B10416" s="35" t="s">
        <v>21</v>
      </c>
      <c r="C10416" s="35" t="s">
        <v>21</v>
      </c>
      <c r="D10416" s="35" t="s">
        <v>21</v>
      </c>
      <c r="E10416" s="35" t="s">
        <v>21</v>
      </c>
      <c r="F10416" s="7" t="s">
        <v>21</v>
      </c>
      <c r="G10416" s="13" t="s">
        <v>20</v>
      </c>
      <c r="H10416" s="13">
        <v>5415.88</v>
      </c>
      <c r="J10416"/>
      <c r="K10416"/>
      <c r="L10416"/>
      <c r="M10416"/>
    </row>
    <row r="10417" spans="1:13" s="3" customFormat="1" x14ac:dyDescent="0.25">
      <c r="A10417" s="12" t="s">
        <v>1430</v>
      </c>
      <c r="B10417" s="12" t="s">
        <v>26</v>
      </c>
      <c r="C10417" s="14">
        <v>339</v>
      </c>
      <c r="D10417" s="12" t="s">
        <v>684</v>
      </c>
      <c r="E10417" s="12" t="s">
        <v>1431</v>
      </c>
      <c r="F10417" s="13">
        <v>7310</v>
      </c>
      <c r="G10417" s="7" t="s">
        <v>21</v>
      </c>
      <c r="H10417" s="13">
        <v>12725.88</v>
      </c>
      <c r="J10417"/>
      <c r="K10417"/>
      <c r="L10417"/>
      <c r="M10417"/>
    </row>
    <row r="10418" spans="1:13" s="3" customFormat="1" x14ac:dyDescent="0.25">
      <c r="A10418"/>
      <c r="B10418"/>
      <c r="C10418"/>
      <c r="D10418"/>
      <c r="E10418"/>
      <c r="J10418"/>
      <c r="K10418"/>
      <c r="L10418"/>
      <c r="M10418"/>
    </row>
    <row r="10419" spans="1:13" s="3" customFormat="1" x14ac:dyDescent="0.25">
      <c r="A10419" s="35"/>
      <c r="B10419" s="35"/>
      <c r="C10419" s="35"/>
      <c r="D10419" s="35"/>
      <c r="E10419" s="34" t="s">
        <v>67</v>
      </c>
      <c r="F10419" s="13">
        <v>7310</v>
      </c>
      <c r="G10419" s="13">
        <v>0</v>
      </c>
      <c r="H10419" s="13">
        <v>12725.88</v>
      </c>
      <c r="J10419"/>
      <c r="K10419"/>
      <c r="L10419"/>
      <c r="M10419"/>
    </row>
    <row r="10420" spans="1:13" s="3" customFormat="1" x14ac:dyDescent="0.25">
      <c r="A10420" s="35" t="s">
        <v>21</v>
      </c>
      <c r="B10420"/>
      <c r="C10420"/>
      <c r="D10420"/>
      <c r="E10420"/>
      <c r="J10420"/>
      <c r="K10420"/>
      <c r="L10420"/>
      <c r="M10420"/>
    </row>
    <row r="10421" spans="1:13" s="3" customFormat="1" x14ac:dyDescent="0.25">
      <c r="A10421" s="35"/>
      <c r="B10421" s="35"/>
      <c r="C10421" s="35"/>
      <c r="D10421" s="35"/>
      <c r="E10421" s="9" t="s">
        <v>129</v>
      </c>
      <c r="F10421" s="8">
        <v>7310</v>
      </c>
      <c r="G10421" s="8">
        <v>0</v>
      </c>
      <c r="H10421" s="8">
        <v>12725.88</v>
      </c>
      <c r="J10421"/>
      <c r="K10421"/>
      <c r="L10421"/>
      <c r="M10421"/>
    </row>
    <row r="10422" spans="1:13" s="3" customFormat="1" x14ac:dyDescent="0.25">
      <c r="A10422" s="35" t="s">
        <v>21</v>
      </c>
      <c r="B10422"/>
      <c r="C10422"/>
      <c r="D10422"/>
      <c r="E10422"/>
      <c r="J10422"/>
      <c r="K10422"/>
      <c r="L10422"/>
      <c r="M10422"/>
    </row>
    <row r="10423" spans="1:13" s="3" customFormat="1" x14ac:dyDescent="0.25">
      <c r="A10423" s="5" t="s">
        <v>357</v>
      </c>
      <c r="B10423" s="5" t="s">
        <v>358</v>
      </c>
      <c r="C10423" s="35"/>
      <c r="D10423" s="35"/>
      <c r="E10423" s="35"/>
      <c r="F10423" s="7"/>
      <c r="G10423" s="8" t="s">
        <v>20</v>
      </c>
      <c r="H10423" s="8">
        <v>127330.82</v>
      </c>
      <c r="J10423"/>
      <c r="K10423"/>
      <c r="L10423"/>
      <c r="M10423"/>
    </row>
    <row r="10424" spans="1:13" s="3" customFormat="1" x14ac:dyDescent="0.25">
      <c r="A10424" s="35" t="s">
        <v>21</v>
      </c>
      <c r="B10424"/>
      <c r="C10424"/>
      <c r="D10424"/>
      <c r="E10424"/>
      <c r="J10424"/>
      <c r="K10424"/>
      <c r="L10424"/>
      <c r="M10424"/>
    </row>
    <row r="10425" spans="1:13" s="3" customFormat="1" x14ac:dyDescent="0.25">
      <c r="A10425" s="12" t="s">
        <v>24</v>
      </c>
      <c r="B10425" s="35" t="s">
        <v>21</v>
      </c>
      <c r="C10425" s="35" t="s">
        <v>21</v>
      </c>
      <c r="D10425" s="35" t="s">
        <v>21</v>
      </c>
      <c r="E10425" s="35" t="s">
        <v>21</v>
      </c>
      <c r="F10425" s="7" t="s">
        <v>21</v>
      </c>
      <c r="G10425" s="13" t="s">
        <v>20</v>
      </c>
      <c r="H10425" s="13">
        <v>127330.82</v>
      </c>
      <c r="J10425"/>
      <c r="K10425"/>
      <c r="L10425"/>
      <c r="M10425"/>
    </row>
    <row r="10426" spans="1:13" s="3" customFormat="1" x14ac:dyDescent="0.25">
      <c r="A10426" s="12" t="s">
        <v>1415</v>
      </c>
      <c r="B10426" s="12" t="s">
        <v>26</v>
      </c>
      <c r="C10426" s="14">
        <v>324</v>
      </c>
      <c r="D10426" s="12" t="s">
        <v>359</v>
      </c>
      <c r="E10426" s="12" t="s">
        <v>1432</v>
      </c>
      <c r="F10426" s="13">
        <v>1711.78</v>
      </c>
      <c r="G10426" s="7" t="s">
        <v>21</v>
      </c>
      <c r="H10426" s="13">
        <v>129042.6</v>
      </c>
      <c r="J10426"/>
      <c r="K10426"/>
      <c r="L10426"/>
      <c r="M10426"/>
    </row>
    <row r="10427" spans="1:13" s="3" customFormat="1" x14ac:dyDescent="0.25">
      <c r="A10427" s="12" t="s">
        <v>1417</v>
      </c>
      <c r="B10427" s="12" t="s">
        <v>26</v>
      </c>
      <c r="C10427" s="14">
        <v>344</v>
      </c>
      <c r="D10427" s="12" t="s">
        <v>359</v>
      </c>
      <c r="E10427" s="12" t="s">
        <v>1433</v>
      </c>
      <c r="F10427" s="13">
        <v>1508.88</v>
      </c>
      <c r="G10427" s="7" t="s">
        <v>21</v>
      </c>
      <c r="H10427" s="13">
        <v>130551.48</v>
      </c>
      <c r="J10427"/>
      <c r="K10427"/>
      <c r="L10427"/>
      <c r="M10427"/>
    </row>
    <row r="10428" spans="1:13" s="3" customFormat="1" x14ac:dyDescent="0.25">
      <c r="A10428" s="12" t="s">
        <v>1434</v>
      </c>
      <c r="B10428" s="12" t="s">
        <v>26</v>
      </c>
      <c r="C10428" s="14">
        <v>368</v>
      </c>
      <c r="D10428" s="12" t="s">
        <v>359</v>
      </c>
      <c r="E10428" s="12" t="s">
        <v>1435</v>
      </c>
      <c r="F10428" s="13">
        <v>1755.34</v>
      </c>
      <c r="G10428" s="7" t="s">
        <v>21</v>
      </c>
      <c r="H10428" s="13">
        <v>132306.82</v>
      </c>
      <c r="J10428"/>
      <c r="K10428"/>
      <c r="L10428"/>
      <c r="M10428"/>
    </row>
    <row r="10429" spans="1:13" s="3" customFormat="1" x14ac:dyDescent="0.25">
      <c r="A10429" s="12" t="s">
        <v>1436</v>
      </c>
      <c r="B10429" s="12" t="s">
        <v>41</v>
      </c>
      <c r="C10429" s="14">
        <v>8</v>
      </c>
      <c r="D10429" s="12" t="s">
        <v>133</v>
      </c>
      <c r="E10429" s="12" t="s">
        <v>1437</v>
      </c>
      <c r="F10429" s="13">
        <v>2681.82</v>
      </c>
      <c r="G10429" s="7" t="s">
        <v>21</v>
      </c>
      <c r="H10429" s="13">
        <v>134988.64000000001</v>
      </c>
      <c r="J10429"/>
      <c r="K10429"/>
      <c r="L10429"/>
      <c r="M10429"/>
    </row>
    <row r="10430" spans="1:13" s="3" customFormat="1" x14ac:dyDescent="0.25">
      <c r="A10430" s="12" t="s">
        <v>1436</v>
      </c>
      <c r="B10430" s="12" t="s">
        <v>41</v>
      </c>
      <c r="C10430" s="14">
        <v>8</v>
      </c>
      <c r="D10430" s="12" t="s">
        <v>133</v>
      </c>
      <c r="E10430" s="12" t="s">
        <v>1437</v>
      </c>
      <c r="F10430" s="13">
        <v>2368.5100000000002</v>
      </c>
      <c r="G10430" s="7" t="s">
        <v>21</v>
      </c>
      <c r="H10430" s="13">
        <v>137357.15</v>
      </c>
      <c r="J10430"/>
      <c r="K10430"/>
      <c r="L10430"/>
      <c r="M10430"/>
    </row>
    <row r="10431" spans="1:13" s="3" customFormat="1" x14ac:dyDescent="0.25">
      <c r="A10431" s="12" t="s">
        <v>1436</v>
      </c>
      <c r="B10431" s="12" t="s">
        <v>41</v>
      </c>
      <c r="C10431" s="14">
        <v>8</v>
      </c>
      <c r="D10431" s="12" t="s">
        <v>133</v>
      </c>
      <c r="E10431" s="12" t="s">
        <v>1437</v>
      </c>
      <c r="F10431" s="13">
        <v>269.7</v>
      </c>
      <c r="G10431" s="7" t="s">
        <v>21</v>
      </c>
      <c r="H10431" s="13">
        <v>137626.85</v>
      </c>
      <c r="J10431"/>
      <c r="K10431"/>
      <c r="L10431"/>
      <c r="M10431"/>
    </row>
    <row r="10432" spans="1:13" s="3" customFormat="1" x14ac:dyDescent="0.25">
      <c r="A10432" s="12" t="s">
        <v>1436</v>
      </c>
      <c r="B10432" s="12" t="s">
        <v>41</v>
      </c>
      <c r="C10432" s="14">
        <v>8</v>
      </c>
      <c r="D10432" s="12" t="s">
        <v>133</v>
      </c>
      <c r="E10432" s="12" t="s">
        <v>1437</v>
      </c>
      <c r="F10432" s="13">
        <v>337.13</v>
      </c>
      <c r="G10432" s="7" t="s">
        <v>21</v>
      </c>
      <c r="H10432" s="13">
        <v>137963.98000000001</v>
      </c>
      <c r="J10432"/>
      <c r="K10432"/>
      <c r="L10432"/>
      <c r="M10432"/>
    </row>
    <row r="10433" spans="1:13" s="3" customFormat="1" x14ac:dyDescent="0.25">
      <c r="A10433" s="12" t="s">
        <v>1436</v>
      </c>
      <c r="B10433" s="12" t="s">
        <v>41</v>
      </c>
      <c r="C10433" s="14">
        <v>8</v>
      </c>
      <c r="D10433" s="12" t="s">
        <v>133</v>
      </c>
      <c r="E10433" s="12" t="s">
        <v>1437</v>
      </c>
      <c r="F10433" s="13">
        <v>766.19</v>
      </c>
      <c r="G10433" s="7" t="s">
        <v>21</v>
      </c>
      <c r="H10433" s="13">
        <v>138730.17000000001</v>
      </c>
      <c r="J10433"/>
      <c r="K10433"/>
      <c r="L10433"/>
      <c r="M10433"/>
    </row>
    <row r="10434" spans="1:13" s="3" customFormat="1" x14ac:dyDescent="0.25">
      <c r="A10434" s="12" t="s">
        <v>1436</v>
      </c>
      <c r="B10434" s="12" t="s">
        <v>41</v>
      </c>
      <c r="C10434" s="14">
        <v>8</v>
      </c>
      <c r="D10434" s="12" t="s">
        <v>133</v>
      </c>
      <c r="E10434" s="12" t="s">
        <v>1438</v>
      </c>
      <c r="F10434" s="13">
        <v>1496.7</v>
      </c>
      <c r="G10434" s="7" t="s">
        <v>21</v>
      </c>
      <c r="H10434" s="13">
        <v>140226.87</v>
      </c>
      <c r="J10434"/>
      <c r="K10434"/>
      <c r="L10434"/>
      <c r="M10434"/>
    </row>
    <row r="10435" spans="1:13" s="3" customFormat="1" x14ac:dyDescent="0.25">
      <c r="A10435" s="12" t="s">
        <v>1436</v>
      </c>
      <c r="B10435" s="12" t="s">
        <v>41</v>
      </c>
      <c r="C10435" s="14">
        <v>8</v>
      </c>
      <c r="D10435" s="12" t="s">
        <v>133</v>
      </c>
      <c r="E10435" s="12" t="s">
        <v>1438</v>
      </c>
      <c r="F10435" s="13">
        <v>1857.69</v>
      </c>
      <c r="G10435" s="7" t="s">
        <v>21</v>
      </c>
      <c r="H10435" s="13">
        <v>142084.56</v>
      </c>
      <c r="J10435"/>
      <c r="K10435"/>
      <c r="L10435"/>
      <c r="M10435"/>
    </row>
    <row r="10436" spans="1:13" s="3" customFormat="1" x14ac:dyDescent="0.25">
      <c r="A10436" s="12" t="s">
        <v>1436</v>
      </c>
      <c r="B10436" s="12" t="s">
        <v>41</v>
      </c>
      <c r="C10436" s="14">
        <v>8</v>
      </c>
      <c r="D10436" s="12" t="s">
        <v>133</v>
      </c>
      <c r="E10436" s="12" t="s">
        <v>1438</v>
      </c>
      <c r="F10436" s="13">
        <v>2899.02</v>
      </c>
      <c r="G10436" s="7" t="s">
        <v>21</v>
      </c>
      <c r="H10436" s="13">
        <v>144983.57999999999</v>
      </c>
      <c r="J10436"/>
      <c r="K10436"/>
      <c r="L10436"/>
      <c r="M10436"/>
    </row>
    <row r="10437" spans="1:13" s="3" customFormat="1" x14ac:dyDescent="0.25">
      <c r="A10437" s="12" t="s">
        <v>1436</v>
      </c>
      <c r="B10437" s="12" t="s">
        <v>41</v>
      </c>
      <c r="C10437" s="14">
        <v>8</v>
      </c>
      <c r="D10437" s="12" t="s">
        <v>133</v>
      </c>
      <c r="E10437" s="12" t="s">
        <v>1438</v>
      </c>
      <c r="F10437" s="13">
        <v>1887.91</v>
      </c>
      <c r="G10437" s="7" t="s">
        <v>21</v>
      </c>
      <c r="H10437" s="13">
        <v>146871.49</v>
      </c>
      <c r="J10437"/>
      <c r="K10437"/>
      <c r="L10437"/>
      <c r="M10437"/>
    </row>
    <row r="10438" spans="1:13" s="3" customFormat="1" x14ac:dyDescent="0.25">
      <c r="A10438" s="12" t="s">
        <v>1436</v>
      </c>
      <c r="B10438" s="12" t="s">
        <v>41</v>
      </c>
      <c r="C10438" s="14">
        <v>8</v>
      </c>
      <c r="D10438" s="12" t="s">
        <v>133</v>
      </c>
      <c r="E10438" s="12" t="s">
        <v>1438</v>
      </c>
      <c r="F10438" s="13">
        <v>501.15</v>
      </c>
      <c r="G10438" s="7" t="s">
        <v>21</v>
      </c>
      <c r="H10438" s="13">
        <v>147372.64000000001</v>
      </c>
      <c r="J10438"/>
      <c r="K10438"/>
      <c r="L10438"/>
      <c r="M10438"/>
    </row>
    <row r="10439" spans="1:13" s="3" customFormat="1" x14ac:dyDescent="0.25">
      <c r="A10439" s="12" t="s">
        <v>1423</v>
      </c>
      <c r="B10439" s="12" t="s">
        <v>26</v>
      </c>
      <c r="C10439" s="14">
        <v>406</v>
      </c>
      <c r="D10439" s="12" t="s">
        <v>359</v>
      </c>
      <c r="E10439" s="12" t="s">
        <v>1439</v>
      </c>
      <c r="F10439" s="13">
        <v>1541.82</v>
      </c>
      <c r="G10439" s="7" t="s">
        <v>21</v>
      </c>
      <c r="H10439" s="13">
        <v>148914.46</v>
      </c>
      <c r="J10439"/>
      <c r="K10439"/>
      <c r="L10439"/>
      <c r="M10439"/>
    </row>
    <row r="10440" spans="1:13" s="3" customFormat="1" x14ac:dyDescent="0.25">
      <c r="A10440" s="12" t="s">
        <v>1425</v>
      </c>
      <c r="B10440" s="12" t="s">
        <v>41</v>
      </c>
      <c r="C10440" s="14">
        <v>26</v>
      </c>
      <c r="D10440" s="12" t="s">
        <v>133</v>
      </c>
      <c r="E10440" s="12" t="s">
        <v>1440</v>
      </c>
      <c r="F10440" s="13">
        <v>1534.65</v>
      </c>
      <c r="G10440" s="7" t="s">
        <v>21</v>
      </c>
      <c r="H10440" s="13">
        <v>150449.10999999999</v>
      </c>
      <c r="J10440"/>
      <c r="K10440"/>
      <c r="L10440"/>
      <c r="M10440"/>
    </row>
    <row r="10441" spans="1:13" s="3" customFormat="1" x14ac:dyDescent="0.25">
      <c r="A10441" s="12" t="s">
        <v>1425</v>
      </c>
      <c r="B10441" s="12" t="s">
        <v>41</v>
      </c>
      <c r="C10441" s="14">
        <v>26</v>
      </c>
      <c r="D10441" s="12" t="s">
        <v>133</v>
      </c>
      <c r="E10441" s="12" t="s">
        <v>1440</v>
      </c>
      <c r="F10441" s="13">
        <v>647.76</v>
      </c>
      <c r="G10441" s="7" t="s">
        <v>21</v>
      </c>
      <c r="H10441" s="13">
        <v>151096.87</v>
      </c>
      <c r="J10441"/>
      <c r="K10441"/>
      <c r="L10441"/>
      <c r="M10441"/>
    </row>
    <row r="10442" spans="1:13" s="3" customFormat="1" x14ac:dyDescent="0.25">
      <c r="A10442" s="12" t="s">
        <v>1425</v>
      </c>
      <c r="B10442" s="12" t="s">
        <v>41</v>
      </c>
      <c r="C10442" s="14">
        <v>26</v>
      </c>
      <c r="D10442" s="12" t="s">
        <v>133</v>
      </c>
      <c r="E10442" s="12" t="s">
        <v>1440</v>
      </c>
      <c r="F10442" s="13">
        <v>1123.77</v>
      </c>
      <c r="G10442" s="7" t="s">
        <v>21</v>
      </c>
      <c r="H10442" s="13">
        <v>152220.64000000001</v>
      </c>
      <c r="J10442"/>
      <c r="K10442"/>
      <c r="L10442"/>
      <c r="M10442"/>
    </row>
    <row r="10443" spans="1:13" s="3" customFormat="1" x14ac:dyDescent="0.25">
      <c r="A10443" s="12" t="s">
        <v>1425</v>
      </c>
      <c r="B10443" s="12" t="s">
        <v>41</v>
      </c>
      <c r="C10443" s="14">
        <v>26</v>
      </c>
      <c r="D10443" s="12" t="s">
        <v>133</v>
      </c>
      <c r="E10443" s="12" t="s">
        <v>1440</v>
      </c>
      <c r="F10443" s="13">
        <v>134.85</v>
      </c>
      <c r="G10443" s="7" t="s">
        <v>21</v>
      </c>
      <c r="H10443" s="13">
        <v>152355.49</v>
      </c>
      <c r="J10443"/>
      <c r="K10443"/>
      <c r="L10443"/>
      <c r="M10443"/>
    </row>
    <row r="10444" spans="1:13" s="3" customFormat="1" x14ac:dyDescent="0.25">
      <c r="A10444" s="12" t="s">
        <v>1425</v>
      </c>
      <c r="B10444" s="12" t="s">
        <v>41</v>
      </c>
      <c r="C10444" s="14">
        <v>26</v>
      </c>
      <c r="D10444" s="12" t="s">
        <v>133</v>
      </c>
      <c r="E10444" s="12" t="s">
        <v>1440</v>
      </c>
      <c r="F10444" s="13">
        <v>269.7</v>
      </c>
      <c r="G10444" s="7" t="s">
        <v>21</v>
      </c>
      <c r="H10444" s="13">
        <v>152625.19</v>
      </c>
      <c r="J10444"/>
      <c r="K10444"/>
      <c r="L10444"/>
      <c r="M10444"/>
    </row>
    <row r="10445" spans="1:13" s="3" customFormat="1" x14ac:dyDescent="0.25">
      <c r="A10445" s="12" t="s">
        <v>1425</v>
      </c>
      <c r="B10445" s="12" t="s">
        <v>41</v>
      </c>
      <c r="C10445" s="14">
        <v>26</v>
      </c>
      <c r="D10445" s="12" t="s">
        <v>133</v>
      </c>
      <c r="E10445" s="12" t="s">
        <v>1440</v>
      </c>
      <c r="F10445" s="13">
        <v>605.11</v>
      </c>
      <c r="G10445" s="7" t="s">
        <v>21</v>
      </c>
      <c r="H10445" s="13">
        <v>153230.29999999999</v>
      </c>
      <c r="J10445"/>
      <c r="K10445"/>
      <c r="L10445"/>
      <c r="M10445"/>
    </row>
    <row r="10446" spans="1:13" s="3" customFormat="1" x14ac:dyDescent="0.25">
      <c r="A10446" s="12" t="s">
        <v>1425</v>
      </c>
      <c r="B10446" s="12" t="s">
        <v>41</v>
      </c>
      <c r="C10446" s="14">
        <v>39</v>
      </c>
      <c r="D10446" s="12" t="s">
        <v>133</v>
      </c>
      <c r="E10446" s="12" t="s">
        <v>1441</v>
      </c>
      <c r="F10446" s="13">
        <v>1581.64</v>
      </c>
      <c r="G10446" s="7" t="s">
        <v>21</v>
      </c>
      <c r="H10446" s="13">
        <v>154811.94</v>
      </c>
      <c r="J10446"/>
      <c r="K10446"/>
      <c r="L10446"/>
      <c r="M10446"/>
    </row>
    <row r="10447" spans="1:13" s="3" customFormat="1" x14ac:dyDescent="0.25">
      <c r="A10447" s="12" t="s">
        <v>1425</v>
      </c>
      <c r="B10447" s="12" t="s">
        <v>41</v>
      </c>
      <c r="C10447" s="14">
        <v>39</v>
      </c>
      <c r="D10447" s="12" t="s">
        <v>133</v>
      </c>
      <c r="E10447" s="12" t="s">
        <v>1441</v>
      </c>
      <c r="F10447" s="13">
        <v>2245.08</v>
      </c>
      <c r="G10447" s="7" t="s">
        <v>21</v>
      </c>
      <c r="H10447" s="13">
        <v>157057.01999999999</v>
      </c>
      <c r="J10447"/>
      <c r="K10447"/>
      <c r="L10447"/>
      <c r="M10447"/>
    </row>
    <row r="10448" spans="1:13" s="3" customFormat="1" x14ac:dyDescent="0.25">
      <c r="A10448" s="12" t="s">
        <v>1425</v>
      </c>
      <c r="B10448" s="12" t="s">
        <v>41</v>
      </c>
      <c r="C10448" s="14">
        <v>39</v>
      </c>
      <c r="D10448" s="12" t="s">
        <v>133</v>
      </c>
      <c r="E10448" s="12" t="s">
        <v>1441</v>
      </c>
      <c r="F10448" s="13">
        <v>269.7</v>
      </c>
      <c r="G10448" s="7" t="s">
        <v>21</v>
      </c>
      <c r="H10448" s="13">
        <v>157326.72</v>
      </c>
      <c r="J10448"/>
      <c r="K10448"/>
      <c r="L10448"/>
      <c r="M10448"/>
    </row>
    <row r="10449" spans="1:13" s="3" customFormat="1" x14ac:dyDescent="0.25">
      <c r="A10449" s="12" t="s">
        <v>1425</v>
      </c>
      <c r="B10449" s="12" t="s">
        <v>41</v>
      </c>
      <c r="C10449" s="14">
        <v>39</v>
      </c>
      <c r="D10449" s="12" t="s">
        <v>133</v>
      </c>
      <c r="E10449" s="12" t="s">
        <v>1441</v>
      </c>
      <c r="F10449" s="13">
        <v>179.8</v>
      </c>
      <c r="G10449" s="7" t="s">
        <v>21</v>
      </c>
      <c r="H10449" s="13">
        <v>157506.51999999999</v>
      </c>
      <c r="J10449"/>
      <c r="K10449"/>
      <c r="L10449"/>
      <c r="M10449"/>
    </row>
    <row r="10450" spans="1:13" s="3" customFormat="1" x14ac:dyDescent="0.25">
      <c r="A10450" s="12" t="s">
        <v>1425</v>
      </c>
      <c r="B10450" s="12" t="s">
        <v>41</v>
      </c>
      <c r="C10450" s="14">
        <v>39</v>
      </c>
      <c r="D10450" s="12" t="s">
        <v>133</v>
      </c>
      <c r="E10450" s="12" t="s">
        <v>1441</v>
      </c>
      <c r="F10450" s="13">
        <v>449.51</v>
      </c>
      <c r="G10450" s="7" t="s">
        <v>21</v>
      </c>
      <c r="H10450" s="13">
        <v>157956.03</v>
      </c>
      <c r="J10450"/>
      <c r="K10450"/>
      <c r="L10450"/>
      <c r="M10450"/>
    </row>
    <row r="10451" spans="1:13" s="3" customFormat="1" x14ac:dyDescent="0.25">
      <c r="A10451" s="12" t="s">
        <v>1425</v>
      </c>
      <c r="B10451" s="12" t="s">
        <v>41</v>
      </c>
      <c r="C10451" s="14">
        <v>39</v>
      </c>
      <c r="D10451" s="12" t="s">
        <v>133</v>
      </c>
      <c r="E10451" s="12" t="s">
        <v>1441</v>
      </c>
      <c r="F10451" s="13">
        <v>425.98</v>
      </c>
      <c r="G10451" s="7" t="s">
        <v>21</v>
      </c>
      <c r="H10451" s="13">
        <v>158382.01</v>
      </c>
      <c r="J10451"/>
      <c r="K10451"/>
      <c r="L10451"/>
      <c r="M10451"/>
    </row>
    <row r="10452" spans="1:13" s="3" customFormat="1" x14ac:dyDescent="0.25">
      <c r="A10452"/>
      <c r="B10452"/>
      <c r="C10452"/>
      <c r="D10452"/>
      <c r="E10452"/>
      <c r="J10452"/>
      <c r="K10452"/>
      <c r="L10452"/>
      <c r="M10452"/>
    </row>
    <row r="10453" spans="1:13" s="3" customFormat="1" x14ac:dyDescent="0.25">
      <c r="A10453" s="35"/>
      <c r="B10453" s="35"/>
      <c r="C10453" s="35"/>
      <c r="D10453" s="35"/>
      <c r="E10453" s="34" t="s">
        <v>67</v>
      </c>
      <c r="F10453" s="13">
        <v>31051.19</v>
      </c>
      <c r="G10453" s="13">
        <v>0</v>
      </c>
      <c r="H10453" s="13">
        <v>158382.01</v>
      </c>
      <c r="J10453"/>
      <c r="K10453"/>
      <c r="L10453"/>
      <c r="M10453"/>
    </row>
    <row r="10454" spans="1:13" s="3" customFormat="1" x14ac:dyDescent="0.25">
      <c r="A10454" s="35" t="s">
        <v>21</v>
      </c>
      <c r="B10454"/>
      <c r="C10454"/>
      <c r="D10454"/>
      <c r="E10454"/>
      <c r="J10454"/>
      <c r="K10454"/>
      <c r="L10454"/>
      <c r="M10454"/>
    </row>
    <row r="10455" spans="1:13" s="3" customFormat="1" x14ac:dyDescent="0.25">
      <c r="A10455" s="35"/>
      <c r="B10455" s="35"/>
      <c r="C10455" s="35"/>
      <c r="D10455" s="35"/>
      <c r="E10455" s="9" t="s">
        <v>361</v>
      </c>
      <c r="F10455" s="8">
        <v>31051.19</v>
      </c>
      <c r="G10455" s="8">
        <v>0</v>
      </c>
      <c r="H10455" s="8">
        <v>158382.01</v>
      </c>
      <c r="J10455"/>
      <c r="K10455"/>
      <c r="L10455"/>
      <c r="M10455"/>
    </row>
    <row r="10456" spans="1:13" s="3" customFormat="1" x14ac:dyDescent="0.25">
      <c r="A10456" s="35" t="s">
        <v>21</v>
      </c>
      <c r="B10456"/>
      <c r="C10456"/>
      <c r="D10456"/>
      <c r="E10456"/>
      <c r="J10456"/>
      <c r="K10456"/>
      <c r="L10456"/>
      <c r="M10456"/>
    </row>
    <row r="10457" spans="1:13" s="3" customFormat="1" x14ac:dyDescent="0.25">
      <c r="A10457" s="5" t="s">
        <v>362</v>
      </c>
      <c r="B10457" s="5" t="s">
        <v>363</v>
      </c>
      <c r="C10457" s="35"/>
      <c r="D10457" s="35"/>
      <c r="E10457" s="35"/>
      <c r="F10457" s="7"/>
      <c r="G10457" s="8" t="s">
        <v>20</v>
      </c>
      <c r="H10457" s="8">
        <v>5547.1</v>
      </c>
      <c r="J10457"/>
      <c r="K10457"/>
      <c r="L10457"/>
      <c r="M10457"/>
    </row>
    <row r="10458" spans="1:13" s="3" customFormat="1" x14ac:dyDescent="0.25">
      <c r="A10458" s="35" t="s">
        <v>21</v>
      </c>
      <c r="B10458"/>
      <c r="C10458"/>
      <c r="D10458"/>
      <c r="E10458"/>
      <c r="J10458"/>
      <c r="K10458"/>
      <c r="L10458"/>
      <c r="M10458"/>
    </row>
    <row r="10459" spans="1:13" s="3" customFormat="1" x14ac:dyDescent="0.25">
      <c r="A10459" s="12" t="s">
        <v>24</v>
      </c>
      <c r="B10459" s="35" t="s">
        <v>21</v>
      </c>
      <c r="C10459" s="35" t="s">
        <v>21</v>
      </c>
      <c r="D10459" s="35" t="s">
        <v>21</v>
      </c>
      <c r="E10459" s="35" t="s">
        <v>21</v>
      </c>
      <c r="F10459" s="7" t="s">
        <v>21</v>
      </c>
      <c r="G10459" s="13" t="s">
        <v>20</v>
      </c>
      <c r="H10459" s="13">
        <v>5547.1</v>
      </c>
      <c r="J10459"/>
      <c r="K10459"/>
      <c r="L10459"/>
      <c r="M10459"/>
    </row>
    <row r="10460" spans="1:13" s="3" customFormat="1" x14ac:dyDescent="0.25">
      <c r="A10460" s="12" t="s">
        <v>1436</v>
      </c>
      <c r="B10460" s="12" t="s">
        <v>41</v>
      </c>
      <c r="C10460" s="14">
        <v>8</v>
      </c>
      <c r="D10460" s="12" t="s">
        <v>133</v>
      </c>
      <c r="E10460" s="12" t="s">
        <v>1437</v>
      </c>
      <c r="F10460" s="13">
        <v>1421.37</v>
      </c>
      <c r="G10460" s="7" t="s">
        <v>21</v>
      </c>
      <c r="H10460" s="13">
        <v>6968.47</v>
      </c>
      <c r="J10460"/>
      <c r="K10460"/>
      <c r="L10460"/>
      <c r="M10460"/>
    </row>
    <row r="10461" spans="1:13" s="3" customFormat="1" x14ac:dyDescent="0.25">
      <c r="A10461" s="12" t="s">
        <v>1425</v>
      </c>
      <c r="B10461" s="12" t="s">
        <v>41</v>
      </c>
      <c r="C10461" s="14">
        <v>26</v>
      </c>
      <c r="D10461" s="12" t="s">
        <v>133</v>
      </c>
      <c r="E10461" s="12" t="s">
        <v>1440</v>
      </c>
      <c r="F10461" s="13">
        <v>1875.48</v>
      </c>
      <c r="G10461" s="7" t="s">
        <v>21</v>
      </c>
      <c r="H10461" s="13">
        <v>8843.9500000000007</v>
      </c>
      <c r="J10461"/>
      <c r="K10461"/>
      <c r="L10461"/>
      <c r="M10461"/>
    </row>
    <row r="10462" spans="1:13" s="3" customFormat="1" x14ac:dyDescent="0.25">
      <c r="A10462"/>
      <c r="B10462"/>
      <c r="C10462"/>
      <c r="D10462"/>
      <c r="E10462"/>
      <c r="J10462"/>
      <c r="K10462"/>
      <c r="L10462"/>
      <c r="M10462"/>
    </row>
    <row r="10463" spans="1:13" s="3" customFormat="1" x14ac:dyDescent="0.25">
      <c r="A10463" s="35"/>
      <c r="B10463" s="35"/>
      <c r="C10463" s="35"/>
      <c r="D10463" s="35"/>
      <c r="E10463" s="34" t="s">
        <v>67</v>
      </c>
      <c r="F10463" s="13">
        <v>3296.85</v>
      </c>
      <c r="G10463" s="13">
        <v>0</v>
      </c>
      <c r="H10463" s="13">
        <v>8843.9500000000007</v>
      </c>
      <c r="J10463"/>
      <c r="K10463"/>
      <c r="L10463"/>
      <c r="M10463"/>
    </row>
    <row r="10464" spans="1:13" s="3" customFormat="1" x14ac:dyDescent="0.25">
      <c r="A10464" s="35" t="s">
        <v>21</v>
      </c>
      <c r="B10464"/>
      <c r="C10464"/>
      <c r="D10464"/>
      <c r="E10464"/>
      <c r="J10464"/>
      <c r="K10464"/>
      <c r="L10464"/>
      <c r="M10464"/>
    </row>
    <row r="10465" spans="1:13" s="3" customFormat="1" x14ac:dyDescent="0.25">
      <c r="A10465" s="35"/>
      <c r="B10465" s="35"/>
      <c r="C10465" s="35"/>
      <c r="D10465" s="35"/>
      <c r="E10465" s="9" t="s">
        <v>364</v>
      </c>
      <c r="F10465" s="8">
        <v>3296.85</v>
      </c>
      <c r="G10465" s="8">
        <v>0</v>
      </c>
      <c r="H10465" s="8">
        <v>8843.9500000000007</v>
      </c>
      <c r="J10465"/>
      <c r="K10465"/>
      <c r="L10465"/>
      <c r="M10465"/>
    </row>
    <row r="10466" spans="1:13" s="3" customFormat="1" x14ac:dyDescent="0.25">
      <c r="A10466" s="35" t="s">
        <v>21</v>
      </c>
      <c r="B10466"/>
      <c r="C10466"/>
      <c r="D10466"/>
      <c r="E10466"/>
      <c r="J10466"/>
      <c r="K10466"/>
      <c r="L10466"/>
      <c r="M10466"/>
    </row>
    <row r="10467" spans="1:13" s="3" customFormat="1" x14ac:dyDescent="0.25">
      <c r="A10467" s="5" t="s">
        <v>365</v>
      </c>
      <c r="B10467" s="5" t="s">
        <v>366</v>
      </c>
      <c r="C10467" s="35"/>
      <c r="D10467" s="35"/>
      <c r="E10467" s="35"/>
      <c r="F10467" s="7"/>
      <c r="G10467" s="8" t="s">
        <v>20</v>
      </c>
      <c r="H10467" s="8">
        <v>19831.43</v>
      </c>
      <c r="J10467"/>
      <c r="K10467"/>
      <c r="L10467"/>
      <c r="M10467"/>
    </row>
    <row r="10468" spans="1:13" s="3" customFormat="1" x14ac:dyDescent="0.25">
      <c r="A10468" s="35" t="s">
        <v>21</v>
      </c>
      <c r="B10468"/>
      <c r="C10468"/>
      <c r="D10468"/>
      <c r="E10468"/>
      <c r="J10468"/>
      <c r="K10468"/>
      <c r="L10468"/>
      <c r="M10468"/>
    </row>
    <row r="10469" spans="1:13" s="3" customFormat="1" x14ac:dyDescent="0.25">
      <c r="A10469" s="12" t="s">
        <v>24</v>
      </c>
      <c r="B10469" s="35" t="s">
        <v>21</v>
      </c>
      <c r="C10469" s="35" t="s">
        <v>21</v>
      </c>
      <c r="D10469" s="35" t="s">
        <v>21</v>
      </c>
      <c r="E10469" s="35" t="s">
        <v>21</v>
      </c>
      <c r="F10469" s="7" t="s">
        <v>21</v>
      </c>
      <c r="G10469" s="13" t="s">
        <v>20</v>
      </c>
      <c r="H10469" s="13">
        <v>19831.43</v>
      </c>
      <c r="J10469"/>
      <c r="K10469"/>
      <c r="L10469"/>
      <c r="M10469"/>
    </row>
    <row r="10470" spans="1:13" s="3" customFormat="1" x14ac:dyDescent="0.25">
      <c r="A10470" s="12" t="s">
        <v>1436</v>
      </c>
      <c r="B10470" s="12" t="s">
        <v>41</v>
      </c>
      <c r="C10470" s="14">
        <v>8</v>
      </c>
      <c r="D10470" s="12" t="s">
        <v>133</v>
      </c>
      <c r="E10470" s="12" t="s">
        <v>1437</v>
      </c>
      <c r="F10470" s="13">
        <v>4058.96</v>
      </c>
      <c r="G10470" s="7" t="s">
        <v>21</v>
      </c>
      <c r="H10470" s="13">
        <v>23890.39</v>
      </c>
      <c r="J10470"/>
      <c r="K10470"/>
      <c r="L10470"/>
      <c r="M10470"/>
    </row>
    <row r="10471" spans="1:13" s="3" customFormat="1" x14ac:dyDescent="0.25">
      <c r="A10471" s="12" t="s">
        <v>1436</v>
      </c>
      <c r="B10471" s="12" t="s">
        <v>41</v>
      </c>
      <c r="C10471" s="14">
        <v>8</v>
      </c>
      <c r="D10471" s="12" t="s">
        <v>133</v>
      </c>
      <c r="E10471" s="12" t="s">
        <v>1438</v>
      </c>
      <c r="F10471" s="13">
        <v>1325.29</v>
      </c>
      <c r="G10471" s="7" t="s">
        <v>21</v>
      </c>
      <c r="H10471" s="13">
        <v>25215.68</v>
      </c>
      <c r="J10471"/>
      <c r="K10471"/>
      <c r="L10471"/>
      <c r="M10471"/>
    </row>
    <row r="10472" spans="1:13" s="3" customFormat="1" x14ac:dyDescent="0.25">
      <c r="A10472" s="12" t="s">
        <v>1425</v>
      </c>
      <c r="B10472" s="12" t="s">
        <v>41</v>
      </c>
      <c r="C10472" s="14">
        <v>26</v>
      </c>
      <c r="D10472" s="12" t="s">
        <v>133</v>
      </c>
      <c r="E10472" s="12" t="s">
        <v>1440</v>
      </c>
      <c r="F10472" s="13">
        <v>3761.05</v>
      </c>
      <c r="G10472" s="7" t="s">
        <v>21</v>
      </c>
      <c r="H10472" s="13">
        <v>28976.73</v>
      </c>
      <c r="J10472"/>
      <c r="K10472"/>
      <c r="L10472"/>
      <c r="M10472"/>
    </row>
    <row r="10473" spans="1:13" s="3" customFormat="1" x14ac:dyDescent="0.25">
      <c r="A10473" s="12" t="s">
        <v>1425</v>
      </c>
      <c r="B10473" s="12" t="s">
        <v>41</v>
      </c>
      <c r="C10473" s="14">
        <v>39</v>
      </c>
      <c r="D10473" s="12" t="s">
        <v>133</v>
      </c>
      <c r="E10473" s="12" t="s">
        <v>1441</v>
      </c>
      <c r="F10473" s="13">
        <v>2652.4</v>
      </c>
      <c r="G10473" s="7" t="s">
        <v>21</v>
      </c>
      <c r="H10473" s="13">
        <v>31629.13</v>
      </c>
      <c r="J10473"/>
      <c r="K10473"/>
      <c r="L10473"/>
      <c r="M10473"/>
    </row>
    <row r="10474" spans="1:13" s="3" customFormat="1" x14ac:dyDescent="0.25">
      <c r="A10474"/>
      <c r="B10474"/>
      <c r="C10474"/>
      <c r="D10474"/>
      <c r="E10474"/>
      <c r="J10474"/>
      <c r="K10474"/>
      <c r="L10474"/>
      <c r="M10474"/>
    </row>
    <row r="10475" spans="1:13" s="3" customFormat="1" x14ac:dyDescent="0.25">
      <c r="A10475" s="35"/>
      <c r="B10475" s="35"/>
      <c r="C10475" s="35"/>
      <c r="D10475" s="35"/>
      <c r="E10475" s="34" t="s">
        <v>67</v>
      </c>
      <c r="F10475" s="13">
        <v>11797.7</v>
      </c>
      <c r="G10475" s="13">
        <v>0</v>
      </c>
      <c r="H10475" s="13">
        <v>31629.13</v>
      </c>
      <c r="J10475"/>
      <c r="K10475"/>
      <c r="L10475"/>
      <c r="M10475"/>
    </row>
    <row r="10476" spans="1:13" s="3" customFormat="1" x14ac:dyDescent="0.25">
      <c r="A10476" s="35" t="s">
        <v>21</v>
      </c>
      <c r="B10476"/>
      <c r="C10476"/>
      <c r="D10476"/>
      <c r="E10476"/>
      <c r="J10476"/>
      <c r="K10476"/>
      <c r="L10476"/>
      <c r="M10476"/>
    </row>
    <row r="10477" spans="1:13" s="3" customFormat="1" x14ac:dyDescent="0.25">
      <c r="A10477" s="35"/>
      <c r="B10477" s="35"/>
      <c r="C10477" s="35"/>
      <c r="D10477" s="35"/>
      <c r="E10477" s="9" t="s">
        <v>367</v>
      </c>
      <c r="F10477" s="8">
        <v>11797.7</v>
      </c>
      <c r="G10477" s="8">
        <v>0</v>
      </c>
      <c r="H10477" s="8">
        <v>31629.13</v>
      </c>
      <c r="J10477"/>
      <c r="K10477"/>
      <c r="L10477"/>
      <c r="M10477"/>
    </row>
    <row r="10478" spans="1:13" s="3" customFormat="1" x14ac:dyDescent="0.25">
      <c r="A10478" s="35" t="s">
        <v>21</v>
      </c>
      <c r="B10478"/>
      <c r="C10478"/>
      <c r="D10478"/>
      <c r="E10478"/>
      <c r="J10478"/>
      <c r="K10478"/>
      <c r="L10478"/>
      <c r="M10478"/>
    </row>
    <row r="10479" spans="1:13" s="3" customFormat="1" x14ac:dyDescent="0.25">
      <c r="A10479" s="5" t="s">
        <v>368</v>
      </c>
      <c r="B10479" s="5" t="s">
        <v>369</v>
      </c>
      <c r="C10479" s="35"/>
      <c r="D10479" s="35"/>
      <c r="E10479" s="35"/>
      <c r="F10479" s="7"/>
      <c r="G10479" s="8" t="s">
        <v>20</v>
      </c>
      <c r="H10479" s="8">
        <v>5021.8999999999996</v>
      </c>
      <c r="J10479"/>
      <c r="K10479"/>
      <c r="L10479"/>
      <c r="M10479"/>
    </row>
    <row r="10480" spans="1:13" s="3" customFormat="1" x14ac:dyDescent="0.25">
      <c r="A10480" s="35" t="s">
        <v>21</v>
      </c>
      <c r="B10480"/>
      <c r="C10480"/>
      <c r="D10480"/>
      <c r="E10480"/>
      <c r="J10480"/>
      <c r="K10480"/>
      <c r="L10480"/>
      <c r="M10480"/>
    </row>
    <row r="10481" spans="1:13" s="3" customFormat="1" x14ac:dyDescent="0.25">
      <c r="A10481" s="12" t="s">
        <v>24</v>
      </c>
      <c r="B10481" s="35" t="s">
        <v>21</v>
      </c>
      <c r="C10481" s="35" t="s">
        <v>21</v>
      </c>
      <c r="D10481" s="35" t="s">
        <v>21</v>
      </c>
      <c r="E10481" s="35" t="s">
        <v>21</v>
      </c>
      <c r="F10481" s="7" t="s">
        <v>21</v>
      </c>
      <c r="G10481" s="13" t="s">
        <v>20</v>
      </c>
      <c r="H10481" s="13">
        <v>5021.8999999999996</v>
      </c>
      <c r="J10481"/>
      <c r="K10481"/>
      <c r="L10481"/>
      <c r="M10481"/>
    </row>
    <row r="10482" spans="1:13" s="3" customFormat="1" x14ac:dyDescent="0.25">
      <c r="A10482" s="12" t="s">
        <v>1421</v>
      </c>
      <c r="B10482" s="12" t="s">
        <v>26</v>
      </c>
      <c r="C10482" s="14">
        <v>380</v>
      </c>
      <c r="D10482" s="12" t="s">
        <v>919</v>
      </c>
      <c r="E10482" s="12" t="s">
        <v>1442</v>
      </c>
      <c r="F10482" s="13">
        <v>449.94</v>
      </c>
      <c r="G10482" s="7" t="s">
        <v>21</v>
      </c>
      <c r="H10482" s="13">
        <v>5471.84</v>
      </c>
      <c r="J10482"/>
      <c r="K10482"/>
      <c r="L10482"/>
      <c r="M10482"/>
    </row>
    <row r="10483" spans="1:13" s="3" customFormat="1" x14ac:dyDescent="0.25">
      <c r="A10483" s="12" t="s">
        <v>1436</v>
      </c>
      <c r="B10483" s="12" t="s">
        <v>41</v>
      </c>
      <c r="C10483" s="14">
        <v>8</v>
      </c>
      <c r="D10483" s="12" t="s">
        <v>133</v>
      </c>
      <c r="E10483" s="12" t="s">
        <v>1438</v>
      </c>
      <c r="F10483" s="13">
        <v>554.91999999999996</v>
      </c>
      <c r="G10483" s="7" t="s">
        <v>21</v>
      </c>
      <c r="H10483" s="13">
        <v>6026.76</v>
      </c>
      <c r="J10483"/>
      <c r="K10483"/>
      <c r="L10483"/>
      <c r="M10483"/>
    </row>
    <row r="10484" spans="1:13" s="3" customFormat="1" x14ac:dyDescent="0.25">
      <c r="A10484"/>
      <c r="B10484"/>
      <c r="C10484"/>
      <c r="D10484"/>
      <c r="E10484"/>
      <c r="J10484"/>
      <c r="K10484"/>
      <c r="L10484"/>
      <c r="M10484"/>
    </row>
    <row r="10485" spans="1:13" s="3" customFormat="1" x14ac:dyDescent="0.25">
      <c r="A10485" s="35"/>
      <c r="B10485" s="35"/>
      <c r="C10485" s="35"/>
      <c r="D10485" s="35"/>
      <c r="E10485" s="34" t="s">
        <v>67</v>
      </c>
      <c r="F10485" s="13">
        <v>1004.86</v>
      </c>
      <c r="G10485" s="13">
        <v>0</v>
      </c>
      <c r="H10485" s="13">
        <v>6026.76</v>
      </c>
      <c r="J10485"/>
      <c r="K10485"/>
      <c r="L10485"/>
      <c r="M10485"/>
    </row>
    <row r="10486" spans="1:13" s="3" customFormat="1" x14ac:dyDescent="0.25">
      <c r="A10486" s="35" t="s">
        <v>21</v>
      </c>
      <c r="B10486"/>
      <c r="C10486"/>
      <c r="D10486"/>
      <c r="E10486"/>
      <c r="J10486"/>
      <c r="K10486"/>
      <c r="L10486"/>
      <c r="M10486"/>
    </row>
    <row r="10487" spans="1:13" s="3" customFormat="1" x14ac:dyDescent="0.25">
      <c r="A10487" s="35"/>
      <c r="B10487" s="35"/>
      <c r="C10487" s="35"/>
      <c r="D10487" s="35"/>
      <c r="E10487" s="9" t="s">
        <v>370</v>
      </c>
      <c r="F10487" s="8">
        <v>1004.86</v>
      </c>
      <c r="G10487" s="8">
        <v>0</v>
      </c>
      <c r="H10487" s="8">
        <v>6026.76</v>
      </c>
      <c r="J10487"/>
      <c r="K10487"/>
      <c r="L10487"/>
      <c r="M10487"/>
    </row>
    <row r="10488" spans="1:13" s="3" customFormat="1" x14ac:dyDescent="0.25">
      <c r="A10488" s="35" t="s">
        <v>21</v>
      </c>
      <c r="B10488"/>
      <c r="C10488"/>
      <c r="D10488"/>
      <c r="E10488"/>
      <c r="J10488"/>
      <c r="K10488"/>
      <c r="L10488"/>
      <c r="M10488"/>
    </row>
    <row r="10489" spans="1:13" s="3" customFormat="1" x14ac:dyDescent="0.25">
      <c r="A10489" s="5" t="s">
        <v>374</v>
      </c>
      <c r="B10489" s="5" t="s">
        <v>375</v>
      </c>
      <c r="C10489" s="35"/>
      <c r="D10489" s="35"/>
      <c r="E10489" s="35"/>
      <c r="F10489" s="7"/>
      <c r="G10489" s="8" t="s">
        <v>20</v>
      </c>
      <c r="H10489" s="8">
        <v>25370.22</v>
      </c>
      <c r="J10489"/>
      <c r="K10489"/>
      <c r="L10489"/>
      <c r="M10489"/>
    </row>
    <row r="10490" spans="1:13" s="3" customFormat="1" x14ac:dyDescent="0.25">
      <c r="A10490" s="35" t="s">
        <v>21</v>
      </c>
      <c r="B10490"/>
      <c r="C10490"/>
      <c r="D10490"/>
      <c r="E10490"/>
      <c r="J10490"/>
      <c r="K10490"/>
      <c r="L10490"/>
      <c r="M10490"/>
    </row>
    <row r="10491" spans="1:13" s="3" customFormat="1" x14ac:dyDescent="0.25">
      <c r="A10491" s="12" t="s">
        <v>24</v>
      </c>
      <c r="B10491" s="35" t="s">
        <v>21</v>
      </c>
      <c r="C10491" s="35" t="s">
        <v>21</v>
      </c>
      <c r="D10491" s="35" t="s">
        <v>21</v>
      </c>
      <c r="E10491" s="35" t="s">
        <v>21</v>
      </c>
      <c r="F10491" s="7" t="s">
        <v>21</v>
      </c>
      <c r="G10491" s="13" t="s">
        <v>20</v>
      </c>
      <c r="H10491" s="13">
        <v>25370.22</v>
      </c>
      <c r="J10491"/>
      <c r="K10491"/>
      <c r="L10491"/>
      <c r="M10491"/>
    </row>
    <row r="10492" spans="1:13" s="3" customFormat="1" x14ac:dyDescent="0.25">
      <c r="A10492" s="12" t="s">
        <v>1436</v>
      </c>
      <c r="B10492" s="12" t="s">
        <v>41</v>
      </c>
      <c r="C10492" s="14">
        <v>8</v>
      </c>
      <c r="D10492" s="12" t="s">
        <v>133</v>
      </c>
      <c r="E10492" s="12" t="s">
        <v>1437</v>
      </c>
      <c r="F10492" s="13">
        <v>4033.35</v>
      </c>
      <c r="G10492" s="7" t="s">
        <v>21</v>
      </c>
      <c r="H10492" s="13">
        <v>29403.57</v>
      </c>
      <c r="J10492"/>
      <c r="K10492"/>
      <c r="L10492"/>
      <c r="M10492"/>
    </row>
    <row r="10493" spans="1:13" s="3" customFormat="1" x14ac:dyDescent="0.25">
      <c r="A10493" s="12" t="s">
        <v>1436</v>
      </c>
      <c r="B10493" s="12" t="s">
        <v>41</v>
      </c>
      <c r="C10493" s="14">
        <v>8</v>
      </c>
      <c r="D10493" s="12" t="s">
        <v>133</v>
      </c>
      <c r="E10493" s="12" t="s">
        <v>1438</v>
      </c>
      <c r="F10493" s="13">
        <v>1159.58</v>
      </c>
      <c r="G10493" s="7" t="s">
        <v>21</v>
      </c>
      <c r="H10493" s="13">
        <v>30563.15</v>
      </c>
      <c r="J10493"/>
      <c r="K10493"/>
      <c r="L10493"/>
      <c r="M10493"/>
    </row>
    <row r="10494" spans="1:13" s="3" customFormat="1" x14ac:dyDescent="0.25">
      <c r="A10494" s="12" t="s">
        <v>1425</v>
      </c>
      <c r="B10494" s="12" t="s">
        <v>41</v>
      </c>
      <c r="C10494" s="14">
        <v>26</v>
      </c>
      <c r="D10494" s="12" t="s">
        <v>133</v>
      </c>
      <c r="E10494" s="12" t="s">
        <v>1440</v>
      </c>
      <c r="F10494" s="13">
        <v>2209.19</v>
      </c>
      <c r="G10494" s="7" t="s">
        <v>21</v>
      </c>
      <c r="H10494" s="13">
        <v>32772.339999999997</v>
      </c>
      <c r="J10494"/>
      <c r="K10494"/>
      <c r="L10494"/>
      <c r="M10494"/>
    </row>
    <row r="10495" spans="1:13" s="3" customFormat="1" x14ac:dyDescent="0.25">
      <c r="A10495" s="12" t="s">
        <v>1425</v>
      </c>
      <c r="B10495" s="12" t="s">
        <v>41</v>
      </c>
      <c r="C10495" s="14">
        <v>39</v>
      </c>
      <c r="D10495" s="12" t="s">
        <v>133</v>
      </c>
      <c r="E10495" s="12" t="s">
        <v>1441</v>
      </c>
      <c r="F10495" s="13">
        <v>1559.66</v>
      </c>
      <c r="G10495" s="7" t="s">
        <v>21</v>
      </c>
      <c r="H10495" s="13">
        <v>34332</v>
      </c>
      <c r="J10495"/>
      <c r="K10495"/>
      <c r="L10495"/>
      <c r="M10495"/>
    </row>
    <row r="10496" spans="1:13" s="3" customFormat="1" x14ac:dyDescent="0.25">
      <c r="A10496"/>
      <c r="B10496"/>
      <c r="C10496"/>
      <c r="D10496"/>
      <c r="E10496"/>
      <c r="J10496"/>
      <c r="K10496"/>
      <c r="L10496"/>
      <c r="M10496"/>
    </row>
    <row r="10497" spans="1:13" s="3" customFormat="1" x14ac:dyDescent="0.25">
      <c r="A10497" s="35"/>
      <c r="B10497" s="35"/>
      <c r="C10497" s="35"/>
      <c r="D10497" s="35"/>
      <c r="E10497" s="34" t="s">
        <v>67</v>
      </c>
      <c r="F10497" s="13">
        <v>8961.7800000000007</v>
      </c>
      <c r="G10497" s="13">
        <v>0</v>
      </c>
      <c r="H10497" s="13">
        <v>34332</v>
      </c>
      <c r="J10497"/>
      <c r="K10497"/>
      <c r="L10497"/>
      <c r="M10497"/>
    </row>
    <row r="10498" spans="1:13" s="3" customFormat="1" x14ac:dyDescent="0.25">
      <c r="A10498" s="35" t="s">
        <v>21</v>
      </c>
      <c r="B10498"/>
      <c r="C10498"/>
      <c r="D10498"/>
      <c r="E10498"/>
      <c r="J10498"/>
      <c r="K10498"/>
      <c r="L10498"/>
      <c r="M10498"/>
    </row>
    <row r="10499" spans="1:13" s="3" customFormat="1" x14ac:dyDescent="0.25">
      <c r="A10499" s="35"/>
      <c r="B10499" s="35"/>
      <c r="C10499" s="35"/>
      <c r="D10499" s="35"/>
      <c r="E10499" s="9" t="s">
        <v>376</v>
      </c>
      <c r="F10499" s="8">
        <v>8961.7800000000007</v>
      </c>
      <c r="G10499" s="8">
        <v>0</v>
      </c>
      <c r="H10499" s="8">
        <v>34332</v>
      </c>
      <c r="J10499"/>
      <c r="K10499"/>
      <c r="L10499"/>
      <c r="M10499"/>
    </row>
    <row r="10500" spans="1:13" s="3" customFormat="1" x14ac:dyDescent="0.25">
      <c r="A10500" s="35" t="s">
        <v>21</v>
      </c>
      <c r="B10500"/>
      <c r="C10500"/>
      <c r="D10500"/>
      <c r="E10500"/>
      <c r="J10500"/>
      <c r="K10500"/>
      <c r="L10500"/>
      <c r="M10500"/>
    </row>
    <row r="10501" spans="1:13" s="3" customFormat="1" x14ac:dyDescent="0.25">
      <c r="A10501" s="5" t="s">
        <v>377</v>
      </c>
      <c r="B10501" s="5" t="s">
        <v>378</v>
      </c>
      <c r="C10501" s="35"/>
      <c r="D10501" s="35"/>
      <c r="E10501" s="35"/>
      <c r="F10501" s="7"/>
      <c r="G10501" s="8" t="s">
        <v>20</v>
      </c>
      <c r="H10501" s="8">
        <v>9563.2199999999993</v>
      </c>
      <c r="J10501"/>
      <c r="K10501"/>
      <c r="L10501"/>
      <c r="M10501"/>
    </row>
    <row r="10502" spans="1:13" s="3" customFormat="1" x14ac:dyDescent="0.25">
      <c r="A10502" s="35" t="s">
        <v>21</v>
      </c>
      <c r="B10502"/>
      <c r="C10502"/>
      <c r="D10502"/>
      <c r="E10502"/>
      <c r="J10502"/>
      <c r="K10502"/>
      <c r="L10502"/>
      <c r="M10502"/>
    </row>
    <row r="10503" spans="1:13" s="3" customFormat="1" x14ac:dyDescent="0.25">
      <c r="A10503" s="12" t="s">
        <v>24</v>
      </c>
      <c r="B10503" s="35" t="s">
        <v>21</v>
      </c>
      <c r="C10503" s="35" t="s">
        <v>21</v>
      </c>
      <c r="D10503" s="35" t="s">
        <v>21</v>
      </c>
      <c r="E10503" s="35" t="s">
        <v>21</v>
      </c>
      <c r="F10503" s="7" t="s">
        <v>21</v>
      </c>
      <c r="G10503" s="13" t="s">
        <v>20</v>
      </c>
      <c r="H10503" s="13">
        <v>9563.2199999999993</v>
      </c>
      <c r="J10503"/>
      <c r="K10503"/>
      <c r="L10503"/>
      <c r="M10503"/>
    </row>
    <row r="10504" spans="1:13" s="3" customFormat="1" x14ac:dyDescent="0.25">
      <c r="A10504" s="12" t="s">
        <v>1436</v>
      </c>
      <c r="B10504" s="12" t="s">
        <v>41</v>
      </c>
      <c r="C10504" s="14">
        <v>8</v>
      </c>
      <c r="D10504" s="12" t="s">
        <v>133</v>
      </c>
      <c r="E10504" s="12" t="s">
        <v>1437</v>
      </c>
      <c r="F10504" s="13">
        <v>865.66</v>
      </c>
      <c r="G10504" s="7" t="s">
        <v>21</v>
      </c>
      <c r="H10504" s="13">
        <v>10428.879999999999</v>
      </c>
      <c r="J10504"/>
      <c r="K10504"/>
      <c r="L10504"/>
      <c r="M10504"/>
    </row>
    <row r="10505" spans="1:13" s="3" customFormat="1" x14ac:dyDescent="0.25">
      <c r="A10505" s="12" t="s">
        <v>1436</v>
      </c>
      <c r="B10505" s="12" t="s">
        <v>41</v>
      </c>
      <c r="C10505" s="14">
        <v>8</v>
      </c>
      <c r="D10505" s="12" t="s">
        <v>133</v>
      </c>
      <c r="E10505" s="12" t="s">
        <v>1438</v>
      </c>
      <c r="F10505" s="13">
        <v>937.85</v>
      </c>
      <c r="G10505" s="7" t="s">
        <v>21</v>
      </c>
      <c r="H10505" s="13">
        <v>11366.73</v>
      </c>
      <c r="J10505"/>
      <c r="K10505"/>
      <c r="L10505"/>
      <c r="M10505"/>
    </row>
    <row r="10506" spans="1:13" s="3" customFormat="1" x14ac:dyDescent="0.25">
      <c r="A10506" s="12" t="s">
        <v>1425</v>
      </c>
      <c r="B10506" s="12" t="s">
        <v>41</v>
      </c>
      <c r="C10506" s="14">
        <v>26</v>
      </c>
      <c r="D10506" s="12" t="s">
        <v>133</v>
      </c>
      <c r="E10506" s="12" t="s">
        <v>1440</v>
      </c>
      <c r="F10506" s="13">
        <v>1034.52</v>
      </c>
      <c r="G10506" s="7" t="s">
        <v>21</v>
      </c>
      <c r="H10506" s="13">
        <v>12401.25</v>
      </c>
      <c r="J10506"/>
      <c r="K10506"/>
      <c r="L10506"/>
      <c r="M10506"/>
    </row>
    <row r="10507" spans="1:13" s="3" customFormat="1" x14ac:dyDescent="0.25">
      <c r="A10507" s="12" t="s">
        <v>1425</v>
      </c>
      <c r="B10507" s="12" t="s">
        <v>41</v>
      </c>
      <c r="C10507" s="14">
        <v>39</v>
      </c>
      <c r="D10507" s="12" t="s">
        <v>133</v>
      </c>
      <c r="E10507" s="12" t="s">
        <v>1441</v>
      </c>
      <c r="F10507" s="13">
        <v>1033.97</v>
      </c>
      <c r="G10507" s="7" t="s">
        <v>21</v>
      </c>
      <c r="H10507" s="13">
        <v>13435.22</v>
      </c>
      <c r="J10507"/>
      <c r="K10507"/>
      <c r="L10507"/>
      <c r="M10507"/>
    </row>
    <row r="10508" spans="1:13" s="3" customFormat="1" x14ac:dyDescent="0.25">
      <c r="A10508"/>
      <c r="B10508"/>
      <c r="C10508"/>
      <c r="D10508"/>
      <c r="E10508"/>
      <c r="J10508"/>
      <c r="K10508"/>
      <c r="L10508"/>
      <c r="M10508"/>
    </row>
    <row r="10509" spans="1:13" s="3" customFormat="1" x14ac:dyDescent="0.25">
      <c r="A10509" s="35"/>
      <c r="B10509" s="35"/>
      <c r="C10509" s="35"/>
      <c r="D10509" s="35"/>
      <c r="E10509" s="34" t="s">
        <v>67</v>
      </c>
      <c r="F10509" s="13">
        <v>3872</v>
      </c>
      <c r="G10509" s="13">
        <v>0</v>
      </c>
      <c r="H10509" s="13">
        <v>13435.22</v>
      </c>
      <c r="J10509"/>
      <c r="K10509"/>
      <c r="L10509"/>
      <c r="M10509"/>
    </row>
    <row r="10510" spans="1:13" s="3" customFormat="1" x14ac:dyDescent="0.25">
      <c r="A10510" s="35" t="s">
        <v>21</v>
      </c>
      <c r="B10510"/>
      <c r="C10510"/>
      <c r="D10510"/>
      <c r="E10510"/>
      <c r="J10510"/>
      <c r="K10510"/>
      <c r="L10510"/>
      <c r="M10510"/>
    </row>
    <row r="10511" spans="1:13" s="3" customFormat="1" x14ac:dyDescent="0.25">
      <c r="A10511" s="35"/>
      <c r="B10511" s="35"/>
      <c r="C10511" s="35"/>
      <c r="D10511" s="35"/>
      <c r="E10511" s="9" t="s">
        <v>379</v>
      </c>
      <c r="F10511" s="8">
        <v>3872</v>
      </c>
      <c r="G10511" s="8">
        <v>0</v>
      </c>
      <c r="H10511" s="8">
        <v>13435.22</v>
      </c>
      <c r="J10511"/>
      <c r="K10511"/>
      <c r="L10511"/>
      <c r="M10511"/>
    </row>
    <row r="10512" spans="1:13" s="3" customFormat="1" x14ac:dyDescent="0.25">
      <c r="A10512" s="35" t="s">
        <v>21</v>
      </c>
      <c r="B10512"/>
      <c r="C10512"/>
      <c r="D10512"/>
      <c r="E10512"/>
      <c r="J10512"/>
      <c r="K10512"/>
      <c r="L10512"/>
      <c r="M10512"/>
    </row>
    <row r="10513" spans="1:13" s="3" customFormat="1" x14ac:dyDescent="0.25">
      <c r="A10513" s="5" t="s">
        <v>380</v>
      </c>
      <c r="B10513" s="5" t="s">
        <v>381</v>
      </c>
      <c r="C10513" s="35"/>
      <c r="D10513" s="35"/>
      <c r="E10513" s="35"/>
      <c r="F10513" s="7"/>
      <c r="G10513" s="8" t="s">
        <v>20</v>
      </c>
      <c r="H10513" s="8">
        <v>17948.18</v>
      </c>
      <c r="J10513"/>
      <c r="K10513"/>
      <c r="L10513"/>
      <c r="M10513"/>
    </row>
    <row r="10514" spans="1:13" s="3" customFormat="1" x14ac:dyDescent="0.25">
      <c r="A10514" s="35" t="s">
        <v>21</v>
      </c>
      <c r="B10514"/>
      <c r="C10514"/>
      <c r="D10514"/>
      <c r="E10514"/>
      <c r="J10514"/>
      <c r="K10514"/>
      <c r="L10514"/>
      <c r="M10514"/>
    </row>
    <row r="10515" spans="1:13" s="3" customFormat="1" x14ac:dyDescent="0.25">
      <c r="A10515" s="12" t="s">
        <v>24</v>
      </c>
      <c r="B10515" s="35" t="s">
        <v>21</v>
      </c>
      <c r="C10515" s="35" t="s">
        <v>21</v>
      </c>
      <c r="D10515" s="35" t="s">
        <v>21</v>
      </c>
      <c r="E10515" s="35" t="s">
        <v>21</v>
      </c>
      <c r="F10515" s="7" t="s">
        <v>21</v>
      </c>
      <c r="G10515" s="13" t="s">
        <v>20</v>
      </c>
      <c r="H10515" s="13">
        <v>17948.18</v>
      </c>
      <c r="J10515"/>
      <c r="K10515"/>
      <c r="L10515"/>
      <c r="M10515"/>
    </row>
    <row r="10516" spans="1:13" s="3" customFormat="1" x14ac:dyDescent="0.25">
      <c r="A10516" s="12" t="s">
        <v>1436</v>
      </c>
      <c r="B10516" s="12" t="s">
        <v>41</v>
      </c>
      <c r="C10516" s="14">
        <v>8</v>
      </c>
      <c r="D10516" s="12" t="s">
        <v>133</v>
      </c>
      <c r="E10516" s="12" t="s">
        <v>1437</v>
      </c>
      <c r="F10516" s="13">
        <v>1850.47</v>
      </c>
      <c r="G10516" s="7" t="s">
        <v>21</v>
      </c>
      <c r="H10516" s="13">
        <v>19798.650000000001</v>
      </c>
      <c r="J10516"/>
      <c r="K10516"/>
      <c r="L10516"/>
      <c r="M10516"/>
    </row>
    <row r="10517" spans="1:13" s="3" customFormat="1" x14ac:dyDescent="0.25">
      <c r="A10517" s="12" t="s">
        <v>1436</v>
      </c>
      <c r="B10517" s="12" t="s">
        <v>41</v>
      </c>
      <c r="C10517" s="14">
        <v>8</v>
      </c>
      <c r="D10517" s="12" t="s">
        <v>133</v>
      </c>
      <c r="E10517" s="12" t="s">
        <v>1438</v>
      </c>
      <c r="F10517" s="13">
        <v>929.37</v>
      </c>
      <c r="G10517" s="7" t="s">
        <v>21</v>
      </c>
      <c r="H10517" s="13">
        <v>20728.02</v>
      </c>
      <c r="J10517"/>
      <c r="K10517"/>
      <c r="L10517"/>
      <c r="M10517"/>
    </row>
    <row r="10518" spans="1:13" s="3" customFormat="1" x14ac:dyDescent="0.25">
      <c r="A10518" s="12" t="s">
        <v>1425</v>
      </c>
      <c r="B10518" s="12" t="s">
        <v>41</v>
      </c>
      <c r="C10518" s="14">
        <v>26</v>
      </c>
      <c r="D10518" s="12" t="s">
        <v>133</v>
      </c>
      <c r="E10518" s="12" t="s">
        <v>1440</v>
      </c>
      <c r="F10518" s="13">
        <v>948.29</v>
      </c>
      <c r="G10518" s="7" t="s">
        <v>21</v>
      </c>
      <c r="H10518" s="13">
        <v>21676.31</v>
      </c>
      <c r="J10518"/>
      <c r="K10518"/>
      <c r="L10518"/>
      <c r="M10518"/>
    </row>
    <row r="10519" spans="1:13" s="3" customFormat="1" x14ac:dyDescent="0.25">
      <c r="A10519" s="12" t="s">
        <v>1425</v>
      </c>
      <c r="B10519" s="12" t="s">
        <v>41</v>
      </c>
      <c r="C10519" s="14">
        <v>26</v>
      </c>
      <c r="D10519" s="12" t="s">
        <v>133</v>
      </c>
      <c r="E10519" s="12" t="s">
        <v>1440</v>
      </c>
      <c r="F10519" s="13">
        <v>1214.17</v>
      </c>
      <c r="G10519" s="7" t="s">
        <v>21</v>
      </c>
      <c r="H10519" s="13">
        <v>22890.48</v>
      </c>
      <c r="J10519"/>
      <c r="K10519"/>
      <c r="L10519"/>
      <c r="M10519"/>
    </row>
    <row r="10520" spans="1:13" s="3" customFormat="1" x14ac:dyDescent="0.25">
      <c r="A10520" s="12" t="s">
        <v>1425</v>
      </c>
      <c r="B10520" s="12" t="s">
        <v>41</v>
      </c>
      <c r="C10520" s="14">
        <v>39</v>
      </c>
      <c r="D10520" s="12" t="s">
        <v>133</v>
      </c>
      <c r="E10520" s="12" t="s">
        <v>1441</v>
      </c>
      <c r="F10520" s="13">
        <v>1001.04</v>
      </c>
      <c r="G10520" s="7" t="s">
        <v>21</v>
      </c>
      <c r="H10520" s="13">
        <v>23891.52</v>
      </c>
      <c r="J10520"/>
      <c r="K10520"/>
      <c r="L10520"/>
      <c r="M10520"/>
    </row>
    <row r="10521" spans="1:13" s="3" customFormat="1" x14ac:dyDescent="0.25">
      <c r="A10521"/>
      <c r="B10521"/>
      <c r="C10521"/>
      <c r="D10521"/>
      <c r="E10521"/>
      <c r="J10521"/>
      <c r="K10521"/>
      <c r="L10521"/>
      <c r="M10521"/>
    </row>
    <row r="10522" spans="1:13" s="3" customFormat="1" x14ac:dyDescent="0.25">
      <c r="A10522" s="35"/>
      <c r="B10522" s="35"/>
      <c r="C10522" s="35"/>
      <c r="D10522" s="35"/>
      <c r="E10522" s="34" t="s">
        <v>67</v>
      </c>
      <c r="F10522" s="13">
        <v>5943.34</v>
      </c>
      <c r="G10522" s="13">
        <v>0</v>
      </c>
      <c r="H10522" s="13">
        <v>23891.52</v>
      </c>
      <c r="J10522"/>
      <c r="K10522"/>
      <c r="L10522"/>
      <c r="M10522"/>
    </row>
    <row r="10523" spans="1:13" s="3" customFormat="1" x14ac:dyDescent="0.25">
      <c r="A10523" s="35" t="s">
        <v>21</v>
      </c>
      <c r="B10523"/>
      <c r="C10523"/>
      <c r="D10523"/>
      <c r="E10523"/>
      <c r="J10523"/>
      <c r="K10523"/>
      <c r="L10523"/>
      <c r="M10523"/>
    </row>
    <row r="10524" spans="1:13" s="3" customFormat="1" x14ac:dyDescent="0.25">
      <c r="A10524" s="35"/>
      <c r="B10524" s="35"/>
      <c r="C10524" s="35"/>
      <c r="D10524" s="35"/>
      <c r="E10524" s="9" t="s">
        <v>382</v>
      </c>
      <c r="F10524" s="8">
        <v>5943.34</v>
      </c>
      <c r="G10524" s="8">
        <v>0</v>
      </c>
      <c r="H10524" s="8">
        <v>23891.52</v>
      </c>
      <c r="J10524"/>
      <c r="K10524"/>
      <c r="L10524"/>
      <c r="M10524"/>
    </row>
    <row r="10525" spans="1:13" s="3" customFormat="1" x14ac:dyDescent="0.25">
      <c r="A10525" s="35" t="s">
        <v>21</v>
      </c>
      <c r="B10525"/>
      <c r="C10525"/>
      <c r="D10525"/>
      <c r="E10525"/>
      <c r="J10525"/>
      <c r="K10525"/>
      <c r="L10525"/>
      <c r="M10525"/>
    </row>
    <row r="10526" spans="1:13" s="3" customFormat="1" x14ac:dyDescent="0.25">
      <c r="A10526" s="5" t="s">
        <v>383</v>
      </c>
      <c r="B10526" s="5" t="s">
        <v>384</v>
      </c>
      <c r="C10526" s="35"/>
      <c r="D10526" s="35"/>
      <c r="E10526" s="35"/>
      <c r="F10526" s="7"/>
      <c r="G10526" s="8" t="s">
        <v>20</v>
      </c>
      <c r="H10526" s="8">
        <v>25888.06</v>
      </c>
      <c r="J10526"/>
      <c r="K10526"/>
      <c r="L10526"/>
      <c r="M10526"/>
    </row>
    <row r="10527" spans="1:13" s="3" customFormat="1" x14ac:dyDescent="0.25">
      <c r="A10527" s="35" t="s">
        <v>21</v>
      </c>
      <c r="B10527"/>
      <c r="C10527"/>
      <c r="D10527"/>
      <c r="E10527"/>
      <c r="J10527"/>
      <c r="K10527"/>
      <c r="L10527"/>
      <c r="M10527"/>
    </row>
    <row r="10528" spans="1:13" s="3" customFormat="1" x14ac:dyDescent="0.25">
      <c r="A10528" s="12" t="s">
        <v>24</v>
      </c>
      <c r="B10528" s="35" t="s">
        <v>21</v>
      </c>
      <c r="C10528" s="35" t="s">
        <v>21</v>
      </c>
      <c r="D10528" s="35" t="s">
        <v>21</v>
      </c>
      <c r="E10528" s="35" t="s">
        <v>21</v>
      </c>
      <c r="F10528" s="7" t="s">
        <v>21</v>
      </c>
      <c r="G10528" s="13" t="s">
        <v>20</v>
      </c>
      <c r="H10528" s="13">
        <v>25888.06</v>
      </c>
      <c r="J10528"/>
      <c r="K10528"/>
      <c r="L10528"/>
      <c r="M10528"/>
    </row>
    <row r="10529" spans="1:13" s="3" customFormat="1" x14ac:dyDescent="0.25">
      <c r="A10529" s="12" t="s">
        <v>1436</v>
      </c>
      <c r="B10529" s="12" t="s">
        <v>41</v>
      </c>
      <c r="C10529" s="14">
        <v>8</v>
      </c>
      <c r="D10529" s="12" t="s">
        <v>133</v>
      </c>
      <c r="E10529" s="12" t="s">
        <v>1437</v>
      </c>
      <c r="F10529" s="13">
        <v>2270.35</v>
      </c>
      <c r="G10529" s="7" t="s">
        <v>21</v>
      </c>
      <c r="H10529" s="13">
        <v>28158.41</v>
      </c>
      <c r="J10529"/>
      <c r="K10529"/>
      <c r="L10529"/>
      <c r="M10529"/>
    </row>
    <row r="10530" spans="1:13" s="3" customFormat="1" x14ac:dyDescent="0.25">
      <c r="A10530" s="12" t="s">
        <v>1436</v>
      </c>
      <c r="B10530" s="12" t="s">
        <v>41</v>
      </c>
      <c r="C10530" s="14">
        <v>8</v>
      </c>
      <c r="D10530" s="12" t="s">
        <v>133</v>
      </c>
      <c r="E10530" s="12" t="s">
        <v>1438</v>
      </c>
      <c r="F10530" s="13">
        <v>1034.19</v>
      </c>
      <c r="G10530" s="7" t="s">
        <v>21</v>
      </c>
      <c r="H10530" s="13">
        <v>29192.6</v>
      </c>
      <c r="J10530"/>
      <c r="K10530"/>
      <c r="L10530"/>
      <c r="M10530"/>
    </row>
    <row r="10531" spans="1:13" s="3" customFormat="1" x14ac:dyDescent="0.25">
      <c r="A10531" s="12" t="s">
        <v>1425</v>
      </c>
      <c r="B10531" s="12" t="s">
        <v>41</v>
      </c>
      <c r="C10531" s="14">
        <v>26</v>
      </c>
      <c r="D10531" s="12" t="s">
        <v>133</v>
      </c>
      <c r="E10531" s="12" t="s">
        <v>1440</v>
      </c>
      <c r="F10531" s="13">
        <v>979.55</v>
      </c>
      <c r="G10531" s="7" t="s">
        <v>21</v>
      </c>
      <c r="H10531" s="13">
        <v>30172.15</v>
      </c>
      <c r="J10531"/>
      <c r="K10531"/>
      <c r="L10531"/>
      <c r="M10531"/>
    </row>
    <row r="10532" spans="1:13" s="3" customFormat="1" x14ac:dyDescent="0.25">
      <c r="A10532" s="12" t="s">
        <v>1425</v>
      </c>
      <c r="B10532" s="12" t="s">
        <v>41</v>
      </c>
      <c r="C10532" s="14">
        <v>32</v>
      </c>
      <c r="D10532" s="12" t="s">
        <v>1384</v>
      </c>
      <c r="E10532" s="35"/>
      <c r="F10532" s="7" t="s">
        <v>21</v>
      </c>
      <c r="G10532" s="36">
        <v>15076.24</v>
      </c>
      <c r="H10532" s="13">
        <v>15095.91</v>
      </c>
      <c r="J10532"/>
      <c r="K10532"/>
      <c r="L10532"/>
      <c r="M10532"/>
    </row>
    <row r="10533" spans="1:13" s="3" customFormat="1" x14ac:dyDescent="0.25">
      <c r="A10533" s="12" t="s">
        <v>1425</v>
      </c>
      <c r="B10533" s="12" t="s">
        <v>41</v>
      </c>
      <c r="C10533" s="14">
        <v>39</v>
      </c>
      <c r="D10533" s="12" t="s">
        <v>133</v>
      </c>
      <c r="E10533" s="12" t="s">
        <v>1441</v>
      </c>
      <c r="F10533" s="13">
        <v>968.9</v>
      </c>
      <c r="G10533" s="7" t="s">
        <v>21</v>
      </c>
      <c r="H10533" s="13">
        <v>16064.81</v>
      </c>
      <c r="J10533"/>
      <c r="K10533"/>
      <c r="L10533"/>
      <c r="M10533"/>
    </row>
    <row r="10534" spans="1:13" s="3" customFormat="1" x14ac:dyDescent="0.25">
      <c r="A10534"/>
      <c r="B10534"/>
      <c r="C10534"/>
      <c r="D10534"/>
      <c r="E10534"/>
      <c r="J10534"/>
      <c r="K10534"/>
      <c r="L10534"/>
      <c r="M10534"/>
    </row>
    <row r="10535" spans="1:13" s="3" customFormat="1" x14ac:dyDescent="0.25">
      <c r="A10535" s="35"/>
      <c r="B10535" s="35"/>
      <c r="C10535" s="35"/>
      <c r="D10535" s="35"/>
      <c r="E10535" s="34" t="s">
        <v>67</v>
      </c>
      <c r="F10535" s="13">
        <v>5252.99</v>
      </c>
      <c r="G10535" s="13">
        <v>15076.24</v>
      </c>
      <c r="H10535" s="13">
        <v>16064.81</v>
      </c>
      <c r="J10535"/>
      <c r="K10535"/>
      <c r="L10535"/>
      <c r="M10535"/>
    </row>
    <row r="10536" spans="1:13" s="3" customFormat="1" x14ac:dyDescent="0.25">
      <c r="A10536" s="35" t="s">
        <v>21</v>
      </c>
      <c r="B10536"/>
      <c r="C10536"/>
      <c r="D10536"/>
      <c r="E10536"/>
      <c r="J10536"/>
      <c r="K10536"/>
      <c r="L10536"/>
      <c r="M10536"/>
    </row>
    <row r="10537" spans="1:13" s="3" customFormat="1" x14ac:dyDescent="0.25">
      <c r="A10537" s="35"/>
      <c r="B10537" s="35"/>
      <c r="C10537" s="35"/>
      <c r="D10537" s="35"/>
      <c r="E10537" s="9" t="s">
        <v>385</v>
      </c>
      <c r="F10537" s="8">
        <v>5252.99</v>
      </c>
      <c r="G10537" s="8">
        <v>15076.24</v>
      </c>
      <c r="H10537" s="8">
        <v>16064.81</v>
      </c>
      <c r="J10537"/>
      <c r="K10537"/>
      <c r="L10537"/>
      <c r="M10537"/>
    </row>
    <row r="10538" spans="1:13" s="3" customFormat="1" x14ac:dyDescent="0.25">
      <c r="A10538" s="35" t="s">
        <v>21</v>
      </c>
      <c r="B10538"/>
      <c r="C10538"/>
      <c r="D10538"/>
      <c r="E10538"/>
      <c r="J10538"/>
      <c r="K10538"/>
      <c r="L10538"/>
      <c r="M10538"/>
    </row>
    <row r="10539" spans="1:13" s="3" customFormat="1" x14ac:dyDescent="0.25">
      <c r="A10539" s="5" t="s">
        <v>386</v>
      </c>
      <c r="B10539" s="5" t="s">
        <v>387</v>
      </c>
      <c r="C10539" s="35"/>
      <c r="D10539" s="35"/>
      <c r="E10539" s="35"/>
      <c r="F10539" s="7"/>
      <c r="G10539" s="8" t="s">
        <v>20</v>
      </c>
      <c r="H10539" s="8">
        <v>6521.1</v>
      </c>
      <c r="J10539"/>
      <c r="K10539"/>
      <c r="L10539"/>
      <c r="M10539"/>
    </row>
    <row r="10540" spans="1:13" s="3" customFormat="1" x14ac:dyDescent="0.25">
      <c r="A10540" s="35" t="s">
        <v>21</v>
      </c>
      <c r="B10540"/>
      <c r="C10540"/>
      <c r="D10540"/>
      <c r="E10540"/>
      <c r="J10540"/>
      <c r="K10540"/>
      <c r="L10540"/>
      <c r="M10540"/>
    </row>
    <row r="10541" spans="1:13" s="3" customFormat="1" x14ac:dyDescent="0.25">
      <c r="A10541" s="12" t="s">
        <v>24</v>
      </c>
      <c r="B10541" s="35" t="s">
        <v>21</v>
      </c>
      <c r="C10541" s="35" t="s">
        <v>21</v>
      </c>
      <c r="D10541" s="35" t="s">
        <v>21</v>
      </c>
      <c r="E10541" s="35" t="s">
        <v>21</v>
      </c>
      <c r="F10541" s="7" t="s">
        <v>21</v>
      </c>
      <c r="G10541" s="13" t="s">
        <v>20</v>
      </c>
      <c r="H10541" s="13">
        <v>6521.1</v>
      </c>
      <c r="J10541"/>
      <c r="K10541"/>
      <c r="L10541"/>
      <c r="M10541"/>
    </row>
    <row r="10542" spans="1:13" s="3" customFormat="1" x14ac:dyDescent="0.25">
      <c r="A10542" s="12" t="s">
        <v>1436</v>
      </c>
      <c r="B10542" s="12" t="s">
        <v>41</v>
      </c>
      <c r="C10542" s="14">
        <v>8</v>
      </c>
      <c r="D10542" s="12" t="s">
        <v>133</v>
      </c>
      <c r="E10542" s="12" t="s">
        <v>1437</v>
      </c>
      <c r="F10542" s="13">
        <v>605.35</v>
      </c>
      <c r="G10542" s="7" t="s">
        <v>21</v>
      </c>
      <c r="H10542" s="13">
        <v>7126.45</v>
      </c>
      <c r="J10542"/>
      <c r="K10542"/>
      <c r="L10542"/>
      <c r="M10542"/>
    </row>
    <row r="10543" spans="1:13" s="3" customFormat="1" x14ac:dyDescent="0.25">
      <c r="A10543" s="12" t="s">
        <v>1425</v>
      </c>
      <c r="B10543" s="12" t="s">
        <v>41</v>
      </c>
      <c r="C10543" s="14">
        <v>26</v>
      </c>
      <c r="D10543" s="12" t="s">
        <v>133</v>
      </c>
      <c r="E10543" s="12" t="s">
        <v>1440</v>
      </c>
      <c r="F10543" s="13">
        <v>711.16</v>
      </c>
      <c r="G10543" s="7" t="s">
        <v>21</v>
      </c>
      <c r="H10543" s="13">
        <v>7837.61</v>
      </c>
      <c r="J10543"/>
      <c r="K10543"/>
      <c r="L10543"/>
      <c r="M10543"/>
    </row>
    <row r="10544" spans="1:13" s="3" customFormat="1" x14ac:dyDescent="0.25">
      <c r="A10544" s="12" t="s">
        <v>1425</v>
      </c>
      <c r="B10544" s="12" t="s">
        <v>41</v>
      </c>
      <c r="C10544" s="14">
        <v>32</v>
      </c>
      <c r="D10544" s="12" t="s">
        <v>1384</v>
      </c>
      <c r="E10544" s="35"/>
      <c r="F10544" s="7" t="s">
        <v>21</v>
      </c>
      <c r="G10544" s="36">
        <v>6521.1</v>
      </c>
      <c r="H10544" s="13">
        <v>1316.51</v>
      </c>
      <c r="J10544"/>
      <c r="K10544"/>
      <c r="L10544"/>
      <c r="M10544"/>
    </row>
    <row r="10545" spans="1:13" s="3" customFormat="1" x14ac:dyDescent="0.25">
      <c r="A10545" s="12" t="s">
        <v>1425</v>
      </c>
      <c r="B10545" s="12" t="s">
        <v>41</v>
      </c>
      <c r="C10545" s="14">
        <v>39</v>
      </c>
      <c r="D10545" s="12" t="s">
        <v>133</v>
      </c>
      <c r="E10545" s="12" t="s">
        <v>1441</v>
      </c>
      <c r="F10545" s="13">
        <v>680.26</v>
      </c>
      <c r="G10545" s="7" t="s">
        <v>21</v>
      </c>
      <c r="H10545" s="13">
        <v>1996.77</v>
      </c>
      <c r="J10545"/>
      <c r="K10545"/>
      <c r="L10545"/>
      <c r="M10545"/>
    </row>
    <row r="10546" spans="1:13" s="3" customFormat="1" x14ac:dyDescent="0.25">
      <c r="A10546"/>
      <c r="B10546"/>
      <c r="C10546"/>
      <c r="D10546"/>
      <c r="E10546"/>
      <c r="J10546"/>
      <c r="K10546"/>
      <c r="L10546"/>
      <c r="M10546"/>
    </row>
    <row r="10547" spans="1:13" s="3" customFormat="1" x14ac:dyDescent="0.25">
      <c r="A10547" s="35"/>
      <c r="B10547" s="35"/>
      <c r="C10547" s="35"/>
      <c r="D10547" s="35"/>
      <c r="E10547" s="34" t="s">
        <v>67</v>
      </c>
      <c r="F10547" s="13">
        <v>1996.77</v>
      </c>
      <c r="G10547" s="13">
        <v>6521.1</v>
      </c>
      <c r="H10547" s="13">
        <v>1996.77</v>
      </c>
      <c r="J10547"/>
      <c r="K10547"/>
      <c r="L10547"/>
      <c r="M10547"/>
    </row>
    <row r="10548" spans="1:13" s="3" customFormat="1" x14ac:dyDescent="0.25">
      <c r="A10548" s="35" t="s">
        <v>21</v>
      </c>
      <c r="B10548"/>
      <c r="C10548"/>
      <c r="D10548"/>
      <c r="E10548"/>
      <c r="J10548"/>
      <c r="K10548"/>
      <c r="L10548"/>
      <c r="M10548"/>
    </row>
    <row r="10549" spans="1:13" s="3" customFormat="1" x14ac:dyDescent="0.25">
      <c r="A10549" s="35"/>
      <c r="B10549" s="35"/>
      <c r="C10549" s="35"/>
      <c r="D10549" s="35"/>
      <c r="E10549" s="9" t="s">
        <v>388</v>
      </c>
      <c r="F10549" s="8">
        <v>1996.77</v>
      </c>
      <c r="G10549" s="8">
        <v>6521.1</v>
      </c>
      <c r="H10549" s="8">
        <v>1996.77</v>
      </c>
      <c r="J10549"/>
      <c r="K10549"/>
      <c r="L10549"/>
      <c r="M10549"/>
    </row>
    <row r="10550" spans="1:13" s="3" customFormat="1" x14ac:dyDescent="0.25">
      <c r="A10550" s="35" t="s">
        <v>21</v>
      </c>
      <c r="B10550"/>
      <c r="C10550"/>
      <c r="D10550"/>
      <c r="E10550"/>
      <c r="J10550"/>
      <c r="K10550"/>
      <c r="L10550"/>
      <c r="M10550"/>
    </row>
    <row r="10551" spans="1:13" s="3" customFormat="1" x14ac:dyDescent="0.25">
      <c r="A10551" s="5" t="s">
        <v>389</v>
      </c>
      <c r="B10551" s="5" t="s">
        <v>390</v>
      </c>
      <c r="C10551" s="35"/>
      <c r="D10551" s="35"/>
      <c r="E10551" s="35"/>
      <c r="F10551" s="7"/>
      <c r="G10551" s="8" t="s">
        <v>20</v>
      </c>
      <c r="H10551" s="8">
        <v>15447.64</v>
      </c>
      <c r="J10551"/>
      <c r="K10551"/>
      <c r="L10551"/>
      <c r="M10551"/>
    </row>
    <row r="10552" spans="1:13" s="3" customFormat="1" x14ac:dyDescent="0.25">
      <c r="A10552" s="35" t="s">
        <v>21</v>
      </c>
      <c r="B10552"/>
      <c r="C10552"/>
      <c r="D10552"/>
      <c r="E10552"/>
      <c r="J10552"/>
      <c r="K10552"/>
      <c r="L10552"/>
      <c r="M10552"/>
    </row>
    <row r="10553" spans="1:13" s="3" customFormat="1" x14ac:dyDescent="0.25">
      <c r="A10553" s="12" t="s">
        <v>24</v>
      </c>
      <c r="B10553" s="35" t="s">
        <v>21</v>
      </c>
      <c r="C10553" s="35" t="s">
        <v>21</v>
      </c>
      <c r="D10553" s="35" t="s">
        <v>21</v>
      </c>
      <c r="E10553" s="35" t="s">
        <v>21</v>
      </c>
      <c r="F10553" s="7" t="s">
        <v>21</v>
      </c>
      <c r="G10553" s="13" t="s">
        <v>20</v>
      </c>
      <c r="H10553" s="13">
        <v>15447.64</v>
      </c>
      <c r="J10553"/>
      <c r="K10553"/>
      <c r="L10553"/>
      <c r="M10553"/>
    </row>
    <row r="10554" spans="1:13" s="3" customFormat="1" x14ac:dyDescent="0.25">
      <c r="A10554" s="12" t="s">
        <v>1436</v>
      </c>
      <c r="B10554" s="12" t="s">
        <v>41</v>
      </c>
      <c r="C10554" s="14">
        <v>8</v>
      </c>
      <c r="D10554" s="12" t="s">
        <v>133</v>
      </c>
      <c r="E10554" s="12" t="s">
        <v>1438</v>
      </c>
      <c r="F10554" s="13">
        <v>1800.57</v>
      </c>
      <c r="G10554" s="7" t="s">
        <v>21</v>
      </c>
      <c r="H10554" s="13">
        <v>17248.21</v>
      </c>
      <c r="J10554"/>
      <c r="K10554"/>
      <c r="L10554"/>
      <c r="M10554"/>
    </row>
    <row r="10555" spans="1:13" s="3" customFormat="1" x14ac:dyDescent="0.25">
      <c r="A10555" s="12" t="s">
        <v>1425</v>
      </c>
      <c r="B10555" s="12" t="s">
        <v>41</v>
      </c>
      <c r="C10555" s="14">
        <v>32</v>
      </c>
      <c r="D10555" s="12" t="s">
        <v>1384</v>
      </c>
      <c r="E10555" s="35"/>
      <c r="F10555" s="7" t="s">
        <v>21</v>
      </c>
      <c r="G10555" s="36">
        <v>15447.64</v>
      </c>
      <c r="H10555" s="13">
        <v>1800.57</v>
      </c>
      <c r="J10555"/>
      <c r="K10555"/>
      <c r="L10555"/>
      <c r="M10555"/>
    </row>
    <row r="10556" spans="1:13" s="3" customFormat="1" x14ac:dyDescent="0.25">
      <c r="A10556" s="12" t="s">
        <v>1425</v>
      </c>
      <c r="B10556" s="12" t="s">
        <v>41</v>
      </c>
      <c r="C10556" s="14">
        <v>39</v>
      </c>
      <c r="D10556" s="12" t="s">
        <v>133</v>
      </c>
      <c r="E10556" s="12" t="s">
        <v>1441</v>
      </c>
      <c r="F10556" s="13">
        <v>1870.74</v>
      </c>
      <c r="G10556" s="7" t="s">
        <v>21</v>
      </c>
      <c r="H10556" s="13">
        <v>3671.31</v>
      </c>
      <c r="J10556"/>
      <c r="K10556"/>
      <c r="L10556"/>
      <c r="M10556"/>
    </row>
    <row r="10557" spans="1:13" s="3" customFormat="1" x14ac:dyDescent="0.25">
      <c r="A10557"/>
      <c r="B10557"/>
      <c r="C10557"/>
      <c r="D10557"/>
      <c r="E10557"/>
      <c r="J10557"/>
      <c r="K10557"/>
      <c r="L10557"/>
      <c r="M10557"/>
    </row>
    <row r="10558" spans="1:13" s="3" customFormat="1" x14ac:dyDescent="0.25">
      <c r="A10558" s="35"/>
      <c r="B10558" s="35"/>
      <c r="C10558" s="35"/>
      <c r="D10558" s="35"/>
      <c r="E10558" s="34" t="s">
        <v>67</v>
      </c>
      <c r="F10558" s="13">
        <v>3671.31</v>
      </c>
      <c r="G10558" s="13">
        <v>15447.64</v>
      </c>
      <c r="H10558" s="13">
        <v>3671.31</v>
      </c>
      <c r="J10558"/>
      <c r="K10558"/>
      <c r="L10558"/>
      <c r="M10558"/>
    </row>
    <row r="10559" spans="1:13" s="3" customFormat="1" x14ac:dyDescent="0.25">
      <c r="A10559" s="35" t="s">
        <v>21</v>
      </c>
      <c r="B10559"/>
      <c r="C10559"/>
      <c r="D10559"/>
      <c r="E10559"/>
      <c r="J10559"/>
      <c r="K10559"/>
      <c r="L10559"/>
      <c r="M10559"/>
    </row>
    <row r="10560" spans="1:13" s="3" customFormat="1" x14ac:dyDescent="0.25">
      <c r="A10560" s="35"/>
      <c r="B10560" s="35"/>
      <c r="C10560" s="35"/>
      <c r="D10560" s="35"/>
      <c r="E10560" s="9" t="s">
        <v>391</v>
      </c>
      <c r="F10560" s="8">
        <v>3671.31</v>
      </c>
      <c r="G10560" s="8">
        <v>15447.64</v>
      </c>
      <c r="H10560" s="8">
        <v>3671.31</v>
      </c>
      <c r="J10560"/>
      <c r="K10560"/>
      <c r="L10560"/>
      <c r="M10560"/>
    </row>
    <row r="10561" spans="1:13" s="3" customFormat="1" x14ac:dyDescent="0.25">
      <c r="A10561" s="35" t="s">
        <v>21</v>
      </c>
      <c r="B10561"/>
      <c r="C10561"/>
      <c r="D10561"/>
      <c r="E10561"/>
      <c r="J10561"/>
      <c r="K10561"/>
      <c r="L10561"/>
      <c r="M10561"/>
    </row>
    <row r="10562" spans="1:13" s="3" customFormat="1" x14ac:dyDescent="0.25">
      <c r="A10562" s="5" t="s">
        <v>399</v>
      </c>
      <c r="B10562" s="5" t="s">
        <v>400</v>
      </c>
      <c r="C10562" s="35"/>
      <c r="D10562" s="35"/>
      <c r="E10562" s="35"/>
      <c r="F10562" s="7"/>
      <c r="G10562" s="8" t="s">
        <v>20</v>
      </c>
      <c r="H10562" s="8">
        <v>7955.02</v>
      </c>
      <c r="J10562"/>
      <c r="K10562"/>
      <c r="L10562"/>
      <c r="M10562"/>
    </row>
    <row r="10563" spans="1:13" s="3" customFormat="1" x14ac:dyDescent="0.25">
      <c r="A10563" s="35" t="s">
        <v>21</v>
      </c>
      <c r="B10563"/>
      <c r="C10563"/>
      <c r="D10563"/>
      <c r="E10563"/>
      <c r="J10563"/>
      <c r="K10563"/>
      <c r="L10563"/>
      <c r="M10563"/>
    </row>
    <row r="10564" spans="1:13" s="3" customFormat="1" x14ac:dyDescent="0.25">
      <c r="A10564" s="12" t="s">
        <v>24</v>
      </c>
      <c r="B10564" s="35" t="s">
        <v>21</v>
      </c>
      <c r="C10564" s="35" t="s">
        <v>21</v>
      </c>
      <c r="D10564" s="35" t="s">
        <v>21</v>
      </c>
      <c r="E10564" s="35" t="s">
        <v>21</v>
      </c>
      <c r="F10564" s="7" t="s">
        <v>21</v>
      </c>
      <c r="G10564" s="13" t="s">
        <v>20</v>
      </c>
      <c r="H10564" s="13">
        <v>7955.02</v>
      </c>
      <c r="J10564"/>
      <c r="K10564"/>
      <c r="L10564"/>
      <c r="M10564"/>
    </row>
    <row r="10565" spans="1:13" s="3" customFormat="1" x14ac:dyDescent="0.25">
      <c r="A10565" s="12" t="s">
        <v>1425</v>
      </c>
      <c r="B10565" s="12" t="s">
        <v>41</v>
      </c>
      <c r="C10565" s="14">
        <v>32</v>
      </c>
      <c r="D10565" s="12" t="s">
        <v>1384</v>
      </c>
      <c r="E10565" s="35"/>
      <c r="F10565" s="7" t="s">
        <v>21</v>
      </c>
      <c r="G10565" s="36">
        <v>7955.02</v>
      </c>
      <c r="H10565" s="13">
        <v>0</v>
      </c>
      <c r="J10565"/>
      <c r="K10565"/>
      <c r="L10565"/>
      <c r="M10565"/>
    </row>
    <row r="10566" spans="1:13" s="3" customFormat="1" x14ac:dyDescent="0.25">
      <c r="A10566"/>
      <c r="B10566"/>
      <c r="C10566"/>
      <c r="D10566"/>
      <c r="E10566"/>
      <c r="J10566"/>
      <c r="K10566"/>
      <c r="L10566"/>
      <c r="M10566"/>
    </row>
    <row r="10567" spans="1:13" s="3" customFormat="1" x14ac:dyDescent="0.25">
      <c r="A10567" s="35"/>
      <c r="B10567" s="35"/>
      <c r="C10567" s="35"/>
      <c r="D10567" s="35"/>
      <c r="E10567" s="34" t="s">
        <v>67</v>
      </c>
      <c r="F10567" s="13">
        <v>0</v>
      </c>
      <c r="G10567" s="13">
        <v>7955.02</v>
      </c>
      <c r="H10567" s="13">
        <v>0</v>
      </c>
      <c r="J10567"/>
      <c r="K10567"/>
      <c r="L10567"/>
      <c r="M10567"/>
    </row>
    <row r="10568" spans="1:13" s="3" customFormat="1" x14ac:dyDescent="0.25">
      <c r="A10568" s="35" t="s">
        <v>21</v>
      </c>
      <c r="B10568"/>
      <c r="C10568"/>
      <c r="D10568"/>
      <c r="E10568"/>
      <c r="J10568"/>
      <c r="K10568"/>
      <c r="L10568"/>
      <c r="M10568"/>
    </row>
    <row r="10569" spans="1:13" s="3" customFormat="1" x14ac:dyDescent="0.25">
      <c r="A10569" s="35"/>
      <c r="B10569" s="35"/>
      <c r="C10569" s="35"/>
      <c r="D10569" s="35"/>
      <c r="E10569" s="9" t="s">
        <v>401</v>
      </c>
      <c r="F10569" s="8">
        <v>0</v>
      </c>
      <c r="G10569" s="8">
        <v>7955.02</v>
      </c>
      <c r="H10569" s="8">
        <v>0</v>
      </c>
      <c r="J10569"/>
      <c r="K10569"/>
      <c r="L10569"/>
      <c r="M10569"/>
    </row>
    <row r="10570" spans="1:13" s="3" customFormat="1" x14ac:dyDescent="0.25">
      <c r="A10570" s="35" t="s">
        <v>21</v>
      </c>
      <c r="B10570"/>
      <c r="C10570"/>
      <c r="D10570"/>
      <c r="E10570"/>
      <c r="J10570"/>
      <c r="K10570"/>
      <c r="L10570"/>
      <c r="M10570"/>
    </row>
    <row r="10571" spans="1:13" s="3" customFormat="1" x14ac:dyDescent="0.25">
      <c r="A10571" s="5" t="s">
        <v>405</v>
      </c>
      <c r="B10571" s="5" t="s">
        <v>406</v>
      </c>
      <c r="C10571" s="35"/>
      <c r="D10571" s="35"/>
      <c r="E10571" s="35"/>
      <c r="F10571" s="7"/>
      <c r="G10571" s="8" t="s">
        <v>20</v>
      </c>
      <c r="H10571" s="8">
        <v>4459.45</v>
      </c>
      <c r="J10571"/>
      <c r="K10571"/>
      <c r="L10571"/>
      <c r="M10571"/>
    </row>
    <row r="10572" spans="1:13" s="3" customFormat="1" x14ac:dyDescent="0.25">
      <c r="A10572" s="35" t="s">
        <v>21</v>
      </c>
      <c r="B10572"/>
      <c r="C10572"/>
      <c r="D10572"/>
      <c r="E10572"/>
      <c r="J10572"/>
      <c r="K10572"/>
      <c r="L10572"/>
      <c r="M10572"/>
    </row>
    <row r="10573" spans="1:13" s="3" customFormat="1" x14ac:dyDescent="0.25">
      <c r="A10573" s="12" t="s">
        <v>24</v>
      </c>
      <c r="B10573" s="35" t="s">
        <v>21</v>
      </c>
      <c r="C10573" s="35" t="s">
        <v>21</v>
      </c>
      <c r="D10573" s="35" t="s">
        <v>21</v>
      </c>
      <c r="E10573" s="35" t="s">
        <v>21</v>
      </c>
      <c r="F10573" s="7" t="s">
        <v>21</v>
      </c>
      <c r="G10573" s="13" t="s">
        <v>20</v>
      </c>
      <c r="H10573" s="13">
        <v>4459.45</v>
      </c>
      <c r="J10573"/>
      <c r="K10573"/>
      <c r="L10573"/>
      <c r="M10573"/>
    </row>
    <row r="10574" spans="1:13" s="3" customFormat="1" x14ac:dyDescent="0.25">
      <c r="A10574" s="12" t="s">
        <v>1436</v>
      </c>
      <c r="B10574" s="12" t="s">
        <v>41</v>
      </c>
      <c r="C10574" s="14">
        <v>8</v>
      </c>
      <c r="D10574" s="12" t="s">
        <v>133</v>
      </c>
      <c r="E10574" s="12" t="s">
        <v>1437</v>
      </c>
      <c r="F10574" s="13">
        <v>1930.52</v>
      </c>
      <c r="G10574" s="7" t="s">
        <v>21</v>
      </c>
      <c r="H10574" s="13">
        <v>6389.97</v>
      </c>
      <c r="J10574"/>
      <c r="K10574"/>
      <c r="L10574"/>
      <c r="M10574"/>
    </row>
    <row r="10575" spans="1:13" s="3" customFormat="1" x14ac:dyDescent="0.25">
      <c r="A10575" s="12" t="s">
        <v>1436</v>
      </c>
      <c r="B10575" s="12" t="s">
        <v>41</v>
      </c>
      <c r="C10575" s="14">
        <v>8</v>
      </c>
      <c r="D10575" s="12" t="s">
        <v>133</v>
      </c>
      <c r="E10575" s="12" t="s">
        <v>1438</v>
      </c>
      <c r="F10575" s="13">
        <v>1552.79</v>
      </c>
      <c r="G10575" s="7" t="s">
        <v>21</v>
      </c>
      <c r="H10575" s="13">
        <v>7942.76</v>
      </c>
      <c r="J10575"/>
      <c r="K10575"/>
      <c r="L10575"/>
      <c r="M10575"/>
    </row>
    <row r="10576" spans="1:13" s="3" customFormat="1" x14ac:dyDescent="0.25">
      <c r="A10576" s="12" t="s">
        <v>1425</v>
      </c>
      <c r="B10576" s="12" t="s">
        <v>41</v>
      </c>
      <c r="C10576" s="14">
        <v>26</v>
      </c>
      <c r="D10576" s="12" t="s">
        <v>133</v>
      </c>
      <c r="E10576" s="12" t="s">
        <v>1440</v>
      </c>
      <c r="F10576" s="13">
        <v>1575.26</v>
      </c>
      <c r="G10576" s="7" t="s">
        <v>21</v>
      </c>
      <c r="H10576" s="13">
        <v>9518.02</v>
      </c>
      <c r="J10576"/>
      <c r="K10576"/>
      <c r="L10576"/>
      <c r="M10576"/>
    </row>
    <row r="10577" spans="1:13" s="3" customFormat="1" x14ac:dyDescent="0.25">
      <c r="A10577"/>
      <c r="B10577"/>
      <c r="C10577"/>
      <c r="D10577"/>
      <c r="E10577"/>
      <c r="J10577"/>
      <c r="K10577"/>
      <c r="L10577"/>
      <c r="M10577"/>
    </row>
    <row r="10578" spans="1:13" s="3" customFormat="1" x14ac:dyDescent="0.25">
      <c r="A10578" s="35"/>
      <c r="B10578" s="35"/>
      <c r="C10578" s="35"/>
      <c r="D10578" s="35"/>
      <c r="E10578" s="34" t="s">
        <v>67</v>
      </c>
      <c r="F10578" s="13">
        <v>5058.57</v>
      </c>
      <c r="G10578" s="13">
        <v>0</v>
      </c>
      <c r="H10578" s="13">
        <v>9518.02</v>
      </c>
      <c r="J10578"/>
      <c r="K10578"/>
      <c r="L10578"/>
      <c r="M10578"/>
    </row>
    <row r="10579" spans="1:13" s="3" customFormat="1" x14ac:dyDescent="0.25">
      <c r="A10579" s="35" t="s">
        <v>21</v>
      </c>
      <c r="B10579"/>
      <c r="C10579"/>
      <c r="D10579"/>
      <c r="E10579"/>
      <c r="J10579"/>
      <c r="K10579"/>
      <c r="L10579"/>
      <c r="M10579"/>
    </row>
    <row r="10580" spans="1:13" s="3" customFormat="1" x14ac:dyDescent="0.25">
      <c r="A10580" s="35"/>
      <c r="B10580" s="35"/>
      <c r="C10580" s="35"/>
      <c r="D10580" s="35"/>
      <c r="E10580" s="9" t="s">
        <v>407</v>
      </c>
      <c r="F10580" s="8">
        <v>5058.57</v>
      </c>
      <c r="G10580" s="8">
        <v>0</v>
      </c>
      <c r="H10580" s="8">
        <v>9518.02</v>
      </c>
      <c r="J10580"/>
      <c r="K10580"/>
      <c r="L10580"/>
      <c r="M10580"/>
    </row>
    <row r="10581" spans="1:13" s="3" customFormat="1" x14ac:dyDescent="0.25">
      <c r="A10581" s="35" t="s">
        <v>21</v>
      </c>
      <c r="B10581"/>
      <c r="C10581"/>
      <c r="D10581"/>
      <c r="E10581"/>
      <c r="J10581"/>
      <c r="K10581"/>
      <c r="L10581"/>
      <c r="M10581"/>
    </row>
    <row r="10582" spans="1:13" s="3" customFormat="1" x14ac:dyDescent="0.25">
      <c r="A10582" s="5" t="s">
        <v>1109</v>
      </c>
      <c r="B10582" s="5" t="s">
        <v>1110</v>
      </c>
      <c r="C10582" s="35"/>
      <c r="D10582" s="35"/>
      <c r="E10582" s="35"/>
      <c r="F10582" s="7"/>
      <c r="G10582" s="8" t="s">
        <v>20</v>
      </c>
      <c r="H10582" s="8">
        <v>0</v>
      </c>
      <c r="J10582"/>
      <c r="K10582"/>
      <c r="L10582"/>
      <c r="M10582"/>
    </row>
    <row r="10583" spans="1:13" s="3" customFormat="1" x14ac:dyDescent="0.25">
      <c r="A10583" s="35" t="s">
        <v>21</v>
      </c>
      <c r="B10583"/>
      <c r="C10583"/>
      <c r="D10583"/>
      <c r="E10583"/>
      <c r="J10583"/>
      <c r="K10583"/>
      <c r="L10583"/>
      <c r="M10583"/>
    </row>
    <row r="10584" spans="1:13" s="3" customFormat="1" x14ac:dyDescent="0.25">
      <c r="A10584" s="12" t="s">
        <v>24</v>
      </c>
      <c r="B10584" s="35" t="s">
        <v>21</v>
      </c>
      <c r="C10584" s="35" t="s">
        <v>21</v>
      </c>
      <c r="D10584" s="35" t="s">
        <v>21</v>
      </c>
      <c r="E10584" s="35" t="s">
        <v>21</v>
      </c>
      <c r="F10584" s="7" t="s">
        <v>21</v>
      </c>
      <c r="G10584" s="13" t="s">
        <v>20</v>
      </c>
      <c r="H10584" s="13">
        <v>0</v>
      </c>
      <c r="J10584"/>
      <c r="K10584"/>
      <c r="L10584"/>
      <c r="M10584"/>
    </row>
    <row r="10585" spans="1:13" s="3" customFormat="1" x14ac:dyDescent="0.25">
      <c r="A10585" s="12" t="s">
        <v>1436</v>
      </c>
      <c r="B10585" s="12" t="s">
        <v>41</v>
      </c>
      <c r="C10585" s="14">
        <v>8</v>
      </c>
      <c r="D10585" s="12" t="s">
        <v>133</v>
      </c>
      <c r="E10585" s="12" t="s">
        <v>1437</v>
      </c>
      <c r="F10585" s="13">
        <v>4588.47</v>
      </c>
      <c r="G10585" s="7" t="s">
        <v>21</v>
      </c>
      <c r="H10585" s="13">
        <v>4588.47</v>
      </c>
      <c r="J10585"/>
      <c r="K10585"/>
      <c r="L10585"/>
      <c r="M10585"/>
    </row>
    <row r="10586" spans="1:13" s="3" customFormat="1" x14ac:dyDescent="0.25">
      <c r="A10586" s="12" t="s">
        <v>1436</v>
      </c>
      <c r="B10586" s="12" t="s">
        <v>41</v>
      </c>
      <c r="C10586" s="14">
        <v>8</v>
      </c>
      <c r="D10586" s="12" t="s">
        <v>133</v>
      </c>
      <c r="E10586" s="12" t="s">
        <v>1438</v>
      </c>
      <c r="F10586" s="13">
        <v>1707.37</v>
      </c>
      <c r="G10586" s="7" t="s">
        <v>21</v>
      </c>
      <c r="H10586" s="13">
        <v>6295.84</v>
      </c>
      <c r="J10586"/>
      <c r="K10586"/>
      <c r="L10586"/>
      <c r="M10586"/>
    </row>
    <row r="10587" spans="1:13" s="3" customFormat="1" x14ac:dyDescent="0.25">
      <c r="A10587" s="12" t="s">
        <v>1425</v>
      </c>
      <c r="B10587" s="12" t="s">
        <v>41</v>
      </c>
      <c r="C10587" s="14">
        <v>26</v>
      </c>
      <c r="D10587" s="12" t="s">
        <v>133</v>
      </c>
      <c r="E10587" s="12" t="s">
        <v>1440</v>
      </c>
      <c r="F10587" s="13">
        <v>1701.37</v>
      </c>
      <c r="G10587" s="7" t="s">
        <v>21</v>
      </c>
      <c r="H10587" s="13">
        <v>7997.21</v>
      </c>
      <c r="J10587"/>
      <c r="K10587"/>
      <c r="L10587"/>
      <c r="M10587"/>
    </row>
    <row r="10588" spans="1:13" s="3" customFormat="1" x14ac:dyDescent="0.25">
      <c r="A10588" s="12" t="s">
        <v>1425</v>
      </c>
      <c r="B10588" s="12" t="s">
        <v>41</v>
      </c>
      <c r="C10588" s="14">
        <v>39</v>
      </c>
      <c r="D10588" s="12" t="s">
        <v>133</v>
      </c>
      <c r="E10588" s="12" t="s">
        <v>1441</v>
      </c>
      <c r="F10588" s="13">
        <v>1740.61</v>
      </c>
      <c r="G10588" s="7" t="s">
        <v>21</v>
      </c>
      <c r="H10588" s="13">
        <v>9737.82</v>
      </c>
      <c r="J10588"/>
      <c r="K10588"/>
      <c r="L10588"/>
      <c r="M10588"/>
    </row>
    <row r="10589" spans="1:13" s="3" customFormat="1" x14ac:dyDescent="0.25">
      <c r="A10589"/>
      <c r="B10589"/>
      <c r="C10589"/>
      <c r="D10589"/>
      <c r="E10589"/>
      <c r="J10589"/>
      <c r="K10589"/>
      <c r="L10589"/>
      <c r="M10589"/>
    </row>
    <row r="10590" spans="1:13" s="3" customFormat="1" x14ac:dyDescent="0.25">
      <c r="A10590" s="35"/>
      <c r="B10590" s="35"/>
      <c r="C10590" s="35"/>
      <c r="D10590" s="35"/>
      <c r="E10590" s="34" t="s">
        <v>67</v>
      </c>
      <c r="F10590" s="13">
        <v>9737.82</v>
      </c>
      <c r="G10590" s="13">
        <v>0</v>
      </c>
      <c r="H10590" s="13">
        <v>9737.82</v>
      </c>
      <c r="J10590"/>
      <c r="K10590"/>
      <c r="L10590"/>
      <c r="M10590"/>
    </row>
    <row r="10591" spans="1:13" s="3" customFormat="1" x14ac:dyDescent="0.25">
      <c r="A10591" s="35" t="s">
        <v>21</v>
      </c>
      <c r="B10591"/>
      <c r="C10591"/>
      <c r="D10591"/>
      <c r="E10591"/>
      <c r="J10591"/>
      <c r="K10591"/>
      <c r="L10591"/>
      <c r="M10591"/>
    </row>
    <row r="10592" spans="1:13" s="3" customFormat="1" x14ac:dyDescent="0.25">
      <c r="A10592" s="35"/>
      <c r="B10592" s="35"/>
      <c r="C10592" s="35"/>
      <c r="D10592" s="35"/>
      <c r="E10592" s="9" t="s">
        <v>1111</v>
      </c>
      <c r="F10592" s="8">
        <v>9737.82</v>
      </c>
      <c r="G10592" s="8">
        <v>0</v>
      </c>
      <c r="H10592" s="8">
        <v>9737.82</v>
      </c>
      <c r="J10592"/>
      <c r="K10592"/>
      <c r="L10592"/>
      <c r="M10592"/>
    </row>
    <row r="10593" spans="1:13" s="3" customFormat="1" x14ac:dyDescent="0.25">
      <c r="A10593" s="35" t="s">
        <v>21</v>
      </c>
      <c r="B10593"/>
      <c r="C10593"/>
      <c r="D10593"/>
      <c r="E10593"/>
      <c r="J10593"/>
      <c r="K10593"/>
      <c r="L10593"/>
      <c r="M10593"/>
    </row>
    <row r="10594" spans="1:13" s="3" customFormat="1" x14ac:dyDescent="0.25">
      <c r="A10594" s="5" t="s">
        <v>146</v>
      </c>
      <c r="B10594" s="5" t="s">
        <v>147</v>
      </c>
      <c r="C10594" s="35"/>
      <c r="D10594" s="35"/>
      <c r="E10594" s="35"/>
      <c r="F10594" s="7"/>
      <c r="G10594" s="8" t="s">
        <v>20</v>
      </c>
      <c r="H10594" s="8">
        <v>22821.11</v>
      </c>
      <c r="J10594"/>
      <c r="K10594"/>
      <c r="L10594"/>
      <c r="M10594"/>
    </row>
    <row r="10595" spans="1:13" s="3" customFormat="1" x14ac:dyDescent="0.25">
      <c r="A10595" s="35" t="s">
        <v>21</v>
      </c>
      <c r="B10595"/>
      <c r="C10595"/>
      <c r="D10595"/>
      <c r="E10595"/>
      <c r="J10595"/>
      <c r="K10595"/>
      <c r="L10595"/>
      <c r="M10595"/>
    </row>
    <row r="10596" spans="1:13" s="3" customFormat="1" x14ac:dyDescent="0.25">
      <c r="A10596" s="12" t="s">
        <v>24</v>
      </c>
      <c r="B10596" s="35" t="s">
        <v>21</v>
      </c>
      <c r="C10596" s="35" t="s">
        <v>21</v>
      </c>
      <c r="D10596" s="35" t="s">
        <v>21</v>
      </c>
      <c r="E10596" s="35" t="s">
        <v>21</v>
      </c>
      <c r="F10596" s="7" t="s">
        <v>21</v>
      </c>
      <c r="G10596" s="13" t="s">
        <v>20</v>
      </c>
      <c r="H10596" s="13">
        <v>22821.11</v>
      </c>
      <c r="J10596"/>
      <c r="K10596"/>
      <c r="L10596"/>
      <c r="M10596"/>
    </row>
    <row r="10597" spans="1:13" s="3" customFormat="1" x14ac:dyDescent="0.25">
      <c r="A10597" s="12" t="s">
        <v>1436</v>
      </c>
      <c r="B10597" s="12" t="s">
        <v>41</v>
      </c>
      <c r="C10597" s="14">
        <v>8</v>
      </c>
      <c r="D10597" s="12" t="s">
        <v>133</v>
      </c>
      <c r="E10597" s="12" t="s">
        <v>1437</v>
      </c>
      <c r="F10597" s="13">
        <v>2615.5300000000002</v>
      </c>
      <c r="G10597" s="7" t="s">
        <v>21</v>
      </c>
      <c r="H10597" s="13">
        <v>25436.639999999999</v>
      </c>
      <c r="J10597"/>
      <c r="K10597"/>
      <c r="L10597"/>
      <c r="M10597"/>
    </row>
    <row r="10598" spans="1:13" s="3" customFormat="1" x14ac:dyDescent="0.25">
      <c r="A10598" s="12" t="s">
        <v>1425</v>
      </c>
      <c r="B10598" s="12" t="s">
        <v>41</v>
      </c>
      <c r="C10598" s="14">
        <v>26</v>
      </c>
      <c r="D10598" s="12" t="s">
        <v>133</v>
      </c>
      <c r="E10598" s="12" t="s">
        <v>1440</v>
      </c>
      <c r="F10598" s="13">
        <v>4488.8599999999997</v>
      </c>
      <c r="G10598" s="7" t="s">
        <v>21</v>
      </c>
      <c r="H10598" s="13">
        <v>29925.5</v>
      </c>
      <c r="J10598"/>
      <c r="K10598"/>
      <c r="L10598"/>
      <c r="M10598"/>
    </row>
    <row r="10599" spans="1:13" s="3" customFormat="1" x14ac:dyDescent="0.25">
      <c r="A10599"/>
      <c r="B10599"/>
      <c r="C10599"/>
      <c r="D10599"/>
      <c r="E10599"/>
      <c r="J10599"/>
      <c r="K10599"/>
      <c r="L10599"/>
      <c r="M10599"/>
    </row>
    <row r="10600" spans="1:13" s="3" customFormat="1" x14ac:dyDescent="0.25">
      <c r="A10600" s="35"/>
      <c r="B10600" s="35"/>
      <c r="C10600" s="35"/>
      <c r="D10600" s="35"/>
      <c r="E10600" s="34" t="s">
        <v>67</v>
      </c>
      <c r="F10600" s="13">
        <v>7104.39</v>
      </c>
      <c r="G10600" s="13">
        <v>0</v>
      </c>
      <c r="H10600" s="13">
        <v>29925.5</v>
      </c>
      <c r="J10600"/>
      <c r="K10600"/>
      <c r="L10600"/>
      <c r="M10600"/>
    </row>
    <row r="10601" spans="1:13" s="3" customFormat="1" x14ac:dyDescent="0.25">
      <c r="A10601" s="35" t="s">
        <v>21</v>
      </c>
      <c r="B10601"/>
      <c r="C10601"/>
      <c r="D10601"/>
      <c r="E10601"/>
      <c r="J10601"/>
      <c r="K10601"/>
      <c r="L10601"/>
      <c r="M10601"/>
    </row>
    <row r="10602" spans="1:13" s="3" customFormat="1" x14ac:dyDescent="0.25">
      <c r="A10602" s="35"/>
      <c r="B10602" s="35"/>
      <c r="C10602" s="35"/>
      <c r="D10602" s="35"/>
      <c r="E10602" s="9" t="s">
        <v>148</v>
      </c>
      <c r="F10602" s="8">
        <v>7104.39</v>
      </c>
      <c r="G10602" s="8">
        <v>0</v>
      </c>
      <c r="H10602" s="8">
        <v>29925.5</v>
      </c>
      <c r="J10602"/>
      <c r="K10602"/>
      <c r="L10602"/>
      <c r="M10602"/>
    </row>
    <row r="10603" spans="1:13" s="3" customFormat="1" x14ac:dyDescent="0.25">
      <c r="A10603" s="35" t="s">
        <v>21</v>
      </c>
      <c r="B10603"/>
      <c r="C10603"/>
      <c r="D10603"/>
      <c r="E10603"/>
      <c r="J10603"/>
      <c r="K10603"/>
      <c r="L10603"/>
      <c r="M10603"/>
    </row>
    <row r="10604" spans="1:13" s="3" customFormat="1" x14ac:dyDescent="0.25">
      <c r="A10604" s="5" t="s">
        <v>258</v>
      </c>
      <c r="B10604" s="5" t="s">
        <v>259</v>
      </c>
      <c r="C10604" s="35"/>
      <c r="D10604" s="35"/>
      <c r="E10604" s="35"/>
      <c r="F10604" s="7"/>
      <c r="G10604" s="8" t="s">
        <v>20</v>
      </c>
      <c r="H10604" s="8">
        <v>118876.88</v>
      </c>
      <c r="J10604"/>
      <c r="K10604"/>
      <c r="L10604"/>
      <c r="M10604"/>
    </row>
    <row r="10605" spans="1:13" s="3" customFormat="1" x14ac:dyDescent="0.25">
      <c r="A10605" s="35" t="s">
        <v>21</v>
      </c>
      <c r="B10605"/>
      <c r="C10605"/>
      <c r="D10605"/>
      <c r="E10605"/>
      <c r="J10605"/>
      <c r="K10605"/>
      <c r="L10605"/>
      <c r="M10605"/>
    </row>
    <row r="10606" spans="1:13" s="3" customFormat="1" x14ac:dyDescent="0.25">
      <c r="A10606" s="12" t="s">
        <v>24</v>
      </c>
      <c r="B10606" s="35" t="s">
        <v>21</v>
      </c>
      <c r="C10606" s="35" t="s">
        <v>21</v>
      </c>
      <c r="D10606" s="35" t="s">
        <v>21</v>
      </c>
      <c r="E10606" s="35" t="s">
        <v>21</v>
      </c>
      <c r="F10606" s="7" t="s">
        <v>21</v>
      </c>
      <c r="G10606" s="13" t="s">
        <v>20</v>
      </c>
      <c r="H10606" s="13">
        <v>118876.88</v>
      </c>
      <c r="J10606"/>
      <c r="K10606"/>
      <c r="L10606"/>
      <c r="M10606"/>
    </row>
    <row r="10607" spans="1:13" s="3" customFormat="1" x14ac:dyDescent="0.25">
      <c r="A10607" s="12" t="s">
        <v>1443</v>
      </c>
      <c r="B10607" s="12" t="s">
        <v>26</v>
      </c>
      <c r="C10607" s="14">
        <v>399</v>
      </c>
      <c r="D10607" s="12" t="s">
        <v>496</v>
      </c>
      <c r="E10607" s="35"/>
      <c r="F10607" s="13">
        <v>3240.87</v>
      </c>
      <c r="G10607" s="7" t="s">
        <v>21</v>
      </c>
      <c r="H10607" s="13">
        <v>122117.75</v>
      </c>
      <c r="J10607"/>
      <c r="K10607"/>
      <c r="L10607"/>
      <c r="M10607"/>
    </row>
    <row r="10608" spans="1:13" s="3" customFormat="1" x14ac:dyDescent="0.25">
      <c r="A10608" s="12" t="s">
        <v>1425</v>
      </c>
      <c r="B10608" s="12" t="s">
        <v>41</v>
      </c>
      <c r="C10608" s="14">
        <v>26</v>
      </c>
      <c r="D10608" s="12" t="s">
        <v>502</v>
      </c>
      <c r="E10608" s="12" t="s">
        <v>1444</v>
      </c>
      <c r="F10608" s="13">
        <v>976.5</v>
      </c>
      <c r="G10608" s="7" t="s">
        <v>21</v>
      </c>
      <c r="H10608" s="13">
        <v>123094.25</v>
      </c>
      <c r="J10608"/>
      <c r="K10608"/>
      <c r="L10608"/>
      <c r="M10608"/>
    </row>
    <row r="10609" spans="1:13" s="3" customFormat="1" x14ac:dyDescent="0.25">
      <c r="A10609"/>
      <c r="B10609"/>
      <c r="C10609"/>
      <c r="D10609"/>
      <c r="E10609"/>
      <c r="J10609"/>
      <c r="K10609"/>
      <c r="L10609"/>
      <c r="M10609"/>
    </row>
    <row r="10610" spans="1:13" s="3" customFormat="1" x14ac:dyDescent="0.25">
      <c r="A10610" s="35"/>
      <c r="B10610" s="35"/>
      <c r="C10610" s="35"/>
      <c r="D10610" s="35"/>
      <c r="E10610" s="34" t="s">
        <v>67</v>
      </c>
      <c r="F10610" s="13">
        <v>4217.37</v>
      </c>
      <c r="G10610" s="13">
        <v>0</v>
      </c>
      <c r="H10610" s="13">
        <v>123094.25</v>
      </c>
      <c r="J10610"/>
      <c r="K10610"/>
      <c r="L10610"/>
      <c r="M10610"/>
    </row>
    <row r="10611" spans="1:13" s="3" customFormat="1" x14ac:dyDescent="0.25">
      <c r="A10611" s="35" t="s">
        <v>21</v>
      </c>
      <c r="B10611"/>
      <c r="C10611"/>
      <c r="D10611"/>
      <c r="E10611"/>
      <c r="J10611"/>
      <c r="K10611"/>
      <c r="L10611"/>
      <c r="M10611"/>
    </row>
    <row r="10612" spans="1:13" s="3" customFormat="1" x14ac:dyDescent="0.25">
      <c r="A10612" s="35"/>
      <c r="B10612" s="35"/>
      <c r="C10612" s="35"/>
      <c r="D10612" s="35"/>
      <c r="E10612" s="9" t="s">
        <v>262</v>
      </c>
      <c r="F10612" s="8">
        <v>4217.37</v>
      </c>
      <c r="G10612" s="8">
        <v>0</v>
      </c>
      <c r="H10612" s="8">
        <v>123094.25</v>
      </c>
      <c r="J10612"/>
      <c r="K10612"/>
      <c r="L10612"/>
      <c r="M10612"/>
    </row>
    <row r="10613" spans="1:13" s="3" customFormat="1" x14ac:dyDescent="0.25">
      <c r="A10613" s="35" t="s">
        <v>21</v>
      </c>
      <c r="B10613"/>
      <c r="C10613"/>
      <c r="D10613"/>
      <c r="E10613"/>
      <c r="J10613"/>
      <c r="K10613"/>
      <c r="L10613"/>
      <c r="M10613"/>
    </row>
    <row r="10614" spans="1:13" s="3" customFormat="1" x14ac:dyDescent="0.25">
      <c r="A10614" s="5" t="s">
        <v>417</v>
      </c>
      <c r="B10614" s="5" t="s">
        <v>418</v>
      </c>
      <c r="C10614" s="35"/>
      <c r="D10614" s="35"/>
      <c r="E10614" s="35"/>
      <c r="F10614" s="7"/>
      <c r="G10614" s="8" t="s">
        <v>20</v>
      </c>
      <c r="H10614" s="8">
        <v>0</v>
      </c>
      <c r="J10614"/>
      <c r="K10614"/>
      <c r="L10614"/>
      <c r="M10614"/>
    </row>
    <row r="10615" spans="1:13" s="3" customFormat="1" x14ac:dyDescent="0.25">
      <c r="A10615" s="35" t="s">
        <v>21</v>
      </c>
      <c r="B10615"/>
      <c r="C10615"/>
      <c r="D10615"/>
      <c r="E10615"/>
      <c r="J10615"/>
      <c r="K10615"/>
      <c r="L10615"/>
      <c r="M10615"/>
    </row>
    <row r="10616" spans="1:13" s="3" customFormat="1" x14ac:dyDescent="0.25">
      <c r="A10616" s="12" t="s">
        <v>24</v>
      </c>
      <c r="B10616" s="35" t="s">
        <v>21</v>
      </c>
      <c r="C10616" s="35" t="s">
        <v>21</v>
      </c>
      <c r="D10616" s="35" t="s">
        <v>21</v>
      </c>
      <c r="E10616" s="35" t="s">
        <v>21</v>
      </c>
      <c r="F10616" s="7" t="s">
        <v>21</v>
      </c>
      <c r="G10616" s="13" t="s">
        <v>20</v>
      </c>
      <c r="H10616" s="13">
        <v>0</v>
      </c>
      <c r="J10616"/>
      <c r="K10616"/>
      <c r="L10616"/>
      <c r="M10616"/>
    </row>
    <row r="10617" spans="1:13" s="3" customFormat="1" x14ac:dyDescent="0.25">
      <c r="A10617" s="12" t="s">
        <v>1434</v>
      </c>
      <c r="B10617" s="12" t="s">
        <v>26</v>
      </c>
      <c r="C10617" s="14">
        <v>367</v>
      </c>
      <c r="D10617" s="12" t="s">
        <v>608</v>
      </c>
      <c r="E10617" s="12" t="s">
        <v>1445</v>
      </c>
      <c r="F10617" s="13">
        <v>3016.25</v>
      </c>
      <c r="G10617" s="7" t="s">
        <v>21</v>
      </c>
      <c r="H10617" s="13">
        <v>3016.25</v>
      </c>
      <c r="J10617"/>
      <c r="K10617"/>
      <c r="L10617"/>
      <c r="M10617"/>
    </row>
    <row r="10618" spans="1:13" s="3" customFormat="1" x14ac:dyDescent="0.25">
      <c r="A10618"/>
      <c r="B10618"/>
      <c r="C10618"/>
      <c r="D10618"/>
      <c r="E10618"/>
      <c r="J10618"/>
      <c r="K10618"/>
      <c r="L10618"/>
      <c r="M10618"/>
    </row>
    <row r="10619" spans="1:13" s="3" customFormat="1" x14ac:dyDescent="0.25">
      <c r="A10619" s="35"/>
      <c r="B10619" s="35"/>
      <c r="C10619" s="35"/>
      <c r="D10619" s="35"/>
      <c r="E10619" s="34" t="s">
        <v>67</v>
      </c>
      <c r="F10619" s="13">
        <v>3016.25</v>
      </c>
      <c r="G10619" s="13">
        <v>0</v>
      </c>
      <c r="H10619" s="13">
        <v>3016.25</v>
      </c>
      <c r="J10619"/>
      <c r="K10619"/>
      <c r="L10619"/>
      <c r="M10619"/>
    </row>
    <row r="10620" spans="1:13" s="3" customFormat="1" x14ac:dyDescent="0.25">
      <c r="A10620" s="35" t="s">
        <v>21</v>
      </c>
      <c r="B10620"/>
      <c r="C10620"/>
      <c r="D10620"/>
      <c r="E10620"/>
      <c r="J10620"/>
      <c r="K10620"/>
      <c r="L10620"/>
      <c r="M10620"/>
    </row>
    <row r="10621" spans="1:13" s="3" customFormat="1" x14ac:dyDescent="0.25">
      <c r="A10621" s="35"/>
      <c r="B10621" s="35"/>
      <c r="C10621" s="35"/>
      <c r="D10621" s="35"/>
      <c r="E10621" s="9" t="s">
        <v>422</v>
      </c>
      <c r="F10621" s="8">
        <v>3016.25</v>
      </c>
      <c r="G10621" s="8">
        <v>0</v>
      </c>
      <c r="H10621" s="8">
        <v>3016.25</v>
      </c>
      <c r="J10621"/>
      <c r="K10621"/>
      <c r="L10621"/>
      <c r="M10621"/>
    </row>
    <row r="10622" spans="1:13" s="3" customFormat="1" x14ac:dyDescent="0.25">
      <c r="A10622" s="35" t="s">
        <v>21</v>
      </c>
      <c r="B10622"/>
      <c r="C10622"/>
      <c r="D10622"/>
      <c r="E10622"/>
      <c r="J10622"/>
      <c r="K10622"/>
      <c r="L10622"/>
      <c r="M10622"/>
    </row>
    <row r="10623" spans="1:13" s="3" customFormat="1" x14ac:dyDescent="0.25">
      <c r="A10623" s="5" t="s">
        <v>149</v>
      </c>
      <c r="B10623" s="5" t="s">
        <v>150</v>
      </c>
      <c r="C10623" s="35"/>
      <c r="D10623" s="35"/>
      <c r="E10623" s="35"/>
      <c r="F10623" s="7"/>
      <c r="G10623" s="8" t="s">
        <v>20</v>
      </c>
      <c r="H10623" s="8">
        <v>188404.71</v>
      </c>
      <c r="J10623"/>
      <c r="K10623"/>
      <c r="L10623"/>
      <c r="M10623"/>
    </row>
    <row r="10624" spans="1:13" s="3" customFormat="1" x14ac:dyDescent="0.25">
      <c r="A10624" s="35" t="s">
        <v>21</v>
      </c>
      <c r="B10624"/>
      <c r="C10624"/>
      <c r="D10624"/>
      <c r="E10624"/>
      <c r="J10624"/>
      <c r="K10624"/>
      <c r="L10624"/>
      <c r="M10624"/>
    </row>
    <row r="10625" spans="1:13" s="3" customFormat="1" x14ac:dyDescent="0.25">
      <c r="A10625" s="12" t="s">
        <v>24</v>
      </c>
      <c r="B10625" s="35" t="s">
        <v>21</v>
      </c>
      <c r="C10625" s="35" t="s">
        <v>21</v>
      </c>
      <c r="D10625" s="35" t="s">
        <v>21</v>
      </c>
      <c r="E10625" s="35" t="s">
        <v>21</v>
      </c>
      <c r="F10625" s="7" t="s">
        <v>21</v>
      </c>
      <c r="G10625" s="13" t="s">
        <v>20</v>
      </c>
      <c r="H10625" s="13">
        <v>188404.71</v>
      </c>
      <c r="J10625"/>
      <c r="K10625"/>
      <c r="L10625"/>
      <c r="M10625"/>
    </row>
    <row r="10626" spans="1:13" s="3" customFormat="1" x14ac:dyDescent="0.25">
      <c r="A10626" s="12" t="s">
        <v>1415</v>
      </c>
      <c r="B10626" s="12" t="s">
        <v>26</v>
      </c>
      <c r="C10626" s="14">
        <v>329</v>
      </c>
      <c r="D10626" s="12" t="s">
        <v>1416</v>
      </c>
      <c r="E10626" s="35"/>
      <c r="F10626" s="13">
        <v>4742</v>
      </c>
      <c r="G10626" s="7" t="s">
        <v>21</v>
      </c>
      <c r="H10626" s="13">
        <v>193146.71</v>
      </c>
      <c r="J10626"/>
      <c r="K10626"/>
      <c r="L10626"/>
      <c r="M10626"/>
    </row>
    <row r="10627" spans="1:13" s="3" customFormat="1" x14ac:dyDescent="0.25">
      <c r="A10627" s="12" t="s">
        <v>1417</v>
      </c>
      <c r="B10627" s="12" t="s">
        <v>26</v>
      </c>
      <c r="C10627" s="14">
        <v>355</v>
      </c>
      <c r="D10627" s="12" t="s">
        <v>1418</v>
      </c>
      <c r="E10627" s="35"/>
      <c r="F10627" s="13">
        <v>11618.4</v>
      </c>
      <c r="G10627" s="7" t="s">
        <v>21</v>
      </c>
      <c r="H10627" s="13">
        <v>204765.11</v>
      </c>
      <c r="J10627"/>
      <c r="K10627"/>
      <c r="L10627"/>
      <c r="M10627"/>
    </row>
    <row r="10628" spans="1:13" s="3" customFormat="1" x14ac:dyDescent="0.25">
      <c r="A10628" s="12" t="s">
        <v>1421</v>
      </c>
      <c r="B10628" s="12" t="s">
        <v>26</v>
      </c>
      <c r="C10628" s="14">
        <v>374</v>
      </c>
      <c r="D10628" s="12" t="s">
        <v>1422</v>
      </c>
      <c r="E10628" s="35"/>
      <c r="F10628" s="13">
        <v>7753.4</v>
      </c>
      <c r="G10628" s="7" t="s">
        <v>21</v>
      </c>
      <c r="H10628" s="13">
        <v>212518.51</v>
      </c>
      <c r="J10628"/>
      <c r="K10628"/>
      <c r="L10628"/>
      <c r="M10628"/>
    </row>
    <row r="10629" spans="1:13" s="3" customFormat="1" x14ac:dyDescent="0.25">
      <c r="A10629"/>
      <c r="B10629"/>
      <c r="C10629"/>
      <c r="D10629"/>
      <c r="E10629"/>
      <c r="J10629"/>
      <c r="K10629"/>
      <c r="L10629"/>
      <c r="M10629"/>
    </row>
    <row r="10630" spans="1:13" s="3" customFormat="1" x14ac:dyDescent="0.25">
      <c r="A10630" s="35"/>
      <c r="B10630" s="35"/>
      <c r="C10630" s="35"/>
      <c r="D10630" s="35"/>
      <c r="E10630" s="34" t="s">
        <v>67</v>
      </c>
      <c r="F10630" s="13">
        <v>24113.8</v>
      </c>
      <c r="G10630" s="13">
        <v>0</v>
      </c>
      <c r="H10630" s="13">
        <v>212518.51</v>
      </c>
      <c r="J10630"/>
      <c r="K10630"/>
      <c r="L10630"/>
      <c r="M10630"/>
    </row>
    <row r="10631" spans="1:13" s="3" customFormat="1" x14ac:dyDescent="0.25">
      <c r="A10631" s="35" t="s">
        <v>21</v>
      </c>
      <c r="B10631"/>
      <c r="C10631"/>
      <c r="D10631"/>
      <c r="E10631"/>
      <c r="J10631"/>
      <c r="K10631"/>
      <c r="L10631"/>
      <c r="M10631"/>
    </row>
    <row r="10632" spans="1:13" s="3" customFormat="1" x14ac:dyDescent="0.25">
      <c r="A10632" s="35"/>
      <c r="B10632" s="35"/>
      <c r="C10632" s="35"/>
      <c r="D10632" s="35"/>
      <c r="E10632" s="9" t="s">
        <v>151</v>
      </c>
      <c r="F10632" s="8">
        <v>24113.8</v>
      </c>
      <c r="G10632" s="8">
        <v>0</v>
      </c>
      <c r="H10632" s="8">
        <v>212518.51</v>
      </c>
      <c r="J10632"/>
      <c r="K10632"/>
      <c r="L10632"/>
      <c r="M10632"/>
    </row>
    <row r="10633" spans="1:13" s="3" customFormat="1" x14ac:dyDescent="0.25">
      <c r="A10633" s="35" t="s">
        <v>21</v>
      </c>
      <c r="B10633"/>
      <c r="C10633"/>
      <c r="D10633"/>
      <c r="E10633"/>
      <c r="J10633"/>
      <c r="K10633"/>
      <c r="L10633"/>
      <c r="M10633"/>
    </row>
    <row r="10634" spans="1:13" s="3" customFormat="1" x14ac:dyDescent="0.25">
      <c r="A10634" s="5" t="s">
        <v>152</v>
      </c>
      <c r="B10634" s="5" t="s">
        <v>153</v>
      </c>
      <c r="C10634" s="35"/>
      <c r="D10634" s="35"/>
      <c r="E10634" s="35"/>
      <c r="F10634" s="7"/>
      <c r="G10634" s="8" t="s">
        <v>20</v>
      </c>
      <c r="H10634" s="8">
        <v>60459.37</v>
      </c>
      <c r="J10634"/>
      <c r="K10634"/>
      <c r="L10634"/>
      <c r="M10634"/>
    </row>
    <row r="10635" spans="1:13" s="3" customFormat="1" x14ac:dyDescent="0.25">
      <c r="A10635" s="35" t="s">
        <v>21</v>
      </c>
      <c r="B10635"/>
      <c r="C10635"/>
      <c r="D10635"/>
      <c r="E10635"/>
      <c r="J10635"/>
      <c r="K10635"/>
      <c r="L10635"/>
      <c r="M10635"/>
    </row>
    <row r="10636" spans="1:13" s="3" customFormat="1" x14ac:dyDescent="0.25">
      <c r="A10636" s="12" t="s">
        <v>24</v>
      </c>
      <c r="B10636" s="35" t="s">
        <v>21</v>
      </c>
      <c r="C10636" s="35" t="s">
        <v>21</v>
      </c>
      <c r="D10636" s="35" t="s">
        <v>21</v>
      </c>
      <c r="E10636" s="35" t="s">
        <v>21</v>
      </c>
      <c r="F10636" s="7" t="s">
        <v>21</v>
      </c>
      <c r="G10636" s="13" t="s">
        <v>20</v>
      </c>
      <c r="H10636" s="13">
        <v>60459.37</v>
      </c>
      <c r="J10636"/>
      <c r="K10636"/>
      <c r="L10636"/>
      <c r="M10636"/>
    </row>
    <row r="10637" spans="1:13" s="3" customFormat="1" x14ac:dyDescent="0.25">
      <c r="A10637" s="12" t="s">
        <v>1415</v>
      </c>
      <c r="B10637" s="12" t="s">
        <v>26</v>
      </c>
      <c r="C10637" s="14">
        <v>329</v>
      </c>
      <c r="D10637" s="12" t="s">
        <v>1416</v>
      </c>
      <c r="E10637" s="35"/>
      <c r="F10637" s="13">
        <v>1185</v>
      </c>
      <c r="G10637" s="7" t="s">
        <v>21</v>
      </c>
      <c r="H10637" s="13">
        <v>61644.37</v>
      </c>
      <c r="J10637"/>
      <c r="K10637"/>
      <c r="L10637"/>
      <c r="M10637"/>
    </row>
    <row r="10638" spans="1:13" s="3" customFormat="1" x14ac:dyDescent="0.25">
      <c r="A10638" s="12" t="s">
        <v>1417</v>
      </c>
      <c r="B10638" s="12" t="s">
        <v>26</v>
      </c>
      <c r="C10638" s="14">
        <v>355</v>
      </c>
      <c r="D10638" s="12" t="s">
        <v>1418</v>
      </c>
      <c r="E10638" s="35"/>
      <c r="F10638" s="13">
        <v>2929.02</v>
      </c>
      <c r="G10638" s="7" t="s">
        <v>21</v>
      </c>
      <c r="H10638" s="13">
        <v>64573.39</v>
      </c>
      <c r="J10638"/>
      <c r="K10638"/>
      <c r="L10638"/>
      <c r="M10638"/>
    </row>
    <row r="10639" spans="1:13" s="3" customFormat="1" x14ac:dyDescent="0.25">
      <c r="A10639" s="12" t="s">
        <v>1421</v>
      </c>
      <c r="B10639" s="12" t="s">
        <v>26</v>
      </c>
      <c r="C10639" s="14">
        <v>374</v>
      </c>
      <c r="D10639" s="12" t="s">
        <v>1422</v>
      </c>
      <c r="E10639" s="35"/>
      <c r="F10639" s="13">
        <v>1933.02</v>
      </c>
      <c r="G10639" s="7" t="s">
        <v>21</v>
      </c>
      <c r="H10639" s="13">
        <v>66506.41</v>
      </c>
      <c r="J10639"/>
      <c r="K10639"/>
      <c r="L10639"/>
      <c r="M10639"/>
    </row>
    <row r="10640" spans="1:13" s="3" customFormat="1" x14ac:dyDescent="0.25">
      <c r="A10640"/>
      <c r="B10640"/>
      <c r="C10640"/>
      <c r="D10640"/>
      <c r="E10640"/>
      <c r="J10640"/>
      <c r="K10640"/>
      <c r="L10640"/>
      <c r="M10640"/>
    </row>
    <row r="10641" spans="1:13" s="3" customFormat="1" x14ac:dyDescent="0.25">
      <c r="A10641" s="35"/>
      <c r="B10641" s="35"/>
      <c r="C10641" s="35"/>
      <c r="D10641" s="35"/>
      <c r="E10641" s="34" t="s">
        <v>67</v>
      </c>
      <c r="F10641" s="13">
        <v>6047.04</v>
      </c>
      <c r="G10641" s="13">
        <v>0</v>
      </c>
      <c r="H10641" s="13">
        <v>66506.41</v>
      </c>
      <c r="J10641"/>
      <c r="K10641"/>
      <c r="L10641"/>
      <c r="M10641"/>
    </row>
    <row r="10642" spans="1:13" s="3" customFormat="1" x14ac:dyDescent="0.25">
      <c r="A10642" s="35" t="s">
        <v>21</v>
      </c>
      <c r="B10642"/>
      <c r="C10642"/>
      <c r="D10642"/>
      <c r="E10642"/>
      <c r="J10642"/>
      <c r="K10642"/>
      <c r="L10642"/>
      <c r="M10642"/>
    </row>
    <row r="10643" spans="1:13" s="3" customFormat="1" x14ac:dyDescent="0.25">
      <c r="A10643" s="35"/>
      <c r="B10643" s="35"/>
      <c r="C10643" s="35"/>
      <c r="D10643" s="35"/>
      <c r="E10643" s="9" t="s">
        <v>154</v>
      </c>
      <c r="F10643" s="8">
        <v>6047.04</v>
      </c>
      <c r="G10643" s="8">
        <v>0</v>
      </c>
      <c r="H10643" s="8">
        <v>66506.41</v>
      </c>
      <c r="J10643"/>
      <c r="K10643"/>
      <c r="L10643"/>
      <c r="M10643"/>
    </row>
    <row r="10644" spans="1:13" s="3" customFormat="1" x14ac:dyDescent="0.25">
      <c r="A10644" s="35" t="s">
        <v>21</v>
      </c>
      <c r="B10644"/>
      <c r="C10644"/>
      <c r="D10644"/>
      <c r="E10644"/>
      <c r="J10644"/>
      <c r="K10644"/>
      <c r="L10644"/>
      <c r="M10644"/>
    </row>
    <row r="10645" spans="1:13" s="3" customFormat="1" x14ac:dyDescent="0.25">
      <c r="A10645" s="5" t="s">
        <v>517</v>
      </c>
      <c r="B10645" s="5" t="s">
        <v>518</v>
      </c>
      <c r="C10645" s="35"/>
      <c r="D10645" s="35"/>
      <c r="E10645" s="35"/>
      <c r="F10645" s="7"/>
      <c r="G10645" s="8" t="s">
        <v>20</v>
      </c>
      <c r="H10645" s="8">
        <v>10750</v>
      </c>
      <c r="J10645"/>
      <c r="K10645"/>
      <c r="L10645"/>
      <c r="M10645"/>
    </row>
    <row r="10646" spans="1:13" s="3" customFormat="1" x14ac:dyDescent="0.25">
      <c r="A10646" s="35" t="s">
        <v>21</v>
      </c>
      <c r="B10646"/>
      <c r="C10646"/>
      <c r="D10646"/>
      <c r="E10646"/>
      <c r="J10646"/>
      <c r="K10646"/>
      <c r="L10646"/>
      <c r="M10646"/>
    </row>
    <row r="10647" spans="1:13" s="3" customFormat="1" x14ac:dyDescent="0.25">
      <c r="A10647" s="12" t="s">
        <v>24</v>
      </c>
      <c r="B10647" s="35" t="s">
        <v>21</v>
      </c>
      <c r="C10647" s="35" t="s">
        <v>21</v>
      </c>
      <c r="D10647" s="35" t="s">
        <v>21</v>
      </c>
      <c r="E10647" s="35" t="s">
        <v>21</v>
      </c>
      <c r="F10647" s="7" t="s">
        <v>21</v>
      </c>
      <c r="G10647" s="13" t="s">
        <v>20</v>
      </c>
      <c r="H10647" s="13">
        <v>10750</v>
      </c>
      <c r="J10647"/>
      <c r="K10647"/>
      <c r="L10647"/>
      <c r="M10647"/>
    </row>
    <row r="10648" spans="1:13" s="3" customFormat="1" x14ac:dyDescent="0.25">
      <c r="A10648" s="12" t="s">
        <v>1421</v>
      </c>
      <c r="B10648" s="12" t="s">
        <v>26</v>
      </c>
      <c r="C10648" s="14">
        <v>378</v>
      </c>
      <c r="D10648" s="12" t="s">
        <v>441</v>
      </c>
      <c r="E10648" s="12" t="s">
        <v>1446</v>
      </c>
      <c r="F10648" s="13">
        <v>2000</v>
      </c>
      <c r="G10648" s="7" t="s">
        <v>21</v>
      </c>
      <c r="H10648" s="13">
        <v>12750</v>
      </c>
      <c r="J10648"/>
      <c r="K10648"/>
      <c r="L10648"/>
      <c r="M10648"/>
    </row>
    <row r="10649" spans="1:13" s="3" customFormat="1" x14ac:dyDescent="0.25">
      <c r="A10649"/>
      <c r="B10649"/>
      <c r="C10649"/>
      <c r="D10649"/>
      <c r="E10649"/>
      <c r="J10649"/>
      <c r="K10649"/>
      <c r="L10649"/>
      <c r="M10649"/>
    </row>
    <row r="10650" spans="1:13" s="3" customFormat="1" x14ac:dyDescent="0.25">
      <c r="A10650" s="35"/>
      <c r="B10650" s="35"/>
      <c r="C10650" s="35"/>
      <c r="D10650" s="35"/>
      <c r="E10650" s="34" t="s">
        <v>67</v>
      </c>
      <c r="F10650" s="13">
        <v>2000</v>
      </c>
      <c r="G10650" s="13">
        <v>0</v>
      </c>
      <c r="H10650" s="13">
        <v>12750</v>
      </c>
      <c r="J10650"/>
      <c r="K10650"/>
      <c r="L10650"/>
      <c r="M10650"/>
    </row>
    <row r="10651" spans="1:13" s="3" customFormat="1" x14ac:dyDescent="0.25">
      <c r="A10651" s="35" t="s">
        <v>21</v>
      </c>
      <c r="B10651"/>
      <c r="C10651"/>
      <c r="D10651"/>
      <c r="E10651"/>
      <c r="J10651"/>
      <c r="K10651"/>
      <c r="L10651"/>
      <c r="M10651"/>
    </row>
    <row r="10652" spans="1:13" s="3" customFormat="1" x14ac:dyDescent="0.25">
      <c r="A10652" s="35"/>
      <c r="B10652" s="35"/>
      <c r="C10652" s="35"/>
      <c r="D10652" s="35"/>
      <c r="E10652" s="9" t="s">
        <v>522</v>
      </c>
      <c r="F10652" s="8">
        <v>2000</v>
      </c>
      <c r="G10652" s="8">
        <v>0</v>
      </c>
      <c r="H10652" s="8">
        <v>12750</v>
      </c>
      <c r="J10652"/>
      <c r="K10652"/>
      <c r="L10652"/>
      <c r="M10652"/>
    </row>
    <row r="10653" spans="1:13" s="3" customFormat="1" x14ac:dyDescent="0.25">
      <c r="A10653" s="35" t="s">
        <v>21</v>
      </c>
      <c r="B10653"/>
      <c r="C10653"/>
      <c r="D10653"/>
      <c r="E10653"/>
      <c r="J10653"/>
      <c r="K10653"/>
      <c r="L10653"/>
      <c r="M10653"/>
    </row>
    <row r="10654" spans="1:13" s="3" customFormat="1" x14ac:dyDescent="0.25">
      <c r="A10654" s="5" t="s">
        <v>523</v>
      </c>
      <c r="B10654" s="5" t="s">
        <v>363</v>
      </c>
      <c r="C10654" s="35"/>
      <c r="D10654" s="35"/>
      <c r="E10654" s="35"/>
      <c r="F10654" s="7"/>
      <c r="G10654" s="8" t="s">
        <v>20</v>
      </c>
      <c r="H10654" s="8">
        <v>2328.36</v>
      </c>
      <c r="J10654"/>
      <c r="K10654"/>
      <c r="L10654"/>
      <c r="M10654"/>
    </row>
    <row r="10655" spans="1:13" s="3" customFormat="1" x14ac:dyDescent="0.25">
      <c r="A10655" s="35" t="s">
        <v>21</v>
      </c>
      <c r="B10655"/>
      <c r="C10655"/>
      <c r="D10655"/>
      <c r="E10655"/>
      <c r="J10655"/>
      <c r="K10655"/>
      <c r="L10655"/>
      <c r="M10655"/>
    </row>
    <row r="10656" spans="1:13" s="3" customFormat="1" x14ac:dyDescent="0.25">
      <c r="A10656" s="12" t="s">
        <v>24</v>
      </c>
      <c r="B10656" s="35" t="s">
        <v>21</v>
      </c>
      <c r="C10656" s="35" t="s">
        <v>21</v>
      </c>
      <c r="D10656" s="35" t="s">
        <v>21</v>
      </c>
      <c r="E10656" s="35" t="s">
        <v>21</v>
      </c>
      <c r="F10656" s="7" t="s">
        <v>21</v>
      </c>
      <c r="G10656" s="13" t="s">
        <v>20</v>
      </c>
      <c r="H10656" s="13">
        <v>2328.36</v>
      </c>
      <c r="J10656"/>
      <c r="K10656"/>
      <c r="L10656"/>
      <c r="M10656"/>
    </row>
    <row r="10657" spans="1:13" s="3" customFormat="1" x14ac:dyDescent="0.25">
      <c r="A10657" s="12" t="s">
        <v>1423</v>
      </c>
      <c r="B10657" s="12" t="s">
        <v>26</v>
      </c>
      <c r="C10657" s="14">
        <v>403</v>
      </c>
      <c r="D10657" s="12" t="s">
        <v>528</v>
      </c>
      <c r="E10657" s="35"/>
      <c r="F10657" s="13">
        <v>1000</v>
      </c>
      <c r="G10657" s="7" t="s">
        <v>21</v>
      </c>
      <c r="H10657" s="13">
        <v>3328.36</v>
      </c>
      <c r="J10657"/>
      <c r="K10657"/>
      <c r="L10657"/>
      <c r="M10657"/>
    </row>
    <row r="10658" spans="1:13" s="3" customFormat="1" x14ac:dyDescent="0.25">
      <c r="A10658"/>
      <c r="B10658"/>
      <c r="C10658"/>
      <c r="D10658"/>
      <c r="E10658"/>
      <c r="J10658"/>
      <c r="K10658"/>
      <c r="L10658"/>
      <c r="M10658"/>
    </row>
    <row r="10659" spans="1:13" s="3" customFormat="1" x14ac:dyDescent="0.25">
      <c r="A10659" s="35"/>
      <c r="B10659" s="35"/>
      <c r="C10659" s="35"/>
      <c r="D10659" s="35"/>
      <c r="E10659" s="34" t="s">
        <v>67</v>
      </c>
      <c r="F10659" s="13">
        <v>1000</v>
      </c>
      <c r="G10659" s="13">
        <v>0</v>
      </c>
      <c r="H10659" s="13">
        <v>3328.36</v>
      </c>
      <c r="J10659"/>
      <c r="K10659"/>
      <c r="L10659"/>
      <c r="M10659"/>
    </row>
    <row r="10660" spans="1:13" s="3" customFormat="1" x14ac:dyDescent="0.25">
      <c r="A10660" s="35" t="s">
        <v>21</v>
      </c>
      <c r="B10660"/>
      <c r="C10660"/>
      <c r="D10660"/>
      <c r="E10660"/>
      <c r="J10660"/>
      <c r="K10660"/>
      <c r="L10660"/>
      <c r="M10660"/>
    </row>
    <row r="10661" spans="1:13" s="3" customFormat="1" x14ac:dyDescent="0.25">
      <c r="A10661" s="35"/>
      <c r="B10661" s="35"/>
      <c r="C10661" s="35"/>
      <c r="D10661" s="35"/>
      <c r="E10661" s="9" t="s">
        <v>364</v>
      </c>
      <c r="F10661" s="8">
        <v>1000</v>
      </c>
      <c r="G10661" s="8">
        <v>0</v>
      </c>
      <c r="H10661" s="8">
        <v>3328.36</v>
      </c>
      <c r="J10661"/>
      <c r="K10661"/>
      <c r="L10661"/>
      <c r="M10661"/>
    </row>
    <row r="10662" spans="1:13" s="3" customFormat="1" x14ac:dyDescent="0.25">
      <c r="A10662" s="35" t="s">
        <v>21</v>
      </c>
      <c r="B10662"/>
      <c r="C10662"/>
      <c r="D10662"/>
      <c r="E10662"/>
      <c r="J10662"/>
      <c r="K10662"/>
      <c r="L10662"/>
      <c r="M10662"/>
    </row>
    <row r="10663" spans="1:13" s="3" customFormat="1" x14ac:dyDescent="0.25">
      <c r="A10663" s="5" t="s">
        <v>535</v>
      </c>
      <c r="B10663" s="5" t="s">
        <v>378</v>
      </c>
      <c r="C10663" s="35"/>
      <c r="D10663" s="35"/>
      <c r="E10663" s="35"/>
      <c r="F10663" s="7"/>
      <c r="G10663" s="8" t="s">
        <v>20</v>
      </c>
      <c r="H10663" s="8">
        <v>6515.51</v>
      </c>
      <c r="J10663"/>
      <c r="K10663"/>
      <c r="L10663"/>
      <c r="M10663"/>
    </row>
    <row r="10664" spans="1:13" s="3" customFormat="1" x14ac:dyDescent="0.25">
      <c r="A10664" s="35" t="s">
        <v>21</v>
      </c>
      <c r="B10664"/>
      <c r="C10664"/>
      <c r="D10664"/>
      <c r="E10664"/>
      <c r="J10664"/>
      <c r="K10664"/>
      <c r="L10664"/>
      <c r="M10664"/>
    </row>
    <row r="10665" spans="1:13" s="3" customFormat="1" x14ac:dyDescent="0.25">
      <c r="A10665" s="12" t="s">
        <v>24</v>
      </c>
      <c r="B10665" s="35" t="s">
        <v>21</v>
      </c>
      <c r="C10665" s="35" t="s">
        <v>21</v>
      </c>
      <c r="D10665" s="35" t="s">
        <v>21</v>
      </c>
      <c r="E10665" s="35" t="s">
        <v>21</v>
      </c>
      <c r="F10665" s="7" t="s">
        <v>21</v>
      </c>
      <c r="G10665" s="13" t="s">
        <v>20</v>
      </c>
      <c r="H10665" s="13">
        <v>6515.51</v>
      </c>
      <c r="J10665"/>
      <c r="K10665"/>
      <c r="L10665"/>
      <c r="M10665"/>
    </row>
    <row r="10666" spans="1:13" s="3" customFormat="1" x14ac:dyDescent="0.25">
      <c r="A10666" s="12" t="s">
        <v>1423</v>
      </c>
      <c r="B10666" s="12" t="s">
        <v>26</v>
      </c>
      <c r="C10666" s="14">
        <v>403</v>
      </c>
      <c r="D10666" s="12" t="s">
        <v>528</v>
      </c>
      <c r="E10666" s="35"/>
      <c r="F10666" s="13">
        <v>1189.6600000000001</v>
      </c>
      <c r="G10666" s="7" t="s">
        <v>21</v>
      </c>
      <c r="H10666" s="13">
        <v>7705.17</v>
      </c>
      <c r="J10666"/>
      <c r="K10666"/>
      <c r="L10666"/>
      <c r="M10666"/>
    </row>
    <row r="10667" spans="1:13" s="3" customFormat="1" x14ac:dyDescent="0.25">
      <c r="A10667"/>
      <c r="B10667"/>
      <c r="C10667"/>
      <c r="D10667"/>
      <c r="E10667"/>
      <c r="J10667"/>
      <c r="K10667"/>
      <c r="L10667"/>
      <c r="M10667"/>
    </row>
    <row r="10668" spans="1:13" s="3" customFormat="1" x14ac:dyDescent="0.25">
      <c r="A10668" s="35"/>
      <c r="B10668" s="35"/>
      <c r="C10668" s="35"/>
      <c r="D10668" s="35"/>
      <c r="E10668" s="34" t="s">
        <v>67</v>
      </c>
      <c r="F10668" s="13">
        <v>1189.6600000000001</v>
      </c>
      <c r="G10668" s="13">
        <v>0</v>
      </c>
      <c r="H10668" s="13">
        <v>7705.17</v>
      </c>
      <c r="J10668"/>
      <c r="K10668"/>
      <c r="L10668"/>
      <c r="M10668"/>
    </row>
    <row r="10669" spans="1:13" s="3" customFormat="1" x14ac:dyDescent="0.25">
      <c r="A10669" s="35" t="s">
        <v>21</v>
      </c>
      <c r="B10669"/>
      <c r="C10669"/>
      <c r="D10669"/>
      <c r="E10669"/>
      <c r="J10669"/>
      <c r="K10669"/>
      <c r="L10669"/>
      <c r="M10669"/>
    </row>
    <row r="10670" spans="1:13" s="3" customFormat="1" x14ac:dyDescent="0.25">
      <c r="A10670" s="35"/>
      <c r="B10670" s="35"/>
      <c r="C10670" s="35"/>
      <c r="D10670" s="35"/>
      <c r="E10670" s="9" t="s">
        <v>379</v>
      </c>
      <c r="F10670" s="8">
        <v>1189.6600000000001</v>
      </c>
      <c r="G10670" s="8">
        <v>0</v>
      </c>
      <c r="H10670" s="8">
        <v>7705.17</v>
      </c>
      <c r="J10670"/>
      <c r="K10670"/>
      <c r="L10670"/>
      <c r="M10670"/>
    </row>
    <row r="10671" spans="1:13" s="3" customFormat="1" x14ac:dyDescent="0.25">
      <c r="A10671" s="35" t="s">
        <v>21</v>
      </c>
      <c r="B10671"/>
      <c r="C10671"/>
      <c r="D10671"/>
      <c r="E10671"/>
      <c r="J10671"/>
      <c r="K10671"/>
      <c r="L10671"/>
      <c r="M10671"/>
    </row>
    <row r="10672" spans="1:13" s="3" customFormat="1" x14ac:dyDescent="0.25">
      <c r="A10672" s="5" t="s">
        <v>424</v>
      </c>
      <c r="B10672" s="5" t="s">
        <v>425</v>
      </c>
      <c r="C10672" s="35"/>
      <c r="D10672" s="35"/>
      <c r="E10672" s="35"/>
      <c r="F10672" s="7"/>
      <c r="G10672" s="8" t="s">
        <v>20</v>
      </c>
      <c r="H10672" s="8">
        <v>30303.67</v>
      </c>
      <c r="J10672"/>
      <c r="K10672"/>
      <c r="L10672"/>
      <c r="M10672"/>
    </row>
    <row r="10673" spans="1:13" s="3" customFormat="1" x14ac:dyDescent="0.25">
      <c r="A10673" s="35" t="s">
        <v>21</v>
      </c>
      <c r="B10673"/>
      <c r="C10673"/>
      <c r="D10673"/>
      <c r="E10673"/>
      <c r="J10673"/>
      <c r="K10673"/>
      <c r="L10673"/>
      <c r="M10673"/>
    </row>
    <row r="10674" spans="1:13" s="3" customFormat="1" x14ac:dyDescent="0.25">
      <c r="A10674" s="12" t="s">
        <v>24</v>
      </c>
      <c r="B10674" s="35" t="s">
        <v>21</v>
      </c>
      <c r="C10674" s="35" t="s">
        <v>21</v>
      </c>
      <c r="D10674" s="35" t="s">
        <v>21</v>
      </c>
      <c r="E10674" s="35" t="s">
        <v>21</v>
      </c>
      <c r="F10674" s="7" t="s">
        <v>21</v>
      </c>
      <c r="G10674" s="13" t="s">
        <v>20</v>
      </c>
      <c r="H10674" s="13">
        <v>30303.67</v>
      </c>
      <c r="J10674"/>
      <c r="K10674"/>
      <c r="L10674"/>
      <c r="M10674"/>
    </row>
    <row r="10675" spans="1:13" s="3" customFormat="1" x14ac:dyDescent="0.25">
      <c r="A10675" s="12" t="s">
        <v>1425</v>
      </c>
      <c r="B10675" s="12" t="s">
        <v>26</v>
      </c>
      <c r="C10675" s="14">
        <v>419</v>
      </c>
      <c r="D10675" s="12" t="s">
        <v>939</v>
      </c>
      <c r="E10675" s="12" t="s">
        <v>1447</v>
      </c>
      <c r="F10675" s="13">
        <v>700</v>
      </c>
      <c r="G10675" s="7" t="s">
        <v>21</v>
      </c>
      <c r="H10675" s="13">
        <v>31003.67</v>
      </c>
      <c r="J10675"/>
      <c r="K10675"/>
      <c r="L10675"/>
      <c r="M10675"/>
    </row>
    <row r="10676" spans="1:13" s="3" customFormat="1" x14ac:dyDescent="0.25">
      <c r="A10676"/>
      <c r="B10676"/>
      <c r="C10676"/>
      <c r="D10676"/>
      <c r="E10676"/>
      <c r="J10676"/>
      <c r="K10676"/>
      <c r="L10676"/>
      <c r="M10676"/>
    </row>
    <row r="10677" spans="1:13" s="3" customFormat="1" x14ac:dyDescent="0.25">
      <c r="A10677" s="35"/>
      <c r="B10677" s="35"/>
      <c r="C10677" s="35"/>
      <c r="D10677" s="35"/>
      <c r="E10677" s="34" t="s">
        <v>67</v>
      </c>
      <c r="F10677" s="13">
        <v>700</v>
      </c>
      <c r="G10677" s="13">
        <v>0</v>
      </c>
      <c r="H10677" s="13">
        <v>31003.67</v>
      </c>
      <c r="J10677"/>
      <c r="K10677"/>
      <c r="L10677"/>
      <c r="M10677"/>
    </row>
    <row r="10678" spans="1:13" s="3" customFormat="1" x14ac:dyDescent="0.25">
      <c r="A10678" s="35" t="s">
        <v>21</v>
      </c>
      <c r="B10678"/>
      <c r="C10678"/>
      <c r="D10678"/>
      <c r="E10678"/>
      <c r="J10678"/>
      <c r="K10678"/>
      <c r="L10678"/>
      <c r="M10678"/>
    </row>
    <row r="10679" spans="1:13" s="3" customFormat="1" x14ac:dyDescent="0.25">
      <c r="A10679" s="35"/>
      <c r="B10679" s="35"/>
      <c r="C10679" s="35"/>
      <c r="D10679" s="35"/>
      <c r="E10679" s="9" t="s">
        <v>432</v>
      </c>
      <c r="F10679" s="8">
        <v>700</v>
      </c>
      <c r="G10679" s="8">
        <v>0</v>
      </c>
      <c r="H10679" s="8">
        <v>31003.67</v>
      </c>
      <c r="J10679"/>
      <c r="K10679"/>
      <c r="L10679"/>
      <c r="M10679"/>
    </row>
    <row r="10680" spans="1:13" s="3" customFormat="1" x14ac:dyDescent="0.25">
      <c r="A10680" s="35" t="s">
        <v>21</v>
      </c>
      <c r="B10680"/>
      <c r="C10680"/>
      <c r="D10680"/>
      <c r="E10680"/>
      <c r="J10680"/>
      <c r="K10680"/>
      <c r="L10680"/>
      <c r="M10680"/>
    </row>
    <row r="10681" spans="1:13" s="3" customFormat="1" x14ac:dyDescent="0.25">
      <c r="A10681" s="5" t="s">
        <v>433</v>
      </c>
      <c r="B10681" s="5" t="s">
        <v>434</v>
      </c>
      <c r="C10681" s="35"/>
      <c r="D10681" s="35"/>
      <c r="E10681" s="35"/>
      <c r="F10681" s="7"/>
      <c r="G10681" s="8" t="s">
        <v>20</v>
      </c>
      <c r="H10681" s="8">
        <v>25895.64</v>
      </c>
      <c r="J10681"/>
      <c r="K10681"/>
      <c r="L10681"/>
      <c r="M10681"/>
    </row>
    <row r="10682" spans="1:13" s="3" customFormat="1" x14ac:dyDescent="0.25">
      <c r="A10682" s="35" t="s">
        <v>21</v>
      </c>
      <c r="B10682"/>
      <c r="C10682"/>
      <c r="D10682"/>
      <c r="E10682"/>
      <c r="J10682"/>
      <c r="K10682"/>
      <c r="L10682"/>
      <c r="M10682"/>
    </row>
    <row r="10683" spans="1:13" s="3" customFormat="1" x14ac:dyDescent="0.25">
      <c r="A10683" s="12" t="s">
        <v>24</v>
      </c>
      <c r="B10683" s="35" t="s">
        <v>21</v>
      </c>
      <c r="C10683" s="35" t="s">
        <v>21</v>
      </c>
      <c r="D10683" s="35" t="s">
        <v>21</v>
      </c>
      <c r="E10683" s="35" t="s">
        <v>21</v>
      </c>
      <c r="F10683" s="7" t="s">
        <v>21</v>
      </c>
      <c r="G10683" s="13" t="s">
        <v>20</v>
      </c>
      <c r="H10683" s="13">
        <v>25895.64</v>
      </c>
      <c r="J10683"/>
      <c r="K10683"/>
      <c r="L10683"/>
      <c r="M10683"/>
    </row>
    <row r="10684" spans="1:13" s="3" customFormat="1" x14ac:dyDescent="0.25">
      <c r="A10684" s="12" t="s">
        <v>1417</v>
      </c>
      <c r="B10684" s="12" t="s">
        <v>26</v>
      </c>
      <c r="C10684" s="14">
        <v>347</v>
      </c>
      <c r="D10684" s="12" t="s">
        <v>428</v>
      </c>
      <c r="E10684" s="12" t="s">
        <v>1448</v>
      </c>
      <c r="F10684" s="13">
        <v>1137.92</v>
      </c>
      <c r="G10684" s="7" t="s">
        <v>21</v>
      </c>
      <c r="H10684" s="13">
        <v>27033.56</v>
      </c>
      <c r="J10684"/>
      <c r="K10684"/>
      <c r="L10684"/>
      <c r="M10684"/>
    </row>
    <row r="10685" spans="1:13" s="3" customFormat="1" x14ac:dyDescent="0.25">
      <c r="A10685" s="12" t="s">
        <v>1425</v>
      </c>
      <c r="B10685" s="12" t="s">
        <v>26</v>
      </c>
      <c r="C10685" s="14">
        <v>419</v>
      </c>
      <c r="D10685" s="12" t="s">
        <v>939</v>
      </c>
      <c r="E10685" s="12" t="s">
        <v>1449</v>
      </c>
      <c r="F10685" s="13">
        <v>3500</v>
      </c>
      <c r="G10685" s="7" t="s">
        <v>21</v>
      </c>
      <c r="H10685" s="13">
        <v>30533.56</v>
      </c>
      <c r="J10685"/>
      <c r="K10685"/>
      <c r="L10685"/>
      <c r="M10685"/>
    </row>
    <row r="10686" spans="1:13" s="3" customFormat="1" x14ac:dyDescent="0.25">
      <c r="A10686"/>
      <c r="B10686"/>
      <c r="C10686"/>
      <c r="D10686"/>
      <c r="E10686"/>
      <c r="J10686"/>
      <c r="K10686"/>
      <c r="L10686"/>
      <c r="M10686"/>
    </row>
    <row r="10687" spans="1:13" s="3" customFormat="1" x14ac:dyDescent="0.25">
      <c r="A10687" s="35"/>
      <c r="B10687" s="35"/>
      <c r="C10687" s="35"/>
      <c r="D10687" s="35"/>
      <c r="E10687" s="34" t="s">
        <v>67</v>
      </c>
      <c r="F10687" s="13">
        <v>4637.92</v>
      </c>
      <c r="G10687" s="13">
        <v>0</v>
      </c>
      <c r="H10687" s="13">
        <v>30533.56</v>
      </c>
      <c r="J10687"/>
      <c r="K10687"/>
      <c r="L10687"/>
      <c r="M10687"/>
    </row>
    <row r="10688" spans="1:13" s="3" customFormat="1" x14ac:dyDescent="0.25">
      <c r="A10688" s="35" t="s">
        <v>21</v>
      </c>
      <c r="B10688"/>
      <c r="C10688"/>
      <c r="D10688"/>
      <c r="E10688"/>
      <c r="J10688"/>
      <c r="K10688"/>
      <c r="L10688"/>
      <c r="M10688"/>
    </row>
    <row r="10689" spans="1:13" s="3" customFormat="1" x14ac:dyDescent="0.25">
      <c r="A10689" s="35"/>
      <c r="B10689" s="35"/>
      <c r="C10689" s="35"/>
      <c r="D10689" s="35"/>
      <c r="E10689" s="9" t="s">
        <v>439</v>
      </c>
      <c r="F10689" s="8">
        <v>4637.92</v>
      </c>
      <c r="G10689" s="8">
        <v>0</v>
      </c>
      <c r="H10689" s="8">
        <v>30533.56</v>
      </c>
      <c r="J10689"/>
      <c r="K10689"/>
      <c r="L10689"/>
      <c r="M10689"/>
    </row>
    <row r="10690" spans="1:13" s="3" customFormat="1" x14ac:dyDescent="0.25">
      <c r="A10690" s="35" t="s">
        <v>21</v>
      </c>
      <c r="B10690"/>
      <c r="C10690"/>
      <c r="D10690"/>
      <c r="E10690"/>
      <c r="J10690"/>
      <c r="K10690"/>
      <c r="L10690"/>
      <c r="M10690"/>
    </row>
    <row r="10691" spans="1:13" s="3" customFormat="1" x14ac:dyDescent="0.25">
      <c r="A10691" s="5" t="s">
        <v>155</v>
      </c>
      <c r="B10691" s="5" t="s">
        <v>156</v>
      </c>
      <c r="C10691" s="35"/>
      <c r="D10691" s="35"/>
      <c r="E10691" s="35"/>
      <c r="F10691" s="7"/>
      <c r="G10691" s="8" t="s">
        <v>20</v>
      </c>
      <c r="H10691" s="8">
        <v>9641.65</v>
      </c>
      <c r="J10691"/>
      <c r="K10691"/>
      <c r="L10691"/>
      <c r="M10691"/>
    </row>
    <row r="10692" spans="1:13" s="3" customFormat="1" x14ac:dyDescent="0.25">
      <c r="A10692" s="35" t="s">
        <v>21</v>
      </c>
      <c r="B10692"/>
      <c r="C10692"/>
      <c r="D10692"/>
      <c r="E10692"/>
      <c r="J10692"/>
      <c r="K10692"/>
      <c r="L10692"/>
      <c r="M10692"/>
    </row>
    <row r="10693" spans="1:13" s="3" customFormat="1" x14ac:dyDescent="0.25">
      <c r="A10693" s="12" t="s">
        <v>24</v>
      </c>
      <c r="B10693" s="35" t="s">
        <v>21</v>
      </c>
      <c r="C10693" s="35" t="s">
        <v>21</v>
      </c>
      <c r="D10693" s="35" t="s">
        <v>21</v>
      </c>
      <c r="E10693" s="35" t="s">
        <v>21</v>
      </c>
      <c r="F10693" s="7" t="s">
        <v>21</v>
      </c>
      <c r="G10693" s="13" t="s">
        <v>20</v>
      </c>
      <c r="H10693" s="13">
        <v>9641.65</v>
      </c>
      <c r="J10693"/>
      <c r="K10693"/>
      <c r="L10693"/>
      <c r="M10693"/>
    </row>
    <row r="10694" spans="1:13" s="3" customFormat="1" x14ac:dyDescent="0.25">
      <c r="A10694" s="12" t="s">
        <v>1415</v>
      </c>
      <c r="B10694" s="12" t="s">
        <v>26</v>
      </c>
      <c r="C10694" s="14">
        <v>329</v>
      </c>
      <c r="D10694" s="12" t="s">
        <v>1416</v>
      </c>
      <c r="E10694" s="35"/>
      <c r="F10694" s="13">
        <v>1684.38</v>
      </c>
      <c r="G10694" s="7" t="s">
        <v>21</v>
      </c>
      <c r="H10694" s="13">
        <v>11326.03</v>
      </c>
      <c r="J10694"/>
      <c r="K10694"/>
      <c r="L10694"/>
      <c r="M10694"/>
    </row>
    <row r="10695" spans="1:13" s="3" customFormat="1" x14ac:dyDescent="0.25">
      <c r="A10695"/>
      <c r="B10695"/>
      <c r="C10695"/>
      <c r="D10695"/>
      <c r="E10695"/>
      <c r="J10695"/>
      <c r="K10695"/>
      <c r="L10695"/>
      <c r="M10695"/>
    </row>
    <row r="10696" spans="1:13" s="3" customFormat="1" x14ac:dyDescent="0.25">
      <c r="A10696" s="35"/>
      <c r="B10696" s="35"/>
      <c r="C10696" s="35"/>
      <c r="D10696" s="35"/>
      <c r="E10696" s="34" t="s">
        <v>67</v>
      </c>
      <c r="F10696" s="13">
        <v>1684.38</v>
      </c>
      <c r="G10696" s="13">
        <v>0</v>
      </c>
      <c r="H10696" s="13">
        <v>11326.03</v>
      </c>
      <c r="J10696"/>
      <c r="K10696"/>
      <c r="L10696"/>
      <c r="M10696"/>
    </row>
    <row r="10697" spans="1:13" s="3" customFormat="1" x14ac:dyDescent="0.25">
      <c r="A10697" s="35" t="s">
        <v>21</v>
      </c>
      <c r="B10697"/>
      <c r="C10697"/>
      <c r="D10697"/>
      <c r="E10697"/>
      <c r="J10697"/>
      <c r="K10697"/>
      <c r="L10697"/>
      <c r="M10697"/>
    </row>
    <row r="10698" spans="1:13" s="3" customFormat="1" x14ac:dyDescent="0.25">
      <c r="A10698" s="35"/>
      <c r="B10698" s="35"/>
      <c r="C10698" s="35"/>
      <c r="D10698" s="35"/>
      <c r="E10698" s="9" t="s">
        <v>157</v>
      </c>
      <c r="F10698" s="8">
        <v>1684.38</v>
      </c>
      <c r="G10698" s="8">
        <v>0</v>
      </c>
      <c r="H10698" s="8">
        <v>11326.03</v>
      </c>
      <c r="J10698"/>
      <c r="K10698"/>
      <c r="L10698"/>
      <c r="M10698"/>
    </row>
    <row r="10699" spans="1:13" s="3" customFormat="1" x14ac:dyDescent="0.25">
      <c r="A10699" s="35" t="s">
        <v>21</v>
      </c>
      <c r="B10699"/>
      <c r="C10699"/>
      <c r="D10699"/>
      <c r="E10699"/>
      <c r="J10699"/>
      <c r="K10699"/>
      <c r="L10699"/>
      <c r="M10699"/>
    </row>
    <row r="10700" spans="1:13" s="3" customFormat="1" x14ac:dyDescent="0.25">
      <c r="A10700" s="5" t="s">
        <v>158</v>
      </c>
      <c r="B10700" s="5" t="s">
        <v>159</v>
      </c>
      <c r="C10700" s="35"/>
      <c r="D10700" s="35"/>
      <c r="E10700" s="35"/>
      <c r="F10700" s="35"/>
      <c r="G10700" s="9" t="s">
        <v>20</v>
      </c>
      <c r="H10700" s="64">
        <v>912397.7</v>
      </c>
      <c r="J10700"/>
      <c r="K10700"/>
      <c r="L10700"/>
      <c r="M10700"/>
    </row>
    <row r="10701" spans="1:13" s="3" customFormat="1" x14ac:dyDescent="0.25">
      <c r="A10701" s="35" t="s">
        <v>21</v>
      </c>
      <c r="B10701"/>
      <c r="C10701"/>
      <c r="D10701"/>
      <c r="E10701"/>
      <c r="F10701"/>
      <c r="G10701"/>
      <c r="H10701"/>
      <c r="J10701"/>
      <c r="K10701"/>
      <c r="L10701"/>
      <c r="M10701"/>
    </row>
    <row r="10702" spans="1:13" s="3" customFormat="1" x14ac:dyDescent="0.25">
      <c r="A10702" s="12" t="s">
        <v>24</v>
      </c>
      <c r="B10702" s="35" t="s">
        <v>21</v>
      </c>
      <c r="C10702" s="35" t="s">
        <v>21</v>
      </c>
      <c r="D10702" s="35" t="s">
        <v>21</v>
      </c>
      <c r="E10702" s="35" t="s">
        <v>21</v>
      </c>
      <c r="F10702" s="35" t="s">
        <v>21</v>
      </c>
      <c r="G10702" s="34" t="s">
        <v>20</v>
      </c>
      <c r="H10702" s="65">
        <v>912397.7</v>
      </c>
      <c r="J10702"/>
      <c r="K10702"/>
      <c r="L10702"/>
      <c r="M10702"/>
    </row>
    <row r="10703" spans="1:13" s="3" customFormat="1" x14ac:dyDescent="0.25">
      <c r="A10703" s="12" t="s">
        <v>1450</v>
      </c>
      <c r="B10703" s="12" t="s">
        <v>41</v>
      </c>
      <c r="C10703" s="14">
        <v>2</v>
      </c>
      <c r="D10703" s="12" t="s">
        <v>549</v>
      </c>
      <c r="E10703" s="35"/>
      <c r="F10703" s="65">
        <v>303.91000000000003</v>
      </c>
      <c r="G10703" s="35" t="s">
        <v>21</v>
      </c>
      <c r="H10703" s="65">
        <v>912701.61</v>
      </c>
      <c r="J10703"/>
      <c r="K10703"/>
      <c r="L10703"/>
      <c r="M10703"/>
    </row>
    <row r="10704" spans="1:13" s="3" customFormat="1" x14ac:dyDescent="0.25">
      <c r="A10704" s="12" t="s">
        <v>1450</v>
      </c>
      <c r="B10704" s="12" t="s">
        <v>41</v>
      </c>
      <c r="C10704" s="14">
        <v>2</v>
      </c>
      <c r="D10704" s="12" t="s">
        <v>549</v>
      </c>
      <c r="E10704" s="35"/>
      <c r="F10704" s="65">
        <v>191.78</v>
      </c>
      <c r="G10704" s="35" t="s">
        <v>21</v>
      </c>
      <c r="H10704" s="65">
        <v>912893.39</v>
      </c>
      <c r="J10704"/>
      <c r="K10704"/>
      <c r="L10704"/>
      <c r="M10704"/>
    </row>
    <row r="10705" spans="1:13" s="3" customFormat="1" x14ac:dyDescent="0.25">
      <c r="A10705" s="12" t="s">
        <v>1450</v>
      </c>
      <c r="B10705" s="12" t="s">
        <v>41</v>
      </c>
      <c r="C10705" s="14">
        <v>2</v>
      </c>
      <c r="D10705" s="12" t="s">
        <v>549</v>
      </c>
      <c r="E10705" s="35"/>
      <c r="F10705" s="65">
        <v>510.5</v>
      </c>
      <c r="G10705" s="35" t="s">
        <v>21</v>
      </c>
      <c r="H10705" s="65">
        <v>913403.89</v>
      </c>
      <c r="J10705"/>
      <c r="K10705"/>
      <c r="L10705"/>
      <c r="M10705"/>
    </row>
    <row r="10706" spans="1:13" s="3" customFormat="1" x14ac:dyDescent="0.25">
      <c r="A10706" s="12" t="s">
        <v>1450</v>
      </c>
      <c r="B10706" s="12" t="s">
        <v>41</v>
      </c>
      <c r="C10706" s="14">
        <v>2</v>
      </c>
      <c r="D10706" s="12" t="s">
        <v>549</v>
      </c>
      <c r="E10706" s="35"/>
      <c r="F10706" s="65">
        <v>168.8</v>
      </c>
      <c r="G10706" s="35" t="s">
        <v>21</v>
      </c>
      <c r="H10706" s="65">
        <v>913572.69</v>
      </c>
      <c r="J10706"/>
      <c r="K10706"/>
      <c r="L10706"/>
      <c r="M10706"/>
    </row>
    <row r="10707" spans="1:13" s="3" customFormat="1" x14ac:dyDescent="0.25">
      <c r="A10707" s="12" t="s">
        <v>1450</v>
      </c>
      <c r="B10707" s="12" t="s">
        <v>41</v>
      </c>
      <c r="C10707" s="14">
        <v>2</v>
      </c>
      <c r="D10707" s="12" t="s">
        <v>549</v>
      </c>
      <c r="E10707" s="35"/>
      <c r="F10707" s="65">
        <v>1739.16</v>
      </c>
      <c r="G10707" s="35" t="s">
        <v>21</v>
      </c>
      <c r="H10707" s="65">
        <v>915311.85</v>
      </c>
      <c r="J10707"/>
      <c r="K10707"/>
      <c r="L10707"/>
      <c r="M10707"/>
    </row>
    <row r="10708" spans="1:13" s="3" customFormat="1" x14ac:dyDescent="0.25">
      <c r="A10708" s="12" t="s">
        <v>1450</v>
      </c>
      <c r="B10708" s="12" t="s">
        <v>41</v>
      </c>
      <c r="C10708" s="14">
        <v>2</v>
      </c>
      <c r="D10708" s="12" t="s">
        <v>549</v>
      </c>
      <c r="E10708" s="35"/>
      <c r="F10708" s="65">
        <v>254.92</v>
      </c>
      <c r="G10708" s="35" t="s">
        <v>21</v>
      </c>
      <c r="H10708" s="65">
        <v>915566.77</v>
      </c>
      <c r="J10708"/>
      <c r="K10708"/>
      <c r="L10708"/>
      <c r="M10708"/>
    </row>
    <row r="10709" spans="1:13" s="3" customFormat="1" x14ac:dyDescent="0.25">
      <c r="A10709" s="12" t="s">
        <v>1450</v>
      </c>
      <c r="B10709" s="12" t="s">
        <v>41</v>
      </c>
      <c r="C10709" s="14">
        <v>2</v>
      </c>
      <c r="D10709" s="12" t="s">
        <v>160</v>
      </c>
      <c r="E10709" s="35"/>
      <c r="F10709" s="65">
        <v>228.04</v>
      </c>
      <c r="G10709" s="35" t="s">
        <v>21</v>
      </c>
      <c r="H10709" s="65">
        <v>915794.81</v>
      </c>
      <c r="J10709"/>
      <c r="K10709"/>
      <c r="L10709"/>
      <c r="M10709"/>
    </row>
    <row r="10710" spans="1:13" s="3" customFormat="1" x14ac:dyDescent="0.25">
      <c r="A10710" s="12" t="s">
        <v>1450</v>
      </c>
      <c r="B10710" s="12" t="s">
        <v>41</v>
      </c>
      <c r="C10710" s="14">
        <v>2</v>
      </c>
      <c r="D10710" s="12" t="s">
        <v>160</v>
      </c>
      <c r="E10710" s="35"/>
      <c r="F10710" s="65">
        <v>6260.58</v>
      </c>
      <c r="G10710" s="35" t="s">
        <v>21</v>
      </c>
      <c r="H10710" s="65">
        <v>922055.39</v>
      </c>
      <c r="J10710"/>
      <c r="K10710"/>
      <c r="L10710"/>
      <c r="M10710"/>
    </row>
    <row r="10711" spans="1:13" s="3" customFormat="1" x14ac:dyDescent="0.25">
      <c r="A10711" s="12" t="s">
        <v>1450</v>
      </c>
      <c r="B10711" s="12" t="s">
        <v>41</v>
      </c>
      <c r="C10711" s="14">
        <v>2</v>
      </c>
      <c r="D10711" s="12" t="s">
        <v>160</v>
      </c>
      <c r="E10711" s="35"/>
      <c r="F10711" s="65">
        <v>6261.25</v>
      </c>
      <c r="G10711" s="35" t="s">
        <v>21</v>
      </c>
      <c r="H10711" s="65">
        <v>928316.64</v>
      </c>
      <c r="J10711"/>
      <c r="K10711"/>
      <c r="L10711"/>
      <c r="M10711"/>
    </row>
    <row r="10712" spans="1:13" s="3" customFormat="1" x14ac:dyDescent="0.25">
      <c r="A10712" s="12" t="s">
        <v>1450</v>
      </c>
      <c r="B10712" s="12" t="s">
        <v>41</v>
      </c>
      <c r="C10712" s="14">
        <v>2</v>
      </c>
      <c r="D10712" s="12" t="s">
        <v>160</v>
      </c>
      <c r="E10712" s="35"/>
      <c r="F10712" s="65">
        <v>215.52</v>
      </c>
      <c r="G10712" s="35" t="s">
        <v>21</v>
      </c>
      <c r="H10712" s="65">
        <v>928532.16</v>
      </c>
      <c r="J10712"/>
      <c r="K10712"/>
      <c r="L10712"/>
      <c r="M10712"/>
    </row>
    <row r="10713" spans="1:13" s="3" customFormat="1" x14ac:dyDescent="0.25">
      <c r="A10713" s="12" t="s">
        <v>1450</v>
      </c>
      <c r="B10713" s="12" t="s">
        <v>41</v>
      </c>
      <c r="C10713" s="14">
        <v>2</v>
      </c>
      <c r="D10713" s="12" t="s">
        <v>160</v>
      </c>
      <c r="E10713" s="35"/>
      <c r="F10713" s="65">
        <v>2592.4699999999998</v>
      </c>
      <c r="G10713" s="35" t="s">
        <v>21</v>
      </c>
      <c r="H10713" s="65">
        <v>931124.63</v>
      </c>
      <c r="J10713"/>
      <c r="K10713"/>
      <c r="L10713"/>
      <c r="M10713"/>
    </row>
    <row r="10714" spans="1:13" s="3" customFormat="1" x14ac:dyDescent="0.25">
      <c r="A10714" s="12" t="s">
        <v>1450</v>
      </c>
      <c r="B10714" s="12" t="s">
        <v>41</v>
      </c>
      <c r="C10714" s="14">
        <v>2</v>
      </c>
      <c r="D10714" s="12" t="s">
        <v>160</v>
      </c>
      <c r="E10714" s="35"/>
      <c r="F10714" s="65">
        <v>1424.23</v>
      </c>
      <c r="G10714" s="35" t="s">
        <v>21</v>
      </c>
      <c r="H10714" s="65">
        <v>932548.86</v>
      </c>
      <c r="J10714"/>
      <c r="K10714"/>
      <c r="L10714"/>
      <c r="M10714"/>
    </row>
    <row r="10715" spans="1:13" s="3" customFormat="1" x14ac:dyDescent="0.25">
      <c r="A10715" s="12" t="s">
        <v>1450</v>
      </c>
      <c r="B10715" s="12" t="s">
        <v>41</v>
      </c>
      <c r="C10715" s="14">
        <v>2</v>
      </c>
      <c r="D10715" s="12" t="s">
        <v>160</v>
      </c>
      <c r="E10715" s="35"/>
      <c r="F10715" s="65">
        <v>1735.97</v>
      </c>
      <c r="G10715" s="35" t="s">
        <v>21</v>
      </c>
      <c r="H10715" s="65">
        <v>934284.83</v>
      </c>
      <c r="J10715"/>
      <c r="K10715"/>
      <c r="L10715"/>
      <c r="M10715"/>
    </row>
    <row r="10716" spans="1:13" s="3" customFormat="1" x14ac:dyDescent="0.25">
      <c r="A10716" s="12" t="s">
        <v>1450</v>
      </c>
      <c r="B10716" s="12" t="s">
        <v>41</v>
      </c>
      <c r="C10716" s="14">
        <v>2</v>
      </c>
      <c r="D10716" s="12" t="s">
        <v>160</v>
      </c>
      <c r="E10716" s="35"/>
      <c r="F10716" s="65">
        <v>1429.27</v>
      </c>
      <c r="G10716" s="35" t="s">
        <v>21</v>
      </c>
      <c r="H10716" s="65">
        <v>935714.1</v>
      </c>
      <c r="J10716"/>
      <c r="K10716"/>
      <c r="L10716"/>
      <c r="M10716"/>
    </row>
    <row r="10717" spans="1:13" s="3" customFormat="1" x14ac:dyDescent="0.25">
      <c r="A10717" s="12" t="s">
        <v>1450</v>
      </c>
      <c r="B10717" s="12" t="s">
        <v>41</v>
      </c>
      <c r="C10717" s="14">
        <v>2</v>
      </c>
      <c r="D10717" s="12" t="s">
        <v>160</v>
      </c>
      <c r="E10717" s="35"/>
      <c r="F10717" s="65">
        <v>107.74</v>
      </c>
      <c r="G10717" s="35" t="s">
        <v>21</v>
      </c>
      <c r="H10717" s="65">
        <v>935821.84</v>
      </c>
      <c r="J10717"/>
      <c r="K10717"/>
      <c r="L10717"/>
      <c r="M10717"/>
    </row>
    <row r="10718" spans="1:13" s="3" customFormat="1" x14ac:dyDescent="0.25">
      <c r="A10718" s="12" t="s">
        <v>1450</v>
      </c>
      <c r="B10718" s="12" t="s">
        <v>41</v>
      </c>
      <c r="C10718" s="14">
        <v>2</v>
      </c>
      <c r="D10718" s="12" t="s">
        <v>160</v>
      </c>
      <c r="E10718" s="35"/>
      <c r="F10718" s="65">
        <v>1020.8</v>
      </c>
      <c r="G10718" s="35" t="s">
        <v>21</v>
      </c>
      <c r="H10718" s="65">
        <v>936842.64</v>
      </c>
      <c r="J10718"/>
      <c r="K10718"/>
      <c r="L10718"/>
      <c r="M10718"/>
    </row>
    <row r="10719" spans="1:13" s="3" customFormat="1" x14ac:dyDescent="0.25">
      <c r="A10719" s="12" t="s">
        <v>1450</v>
      </c>
      <c r="B10719" s="12" t="s">
        <v>41</v>
      </c>
      <c r="C10719" s="14">
        <v>2</v>
      </c>
      <c r="D10719" s="12" t="s">
        <v>160</v>
      </c>
      <c r="E10719" s="35"/>
      <c r="F10719" s="65">
        <v>1526.82</v>
      </c>
      <c r="G10719" s="35" t="s">
        <v>21</v>
      </c>
      <c r="H10719" s="65">
        <v>938369.46</v>
      </c>
      <c r="J10719"/>
      <c r="K10719"/>
      <c r="L10719"/>
      <c r="M10719"/>
    </row>
    <row r="10720" spans="1:13" s="3" customFormat="1" x14ac:dyDescent="0.25">
      <c r="A10720" s="12" t="s">
        <v>1450</v>
      </c>
      <c r="B10720" s="12" t="s">
        <v>41</v>
      </c>
      <c r="C10720" s="14">
        <v>2</v>
      </c>
      <c r="D10720" s="12" t="s">
        <v>160</v>
      </c>
      <c r="E10720" s="35"/>
      <c r="F10720" s="65">
        <v>2699.95</v>
      </c>
      <c r="G10720" s="35" t="s">
        <v>21</v>
      </c>
      <c r="H10720" s="65">
        <v>941069.41</v>
      </c>
      <c r="J10720"/>
      <c r="K10720"/>
      <c r="L10720"/>
      <c r="M10720"/>
    </row>
    <row r="10721" spans="1:13" s="3" customFormat="1" x14ac:dyDescent="0.25">
      <c r="A10721" s="12" t="s">
        <v>1450</v>
      </c>
      <c r="B10721" s="12" t="s">
        <v>41</v>
      </c>
      <c r="C10721" s="14">
        <v>2</v>
      </c>
      <c r="D10721" s="12" t="s">
        <v>549</v>
      </c>
      <c r="E10721" s="35"/>
      <c r="F10721" s="65">
        <v>416.67</v>
      </c>
      <c r="G10721" s="35" t="s">
        <v>21</v>
      </c>
      <c r="H10721" s="65">
        <v>941486.07999999996</v>
      </c>
      <c r="J10721"/>
      <c r="K10721"/>
      <c r="L10721"/>
      <c r="M10721"/>
    </row>
    <row r="10722" spans="1:13" s="3" customFormat="1" x14ac:dyDescent="0.25">
      <c r="A10722" s="12" t="s">
        <v>1450</v>
      </c>
      <c r="B10722" s="12" t="s">
        <v>41</v>
      </c>
      <c r="C10722" s="14">
        <v>2</v>
      </c>
      <c r="D10722" s="12" t="s">
        <v>549</v>
      </c>
      <c r="E10722" s="35"/>
      <c r="F10722" s="65">
        <v>804.55</v>
      </c>
      <c r="G10722" s="35" t="s">
        <v>21</v>
      </c>
      <c r="H10722" s="65">
        <v>942290.63</v>
      </c>
      <c r="J10722"/>
      <c r="K10722"/>
      <c r="L10722"/>
      <c r="M10722"/>
    </row>
    <row r="10723" spans="1:13" s="3" customFormat="1" x14ac:dyDescent="0.25">
      <c r="A10723" s="12" t="s">
        <v>1450</v>
      </c>
      <c r="B10723" s="12" t="s">
        <v>41</v>
      </c>
      <c r="C10723" s="14">
        <v>2</v>
      </c>
      <c r="D10723" s="12" t="s">
        <v>160</v>
      </c>
      <c r="E10723" s="35"/>
      <c r="F10723" s="65">
        <v>73.64</v>
      </c>
      <c r="G10723" s="35" t="s">
        <v>21</v>
      </c>
      <c r="H10723" s="65">
        <v>942364.27</v>
      </c>
      <c r="J10723"/>
      <c r="K10723"/>
      <c r="L10723"/>
      <c r="M10723"/>
    </row>
    <row r="10724" spans="1:13" s="3" customFormat="1" x14ac:dyDescent="0.25">
      <c r="A10724" s="12" t="s">
        <v>1450</v>
      </c>
      <c r="B10724" s="12" t="s">
        <v>41</v>
      </c>
      <c r="C10724" s="14">
        <v>2</v>
      </c>
      <c r="D10724" s="12" t="s">
        <v>160</v>
      </c>
      <c r="E10724" s="35"/>
      <c r="F10724" s="65">
        <v>109.2</v>
      </c>
      <c r="G10724" s="35" t="s">
        <v>21</v>
      </c>
      <c r="H10724" s="65">
        <v>942473.47</v>
      </c>
      <c r="J10724"/>
      <c r="K10724"/>
      <c r="L10724"/>
      <c r="M10724"/>
    </row>
    <row r="10725" spans="1:13" s="3" customFormat="1" x14ac:dyDescent="0.25">
      <c r="A10725" s="12" t="s">
        <v>1450</v>
      </c>
      <c r="B10725" s="12" t="s">
        <v>41</v>
      </c>
      <c r="C10725" s="14">
        <v>2</v>
      </c>
      <c r="D10725" s="12" t="s">
        <v>160</v>
      </c>
      <c r="E10725" s="35"/>
      <c r="F10725" s="65">
        <v>379.72</v>
      </c>
      <c r="G10725" s="35" t="s">
        <v>21</v>
      </c>
      <c r="H10725" s="65">
        <v>942853.19</v>
      </c>
      <c r="J10725"/>
      <c r="K10725"/>
      <c r="L10725"/>
      <c r="M10725"/>
    </row>
    <row r="10726" spans="1:13" s="3" customFormat="1" x14ac:dyDescent="0.25">
      <c r="A10726" s="12" t="s">
        <v>1450</v>
      </c>
      <c r="B10726" s="12" t="s">
        <v>41</v>
      </c>
      <c r="C10726" s="14">
        <v>2</v>
      </c>
      <c r="D10726" s="12" t="s">
        <v>160</v>
      </c>
      <c r="E10726" s="35"/>
      <c r="F10726" s="65">
        <v>27.03</v>
      </c>
      <c r="G10726" s="35" t="s">
        <v>21</v>
      </c>
      <c r="H10726" s="65">
        <v>942880.22</v>
      </c>
      <c r="J10726"/>
      <c r="K10726"/>
      <c r="L10726"/>
      <c r="M10726"/>
    </row>
    <row r="10727" spans="1:13" s="3" customFormat="1" x14ac:dyDescent="0.25">
      <c r="A10727" s="12" t="s">
        <v>1450</v>
      </c>
      <c r="B10727" s="12" t="s">
        <v>41</v>
      </c>
      <c r="C10727" s="14">
        <v>2</v>
      </c>
      <c r="D10727" s="12" t="s">
        <v>160</v>
      </c>
      <c r="E10727" s="35"/>
      <c r="F10727" s="65">
        <v>37.020000000000003</v>
      </c>
      <c r="G10727" s="35" t="s">
        <v>21</v>
      </c>
      <c r="H10727" s="65">
        <v>942917.24</v>
      </c>
      <c r="J10727"/>
      <c r="K10727"/>
      <c r="L10727"/>
      <c r="M10727"/>
    </row>
    <row r="10728" spans="1:13" s="3" customFormat="1" x14ac:dyDescent="0.25">
      <c r="A10728" s="12" t="s">
        <v>1450</v>
      </c>
      <c r="B10728" s="12" t="s">
        <v>41</v>
      </c>
      <c r="C10728" s="14">
        <v>2</v>
      </c>
      <c r="D10728" s="12" t="s">
        <v>160</v>
      </c>
      <c r="E10728" s="35"/>
      <c r="F10728" s="65">
        <v>163.79</v>
      </c>
      <c r="G10728" s="35" t="s">
        <v>21</v>
      </c>
      <c r="H10728" s="65">
        <v>943081.03</v>
      </c>
      <c r="J10728"/>
      <c r="K10728"/>
      <c r="L10728"/>
      <c r="M10728"/>
    </row>
    <row r="10729" spans="1:13" s="3" customFormat="1" x14ac:dyDescent="0.25">
      <c r="A10729" s="12" t="s">
        <v>1450</v>
      </c>
      <c r="B10729" s="12" t="s">
        <v>41</v>
      </c>
      <c r="C10729" s="14">
        <v>2</v>
      </c>
      <c r="D10729" s="12" t="s">
        <v>160</v>
      </c>
      <c r="E10729" s="35"/>
      <c r="F10729" s="65">
        <v>58.84</v>
      </c>
      <c r="G10729" s="35" t="s">
        <v>21</v>
      </c>
      <c r="H10729" s="65">
        <v>943139.87</v>
      </c>
      <c r="J10729"/>
      <c r="K10729"/>
      <c r="L10729"/>
      <c r="M10729"/>
    </row>
    <row r="10730" spans="1:13" s="3" customFormat="1" x14ac:dyDescent="0.25">
      <c r="A10730" s="12" t="s">
        <v>1450</v>
      </c>
      <c r="B10730" s="12" t="s">
        <v>41</v>
      </c>
      <c r="C10730" s="14">
        <v>2</v>
      </c>
      <c r="D10730" s="12" t="s">
        <v>160</v>
      </c>
      <c r="E10730" s="35"/>
      <c r="F10730" s="65">
        <v>266.67</v>
      </c>
      <c r="G10730" s="35" t="s">
        <v>21</v>
      </c>
      <c r="H10730" s="65">
        <v>943406.54</v>
      </c>
      <c r="J10730"/>
      <c r="K10730"/>
      <c r="L10730"/>
      <c r="M10730"/>
    </row>
    <row r="10731" spans="1:13" s="3" customFormat="1" x14ac:dyDescent="0.25">
      <c r="A10731" s="12" t="s">
        <v>1450</v>
      </c>
      <c r="B10731" s="12" t="s">
        <v>41</v>
      </c>
      <c r="C10731" s="14">
        <v>2</v>
      </c>
      <c r="D10731" s="12" t="s">
        <v>160</v>
      </c>
      <c r="E10731" s="35"/>
      <c r="F10731" s="65">
        <v>4949.18</v>
      </c>
      <c r="G10731" s="35" t="s">
        <v>21</v>
      </c>
      <c r="H10731" s="65">
        <v>948355.72</v>
      </c>
      <c r="J10731"/>
      <c r="K10731"/>
      <c r="L10731"/>
      <c r="M10731"/>
    </row>
    <row r="10732" spans="1:13" s="3" customFormat="1" x14ac:dyDescent="0.25">
      <c r="A10732" s="12" t="s">
        <v>1450</v>
      </c>
      <c r="B10732" s="12" t="s">
        <v>41</v>
      </c>
      <c r="C10732" s="14">
        <v>2</v>
      </c>
      <c r="D10732" s="12" t="s">
        <v>160</v>
      </c>
      <c r="E10732" s="35"/>
      <c r="F10732" s="65">
        <v>3621.57</v>
      </c>
      <c r="G10732" s="35" t="s">
        <v>21</v>
      </c>
      <c r="H10732" s="65">
        <v>951977.29</v>
      </c>
      <c r="J10732"/>
      <c r="K10732"/>
      <c r="L10732"/>
      <c r="M10732"/>
    </row>
    <row r="10733" spans="1:13" s="3" customFormat="1" x14ac:dyDescent="0.25">
      <c r="A10733" s="12" t="s">
        <v>1450</v>
      </c>
      <c r="B10733" s="12" t="s">
        <v>41</v>
      </c>
      <c r="C10733" s="14">
        <v>2</v>
      </c>
      <c r="D10733" s="12" t="s">
        <v>160</v>
      </c>
      <c r="E10733" s="35"/>
      <c r="F10733" s="65">
        <v>2894.78</v>
      </c>
      <c r="G10733" s="35" t="s">
        <v>21</v>
      </c>
      <c r="H10733" s="65">
        <v>954872.07</v>
      </c>
      <c r="J10733"/>
      <c r="K10733"/>
      <c r="L10733"/>
      <c r="M10733"/>
    </row>
    <row r="10734" spans="1:13" s="3" customFormat="1" x14ac:dyDescent="0.25">
      <c r="A10734" s="12" t="s">
        <v>1450</v>
      </c>
      <c r="B10734" s="12" t="s">
        <v>41</v>
      </c>
      <c r="C10734" s="14">
        <v>2</v>
      </c>
      <c r="D10734" s="12" t="s">
        <v>160</v>
      </c>
      <c r="E10734" s="35"/>
      <c r="F10734" s="65">
        <v>359.46</v>
      </c>
      <c r="G10734" s="35" t="s">
        <v>21</v>
      </c>
      <c r="H10734" s="65">
        <v>955231.53</v>
      </c>
      <c r="J10734"/>
      <c r="K10734"/>
      <c r="L10734"/>
      <c r="M10734"/>
    </row>
    <row r="10735" spans="1:13" s="3" customFormat="1" x14ac:dyDescent="0.25">
      <c r="A10735" s="12" t="s">
        <v>1450</v>
      </c>
      <c r="B10735" s="12" t="s">
        <v>41</v>
      </c>
      <c r="C10735" s="14">
        <v>2</v>
      </c>
      <c r="D10735" s="12" t="s">
        <v>160</v>
      </c>
      <c r="E10735" s="35"/>
      <c r="F10735" s="65">
        <v>3249.09</v>
      </c>
      <c r="G10735" s="35" t="s">
        <v>21</v>
      </c>
      <c r="H10735" s="65">
        <v>958480.62</v>
      </c>
      <c r="J10735"/>
      <c r="K10735"/>
      <c r="L10735"/>
      <c r="M10735"/>
    </row>
    <row r="10736" spans="1:13" s="3" customFormat="1" x14ac:dyDescent="0.25">
      <c r="A10736" s="12" t="s">
        <v>1450</v>
      </c>
      <c r="B10736" s="12" t="s">
        <v>41</v>
      </c>
      <c r="C10736" s="14">
        <v>2</v>
      </c>
      <c r="D10736" s="12" t="s">
        <v>160</v>
      </c>
      <c r="E10736" s="35"/>
      <c r="F10736" s="65">
        <v>3426.32</v>
      </c>
      <c r="G10736" s="35" t="s">
        <v>21</v>
      </c>
      <c r="H10736" s="65">
        <v>961906.94</v>
      </c>
      <c r="J10736"/>
      <c r="K10736"/>
      <c r="L10736"/>
      <c r="M10736"/>
    </row>
    <row r="10737" spans="1:13" s="3" customFormat="1" x14ac:dyDescent="0.25">
      <c r="A10737" s="12" t="s">
        <v>1450</v>
      </c>
      <c r="B10737" s="12" t="s">
        <v>41</v>
      </c>
      <c r="C10737" s="14">
        <v>2</v>
      </c>
      <c r="D10737" s="12" t="s">
        <v>160</v>
      </c>
      <c r="E10737" s="35"/>
      <c r="F10737" s="65">
        <v>156.85</v>
      </c>
      <c r="G10737" s="35" t="s">
        <v>21</v>
      </c>
      <c r="H10737" s="65">
        <v>962063.79</v>
      </c>
      <c r="J10737"/>
      <c r="K10737"/>
      <c r="L10737"/>
      <c r="M10737"/>
    </row>
    <row r="10738" spans="1:13" s="3" customFormat="1" x14ac:dyDescent="0.25">
      <c r="A10738" s="12" t="s">
        <v>1450</v>
      </c>
      <c r="B10738" s="12" t="s">
        <v>41</v>
      </c>
      <c r="C10738" s="14">
        <v>2</v>
      </c>
      <c r="D10738" s="12" t="s">
        <v>160</v>
      </c>
      <c r="E10738" s="35"/>
      <c r="F10738" s="65">
        <v>5849.89</v>
      </c>
      <c r="G10738" s="35" t="s">
        <v>21</v>
      </c>
      <c r="H10738" s="65">
        <v>967913.68</v>
      </c>
      <c r="J10738"/>
      <c r="K10738"/>
      <c r="L10738"/>
      <c r="M10738"/>
    </row>
    <row r="10739" spans="1:13" s="3" customFormat="1" x14ac:dyDescent="0.25">
      <c r="A10739" s="12" t="s">
        <v>1450</v>
      </c>
      <c r="B10739" s="12" t="s">
        <v>41</v>
      </c>
      <c r="C10739" s="14">
        <v>2</v>
      </c>
      <c r="D10739" s="12" t="s">
        <v>160</v>
      </c>
      <c r="E10739" s="35"/>
      <c r="F10739" s="65">
        <v>511.45</v>
      </c>
      <c r="G10739" s="35" t="s">
        <v>21</v>
      </c>
      <c r="H10739" s="65">
        <v>968425.13</v>
      </c>
      <c r="J10739"/>
      <c r="K10739"/>
      <c r="L10739"/>
      <c r="M10739"/>
    </row>
    <row r="10740" spans="1:13" s="3" customFormat="1" x14ac:dyDescent="0.25">
      <c r="A10740" s="12" t="s">
        <v>1450</v>
      </c>
      <c r="B10740" s="12" t="s">
        <v>41</v>
      </c>
      <c r="C10740" s="14">
        <v>2</v>
      </c>
      <c r="D10740" s="12" t="s">
        <v>160</v>
      </c>
      <c r="E10740" s="35"/>
      <c r="F10740" s="65">
        <v>5237.29</v>
      </c>
      <c r="G10740" s="35" t="s">
        <v>21</v>
      </c>
      <c r="H10740" s="65">
        <v>973662.42</v>
      </c>
      <c r="J10740"/>
      <c r="K10740"/>
      <c r="L10740"/>
      <c r="M10740"/>
    </row>
    <row r="10741" spans="1:13" s="3" customFormat="1" x14ac:dyDescent="0.25">
      <c r="A10741" s="12" t="s">
        <v>1450</v>
      </c>
      <c r="B10741" s="12" t="s">
        <v>41</v>
      </c>
      <c r="C10741" s="14">
        <v>2</v>
      </c>
      <c r="D10741" s="12" t="s">
        <v>160</v>
      </c>
      <c r="E10741" s="35"/>
      <c r="F10741" s="65">
        <v>12968.73</v>
      </c>
      <c r="G10741" s="35" t="s">
        <v>21</v>
      </c>
      <c r="H10741" s="65">
        <v>986631.15</v>
      </c>
      <c r="J10741"/>
      <c r="K10741"/>
      <c r="L10741"/>
      <c r="M10741"/>
    </row>
    <row r="10742" spans="1:13" s="3" customFormat="1" x14ac:dyDescent="0.25">
      <c r="A10742" s="12" t="s">
        <v>1450</v>
      </c>
      <c r="B10742" s="12" t="s">
        <v>41</v>
      </c>
      <c r="C10742" s="14">
        <v>2</v>
      </c>
      <c r="D10742" s="12" t="s">
        <v>160</v>
      </c>
      <c r="E10742" s="35"/>
      <c r="F10742" s="65">
        <v>1461.2</v>
      </c>
      <c r="G10742" s="35" t="s">
        <v>21</v>
      </c>
      <c r="H10742" s="65">
        <v>988092.35</v>
      </c>
      <c r="J10742"/>
      <c r="K10742"/>
      <c r="L10742"/>
      <c r="M10742"/>
    </row>
    <row r="10743" spans="1:13" s="3" customFormat="1" x14ac:dyDescent="0.25">
      <c r="A10743" s="12" t="s">
        <v>1450</v>
      </c>
      <c r="B10743" s="12" t="s">
        <v>41</v>
      </c>
      <c r="C10743" s="14">
        <v>2</v>
      </c>
      <c r="D10743" s="12" t="s">
        <v>550</v>
      </c>
      <c r="E10743" s="35"/>
      <c r="F10743" s="65">
        <v>1274.92</v>
      </c>
      <c r="G10743" s="35" t="s">
        <v>21</v>
      </c>
      <c r="H10743" s="65">
        <v>989367.27</v>
      </c>
      <c r="J10743"/>
      <c r="K10743"/>
      <c r="L10743"/>
      <c r="M10743"/>
    </row>
    <row r="10744" spans="1:13" s="3" customFormat="1" x14ac:dyDescent="0.25">
      <c r="A10744" s="12" t="s">
        <v>1450</v>
      </c>
      <c r="B10744" s="12" t="s">
        <v>41</v>
      </c>
      <c r="C10744" s="14">
        <v>2</v>
      </c>
      <c r="D10744" s="12" t="s">
        <v>550</v>
      </c>
      <c r="E10744" s="35"/>
      <c r="F10744" s="65">
        <v>1273.56</v>
      </c>
      <c r="G10744" s="35" t="s">
        <v>21</v>
      </c>
      <c r="H10744" s="65">
        <v>990640.83</v>
      </c>
      <c r="J10744"/>
      <c r="K10744"/>
      <c r="L10744"/>
      <c r="M10744"/>
    </row>
    <row r="10745" spans="1:13" s="3" customFormat="1" x14ac:dyDescent="0.25">
      <c r="A10745" s="12" t="s">
        <v>1450</v>
      </c>
      <c r="B10745" s="12" t="s">
        <v>41</v>
      </c>
      <c r="C10745" s="14">
        <v>2</v>
      </c>
      <c r="D10745" s="12" t="s">
        <v>160</v>
      </c>
      <c r="E10745" s="35"/>
      <c r="F10745" s="65">
        <v>647.42999999999995</v>
      </c>
      <c r="G10745" s="35" t="s">
        <v>21</v>
      </c>
      <c r="H10745" s="65">
        <v>991288.26</v>
      </c>
      <c r="J10745"/>
      <c r="K10745"/>
      <c r="L10745"/>
      <c r="M10745"/>
    </row>
    <row r="10746" spans="1:13" s="3" customFormat="1" x14ac:dyDescent="0.25">
      <c r="A10746" s="12" t="s">
        <v>1450</v>
      </c>
      <c r="B10746" s="12" t="s">
        <v>41</v>
      </c>
      <c r="C10746" s="14">
        <v>2</v>
      </c>
      <c r="D10746" s="12" t="s">
        <v>160</v>
      </c>
      <c r="E10746" s="35"/>
      <c r="F10746" s="65">
        <v>4063.47</v>
      </c>
      <c r="G10746" s="35" t="s">
        <v>21</v>
      </c>
      <c r="H10746" s="65">
        <v>995351.73</v>
      </c>
      <c r="J10746"/>
      <c r="K10746"/>
      <c r="L10746"/>
      <c r="M10746"/>
    </row>
    <row r="10747" spans="1:13" s="3" customFormat="1" x14ac:dyDescent="0.25">
      <c r="A10747" s="12" t="s">
        <v>1450</v>
      </c>
      <c r="B10747" s="12" t="s">
        <v>41</v>
      </c>
      <c r="C10747" s="14">
        <v>2</v>
      </c>
      <c r="D10747" s="12" t="s">
        <v>160</v>
      </c>
      <c r="E10747" s="35"/>
      <c r="F10747" s="65">
        <v>5397.6</v>
      </c>
      <c r="G10747" s="35" t="s">
        <v>21</v>
      </c>
      <c r="H10747" s="65">
        <v>1000749.33</v>
      </c>
      <c r="J10747"/>
      <c r="K10747"/>
      <c r="L10747"/>
      <c r="M10747"/>
    </row>
    <row r="10748" spans="1:13" s="3" customFormat="1" x14ac:dyDescent="0.25">
      <c r="A10748" s="12" t="s">
        <v>1450</v>
      </c>
      <c r="B10748" s="12" t="s">
        <v>41</v>
      </c>
      <c r="C10748" s="14">
        <v>2</v>
      </c>
      <c r="D10748" s="12" t="s">
        <v>160</v>
      </c>
      <c r="E10748" s="35"/>
      <c r="F10748" s="65">
        <v>2776.37</v>
      </c>
      <c r="G10748" s="35" t="s">
        <v>21</v>
      </c>
      <c r="H10748" s="65">
        <v>1003525.7</v>
      </c>
      <c r="J10748"/>
      <c r="K10748"/>
      <c r="L10748"/>
      <c r="M10748"/>
    </row>
    <row r="10749" spans="1:13" s="3" customFormat="1" x14ac:dyDescent="0.25">
      <c r="A10749" s="12" t="s">
        <v>1450</v>
      </c>
      <c r="B10749" s="12" t="s">
        <v>41</v>
      </c>
      <c r="C10749" s="14">
        <v>2</v>
      </c>
      <c r="D10749" s="12" t="s">
        <v>160</v>
      </c>
      <c r="E10749" s="35"/>
      <c r="F10749" s="65">
        <v>7250.4</v>
      </c>
      <c r="G10749" s="35" t="s">
        <v>21</v>
      </c>
      <c r="H10749" s="65">
        <v>1010776.1</v>
      </c>
      <c r="J10749"/>
      <c r="K10749"/>
      <c r="L10749"/>
      <c r="M10749"/>
    </row>
    <row r="10750" spans="1:13" s="3" customFormat="1" x14ac:dyDescent="0.25">
      <c r="A10750" s="12" t="s">
        <v>1450</v>
      </c>
      <c r="B10750" s="12" t="s">
        <v>41</v>
      </c>
      <c r="C10750" s="14">
        <v>2</v>
      </c>
      <c r="D10750" s="12" t="s">
        <v>160</v>
      </c>
      <c r="E10750" s="35"/>
      <c r="F10750" s="65">
        <v>10049.719999999999</v>
      </c>
      <c r="G10750" s="35" t="s">
        <v>21</v>
      </c>
      <c r="H10750" s="65">
        <v>1020825.82</v>
      </c>
      <c r="J10750"/>
      <c r="K10750"/>
      <c r="L10750"/>
      <c r="M10750"/>
    </row>
    <row r="10751" spans="1:13" s="3" customFormat="1" x14ac:dyDescent="0.25">
      <c r="A10751" s="12" t="s">
        <v>1450</v>
      </c>
      <c r="B10751" s="12" t="s">
        <v>41</v>
      </c>
      <c r="C10751" s="14">
        <v>2</v>
      </c>
      <c r="D10751" s="12" t="s">
        <v>160</v>
      </c>
      <c r="E10751" s="35"/>
      <c r="F10751" s="65">
        <v>6055.37</v>
      </c>
      <c r="G10751" s="35" t="s">
        <v>21</v>
      </c>
      <c r="H10751" s="65">
        <v>1026881.19</v>
      </c>
      <c r="J10751"/>
      <c r="K10751"/>
      <c r="L10751"/>
      <c r="M10751"/>
    </row>
    <row r="10752" spans="1:13" s="3" customFormat="1" x14ac:dyDescent="0.25">
      <c r="A10752" s="12" t="s">
        <v>1450</v>
      </c>
      <c r="B10752" s="12" t="s">
        <v>41</v>
      </c>
      <c r="C10752" s="14">
        <v>2</v>
      </c>
      <c r="D10752" s="12" t="s">
        <v>160</v>
      </c>
      <c r="E10752" s="35"/>
      <c r="F10752" s="65">
        <v>8775.23</v>
      </c>
      <c r="G10752" s="35" t="s">
        <v>21</v>
      </c>
      <c r="H10752" s="65">
        <v>1035656.42</v>
      </c>
      <c r="J10752"/>
      <c r="K10752"/>
      <c r="L10752"/>
      <c r="M10752"/>
    </row>
    <row r="10753" spans="1:13" s="3" customFormat="1" x14ac:dyDescent="0.25">
      <c r="A10753" s="12" t="s">
        <v>1450</v>
      </c>
      <c r="B10753" s="12" t="s">
        <v>41</v>
      </c>
      <c r="C10753" s="14">
        <v>2</v>
      </c>
      <c r="D10753" s="12" t="s">
        <v>160</v>
      </c>
      <c r="E10753" s="35"/>
      <c r="F10753" s="65">
        <v>584.1</v>
      </c>
      <c r="G10753" s="35" t="s">
        <v>21</v>
      </c>
      <c r="H10753" s="65">
        <v>1036240.52</v>
      </c>
      <c r="J10753"/>
      <c r="K10753"/>
      <c r="L10753"/>
      <c r="M10753"/>
    </row>
    <row r="10754" spans="1:13" s="3" customFormat="1" x14ac:dyDescent="0.25">
      <c r="A10754" s="12" t="s">
        <v>1450</v>
      </c>
      <c r="B10754" s="12" t="s">
        <v>41</v>
      </c>
      <c r="C10754" s="14">
        <v>2</v>
      </c>
      <c r="D10754" s="12" t="s">
        <v>160</v>
      </c>
      <c r="E10754" s="35"/>
      <c r="F10754" s="65">
        <v>13158.94</v>
      </c>
      <c r="G10754" s="35" t="s">
        <v>21</v>
      </c>
      <c r="H10754" s="65">
        <v>1049399.46</v>
      </c>
      <c r="J10754"/>
      <c r="K10754"/>
      <c r="L10754"/>
      <c r="M10754"/>
    </row>
    <row r="10755" spans="1:13" s="3" customFormat="1" x14ac:dyDescent="0.25">
      <c r="A10755" s="12" t="s">
        <v>1450</v>
      </c>
      <c r="B10755" s="12" t="s">
        <v>41</v>
      </c>
      <c r="C10755" s="14">
        <v>2</v>
      </c>
      <c r="D10755" s="12" t="s">
        <v>160</v>
      </c>
      <c r="E10755" s="35"/>
      <c r="F10755" s="65">
        <v>721.75</v>
      </c>
      <c r="G10755" s="35" t="s">
        <v>21</v>
      </c>
      <c r="H10755" s="65">
        <v>1050121.21</v>
      </c>
      <c r="J10755"/>
      <c r="K10755"/>
      <c r="L10755"/>
      <c r="M10755"/>
    </row>
    <row r="10756" spans="1:13" s="3" customFormat="1" x14ac:dyDescent="0.25">
      <c r="A10756" s="12" t="s">
        <v>1450</v>
      </c>
      <c r="B10756" s="12" t="s">
        <v>41</v>
      </c>
      <c r="C10756" s="14">
        <v>2</v>
      </c>
      <c r="D10756" s="12" t="s">
        <v>160</v>
      </c>
      <c r="E10756" s="35"/>
      <c r="F10756" s="65">
        <v>1622.21</v>
      </c>
      <c r="G10756" s="35" t="s">
        <v>21</v>
      </c>
      <c r="H10756" s="65">
        <v>1051743.42</v>
      </c>
      <c r="J10756"/>
      <c r="K10756"/>
      <c r="L10756"/>
      <c r="M10756"/>
    </row>
    <row r="10757" spans="1:13" s="3" customFormat="1" x14ac:dyDescent="0.25">
      <c r="A10757" s="12" t="s">
        <v>1450</v>
      </c>
      <c r="B10757" s="12" t="s">
        <v>41</v>
      </c>
      <c r="C10757" s="14">
        <v>2</v>
      </c>
      <c r="D10757" s="12" t="s">
        <v>160</v>
      </c>
      <c r="E10757" s="35"/>
      <c r="F10757" s="65">
        <v>3685.1</v>
      </c>
      <c r="G10757" s="35" t="s">
        <v>21</v>
      </c>
      <c r="H10757" s="65">
        <v>1055428.52</v>
      </c>
      <c r="J10757"/>
      <c r="K10757"/>
      <c r="L10757"/>
      <c r="M10757"/>
    </row>
    <row r="10758" spans="1:13" s="3" customFormat="1" x14ac:dyDescent="0.25">
      <c r="A10758" s="12" t="s">
        <v>1450</v>
      </c>
      <c r="B10758" s="12" t="s">
        <v>41</v>
      </c>
      <c r="C10758" s="14">
        <v>2</v>
      </c>
      <c r="D10758" s="12" t="s">
        <v>160</v>
      </c>
      <c r="E10758" s="35"/>
      <c r="F10758" s="65">
        <v>8912.48</v>
      </c>
      <c r="G10758" s="35" t="s">
        <v>21</v>
      </c>
      <c r="H10758" s="65">
        <v>1064341</v>
      </c>
      <c r="J10758"/>
      <c r="K10758"/>
      <c r="L10758"/>
      <c r="M10758"/>
    </row>
    <row r="10759" spans="1:13" s="3" customFormat="1" x14ac:dyDescent="0.25">
      <c r="A10759" s="12" t="s">
        <v>1450</v>
      </c>
      <c r="B10759" s="12" t="s">
        <v>41</v>
      </c>
      <c r="C10759" s="14">
        <v>2</v>
      </c>
      <c r="D10759" s="12" t="s">
        <v>160</v>
      </c>
      <c r="E10759" s="35"/>
      <c r="F10759" s="65">
        <v>474.71</v>
      </c>
      <c r="G10759" s="35" t="s">
        <v>21</v>
      </c>
      <c r="H10759" s="65">
        <v>1064815.71</v>
      </c>
      <c r="J10759"/>
      <c r="K10759"/>
      <c r="L10759"/>
      <c r="M10759"/>
    </row>
    <row r="10760" spans="1:13" s="3" customFormat="1" x14ac:dyDescent="0.25">
      <c r="A10760" s="12" t="s">
        <v>1450</v>
      </c>
      <c r="B10760" s="12" t="s">
        <v>41</v>
      </c>
      <c r="C10760" s="14">
        <v>2</v>
      </c>
      <c r="D10760" s="12" t="s">
        <v>160</v>
      </c>
      <c r="E10760" s="35"/>
      <c r="F10760" s="65">
        <v>281.07</v>
      </c>
      <c r="G10760" s="35" t="s">
        <v>21</v>
      </c>
      <c r="H10760" s="65">
        <v>1065096.78</v>
      </c>
      <c r="J10760"/>
      <c r="K10760"/>
      <c r="L10760"/>
      <c r="M10760"/>
    </row>
    <row r="10761" spans="1:13" s="3" customFormat="1" x14ac:dyDescent="0.25">
      <c r="A10761" s="12" t="s">
        <v>1450</v>
      </c>
      <c r="B10761" s="12" t="s">
        <v>41</v>
      </c>
      <c r="C10761" s="14">
        <v>2</v>
      </c>
      <c r="D10761" s="12" t="s">
        <v>160</v>
      </c>
      <c r="E10761" s="35"/>
      <c r="F10761" s="65">
        <v>255.19</v>
      </c>
      <c r="G10761" s="35" t="s">
        <v>21</v>
      </c>
      <c r="H10761" s="65">
        <v>1065351.97</v>
      </c>
      <c r="J10761"/>
      <c r="K10761"/>
      <c r="L10761"/>
      <c r="M10761"/>
    </row>
    <row r="10762" spans="1:13" s="3" customFormat="1" x14ac:dyDescent="0.25">
      <c r="A10762" s="12" t="s">
        <v>1450</v>
      </c>
      <c r="B10762" s="12" t="s">
        <v>41</v>
      </c>
      <c r="C10762" s="14">
        <v>2</v>
      </c>
      <c r="D10762" s="12" t="s">
        <v>160</v>
      </c>
      <c r="E10762" s="35"/>
      <c r="F10762" s="65">
        <v>2978.33</v>
      </c>
      <c r="G10762" s="35" t="s">
        <v>21</v>
      </c>
      <c r="H10762" s="65">
        <v>1068330.3</v>
      </c>
      <c r="J10762"/>
      <c r="K10762"/>
      <c r="L10762"/>
      <c r="M10762"/>
    </row>
    <row r="10763" spans="1:13" s="3" customFormat="1" x14ac:dyDescent="0.25">
      <c r="A10763" s="12" t="s">
        <v>1450</v>
      </c>
      <c r="B10763" s="12" t="s">
        <v>41</v>
      </c>
      <c r="C10763" s="14">
        <v>2</v>
      </c>
      <c r="D10763" s="12" t="s">
        <v>160</v>
      </c>
      <c r="E10763" s="35"/>
      <c r="F10763" s="65">
        <v>560.11</v>
      </c>
      <c r="G10763" s="35" t="s">
        <v>21</v>
      </c>
      <c r="H10763" s="65">
        <v>1068890.4099999999</v>
      </c>
      <c r="J10763"/>
      <c r="K10763"/>
      <c r="L10763"/>
      <c r="M10763"/>
    </row>
    <row r="10764" spans="1:13" s="3" customFormat="1" x14ac:dyDescent="0.25">
      <c r="A10764" s="12" t="s">
        <v>1450</v>
      </c>
      <c r="B10764" s="12" t="s">
        <v>41</v>
      </c>
      <c r="C10764" s="14">
        <v>2</v>
      </c>
      <c r="D10764" s="12" t="s">
        <v>160</v>
      </c>
      <c r="E10764" s="35"/>
      <c r="F10764" s="65">
        <v>16699.29</v>
      </c>
      <c r="G10764" s="35" t="s">
        <v>21</v>
      </c>
      <c r="H10764" s="65">
        <v>1085589.7</v>
      </c>
      <c r="J10764"/>
      <c r="K10764"/>
      <c r="L10764"/>
      <c r="M10764"/>
    </row>
    <row r="10765" spans="1:13" s="3" customFormat="1" x14ac:dyDescent="0.25">
      <c r="A10765" s="12" t="s">
        <v>1450</v>
      </c>
      <c r="B10765" s="12" t="s">
        <v>41</v>
      </c>
      <c r="C10765" s="14">
        <v>2</v>
      </c>
      <c r="D10765" s="12" t="s">
        <v>160</v>
      </c>
      <c r="E10765" s="35"/>
      <c r="F10765" s="65">
        <v>833.33</v>
      </c>
      <c r="G10765" s="35" t="s">
        <v>21</v>
      </c>
      <c r="H10765" s="65">
        <v>1086423.03</v>
      </c>
      <c r="J10765"/>
      <c r="K10765"/>
      <c r="L10765"/>
      <c r="M10765"/>
    </row>
    <row r="10766" spans="1:13" s="3" customFormat="1" x14ac:dyDescent="0.25">
      <c r="A10766" s="12" t="s">
        <v>1450</v>
      </c>
      <c r="B10766" s="12" t="s">
        <v>41</v>
      </c>
      <c r="C10766" s="14">
        <v>2</v>
      </c>
      <c r="D10766" s="12" t="s">
        <v>160</v>
      </c>
      <c r="E10766" s="35"/>
      <c r="F10766" s="65">
        <v>18058.71</v>
      </c>
      <c r="G10766" s="35" t="s">
        <v>21</v>
      </c>
      <c r="H10766" s="65">
        <v>1104481.74</v>
      </c>
      <c r="J10766"/>
      <c r="K10766"/>
      <c r="L10766"/>
      <c r="M10766"/>
    </row>
    <row r="10767" spans="1:13" s="3" customFormat="1" x14ac:dyDescent="0.25">
      <c r="A10767" s="12" t="s">
        <v>1450</v>
      </c>
      <c r="B10767" s="12" t="s">
        <v>41</v>
      </c>
      <c r="C10767" s="14">
        <v>2</v>
      </c>
      <c r="D10767" s="12" t="s">
        <v>160</v>
      </c>
      <c r="E10767" s="35"/>
      <c r="F10767" s="65">
        <v>7169.92</v>
      </c>
      <c r="G10767" s="35" t="s">
        <v>21</v>
      </c>
      <c r="H10767" s="65">
        <v>1111651.6599999999</v>
      </c>
      <c r="J10767"/>
      <c r="K10767"/>
      <c r="L10767"/>
      <c r="M10767"/>
    </row>
    <row r="10768" spans="1:13" s="3" customFormat="1" x14ac:dyDescent="0.25">
      <c r="A10768" s="12" t="s">
        <v>1450</v>
      </c>
      <c r="B10768" s="12" t="s">
        <v>41</v>
      </c>
      <c r="C10768" s="14">
        <v>2</v>
      </c>
      <c r="D10768" s="12" t="s">
        <v>160</v>
      </c>
      <c r="E10768" s="35"/>
      <c r="F10768" s="65">
        <v>95.98</v>
      </c>
      <c r="G10768" s="35" t="s">
        <v>21</v>
      </c>
      <c r="H10768" s="65">
        <v>1111747.6399999999</v>
      </c>
      <c r="J10768"/>
      <c r="K10768"/>
      <c r="L10768"/>
      <c r="M10768"/>
    </row>
    <row r="10769" spans="1:13" s="3" customFormat="1" x14ac:dyDescent="0.25">
      <c r="A10769" s="12" t="s">
        <v>1450</v>
      </c>
      <c r="B10769" s="12" t="s">
        <v>41</v>
      </c>
      <c r="C10769" s="14">
        <v>2</v>
      </c>
      <c r="D10769" s="12" t="s">
        <v>160</v>
      </c>
      <c r="E10769" s="35"/>
      <c r="F10769" s="65">
        <v>2209.0500000000002</v>
      </c>
      <c r="G10769" s="35" t="s">
        <v>21</v>
      </c>
      <c r="H10769" s="65">
        <v>1113956.69</v>
      </c>
      <c r="J10769"/>
      <c r="K10769"/>
      <c r="L10769"/>
      <c r="M10769"/>
    </row>
    <row r="10770" spans="1:13" s="3" customFormat="1" x14ac:dyDescent="0.25">
      <c r="A10770" s="12" t="s">
        <v>1450</v>
      </c>
      <c r="B10770" s="12" t="s">
        <v>41</v>
      </c>
      <c r="C10770" s="14">
        <v>2</v>
      </c>
      <c r="D10770" s="12" t="s">
        <v>160</v>
      </c>
      <c r="E10770" s="35"/>
      <c r="F10770" s="65">
        <v>844.09</v>
      </c>
      <c r="G10770" s="35" t="s">
        <v>21</v>
      </c>
      <c r="H10770" s="65">
        <v>1114800.78</v>
      </c>
      <c r="J10770"/>
      <c r="K10770"/>
      <c r="L10770"/>
      <c r="M10770"/>
    </row>
    <row r="10771" spans="1:13" s="3" customFormat="1" x14ac:dyDescent="0.25">
      <c r="A10771" s="12" t="s">
        <v>1450</v>
      </c>
      <c r="B10771" s="12" t="s">
        <v>41</v>
      </c>
      <c r="C10771" s="14">
        <v>2</v>
      </c>
      <c r="D10771" s="12" t="s">
        <v>160</v>
      </c>
      <c r="E10771" s="35"/>
      <c r="F10771" s="65">
        <v>1142.4100000000001</v>
      </c>
      <c r="G10771" s="35" t="s">
        <v>21</v>
      </c>
      <c r="H10771" s="65">
        <v>1115943.19</v>
      </c>
      <c r="J10771"/>
      <c r="K10771"/>
      <c r="L10771"/>
      <c r="M10771"/>
    </row>
    <row r="10772" spans="1:13" s="3" customFormat="1" x14ac:dyDescent="0.25">
      <c r="A10772" s="12" t="s">
        <v>1450</v>
      </c>
      <c r="B10772" s="12" t="s">
        <v>41</v>
      </c>
      <c r="C10772" s="14">
        <v>2</v>
      </c>
      <c r="D10772" s="12" t="s">
        <v>160</v>
      </c>
      <c r="E10772" s="35"/>
      <c r="F10772" s="65">
        <v>826.73</v>
      </c>
      <c r="G10772" s="35" t="s">
        <v>21</v>
      </c>
      <c r="H10772" s="65">
        <v>1116769.92</v>
      </c>
      <c r="J10772"/>
      <c r="K10772"/>
      <c r="L10772"/>
      <c r="M10772"/>
    </row>
    <row r="10773" spans="1:13" s="3" customFormat="1" x14ac:dyDescent="0.25">
      <c r="A10773" s="12" t="s">
        <v>1450</v>
      </c>
      <c r="B10773" s="12" t="s">
        <v>41</v>
      </c>
      <c r="C10773" s="14">
        <v>2</v>
      </c>
      <c r="D10773" s="12" t="s">
        <v>160</v>
      </c>
      <c r="E10773" s="35"/>
      <c r="F10773" s="65">
        <v>662.11</v>
      </c>
      <c r="G10773" s="35" t="s">
        <v>21</v>
      </c>
      <c r="H10773" s="65">
        <v>1117432.03</v>
      </c>
      <c r="J10773"/>
      <c r="K10773"/>
      <c r="L10773"/>
      <c r="M10773"/>
    </row>
    <row r="10774" spans="1:13" s="3" customFormat="1" x14ac:dyDescent="0.25">
      <c r="A10774" s="12" t="s">
        <v>1450</v>
      </c>
      <c r="B10774" s="12" t="s">
        <v>41</v>
      </c>
      <c r="C10774" s="14">
        <v>2</v>
      </c>
      <c r="D10774" s="12" t="s">
        <v>160</v>
      </c>
      <c r="E10774" s="35"/>
      <c r="F10774" s="65">
        <v>1681.84</v>
      </c>
      <c r="G10774" s="35" t="s">
        <v>21</v>
      </c>
      <c r="H10774" s="65">
        <v>1119113.8700000001</v>
      </c>
      <c r="J10774"/>
      <c r="K10774"/>
      <c r="L10774"/>
      <c r="M10774"/>
    </row>
    <row r="10775" spans="1:13" s="3" customFormat="1" x14ac:dyDescent="0.25">
      <c r="A10775" s="12" t="s">
        <v>1450</v>
      </c>
      <c r="B10775" s="12" t="s">
        <v>41</v>
      </c>
      <c r="C10775" s="14">
        <v>2</v>
      </c>
      <c r="D10775" s="12" t="s">
        <v>160</v>
      </c>
      <c r="E10775" s="35"/>
      <c r="F10775" s="65">
        <v>6555.32</v>
      </c>
      <c r="G10775" s="35" t="s">
        <v>21</v>
      </c>
      <c r="H10775" s="65">
        <v>1125669.19</v>
      </c>
      <c r="J10775"/>
      <c r="K10775"/>
      <c r="L10775"/>
      <c r="M10775"/>
    </row>
    <row r="10776" spans="1:13" s="3" customFormat="1" x14ac:dyDescent="0.25">
      <c r="A10776" s="12" t="s">
        <v>1450</v>
      </c>
      <c r="B10776" s="12" t="s">
        <v>41</v>
      </c>
      <c r="C10776" s="14">
        <v>2</v>
      </c>
      <c r="D10776" s="12" t="s">
        <v>160</v>
      </c>
      <c r="E10776" s="35"/>
      <c r="F10776" s="65">
        <v>12751.44</v>
      </c>
      <c r="G10776" s="35" t="s">
        <v>21</v>
      </c>
      <c r="H10776" s="65">
        <v>1138420.6299999999</v>
      </c>
      <c r="J10776"/>
      <c r="K10776"/>
      <c r="L10776"/>
      <c r="M10776"/>
    </row>
    <row r="10777" spans="1:13" s="3" customFormat="1" x14ac:dyDescent="0.25">
      <c r="A10777"/>
      <c r="B10777"/>
      <c r="C10777"/>
      <c r="D10777"/>
      <c r="E10777"/>
      <c r="F10777"/>
      <c r="G10777"/>
      <c r="H10777"/>
      <c r="J10777"/>
      <c r="K10777"/>
      <c r="L10777"/>
      <c r="M10777"/>
    </row>
    <row r="10778" spans="1:13" s="3" customFormat="1" x14ac:dyDescent="0.25">
      <c r="A10778" s="35"/>
      <c r="B10778" s="35"/>
      <c r="C10778" s="35"/>
      <c r="D10778" s="35"/>
      <c r="E10778" s="34" t="s">
        <v>67</v>
      </c>
      <c r="F10778" s="65">
        <v>226022.93</v>
      </c>
      <c r="G10778" s="65">
        <v>0</v>
      </c>
      <c r="H10778" s="65">
        <v>1138420.6299999999</v>
      </c>
      <c r="J10778"/>
      <c r="K10778"/>
      <c r="L10778"/>
      <c r="M10778"/>
    </row>
    <row r="10779" spans="1:13" s="3" customFormat="1" x14ac:dyDescent="0.25">
      <c r="A10779" s="35" t="s">
        <v>21</v>
      </c>
      <c r="B10779"/>
      <c r="C10779"/>
      <c r="D10779"/>
      <c r="E10779"/>
      <c r="F10779"/>
      <c r="G10779"/>
      <c r="H10779"/>
      <c r="J10779"/>
      <c r="K10779"/>
      <c r="L10779"/>
      <c r="M10779"/>
    </row>
    <row r="10780" spans="1:13" s="3" customFormat="1" x14ac:dyDescent="0.25">
      <c r="A10780" s="35"/>
      <c r="B10780" s="35"/>
      <c r="C10780" s="35"/>
      <c r="D10780" s="35"/>
      <c r="E10780" s="9" t="s">
        <v>161</v>
      </c>
      <c r="F10780" s="64">
        <v>226022.93</v>
      </c>
      <c r="G10780" s="64">
        <v>0</v>
      </c>
      <c r="H10780" s="64">
        <v>1138420.6299999999</v>
      </c>
      <c r="J10780"/>
      <c r="K10780"/>
      <c r="L10780"/>
      <c r="M10780"/>
    </row>
    <row r="10781" spans="1:13" s="3" customFormat="1" x14ac:dyDescent="0.25">
      <c r="A10781" s="35" t="s">
        <v>21</v>
      </c>
      <c r="B10781"/>
      <c r="C10781"/>
      <c r="D10781"/>
      <c r="E10781"/>
      <c r="J10781"/>
      <c r="K10781"/>
      <c r="L10781"/>
      <c r="M10781"/>
    </row>
    <row r="10782" spans="1:13" s="3" customFormat="1" x14ac:dyDescent="0.25">
      <c r="A10782" s="5" t="s">
        <v>874</v>
      </c>
      <c r="B10782" s="5" t="s">
        <v>875</v>
      </c>
      <c r="C10782" s="35"/>
      <c r="D10782" s="35"/>
      <c r="E10782" s="35"/>
      <c r="F10782" s="7"/>
      <c r="G10782" s="8" t="s">
        <v>20</v>
      </c>
      <c r="H10782" s="8">
        <v>185694.63</v>
      </c>
      <c r="J10782"/>
      <c r="K10782"/>
      <c r="L10782"/>
      <c r="M10782"/>
    </row>
    <row r="10783" spans="1:13" s="3" customFormat="1" x14ac:dyDescent="0.25">
      <c r="A10783" s="35" t="s">
        <v>21</v>
      </c>
      <c r="B10783"/>
      <c r="C10783"/>
      <c r="D10783"/>
      <c r="E10783"/>
      <c r="J10783"/>
      <c r="K10783"/>
      <c r="L10783"/>
      <c r="M10783"/>
    </row>
    <row r="10784" spans="1:13" s="3" customFormat="1" x14ac:dyDescent="0.25">
      <c r="A10784" s="12" t="s">
        <v>24</v>
      </c>
      <c r="B10784" s="35" t="s">
        <v>21</v>
      </c>
      <c r="C10784" s="35" t="s">
        <v>21</v>
      </c>
      <c r="D10784" s="35" t="s">
        <v>21</v>
      </c>
      <c r="E10784" s="35" t="s">
        <v>21</v>
      </c>
      <c r="F10784" s="7" t="s">
        <v>21</v>
      </c>
      <c r="G10784" s="13" t="s">
        <v>20</v>
      </c>
      <c r="H10784" s="13">
        <v>185694.63</v>
      </c>
      <c r="J10784"/>
      <c r="K10784"/>
      <c r="L10784"/>
      <c r="M10784"/>
    </row>
    <row r="10785" spans="1:13" s="3" customFormat="1" x14ac:dyDescent="0.25">
      <c r="A10785" s="12" t="s">
        <v>1451</v>
      </c>
      <c r="B10785" s="12" t="s">
        <v>26</v>
      </c>
      <c r="C10785" s="14">
        <v>7166</v>
      </c>
      <c r="D10785" s="12" t="s">
        <v>877</v>
      </c>
      <c r="E10785" s="12" t="s">
        <v>1452</v>
      </c>
      <c r="F10785" s="13">
        <v>3036</v>
      </c>
      <c r="G10785" s="7" t="s">
        <v>21</v>
      </c>
      <c r="H10785" s="13">
        <v>188730.63</v>
      </c>
      <c r="J10785"/>
      <c r="K10785"/>
      <c r="L10785"/>
      <c r="M10785"/>
    </row>
    <row r="10786" spans="1:13" s="3" customFormat="1" x14ac:dyDescent="0.25">
      <c r="A10786" s="12" t="s">
        <v>1453</v>
      </c>
      <c r="B10786" s="12" t="s">
        <v>26</v>
      </c>
      <c r="C10786" s="14">
        <v>7169</v>
      </c>
      <c r="D10786" s="12" t="s">
        <v>1410</v>
      </c>
      <c r="E10786" s="35"/>
      <c r="F10786" s="13">
        <v>18000</v>
      </c>
      <c r="G10786" s="7" t="s">
        <v>21</v>
      </c>
      <c r="H10786" s="13">
        <v>206730.63</v>
      </c>
      <c r="J10786"/>
      <c r="K10786"/>
      <c r="L10786"/>
      <c r="M10786"/>
    </row>
    <row r="10787" spans="1:13" s="3" customFormat="1" x14ac:dyDescent="0.25">
      <c r="A10787" s="12" t="s">
        <v>1454</v>
      </c>
      <c r="B10787" s="12" t="s">
        <v>26</v>
      </c>
      <c r="C10787" s="14">
        <v>7179</v>
      </c>
      <c r="D10787" s="12" t="s">
        <v>1409</v>
      </c>
      <c r="E10787" s="35"/>
      <c r="F10787" s="13">
        <v>7754.44</v>
      </c>
      <c r="G10787" s="7" t="s">
        <v>21</v>
      </c>
      <c r="H10787" s="13">
        <v>214485.07</v>
      </c>
      <c r="J10787"/>
      <c r="K10787"/>
      <c r="L10787"/>
      <c r="M10787"/>
    </row>
    <row r="10788" spans="1:13" s="3" customFormat="1" x14ac:dyDescent="0.25">
      <c r="A10788" s="12" t="s">
        <v>1455</v>
      </c>
      <c r="B10788" s="12" t="s">
        <v>26</v>
      </c>
      <c r="C10788" s="14">
        <v>7189</v>
      </c>
      <c r="D10788" s="12" t="s">
        <v>877</v>
      </c>
      <c r="E10788" s="12" t="s">
        <v>1456</v>
      </c>
      <c r="F10788" s="13">
        <v>2921</v>
      </c>
      <c r="G10788" s="7" t="s">
        <v>21</v>
      </c>
      <c r="H10788" s="13">
        <v>217406.07</v>
      </c>
      <c r="J10788"/>
      <c r="K10788"/>
      <c r="L10788"/>
      <c r="M10788"/>
    </row>
    <row r="10789" spans="1:13" s="3" customFormat="1" x14ac:dyDescent="0.25">
      <c r="A10789"/>
      <c r="B10789"/>
      <c r="C10789"/>
      <c r="D10789"/>
      <c r="E10789"/>
      <c r="J10789"/>
      <c r="K10789"/>
      <c r="L10789"/>
      <c r="M10789"/>
    </row>
    <row r="10790" spans="1:13" s="3" customFormat="1" x14ac:dyDescent="0.25">
      <c r="A10790" s="35"/>
      <c r="B10790" s="35"/>
      <c r="C10790" s="35"/>
      <c r="D10790" s="35"/>
      <c r="E10790" s="34" t="s">
        <v>67</v>
      </c>
      <c r="F10790" s="13">
        <v>31711.439999999999</v>
      </c>
      <c r="G10790" s="13">
        <v>0</v>
      </c>
      <c r="H10790" s="13">
        <v>217406.07</v>
      </c>
      <c r="J10790"/>
      <c r="K10790"/>
      <c r="L10790"/>
      <c r="M10790"/>
    </row>
    <row r="10791" spans="1:13" s="3" customFormat="1" x14ac:dyDescent="0.25">
      <c r="A10791" s="35" t="s">
        <v>21</v>
      </c>
      <c r="B10791"/>
      <c r="C10791"/>
      <c r="D10791"/>
      <c r="E10791"/>
      <c r="J10791"/>
      <c r="K10791"/>
      <c r="L10791"/>
      <c r="M10791"/>
    </row>
    <row r="10792" spans="1:13" s="3" customFormat="1" x14ac:dyDescent="0.25">
      <c r="A10792" s="35"/>
      <c r="B10792" s="35"/>
      <c r="C10792" s="35"/>
      <c r="D10792" s="35"/>
      <c r="E10792" s="9" t="s">
        <v>884</v>
      </c>
      <c r="F10792" s="8">
        <v>31711.439999999999</v>
      </c>
      <c r="G10792" s="8">
        <v>0</v>
      </c>
      <c r="H10792" s="8">
        <v>217406.07</v>
      </c>
      <c r="J10792"/>
      <c r="K10792"/>
      <c r="L10792"/>
      <c r="M10792"/>
    </row>
    <row r="10793" spans="1:13" s="3" customFormat="1" x14ac:dyDescent="0.25">
      <c r="A10793" s="35" t="s">
        <v>21</v>
      </c>
      <c r="B10793"/>
      <c r="C10793"/>
      <c r="D10793"/>
      <c r="E10793"/>
      <c r="J10793"/>
      <c r="K10793"/>
      <c r="L10793"/>
      <c r="M10793"/>
    </row>
    <row r="10794" spans="1:13" s="3" customFormat="1" x14ac:dyDescent="0.25">
      <c r="A10794" s="5" t="s">
        <v>629</v>
      </c>
      <c r="B10794" s="5" t="s">
        <v>630</v>
      </c>
      <c r="C10794" s="35"/>
      <c r="D10794" s="35"/>
      <c r="E10794" s="35"/>
      <c r="F10794" s="7"/>
      <c r="G10794" s="8" t="s">
        <v>20</v>
      </c>
      <c r="H10794" s="8">
        <v>45997.17</v>
      </c>
      <c r="J10794"/>
      <c r="K10794"/>
      <c r="L10794"/>
      <c r="M10794"/>
    </row>
    <row r="10795" spans="1:13" s="3" customFormat="1" x14ac:dyDescent="0.25">
      <c r="A10795" s="35" t="s">
        <v>21</v>
      </c>
      <c r="B10795"/>
      <c r="C10795"/>
      <c r="D10795"/>
      <c r="E10795"/>
      <c r="J10795"/>
      <c r="K10795"/>
      <c r="L10795"/>
      <c r="M10795"/>
    </row>
    <row r="10796" spans="1:13" s="3" customFormat="1" x14ac:dyDescent="0.25">
      <c r="A10796" s="12" t="s">
        <v>24</v>
      </c>
      <c r="B10796" s="35" t="s">
        <v>21</v>
      </c>
      <c r="C10796" s="35" t="s">
        <v>21</v>
      </c>
      <c r="D10796" s="35" t="s">
        <v>21</v>
      </c>
      <c r="E10796" s="35" t="s">
        <v>21</v>
      </c>
      <c r="F10796" s="7" t="s">
        <v>21</v>
      </c>
      <c r="G10796" s="13" t="s">
        <v>20</v>
      </c>
      <c r="H10796" s="13">
        <v>45997.17</v>
      </c>
      <c r="J10796"/>
      <c r="K10796"/>
      <c r="L10796"/>
      <c r="M10796"/>
    </row>
    <row r="10797" spans="1:13" s="3" customFormat="1" x14ac:dyDescent="0.25">
      <c r="A10797" s="12" t="s">
        <v>1419</v>
      </c>
      <c r="B10797" s="12" t="s">
        <v>26</v>
      </c>
      <c r="C10797" s="14">
        <v>359</v>
      </c>
      <c r="D10797" s="12" t="s">
        <v>1420</v>
      </c>
      <c r="E10797" s="35"/>
      <c r="F10797" s="13">
        <v>4629.91</v>
      </c>
      <c r="G10797" s="7" t="s">
        <v>21</v>
      </c>
      <c r="H10797" s="13">
        <v>50627.08</v>
      </c>
      <c r="J10797"/>
      <c r="K10797"/>
      <c r="L10797"/>
      <c r="M10797"/>
    </row>
    <row r="10798" spans="1:13" s="3" customFormat="1" x14ac:dyDescent="0.25">
      <c r="A10798" s="12" t="s">
        <v>1425</v>
      </c>
      <c r="B10798" s="12" t="s">
        <v>26</v>
      </c>
      <c r="C10798" s="14">
        <v>415</v>
      </c>
      <c r="D10798" s="12" t="s">
        <v>1426</v>
      </c>
      <c r="E10798" s="35"/>
      <c r="F10798" s="13">
        <v>4629.91</v>
      </c>
      <c r="G10798" s="7" t="s">
        <v>21</v>
      </c>
      <c r="H10798" s="13">
        <v>55256.99</v>
      </c>
      <c r="J10798"/>
      <c r="K10798"/>
      <c r="L10798"/>
      <c r="M10798"/>
    </row>
    <row r="10799" spans="1:13" s="3" customFormat="1" x14ac:dyDescent="0.25">
      <c r="A10799"/>
      <c r="B10799"/>
      <c r="C10799"/>
      <c r="D10799"/>
      <c r="E10799"/>
      <c r="J10799"/>
      <c r="K10799"/>
      <c r="L10799"/>
      <c r="M10799"/>
    </row>
    <row r="10800" spans="1:13" s="3" customFormat="1" x14ac:dyDescent="0.25">
      <c r="A10800" s="35"/>
      <c r="B10800" s="35"/>
      <c r="C10800" s="35"/>
      <c r="D10800" s="35"/>
      <c r="E10800" s="34" t="s">
        <v>67</v>
      </c>
      <c r="F10800" s="13">
        <v>9259.82</v>
      </c>
      <c r="G10800" s="13">
        <v>0</v>
      </c>
      <c r="H10800" s="13">
        <v>55256.99</v>
      </c>
      <c r="J10800"/>
      <c r="K10800"/>
      <c r="L10800"/>
      <c r="M10800"/>
    </row>
    <row r="10801" spans="1:13" s="3" customFormat="1" x14ac:dyDescent="0.25">
      <c r="A10801" s="35" t="s">
        <v>21</v>
      </c>
      <c r="B10801"/>
      <c r="C10801"/>
      <c r="D10801"/>
      <c r="E10801"/>
      <c r="J10801"/>
      <c r="K10801"/>
      <c r="L10801"/>
      <c r="M10801"/>
    </row>
    <row r="10802" spans="1:13" s="3" customFormat="1" x14ac:dyDescent="0.25">
      <c r="A10802" s="35"/>
      <c r="B10802" s="35"/>
      <c r="C10802" s="35"/>
      <c r="D10802" s="35"/>
      <c r="E10802" s="9" t="s">
        <v>631</v>
      </c>
      <c r="F10802" s="8">
        <v>9259.82</v>
      </c>
      <c r="G10802" s="8">
        <v>0</v>
      </c>
      <c r="H10802" s="8">
        <v>55256.99</v>
      </c>
      <c r="J10802"/>
      <c r="K10802"/>
      <c r="L10802"/>
      <c r="M10802"/>
    </row>
    <row r="10803" spans="1:13" x14ac:dyDescent="0.25">
      <c r="A10803" s="35" t="s">
        <v>21</v>
      </c>
      <c r="E10803"/>
    </row>
    <row r="10804" spans="1:13" x14ac:dyDescent="0.25">
      <c r="A10804" s="5" t="s">
        <v>632</v>
      </c>
      <c r="B10804" s="5" t="s">
        <v>633</v>
      </c>
      <c r="C10804" s="35"/>
      <c r="D10804" s="35"/>
      <c r="E10804" s="35"/>
      <c r="F10804" s="7"/>
      <c r="G10804" s="8" t="s">
        <v>20</v>
      </c>
      <c r="H10804" s="8">
        <v>107901.2</v>
      </c>
    </row>
    <row r="10805" spans="1:13" x14ac:dyDescent="0.25">
      <c r="A10805" s="35" t="s">
        <v>21</v>
      </c>
      <c r="E10805"/>
    </row>
    <row r="10806" spans="1:13" x14ac:dyDescent="0.25">
      <c r="A10806" s="12" t="s">
        <v>24</v>
      </c>
      <c r="B10806" s="35" t="s">
        <v>21</v>
      </c>
      <c r="C10806" s="35" t="s">
        <v>21</v>
      </c>
      <c r="D10806" s="35" t="s">
        <v>21</v>
      </c>
      <c r="E10806" s="35" t="s">
        <v>21</v>
      </c>
      <c r="F10806" s="7" t="s">
        <v>21</v>
      </c>
      <c r="G10806" s="13" t="s">
        <v>20</v>
      </c>
      <c r="H10806" s="13">
        <v>107901.2</v>
      </c>
    </row>
    <row r="10807" spans="1:13" x14ac:dyDescent="0.25">
      <c r="A10807" s="12" t="s">
        <v>1419</v>
      </c>
      <c r="B10807" s="12" t="s">
        <v>26</v>
      </c>
      <c r="C10807" s="14">
        <v>359</v>
      </c>
      <c r="D10807" s="12" t="s">
        <v>1420</v>
      </c>
      <c r="E10807" s="35"/>
      <c r="F10807" s="13">
        <v>5584.22</v>
      </c>
      <c r="G10807" s="7" t="s">
        <v>21</v>
      </c>
      <c r="H10807" s="13">
        <v>113485.42</v>
      </c>
    </row>
    <row r="10808" spans="1:13" x14ac:dyDescent="0.25">
      <c r="A10808" s="12" t="s">
        <v>1425</v>
      </c>
      <c r="B10808" s="12" t="s">
        <v>26</v>
      </c>
      <c r="C10808" s="14">
        <v>415</v>
      </c>
      <c r="D10808" s="12" t="s">
        <v>1426</v>
      </c>
      <c r="E10808" s="35"/>
      <c r="F10808" s="13">
        <v>5753.1</v>
      </c>
      <c r="G10808" s="7" t="s">
        <v>21</v>
      </c>
      <c r="H10808" s="13">
        <v>119238.52</v>
      </c>
    </row>
    <row r="10809" spans="1:13" x14ac:dyDescent="0.25">
      <c r="E10809"/>
    </row>
    <row r="10810" spans="1:13" x14ac:dyDescent="0.25">
      <c r="A10810" s="35"/>
      <c r="B10810" s="35"/>
      <c r="C10810" s="35"/>
      <c r="D10810" s="35"/>
      <c r="E10810" s="34" t="s">
        <v>67</v>
      </c>
      <c r="F10810" s="13">
        <v>11337.32</v>
      </c>
      <c r="G10810" s="13">
        <v>0</v>
      </c>
      <c r="H10810" s="13">
        <v>119238.52</v>
      </c>
    </row>
    <row r="10811" spans="1:13" x14ac:dyDescent="0.25">
      <c r="A10811" s="35" t="s">
        <v>21</v>
      </c>
      <c r="E10811"/>
    </row>
    <row r="10812" spans="1:13" x14ac:dyDescent="0.25">
      <c r="A10812" s="35"/>
      <c r="B10812" s="35"/>
      <c r="C10812" s="35"/>
      <c r="D10812" s="35"/>
      <c r="E10812" s="9" t="s">
        <v>634</v>
      </c>
      <c r="F10812" s="8">
        <v>11337.32</v>
      </c>
      <c r="G10812" s="8">
        <v>0</v>
      </c>
      <c r="H10812" s="8">
        <v>119238.52</v>
      </c>
    </row>
    <row r="10813" spans="1:13" x14ac:dyDescent="0.25">
      <c r="A10813" s="35" t="s">
        <v>21</v>
      </c>
      <c r="E10813"/>
    </row>
    <row r="10814" spans="1:13" x14ac:dyDescent="0.25">
      <c r="E10814"/>
    </row>
    <row r="10815" spans="1:13" x14ac:dyDescent="0.25">
      <c r="A10815" s="35"/>
      <c r="B10815" s="35"/>
      <c r="C10815" s="35"/>
      <c r="D10815" s="35"/>
      <c r="E10815" s="9" t="s">
        <v>162</v>
      </c>
      <c r="F10815" s="8">
        <v>1276712.3700000001</v>
      </c>
      <c r="G10815" s="8">
        <v>45000</v>
      </c>
      <c r="H10815" s="8">
        <v>7320467.5099999998</v>
      </c>
    </row>
    <row r="10817" spans="1:13" s="28" customFormat="1" x14ac:dyDescent="0.25">
      <c r="A10817" s="27" t="s">
        <v>1457</v>
      </c>
      <c r="B10817" s="27"/>
      <c r="C10817" s="27"/>
      <c r="D10817" s="27"/>
      <c r="I10817" s="15"/>
    </row>
    <row r="10818" spans="1:13" x14ac:dyDescent="0.25">
      <c r="A10818" s="2" t="s">
        <v>6</v>
      </c>
      <c r="E10818"/>
      <c r="F10818"/>
      <c r="G10818"/>
      <c r="H10818"/>
    </row>
    <row r="10819" spans="1:13" s="3" customFormat="1" x14ac:dyDescent="0.25">
      <c r="A10819"/>
      <c r="B10819"/>
      <c r="C10819"/>
      <c r="D10819"/>
      <c r="E10819"/>
      <c r="F10819"/>
      <c r="G10819"/>
      <c r="H10819"/>
      <c r="J10819"/>
      <c r="K10819"/>
      <c r="L10819"/>
      <c r="M10819"/>
    </row>
    <row r="10820" spans="1:13" s="3" customFormat="1" x14ac:dyDescent="0.25">
      <c r="A10820" s="5" t="s">
        <v>7</v>
      </c>
      <c r="B10820" s="5" t="s">
        <v>8</v>
      </c>
      <c r="C10820" s="35"/>
      <c r="D10820" s="35"/>
      <c r="E10820" s="35"/>
      <c r="F10820" s="35"/>
      <c r="G10820" s="35"/>
      <c r="H10820" s="9" t="s">
        <v>9</v>
      </c>
      <c r="J10820"/>
      <c r="K10820"/>
      <c r="L10820"/>
      <c r="M10820"/>
    </row>
    <row r="10821" spans="1:13" s="3" customFormat="1" x14ac:dyDescent="0.25">
      <c r="A10821" s="5" t="s">
        <v>10</v>
      </c>
      <c r="B10821" s="5" t="s">
        <v>11</v>
      </c>
      <c r="C10821" s="9" t="s">
        <v>12</v>
      </c>
      <c r="D10821" s="10" t="s">
        <v>13</v>
      </c>
      <c r="E10821" s="5" t="s">
        <v>14</v>
      </c>
      <c r="F10821" s="9" t="s">
        <v>15</v>
      </c>
      <c r="G10821" s="9" t="s">
        <v>16</v>
      </c>
      <c r="H10821" s="9" t="s">
        <v>17</v>
      </c>
      <c r="J10821"/>
      <c r="K10821"/>
      <c r="L10821"/>
      <c r="M10821"/>
    </row>
    <row r="10822" spans="1:13" s="3" customFormat="1" x14ac:dyDescent="0.25">
      <c r="A10822"/>
      <c r="B10822"/>
      <c r="C10822"/>
      <c r="D10822"/>
      <c r="E10822"/>
      <c r="F10822"/>
      <c r="G10822"/>
      <c r="H10822"/>
      <c r="J10822"/>
      <c r="K10822"/>
      <c r="L10822"/>
      <c r="M10822"/>
    </row>
    <row r="10823" spans="1:13" s="3" customFormat="1" x14ac:dyDescent="0.25">
      <c r="A10823" s="5" t="s">
        <v>18</v>
      </c>
      <c r="B10823" s="5" t="s">
        <v>19</v>
      </c>
      <c r="C10823" s="35"/>
      <c r="D10823" s="35"/>
      <c r="E10823" s="35"/>
      <c r="F10823" s="35"/>
      <c r="G10823" s="9" t="s">
        <v>20</v>
      </c>
      <c r="H10823" s="64">
        <v>7320467.5099999998</v>
      </c>
      <c r="J10823"/>
      <c r="K10823"/>
      <c r="L10823"/>
      <c r="M10823"/>
    </row>
    <row r="10824" spans="1:13" s="3" customFormat="1" x14ac:dyDescent="0.25">
      <c r="A10824" s="35" t="s">
        <v>21</v>
      </c>
      <c r="B10824"/>
      <c r="C10824"/>
      <c r="D10824"/>
      <c r="E10824"/>
      <c r="F10824"/>
      <c r="G10824"/>
      <c r="H10824"/>
      <c r="J10824"/>
      <c r="K10824"/>
      <c r="L10824"/>
      <c r="M10824"/>
    </row>
    <row r="10825" spans="1:13" s="3" customFormat="1" x14ac:dyDescent="0.25">
      <c r="A10825" s="5" t="s">
        <v>22</v>
      </c>
      <c r="B10825" s="5" t="s">
        <v>23</v>
      </c>
      <c r="C10825" s="35"/>
      <c r="D10825" s="35"/>
      <c r="E10825" s="35"/>
      <c r="F10825" s="35"/>
      <c r="G10825" s="9" t="s">
        <v>20</v>
      </c>
      <c r="H10825" s="64">
        <v>1837614.9</v>
      </c>
      <c r="J10825"/>
      <c r="K10825"/>
      <c r="L10825"/>
      <c r="M10825"/>
    </row>
    <row r="10826" spans="1:13" s="3" customFormat="1" x14ac:dyDescent="0.25">
      <c r="A10826" s="35" t="s">
        <v>21</v>
      </c>
      <c r="B10826"/>
      <c r="C10826"/>
      <c r="D10826"/>
      <c r="E10826"/>
      <c r="F10826"/>
      <c r="G10826"/>
      <c r="H10826"/>
      <c r="J10826"/>
      <c r="K10826"/>
      <c r="L10826"/>
      <c r="M10826"/>
    </row>
    <row r="10827" spans="1:13" s="3" customFormat="1" x14ac:dyDescent="0.25">
      <c r="A10827" s="12" t="s">
        <v>24</v>
      </c>
      <c r="B10827" s="35" t="s">
        <v>21</v>
      </c>
      <c r="C10827" s="35" t="s">
        <v>21</v>
      </c>
      <c r="D10827" s="35" t="s">
        <v>21</v>
      </c>
      <c r="E10827" s="35" t="s">
        <v>21</v>
      </c>
      <c r="F10827" s="35" t="s">
        <v>21</v>
      </c>
      <c r="G10827" s="34" t="s">
        <v>20</v>
      </c>
      <c r="H10827" s="65">
        <v>1837614.9</v>
      </c>
      <c r="J10827"/>
      <c r="K10827"/>
      <c r="L10827"/>
      <c r="M10827"/>
    </row>
    <row r="10828" spans="1:13" s="3" customFormat="1" x14ac:dyDescent="0.25">
      <c r="A10828" s="12" t="s">
        <v>1458</v>
      </c>
      <c r="B10828" s="12" t="s">
        <v>26</v>
      </c>
      <c r="C10828" s="14">
        <v>313</v>
      </c>
      <c r="D10828" s="12" t="s">
        <v>1459</v>
      </c>
      <c r="E10828" s="35"/>
      <c r="F10828" s="65">
        <v>86376.35</v>
      </c>
      <c r="G10828" s="35" t="s">
        <v>21</v>
      </c>
      <c r="H10828" s="65">
        <v>1923991.25</v>
      </c>
      <c r="J10828"/>
      <c r="K10828"/>
      <c r="L10828"/>
      <c r="M10828"/>
    </row>
    <row r="10829" spans="1:13" s="3" customFormat="1" x14ac:dyDescent="0.25">
      <c r="A10829" s="12" t="s">
        <v>1460</v>
      </c>
      <c r="B10829" s="12" t="s">
        <v>26</v>
      </c>
      <c r="C10829" s="14">
        <v>328</v>
      </c>
      <c r="D10829" s="12" t="s">
        <v>1461</v>
      </c>
      <c r="E10829" s="35"/>
      <c r="F10829" s="65">
        <v>92369.7</v>
      </c>
      <c r="G10829" s="35" t="s">
        <v>21</v>
      </c>
      <c r="H10829" s="65">
        <v>2016360.95</v>
      </c>
      <c r="J10829"/>
      <c r="K10829"/>
      <c r="L10829"/>
      <c r="M10829"/>
    </row>
    <row r="10830" spans="1:13" s="3" customFormat="1" x14ac:dyDescent="0.25">
      <c r="A10830" s="12" t="s">
        <v>1462</v>
      </c>
      <c r="B10830" s="12" t="s">
        <v>26</v>
      </c>
      <c r="C10830" s="14">
        <v>332</v>
      </c>
      <c r="D10830" s="12" t="s">
        <v>1463</v>
      </c>
      <c r="E10830" s="35"/>
      <c r="F10830" s="65">
        <v>51789.3</v>
      </c>
      <c r="G10830" s="35" t="s">
        <v>21</v>
      </c>
      <c r="H10830" s="65">
        <v>2068150.25</v>
      </c>
      <c r="J10830"/>
      <c r="K10830"/>
      <c r="L10830"/>
      <c r="M10830"/>
    </row>
    <row r="10831" spans="1:13" s="3" customFormat="1" x14ac:dyDescent="0.25">
      <c r="A10831" s="12" t="s">
        <v>1464</v>
      </c>
      <c r="B10831" s="12" t="s">
        <v>26</v>
      </c>
      <c r="C10831" s="14">
        <v>356</v>
      </c>
      <c r="D10831" s="12" t="s">
        <v>1465</v>
      </c>
      <c r="E10831" s="35"/>
      <c r="F10831" s="65">
        <v>96736.62</v>
      </c>
      <c r="G10831" s="35" t="s">
        <v>21</v>
      </c>
      <c r="H10831" s="65">
        <v>2164886.87</v>
      </c>
      <c r="J10831"/>
      <c r="K10831"/>
      <c r="L10831"/>
      <c r="M10831"/>
    </row>
    <row r="10832" spans="1:13" s="3" customFormat="1" x14ac:dyDescent="0.25">
      <c r="A10832" s="12" t="s">
        <v>1466</v>
      </c>
      <c r="B10832" s="12" t="s">
        <v>26</v>
      </c>
      <c r="C10832" s="14">
        <v>375</v>
      </c>
      <c r="D10832" s="12" t="s">
        <v>1467</v>
      </c>
      <c r="E10832" s="35"/>
      <c r="F10832" s="65">
        <v>88754</v>
      </c>
      <c r="G10832" s="35" t="s">
        <v>21</v>
      </c>
      <c r="H10832" s="65">
        <v>2253640.87</v>
      </c>
      <c r="J10832"/>
      <c r="K10832"/>
      <c r="L10832"/>
      <c r="M10832"/>
    </row>
    <row r="10833" spans="1:13" s="3" customFormat="1" x14ac:dyDescent="0.25">
      <c r="A10833" s="12" t="s">
        <v>1468</v>
      </c>
      <c r="B10833" s="12" t="s">
        <v>26</v>
      </c>
      <c r="C10833" s="14">
        <v>380</v>
      </c>
      <c r="D10833" s="12" t="s">
        <v>1469</v>
      </c>
      <c r="E10833" s="35"/>
      <c r="F10833" s="65">
        <v>51789.3</v>
      </c>
      <c r="G10833" s="35" t="s">
        <v>21</v>
      </c>
      <c r="H10833" s="65">
        <v>2305430.17</v>
      </c>
      <c r="J10833"/>
      <c r="K10833"/>
      <c r="L10833"/>
      <c r="M10833"/>
    </row>
    <row r="10834" spans="1:13" s="3" customFormat="1" x14ac:dyDescent="0.25">
      <c r="A10834"/>
      <c r="B10834"/>
      <c r="C10834"/>
      <c r="D10834"/>
      <c r="E10834"/>
      <c r="F10834"/>
      <c r="G10834"/>
      <c r="H10834"/>
      <c r="J10834"/>
      <c r="K10834"/>
      <c r="L10834"/>
      <c r="M10834"/>
    </row>
    <row r="10835" spans="1:13" s="3" customFormat="1" x14ac:dyDescent="0.25">
      <c r="A10835" s="35"/>
      <c r="B10835" s="35"/>
      <c r="C10835" s="35"/>
      <c r="D10835" s="35"/>
      <c r="E10835" s="34" t="s">
        <v>67</v>
      </c>
      <c r="F10835" s="65">
        <v>467815.27</v>
      </c>
      <c r="G10835" s="65">
        <v>0</v>
      </c>
      <c r="H10835" s="65">
        <v>2305430.17</v>
      </c>
      <c r="J10835"/>
      <c r="K10835"/>
      <c r="L10835"/>
      <c r="M10835"/>
    </row>
    <row r="10836" spans="1:13" s="3" customFormat="1" x14ac:dyDescent="0.25">
      <c r="A10836" s="35" t="s">
        <v>21</v>
      </c>
      <c r="B10836"/>
      <c r="C10836"/>
      <c r="D10836"/>
      <c r="E10836"/>
      <c r="F10836"/>
      <c r="G10836"/>
      <c r="H10836"/>
      <c r="J10836"/>
      <c r="K10836"/>
      <c r="L10836"/>
      <c r="M10836"/>
    </row>
    <row r="10837" spans="1:13" s="3" customFormat="1" x14ac:dyDescent="0.25">
      <c r="A10837" s="35"/>
      <c r="B10837" s="35"/>
      <c r="C10837" s="35"/>
      <c r="D10837" s="35"/>
      <c r="E10837" s="9" t="s">
        <v>68</v>
      </c>
      <c r="F10837" s="64">
        <v>467815.27</v>
      </c>
      <c r="G10837" s="64">
        <v>0</v>
      </c>
      <c r="H10837" s="64">
        <v>2305430.17</v>
      </c>
      <c r="J10837"/>
      <c r="K10837"/>
      <c r="L10837"/>
      <c r="M10837"/>
    </row>
    <row r="10838" spans="1:13" s="3" customFormat="1" x14ac:dyDescent="0.25">
      <c r="A10838" s="35" t="s">
        <v>21</v>
      </c>
      <c r="B10838"/>
      <c r="C10838"/>
      <c r="D10838"/>
      <c r="E10838"/>
      <c r="F10838"/>
      <c r="G10838"/>
      <c r="H10838"/>
      <c r="J10838"/>
      <c r="K10838"/>
      <c r="L10838"/>
      <c r="M10838"/>
    </row>
    <row r="10839" spans="1:13" s="3" customFormat="1" x14ac:dyDescent="0.25">
      <c r="A10839" s="5" t="s">
        <v>69</v>
      </c>
      <c r="B10839" s="5" t="s">
        <v>70</v>
      </c>
      <c r="C10839" s="35"/>
      <c r="D10839" s="35"/>
      <c r="E10839" s="35"/>
      <c r="F10839" s="35"/>
      <c r="G10839" s="9" t="s">
        <v>20</v>
      </c>
      <c r="H10839" s="64">
        <v>238060.08</v>
      </c>
      <c r="J10839"/>
      <c r="K10839"/>
      <c r="L10839"/>
      <c r="M10839"/>
    </row>
    <row r="10840" spans="1:13" s="3" customFormat="1" x14ac:dyDescent="0.25">
      <c r="A10840" s="35" t="s">
        <v>21</v>
      </c>
      <c r="B10840"/>
      <c r="C10840"/>
      <c r="D10840"/>
      <c r="E10840"/>
      <c r="F10840"/>
      <c r="G10840"/>
      <c r="H10840"/>
      <c r="J10840"/>
      <c r="K10840"/>
      <c r="L10840"/>
      <c r="M10840"/>
    </row>
    <row r="10841" spans="1:13" s="3" customFormat="1" x14ac:dyDescent="0.25">
      <c r="A10841" s="12" t="s">
        <v>24</v>
      </c>
      <c r="B10841" s="35" t="s">
        <v>21</v>
      </c>
      <c r="C10841" s="35" t="s">
        <v>21</v>
      </c>
      <c r="D10841" s="35" t="s">
        <v>21</v>
      </c>
      <c r="E10841" s="35" t="s">
        <v>21</v>
      </c>
      <c r="F10841" s="35" t="s">
        <v>21</v>
      </c>
      <c r="G10841" s="34" t="s">
        <v>20</v>
      </c>
      <c r="H10841" s="65">
        <v>238060.08</v>
      </c>
      <c r="J10841"/>
      <c r="K10841"/>
      <c r="L10841"/>
      <c r="M10841"/>
    </row>
    <row r="10842" spans="1:13" s="3" customFormat="1" x14ac:dyDescent="0.25">
      <c r="A10842" s="12" t="s">
        <v>1458</v>
      </c>
      <c r="B10842" s="12" t="s">
        <v>26</v>
      </c>
      <c r="C10842" s="14">
        <v>313</v>
      </c>
      <c r="D10842" s="12" t="s">
        <v>1459</v>
      </c>
      <c r="E10842" s="35"/>
      <c r="F10842" s="65">
        <v>14400.59</v>
      </c>
      <c r="G10842" s="35" t="s">
        <v>21</v>
      </c>
      <c r="H10842" s="65">
        <v>252460.67</v>
      </c>
      <c r="J10842"/>
      <c r="K10842"/>
      <c r="L10842"/>
      <c r="M10842"/>
    </row>
    <row r="10843" spans="1:13" s="3" customFormat="1" x14ac:dyDescent="0.25">
      <c r="A10843" s="12" t="s">
        <v>1460</v>
      </c>
      <c r="B10843" s="12" t="s">
        <v>26</v>
      </c>
      <c r="C10843" s="14">
        <v>328</v>
      </c>
      <c r="D10843" s="12" t="s">
        <v>1461</v>
      </c>
      <c r="E10843" s="35"/>
      <c r="F10843" s="65">
        <v>15391.26</v>
      </c>
      <c r="G10843" s="35" t="s">
        <v>21</v>
      </c>
      <c r="H10843" s="65">
        <v>267851.93</v>
      </c>
      <c r="J10843"/>
      <c r="K10843"/>
      <c r="L10843"/>
      <c r="M10843"/>
    </row>
    <row r="10844" spans="1:13" s="3" customFormat="1" x14ac:dyDescent="0.25">
      <c r="A10844" s="12" t="s">
        <v>1464</v>
      </c>
      <c r="B10844" s="12" t="s">
        <v>26</v>
      </c>
      <c r="C10844" s="14">
        <v>356</v>
      </c>
      <c r="D10844" s="12" t="s">
        <v>1465</v>
      </c>
      <c r="E10844" s="35"/>
      <c r="F10844" s="65">
        <v>11928.99</v>
      </c>
      <c r="G10844" s="35" t="s">
        <v>21</v>
      </c>
      <c r="H10844" s="65">
        <v>279780.92</v>
      </c>
      <c r="J10844"/>
      <c r="K10844"/>
      <c r="L10844"/>
      <c r="M10844"/>
    </row>
    <row r="10845" spans="1:13" s="3" customFormat="1" x14ac:dyDescent="0.25">
      <c r="A10845" s="12" t="s">
        <v>1466</v>
      </c>
      <c r="B10845" s="12" t="s">
        <v>26</v>
      </c>
      <c r="C10845" s="14">
        <v>375</v>
      </c>
      <c r="D10845" s="12" t="s">
        <v>1467</v>
      </c>
      <c r="E10845" s="35"/>
      <c r="F10845" s="65">
        <v>14751.81</v>
      </c>
      <c r="G10845" s="35" t="s">
        <v>21</v>
      </c>
      <c r="H10845" s="65">
        <v>294532.73</v>
      </c>
      <c r="J10845"/>
      <c r="K10845"/>
      <c r="L10845"/>
      <c r="M10845"/>
    </row>
    <row r="10846" spans="1:13" s="3" customFormat="1" x14ac:dyDescent="0.25">
      <c r="A10846"/>
      <c r="B10846"/>
      <c r="C10846"/>
      <c r="D10846"/>
      <c r="E10846"/>
      <c r="F10846"/>
      <c r="G10846"/>
      <c r="H10846"/>
      <c r="J10846"/>
      <c r="K10846"/>
      <c r="L10846"/>
      <c r="M10846"/>
    </row>
    <row r="10847" spans="1:13" s="3" customFormat="1" x14ac:dyDescent="0.25">
      <c r="A10847" s="35"/>
      <c r="B10847" s="35"/>
      <c r="C10847" s="35"/>
      <c r="D10847" s="35"/>
      <c r="E10847" s="34" t="s">
        <v>67</v>
      </c>
      <c r="F10847" s="65">
        <v>56472.65</v>
      </c>
      <c r="G10847" s="65">
        <v>0</v>
      </c>
      <c r="H10847" s="65">
        <v>294532.73</v>
      </c>
      <c r="J10847"/>
      <c r="K10847"/>
      <c r="L10847"/>
      <c r="M10847"/>
    </row>
    <row r="10848" spans="1:13" s="3" customFormat="1" x14ac:dyDescent="0.25">
      <c r="A10848" s="35" t="s">
        <v>21</v>
      </c>
      <c r="B10848"/>
      <c r="C10848"/>
      <c r="D10848"/>
      <c r="E10848"/>
      <c r="F10848"/>
      <c r="G10848"/>
      <c r="H10848"/>
      <c r="J10848"/>
      <c r="K10848"/>
      <c r="L10848"/>
      <c r="M10848"/>
    </row>
    <row r="10849" spans="1:13" s="3" customFormat="1" x14ac:dyDescent="0.25">
      <c r="A10849" s="35"/>
      <c r="B10849" s="35"/>
      <c r="C10849" s="35"/>
      <c r="D10849" s="35"/>
      <c r="E10849" s="9" t="s">
        <v>71</v>
      </c>
      <c r="F10849" s="64">
        <v>56472.65</v>
      </c>
      <c r="G10849" s="64">
        <v>0</v>
      </c>
      <c r="H10849" s="64">
        <v>294532.73</v>
      </c>
      <c r="J10849"/>
      <c r="K10849"/>
      <c r="L10849"/>
      <c r="M10849"/>
    </row>
    <row r="10850" spans="1:13" s="3" customFormat="1" x14ac:dyDescent="0.25">
      <c r="A10850" s="35" t="s">
        <v>21</v>
      </c>
      <c r="B10850"/>
      <c r="C10850"/>
      <c r="D10850"/>
      <c r="E10850"/>
      <c r="F10850"/>
      <c r="G10850"/>
      <c r="H10850"/>
      <c r="J10850"/>
      <c r="K10850"/>
      <c r="L10850"/>
      <c r="M10850"/>
    </row>
    <row r="10851" spans="1:13" s="3" customFormat="1" x14ac:dyDescent="0.25">
      <c r="A10851" s="5" t="s">
        <v>72</v>
      </c>
      <c r="B10851" s="5" t="s">
        <v>73</v>
      </c>
      <c r="C10851" s="35"/>
      <c r="D10851" s="35"/>
      <c r="E10851" s="35"/>
      <c r="F10851" s="35"/>
      <c r="G10851" s="9" t="s">
        <v>20</v>
      </c>
      <c r="H10851" s="64">
        <v>57440.26</v>
      </c>
      <c r="J10851"/>
      <c r="K10851"/>
      <c r="L10851"/>
      <c r="M10851"/>
    </row>
    <row r="10852" spans="1:13" s="3" customFormat="1" x14ac:dyDescent="0.25">
      <c r="A10852" s="35" t="s">
        <v>21</v>
      </c>
      <c r="B10852"/>
      <c r="C10852"/>
      <c r="D10852"/>
      <c r="E10852"/>
      <c r="F10852"/>
      <c r="G10852"/>
      <c r="H10852"/>
      <c r="J10852"/>
      <c r="K10852"/>
      <c r="L10852"/>
      <c r="M10852"/>
    </row>
    <row r="10853" spans="1:13" s="3" customFormat="1" x14ac:dyDescent="0.25">
      <c r="A10853" s="12" t="s">
        <v>24</v>
      </c>
      <c r="B10853" s="35" t="s">
        <v>21</v>
      </c>
      <c r="C10853" s="35" t="s">
        <v>21</v>
      </c>
      <c r="D10853" s="35" t="s">
        <v>21</v>
      </c>
      <c r="E10853" s="35" t="s">
        <v>21</v>
      </c>
      <c r="F10853" s="35" t="s">
        <v>21</v>
      </c>
      <c r="G10853" s="34" t="s">
        <v>20</v>
      </c>
      <c r="H10853" s="65">
        <v>57440.26</v>
      </c>
      <c r="J10853"/>
      <c r="K10853"/>
      <c r="L10853"/>
      <c r="M10853"/>
    </row>
    <row r="10854" spans="1:13" s="3" customFormat="1" x14ac:dyDescent="0.25">
      <c r="A10854" s="12" t="s">
        <v>1458</v>
      </c>
      <c r="B10854" s="12" t="s">
        <v>26</v>
      </c>
      <c r="C10854" s="14">
        <v>313</v>
      </c>
      <c r="D10854" s="12" t="s">
        <v>1459</v>
      </c>
      <c r="E10854" s="35"/>
      <c r="F10854" s="65">
        <v>6184.06</v>
      </c>
      <c r="G10854" s="35" t="s">
        <v>21</v>
      </c>
      <c r="H10854" s="65">
        <v>63624.32</v>
      </c>
      <c r="J10854"/>
      <c r="K10854"/>
      <c r="L10854"/>
      <c r="M10854"/>
    </row>
    <row r="10855" spans="1:13" s="3" customFormat="1" x14ac:dyDescent="0.25">
      <c r="A10855" s="12" t="s">
        <v>1460</v>
      </c>
      <c r="B10855" s="12" t="s">
        <v>26</v>
      </c>
      <c r="C10855" s="14">
        <v>328</v>
      </c>
      <c r="D10855" s="12" t="s">
        <v>1461</v>
      </c>
      <c r="E10855" s="35"/>
      <c r="F10855" s="65">
        <v>8812.77</v>
      </c>
      <c r="G10855" s="35" t="s">
        <v>21</v>
      </c>
      <c r="H10855" s="65">
        <v>72437.09</v>
      </c>
      <c r="J10855"/>
      <c r="K10855"/>
      <c r="L10855"/>
      <c r="M10855"/>
    </row>
    <row r="10856" spans="1:13" s="3" customFormat="1" x14ac:dyDescent="0.25">
      <c r="A10856" s="12" t="s">
        <v>1462</v>
      </c>
      <c r="B10856" s="12" t="s">
        <v>26</v>
      </c>
      <c r="C10856" s="14">
        <v>332</v>
      </c>
      <c r="D10856" s="12" t="s">
        <v>1463</v>
      </c>
      <c r="E10856" s="35"/>
      <c r="F10856" s="65">
        <v>1551.84</v>
      </c>
      <c r="G10856" s="35" t="s">
        <v>21</v>
      </c>
      <c r="H10856" s="65">
        <v>73988.929999999993</v>
      </c>
      <c r="J10856"/>
      <c r="K10856"/>
      <c r="L10856"/>
      <c r="M10856"/>
    </row>
    <row r="10857" spans="1:13" s="3" customFormat="1" x14ac:dyDescent="0.25">
      <c r="A10857" s="12" t="s">
        <v>1464</v>
      </c>
      <c r="B10857" s="12" t="s">
        <v>26</v>
      </c>
      <c r="C10857" s="14">
        <v>356</v>
      </c>
      <c r="D10857" s="12" t="s">
        <v>1465</v>
      </c>
      <c r="E10857" s="35"/>
      <c r="F10857" s="65">
        <v>10546.72</v>
      </c>
      <c r="G10857" s="35" t="s">
        <v>21</v>
      </c>
      <c r="H10857" s="65">
        <v>84535.65</v>
      </c>
      <c r="J10857"/>
      <c r="K10857"/>
      <c r="L10857"/>
      <c r="M10857"/>
    </row>
    <row r="10858" spans="1:13" s="3" customFormat="1" x14ac:dyDescent="0.25">
      <c r="A10858" s="12" t="s">
        <v>1464</v>
      </c>
      <c r="B10858" s="12" t="s">
        <v>26</v>
      </c>
      <c r="C10858" s="14">
        <v>356</v>
      </c>
      <c r="D10858" s="12" t="s">
        <v>1465</v>
      </c>
      <c r="E10858" s="35"/>
      <c r="F10858" s="65">
        <v>303.24</v>
      </c>
      <c r="G10858" s="35" t="s">
        <v>21</v>
      </c>
      <c r="H10858" s="65">
        <v>84838.89</v>
      </c>
      <c r="J10858"/>
      <c r="K10858"/>
      <c r="L10858"/>
      <c r="M10858"/>
    </row>
    <row r="10859" spans="1:13" s="3" customFormat="1" x14ac:dyDescent="0.25">
      <c r="A10859" s="12" t="s">
        <v>1466</v>
      </c>
      <c r="B10859" s="12" t="s">
        <v>26</v>
      </c>
      <c r="C10859" s="14">
        <v>375</v>
      </c>
      <c r="D10859" s="12" t="s">
        <v>1467</v>
      </c>
      <c r="E10859" s="35"/>
      <c r="F10859" s="65">
        <v>10351.65</v>
      </c>
      <c r="G10859" s="35" t="s">
        <v>21</v>
      </c>
      <c r="H10859" s="65">
        <v>95190.54</v>
      </c>
      <c r="J10859"/>
      <c r="K10859"/>
      <c r="L10859"/>
      <c r="M10859"/>
    </row>
    <row r="10860" spans="1:13" s="3" customFormat="1" x14ac:dyDescent="0.25">
      <c r="A10860" s="12" t="s">
        <v>1468</v>
      </c>
      <c r="B10860" s="12" t="s">
        <v>26</v>
      </c>
      <c r="C10860" s="14">
        <v>380</v>
      </c>
      <c r="D10860" s="12" t="s">
        <v>1469</v>
      </c>
      <c r="E10860" s="35"/>
      <c r="F10860" s="65">
        <v>269.77999999999997</v>
      </c>
      <c r="G10860" s="35" t="s">
        <v>21</v>
      </c>
      <c r="H10860" s="65">
        <v>95460.32</v>
      </c>
      <c r="J10860"/>
      <c r="K10860"/>
      <c r="L10860"/>
      <c r="M10860"/>
    </row>
    <row r="10861" spans="1:13" s="3" customFormat="1" x14ac:dyDescent="0.25">
      <c r="A10861"/>
      <c r="B10861"/>
      <c r="C10861"/>
      <c r="D10861"/>
      <c r="E10861"/>
      <c r="F10861"/>
      <c r="G10861"/>
      <c r="H10861"/>
      <c r="J10861"/>
      <c r="K10861"/>
      <c r="L10861"/>
      <c r="M10861"/>
    </row>
    <row r="10862" spans="1:13" s="3" customFormat="1" x14ac:dyDescent="0.25">
      <c r="A10862" s="35"/>
      <c r="B10862" s="35"/>
      <c r="C10862" s="35"/>
      <c r="D10862" s="35"/>
      <c r="E10862" s="34" t="s">
        <v>67</v>
      </c>
      <c r="F10862" s="65">
        <v>38020.06</v>
      </c>
      <c r="G10862" s="65">
        <v>0</v>
      </c>
      <c r="H10862" s="65">
        <v>95460.32</v>
      </c>
      <c r="J10862"/>
      <c r="K10862"/>
      <c r="L10862"/>
      <c r="M10862"/>
    </row>
    <row r="10863" spans="1:13" s="3" customFormat="1" x14ac:dyDescent="0.25">
      <c r="A10863" s="35" t="s">
        <v>21</v>
      </c>
      <c r="B10863"/>
      <c r="C10863"/>
      <c r="D10863"/>
      <c r="E10863"/>
      <c r="F10863"/>
      <c r="G10863"/>
      <c r="H10863"/>
      <c r="J10863"/>
      <c r="K10863"/>
      <c r="L10863"/>
      <c r="M10863"/>
    </row>
    <row r="10864" spans="1:13" s="3" customFormat="1" x14ac:dyDescent="0.25">
      <c r="A10864" s="35"/>
      <c r="B10864" s="35"/>
      <c r="C10864" s="35"/>
      <c r="D10864" s="35"/>
      <c r="E10864" s="9" t="s">
        <v>74</v>
      </c>
      <c r="F10864" s="64">
        <v>38020.06</v>
      </c>
      <c r="G10864" s="64">
        <v>0</v>
      </c>
      <c r="H10864" s="64">
        <v>95460.32</v>
      </c>
      <c r="J10864"/>
      <c r="K10864"/>
      <c r="L10864"/>
      <c r="M10864"/>
    </row>
    <row r="10865" spans="1:13" s="3" customFormat="1" x14ac:dyDescent="0.25">
      <c r="A10865" s="35" t="s">
        <v>21</v>
      </c>
      <c r="B10865"/>
      <c r="C10865"/>
      <c r="D10865"/>
      <c r="E10865"/>
      <c r="F10865"/>
      <c r="G10865"/>
      <c r="H10865"/>
      <c r="J10865"/>
      <c r="K10865"/>
      <c r="L10865"/>
      <c r="M10865"/>
    </row>
    <row r="10866" spans="1:13" s="3" customFormat="1" x14ac:dyDescent="0.25">
      <c r="A10866" s="5" t="s">
        <v>75</v>
      </c>
      <c r="B10866" s="5" t="s">
        <v>76</v>
      </c>
      <c r="C10866" s="35"/>
      <c r="D10866" s="35"/>
      <c r="E10866" s="35"/>
      <c r="F10866" s="35"/>
      <c r="G10866" s="9" t="s">
        <v>20</v>
      </c>
      <c r="H10866" s="64">
        <v>46794.12</v>
      </c>
      <c r="J10866"/>
      <c r="K10866"/>
      <c r="L10866"/>
      <c r="M10866"/>
    </row>
    <row r="10867" spans="1:13" s="3" customFormat="1" x14ac:dyDescent="0.25">
      <c r="A10867" s="35" t="s">
        <v>21</v>
      </c>
      <c r="B10867"/>
      <c r="C10867"/>
      <c r="D10867"/>
      <c r="E10867"/>
      <c r="F10867"/>
      <c r="G10867"/>
      <c r="H10867"/>
      <c r="J10867"/>
      <c r="K10867"/>
      <c r="L10867"/>
      <c r="M10867"/>
    </row>
    <row r="10868" spans="1:13" s="3" customFormat="1" x14ac:dyDescent="0.25">
      <c r="A10868" s="12" t="s">
        <v>24</v>
      </c>
      <c r="B10868" s="35" t="s">
        <v>21</v>
      </c>
      <c r="C10868" s="35" t="s">
        <v>21</v>
      </c>
      <c r="D10868" s="35" t="s">
        <v>21</v>
      </c>
      <c r="E10868" s="35" t="s">
        <v>21</v>
      </c>
      <c r="F10868" s="35" t="s">
        <v>21</v>
      </c>
      <c r="G10868" s="34" t="s">
        <v>20</v>
      </c>
      <c r="H10868" s="65">
        <v>46794.12</v>
      </c>
      <c r="J10868"/>
      <c r="K10868"/>
      <c r="L10868"/>
      <c r="M10868"/>
    </row>
    <row r="10869" spans="1:13" s="3" customFormat="1" x14ac:dyDescent="0.25">
      <c r="A10869" s="12" t="s">
        <v>1458</v>
      </c>
      <c r="B10869" s="12" t="s">
        <v>26</v>
      </c>
      <c r="C10869" s="14">
        <v>313</v>
      </c>
      <c r="D10869" s="12" t="s">
        <v>1459</v>
      </c>
      <c r="E10869" s="35"/>
      <c r="F10869" s="65">
        <v>2562.1999999999998</v>
      </c>
      <c r="G10869" s="35" t="s">
        <v>21</v>
      </c>
      <c r="H10869" s="65">
        <v>49356.32</v>
      </c>
      <c r="J10869"/>
      <c r="K10869"/>
      <c r="L10869"/>
      <c r="M10869"/>
    </row>
    <row r="10870" spans="1:13" s="3" customFormat="1" x14ac:dyDescent="0.25">
      <c r="A10870" s="12" t="s">
        <v>1460</v>
      </c>
      <c r="B10870" s="12" t="s">
        <v>26</v>
      </c>
      <c r="C10870" s="14">
        <v>328</v>
      </c>
      <c r="D10870" s="12" t="s">
        <v>1461</v>
      </c>
      <c r="E10870" s="35"/>
      <c r="F10870" s="65">
        <v>2934.66</v>
      </c>
      <c r="G10870" s="35" t="s">
        <v>21</v>
      </c>
      <c r="H10870" s="65">
        <v>52290.98</v>
      </c>
      <c r="J10870"/>
      <c r="K10870"/>
      <c r="L10870"/>
      <c r="M10870"/>
    </row>
    <row r="10871" spans="1:13" s="3" customFormat="1" x14ac:dyDescent="0.25">
      <c r="A10871" s="12" t="s">
        <v>1464</v>
      </c>
      <c r="B10871" s="12" t="s">
        <v>26</v>
      </c>
      <c r="C10871" s="14">
        <v>356</v>
      </c>
      <c r="D10871" s="12" t="s">
        <v>1465</v>
      </c>
      <c r="E10871" s="35"/>
      <c r="F10871" s="65">
        <v>2764.03</v>
      </c>
      <c r="G10871" s="35" t="s">
        <v>21</v>
      </c>
      <c r="H10871" s="65">
        <v>55055.01</v>
      </c>
      <c r="J10871"/>
      <c r="K10871"/>
      <c r="L10871"/>
      <c r="M10871"/>
    </row>
    <row r="10872" spans="1:13" s="3" customFormat="1" x14ac:dyDescent="0.25">
      <c r="A10872" s="12" t="s">
        <v>1466</v>
      </c>
      <c r="B10872" s="12" t="s">
        <v>26</v>
      </c>
      <c r="C10872" s="14">
        <v>375</v>
      </c>
      <c r="D10872" s="12" t="s">
        <v>1467</v>
      </c>
      <c r="E10872" s="35"/>
      <c r="F10872" s="65">
        <v>2533</v>
      </c>
      <c r="G10872" s="35" t="s">
        <v>21</v>
      </c>
      <c r="H10872" s="65">
        <v>57588.01</v>
      </c>
      <c r="J10872"/>
      <c r="K10872"/>
      <c r="L10872"/>
      <c r="M10872"/>
    </row>
    <row r="10873" spans="1:13" s="3" customFormat="1" x14ac:dyDescent="0.25">
      <c r="A10873"/>
      <c r="B10873"/>
      <c r="C10873"/>
      <c r="D10873"/>
      <c r="E10873"/>
      <c r="F10873"/>
      <c r="G10873"/>
      <c r="H10873"/>
      <c r="J10873"/>
      <c r="K10873"/>
      <c r="L10873"/>
      <c r="M10873"/>
    </row>
    <row r="10874" spans="1:13" s="3" customFormat="1" x14ac:dyDescent="0.25">
      <c r="A10874" s="35"/>
      <c r="B10874" s="35"/>
      <c r="C10874" s="35"/>
      <c r="D10874" s="35"/>
      <c r="E10874" s="34" t="s">
        <v>67</v>
      </c>
      <c r="F10874" s="65">
        <v>10793.89</v>
      </c>
      <c r="G10874" s="65">
        <v>0</v>
      </c>
      <c r="H10874" s="65">
        <v>57588.01</v>
      </c>
      <c r="J10874"/>
      <c r="K10874"/>
      <c r="L10874"/>
      <c r="M10874"/>
    </row>
    <row r="10875" spans="1:13" s="3" customFormat="1" x14ac:dyDescent="0.25">
      <c r="A10875" s="35" t="s">
        <v>21</v>
      </c>
      <c r="B10875"/>
      <c r="C10875"/>
      <c r="D10875"/>
      <c r="E10875"/>
      <c r="F10875"/>
      <c r="G10875"/>
      <c r="H10875"/>
      <c r="J10875"/>
      <c r="K10875"/>
      <c r="L10875"/>
      <c r="M10875"/>
    </row>
    <row r="10876" spans="1:13" s="3" customFormat="1" x14ac:dyDescent="0.25">
      <c r="A10876" s="35"/>
      <c r="B10876" s="35"/>
      <c r="C10876" s="35"/>
      <c r="D10876" s="35"/>
      <c r="E10876" s="9" t="s">
        <v>77</v>
      </c>
      <c r="F10876" s="64">
        <v>10793.89</v>
      </c>
      <c r="G10876" s="64">
        <v>0</v>
      </c>
      <c r="H10876" s="64">
        <v>57588.01</v>
      </c>
      <c r="J10876"/>
      <c r="K10876"/>
      <c r="L10876"/>
      <c r="M10876"/>
    </row>
    <row r="10877" spans="1:13" s="3" customFormat="1" x14ac:dyDescent="0.25">
      <c r="A10877" s="35" t="s">
        <v>21</v>
      </c>
      <c r="B10877"/>
      <c r="C10877"/>
      <c r="D10877"/>
      <c r="E10877"/>
      <c r="F10877"/>
      <c r="G10877"/>
      <c r="H10877"/>
      <c r="J10877"/>
      <c r="K10877"/>
      <c r="L10877"/>
      <c r="M10877"/>
    </row>
    <row r="10878" spans="1:13" s="3" customFormat="1" x14ac:dyDescent="0.25">
      <c r="A10878" s="5" t="s">
        <v>78</v>
      </c>
      <c r="B10878" s="5" t="s">
        <v>79</v>
      </c>
      <c r="C10878" s="35"/>
      <c r="D10878" s="35"/>
      <c r="E10878" s="35"/>
      <c r="F10878" s="35"/>
      <c r="G10878" s="9" t="s">
        <v>20</v>
      </c>
      <c r="H10878" s="64">
        <v>206872.25</v>
      </c>
      <c r="J10878"/>
      <c r="K10878"/>
      <c r="L10878"/>
      <c r="M10878"/>
    </row>
    <row r="10879" spans="1:13" s="3" customFormat="1" x14ac:dyDescent="0.25">
      <c r="A10879" s="35" t="s">
        <v>21</v>
      </c>
      <c r="B10879"/>
      <c r="C10879"/>
      <c r="D10879"/>
      <c r="E10879"/>
      <c r="F10879"/>
      <c r="G10879"/>
      <c r="H10879"/>
      <c r="J10879"/>
      <c r="K10879"/>
      <c r="L10879"/>
      <c r="M10879"/>
    </row>
    <row r="10880" spans="1:13" s="3" customFormat="1" x14ac:dyDescent="0.25">
      <c r="A10880" s="12" t="s">
        <v>24</v>
      </c>
      <c r="B10880" s="35" t="s">
        <v>21</v>
      </c>
      <c r="C10880" s="35" t="s">
        <v>21</v>
      </c>
      <c r="D10880" s="35" t="s">
        <v>21</v>
      </c>
      <c r="E10880" s="35" t="s">
        <v>21</v>
      </c>
      <c r="F10880" s="35" t="s">
        <v>21</v>
      </c>
      <c r="G10880" s="34" t="s">
        <v>20</v>
      </c>
      <c r="H10880" s="65">
        <v>206872.25</v>
      </c>
      <c r="J10880"/>
      <c r="K10880"/>
      <c r="L10880"/>
      <c r="M10880"/>
    </row>
    <row r="10881" spans="1:13" s="3" customFormat="1" x14ac:dyDescent="0.25">
      <c r="A10881" s="12" t="s">
        <v>1458</v>
      </c>
      <c r="B10881" s="12" t="s">
        <v>26</v>
      </c>
      <c r="C10881" s="14">
        <v>313</v>
      </c>
      <c r="D10881" s="12" t="s">
        <v>1459</v>
      </c>
      <c r="E10881" s="35"/>
      <c r="F10881" s="65">
        <v>9593.02</v>
      </c>
      <c r="G10881" s="35" t="s">
        <v>21</v>
      </c>
      <c r="H10881" s="65">
        <v>216465.27</v>
      </c>
      <c r="J10881"/>
      <c r="K10881"/>
      <c r="L10881"/>
      <c r="M10881"/>
    </row>
    <row r="10882" spans="1:13" s="3" customFormat="1" x14ac:dyDescent="0.25">
      <c r="A10882" s="12" t="s">
        <v>1460</v>
      </c>
      <c r="B10882" s="12" t="s">
        <v>26</v>
      </c>
      <c r="C10882" s="14">
        <v>328</v>
      </c>
      <c r="D10882" s="12" t="s">
        <v>1461</v>
      </c>
      <c r="E10882" s="35"/>
      <c r="F10882" s="65">
        <v>10166.98</v>
      </c>
      <c r="G10882" s="35" t="s">
        <v>21</v>
      </c>
      <c r="H10882" s="65">
        <v>226632.25</v>
      </c>
      <c r="J10882"/>
      <c r="K10882"/>
      <c r="L10882"/>
      <c r="M10882"/>
    </row>
    <row r="10883" spans="1:13" s="3" customFormat="1" x14ac:dyDescent="0.25">
      <c r="A10883" s="12" t="s">
        <v>1464</v>
      </c>
      <c r="B10883" s="12" t="s">
        <v>26</v>
      </c>
      <c r="C10883" s="14">
        <v>356</v>
      </c>
      <c r="D10883" s="12" t="s">
        <v>1465</v>
      </c>
      <c r="E10883" s="35"/>
      <c r="F10883" s="65">
        <v>22268.959999999999</v>
      </c>
      <c r="G10883" s="35" t="s">
        <v>21</v>
      </c>
      <c r="H10883" s="65">
        <v>248901.21</v>
      </c>
      <c r="J10883"/>
      <c r="K10883"/>
      <c r="L10883"/>
      <c r="M10883"/>
    </row>
    <row r="10884" spans="1:13" s="3" customFormat="1" x14ac:dyDescent="0.25">
      <c r="A10884" s="12" t="s">
        <v>1466</v>
      </c>
      <c r="B10884" s="12" t="s">
        <v>26</v>
      </c>
      <c r="C10884" s="14">
        <v>375</v>
      </c>
      <c r="D10884" s="12" t="s">
        <v>1467</v>
      </c>
      <c r="E10884" s="35"/>
      <c r="F10884" s="65">
        <v>5528</v>
      </c>
      <c r="G10884" s="35" t="s">
        <v>21</v>
      </c>
      <c r="H10884" s="65">
        <v>254429.21</v>
      </c>
      <c r="J10884"/>
      <c r="K10884"/>
      <c r="L10884"/>
      <c r="M10884"/>
    </row>
    <row r="10885" spans="1:13" s="3" customFormat="1" x14ac:dyDescent="0.25">
      <c r="A10885"/>
      <c r="B10885"/>
      <c r="C10885"/>
      <c r="D10885"/>
      <c r="E10885"/>
      <c r="F10885"/>
      <c r="G10885"/>
      <c r="H10885"/>
      <c r="J10885"/>
      <c r="K10885"/>
      <c r="L10885"/>
      <c r="M10885"/>
    </row>
    <row r="10886" spans="1:13" s="3" customFormat="1" x14ac:dyDescent="0.25">
      <c r="A10886" s="35"/>
      <c r="B10886" s="35"/>
      <c r="C10886" s="35"/>
      <c r="D10886" s="35"/>
      <c r="E10886" s="34" t="s">
        <v>67</v>
      </c>
      <c r="F10886" s="65">
        <v>47556.959999999999</v>
      </c>
      <c r="G10886" s="65">
        <v>0</v>
      </c>
      <c r="H10886" s="65">
        <v>254429.21</v>
      </c>
      <c r="J10886"/>
      <c r="K10886"/>
      <c r="L10886"/>
      <c r="M10886"/>
    </row>
    <row r="10887" spans="1:13" s="3" customFormat="1" x14ac:dyDescent="0.25">
      <c r="A10887" s="35" t="s">
        <v>21</v>
      </c>
      <c r="B10887"/>
      <c r="C10887"/>
      <c r="D10887"/>
      <c r="E10887"/>
      <c r="F10887"/>
      <c r="G10887"/>
      <c r="H10887"/>
      <c r="J10887"/>
      <c r="K10887"/>
      <c r="L10887"/>
      <c r="M10887"/>
    </row>
    <row r="10888" spans="1:13" s="3" customFormat="1" x14ac:dyDescent="0.25">
      <c r="A10888" s="35"/>
      <c r="B10888" s="35"/>
      <c r="C10888" s="35"/>
      <c r="D10888" s="35"/>
      <c r="E10888" s="9" t="s">
        <v>80</v>
      </c>
      <c r="F10888" s="64">
        <v>47556.959999999999</v>
      </c>
      <c r="G10888" s="64">
        <v>0</v>
      </c>
      <c r="H10888" s="64">
        <v>254429.21</v>
      </c>
      <c r="J10888"/>
      <c r="K10888"/>
      <c r="L10888"/>
      <c r="M10888"/>
    </row>
    <row r="10889" spans="1:13" s="3" customFormat="1" x14ac:dyDescent="0.25">
      <c r="A10889" s="35" t="s">
        <v>21</v>
      </c>
      <c r="B10889"/>
      <c r="C10889"/>
      <c r="D10889"/>
      <c r="E10889"/>
      <c r="F10889"/>
      <c r="G10889"/>
      <c r="H10889"/>
      <c r="J10889"/>
      <c r="K10889"/>
      <c r="L10889"/>
      <c r="M10889"/>
    </row>
    <row r="10890" spans="1:13" s="3" customFormat="1" x14ac:dyDescent="0.25">
      <c r="A10890" s="5" t="s">
        <v>81</v>
      </c>
      <c r="B10890" s="5" t="s">
        <v>82</v>
      </c>
      <c r="C10890" s="35"/>
      <c r="D10890" s="35"/>
      <c r="E10890" s="35"/>
      <c r="F10890" s="35"/>
      <c r="G10890" s="9" t="s">
        <v>20</v>
      </c>
      <c r="H10890" s="64">
        <v>147375.34</v>
      </c>
      <c r="J10890"/>
      <c r="K10890"/>
      <c r="L10890"/>
      <c r="M10890"/>
    </row>
    <row r="10891" spans="1:13" s="3" customFormat="1" x14ac:dyDescent="0.25">
      <c r="A10891" s="35" t="s">
        <v>21</v>
      </c>
      <c r="B10891"/>
      <c r="C10891"/>
      <c r="D10891"/>
      <c r="E10891"/>
      <c r="F10891"/>
      <c r="G10891"/>
      <c r="H10891"/>
      <c r="J10891"/>
      <c r="K10891"/>
      <c r="L10891"/>
      <c r="M10891"/>
    </row>
    <row r="10892" spans="1:13" s="3" customFormat="1" x14ac:dyDescent="0.25">
      <c r="A10892" s="12" t="s">
        <v>24</v>
      </c>
      <c r="B10892" s="35" t="s">
        <v>21</v>
      </c>
      <c r="C10892" s="35" t="s">
        <v>21</v>
      </c>
      <c r="D10892" s="35" t="s">
        <v>21</v>
      </c>
      <c r="E10892" s="35" t="s">
        <v>21</v>
      </c>
      <c r="F10892" s="35" t="s">
        <v>21</v>
      </c>
      <c r="G10892" s="34" t="s">
        <v>20</v>
      </c>
      <c r="H10892" s="65">
        <v>147375.34</v>
      </c>
      <c r="J10892"/>
      <c r="K10892"/>
      <c r="L10892"/>
      <c r="M10892"/>
    </row>
    <row r="10893" spans="1:13" s="3" customFormat="1" x14ac:dyDescent="0.25">
      <c r="A10893" s="12" t="s">
        <v>1458</v>
      </c>
      <c r="B10893" s="12" t="s">
        <v>26</v>
      </c>
      <c r="C10893" s="14">
        <v>313</v>
      </c>
      <c r="D10893" s="12" t="s">
        <v>1459</v>
      </c>
      <c r="E10893" s="35"/>
      <c r="F10893" s="65">
        <v>14742.25</v>
      </c>
      <c r="G10893" s="35" t="s">
        <v>21</v>
      </c>
      <c r="H10893" s="65">
        <v>162117.59</v>
      </c>
      <c r="J10893"/>
      <c r="K10893"/>
      <c r="L10893"/>
      <c r="M10893"/>
    </row>
    <row r="10894" spans="1:13" s="3" customFormat="1" x14ac:dyDescent="0.25">
      <c r="A10894" s="12" t="s">
        <v>1460</v>
      </c>
      <c r="B10894" s="12" t="s">
        <v>26</v>
      </c>
      <c r="C10894" s="14">
        <v>328</v>
      </c>
      <c r="D10894" s="12" t="s">
        <v>1461</v>
      </c>
      <c r="E10894" s="35"/>
      <c r="F10894" s="65">
        <v>7759.55</v>
      </c>
      <c r="G10894" s="35" t="s">
        <v>21</v>
      </c>
      <c r="H10894" s="65">
        <v>169877.14</v>
      </c>
      <c r="J10894"/>
      <c r="K10894"/>
      <c r="L10894"/>
      <c r="M10894"/>
    </row>
    <row r="10895" spans="1:13" s="3" customFormat="1" x14ac:dyDescent="0.25">
      <c r="A10895" s="12" t="s">
        <v>1464</v>
      </c>
      <c r="B10895" s="12" t="s">
        <v>26</v>
      </c>
      <c r="C10895" s="14">
        <v>356</v>
      </c>
      <c r="D10895" s="12" t="s">
        <v>1465</v>
      </c>
      <c r="E10895" s="35"/>
      <c r="F10895" s="65">
        <v>16885.919999999998</v>
      </c>
      <c r="G10895" s="35" t="s">
        <v>21</v>
      </c>
      <c r="H10895" s="65">
        <v>186763.06</v>
      </c>
      <c r="J10895"/>
      <c r="K10895"/>
      <c r="L10895"/>
      <c r="M10895"/>
    </row>
    <row r="10896" spans="1:13" s="3" customFormat="1" x14ac:dyDescent="0.25">
      <c r="A10896" s="12" t="s">
        <v>1466</v>
      </c>
      <c r="B10896" s="12" t="s">
        <v>26</v>
      </c>
      <c r="C10896" s="14">
        <v>375</v>
      </c>
      <c r="D10896" s="12" t="s">
        <v>1467</v>
      </c>
      <c r="E10896" s="35"/>
      <c r="F10896" s="65">
        <v>7794.01</v>
      </c>
      <c r="G10896" s="35" t="s">
        <v>21</v>
      </c>
      <c r="H10896" s="65">
        <v>194557.07</v>
      </c>
      <c r="J10896"/>
      <c r="K10896"/>
      <c r="L10896"/>
      <c r="M10896"/>
    </row>
    <row r="10897" spans="1:13" s="3" customFormat="1" x14ac:dyDescent="0.25">
      <c r="A10897"/>
      <c r="B10897"/>
      <c r="C10897"/>
      <c r="D10897"/>
      <c r="E10897"/>
      <c r="F10897"/>
      <c r="G10897"/>
      <c r="H10897"/>
      <c r="J10897"/>
      <c r="K10897"/>
      <c r="L10897"/>
      <c r="M10897"/>
    </row>
    <row r="10898" spans="1:13" s="3" customFormat="1" x14ac:dyDescent="0.25">
      <c r="A10898" s="35"/>
      <c r="B10898" s="35"/>
      <c r="C10898" s="35"/>
      <c r="D10898" s="35"/>
      <c r="E10898" s="34" t="s">
        <v>67</v>
      </c>
      <c r="F10898" s="65">
        <v>47181.73</v>
      </c>
      <c r="G10898" s="65">
        <v>0</v>
      </c>
      <c r="H10898" s="65">
        <v>194557.07</v>
      </c>
      <c r="J10898"/>
      <c r="K10898"/>
      <c r="L10898"/>
      <c r="M10898"/>
    </row>
    <row r="10899" spans="1:13" s="3" customFormat="1" x14ac:dyDescent="0.25">
      <c r="A10899" s="35" t="s">
        <v>21</v>
      </c>
      <c r="B10899"/>
      <c r="C10899"/>
      <c r="D10899"/>
      <c r="E10899"/>
      <c r="F10899"/>
      <c r="G10899"/>
      <c r="H10899"/>
      <c r="J10899"/>
      <c r="K10899"/>
      <c r="L10899"/>
      <c r="M10899"/>
    </row>
    <row r="10900" spans="1:13" s="3" customFormat="1" x14ac:dyDescent="0.25">
      <c r="A10900" s="35"/>
      <c r="B10900" s="35"/>
      <c r="C10900" s="35"/>
      <c r="D10900" s="35"/>
      <c r="E10900" s="9" t="s">
        <v>83</v>
      </c>
      <c r="F10900" s="64">
        <v>47181.73</v>
      </c>
      <c r="G10900" s="64">
        <v>0</v>
      </c>
      <c r="H10900" s="64">
        <v>194557.07</v>
      </c>
      <c r="J10900"/>
      <c r="K10900"/>
      <c r="L10900"/>
      <c r="M10900"/>
    </row>
    <row r="10901" spans="1:13" s="3" customFormat="1" x14ac:dyDescent="0.25">
      <c r="A10901" s="35" t="s">
        <v>21</v>
      </c>
      <c r="B10901"/>
      <c r="C10901"/>
      <c r="D10901"/>
      <c r="E10901"/>
      <c r="F10901"/>
      <c r="G10901"/>
      <c r="H10901"/>
      <c r="J10901"/>
      <c r="K10901"/>
      <c r="L10901"/>
      <c r="M10901"/>
    </row>
    <row r="10902" spans="1:13" s="3" customFormat="1" x14ac:dyDescent="0.25">
      <c r="A10902" s="5" t="s">
        <v>84</v>
      </c>
      <c r="B10902" s="5" t="s">
        <v>85</v>
      </c>
      <c r="C10902" s="35"/>
      <c r="D10902" s="35"/>
      <c r="E10902" s="35"/>
      <c r="F10902" s="35"/>
      <c r="G10902" s="9" t="s">
        <v>20</v>
      </c>
      <c r="H10902" s="64">
        <v>199549.57</v>
      </c>
      <c r="J10902"/>
      <c r="K10902"/>
      <c r="L10902"/>
      <c r="M10902"/>
    </row>
    <row r="10903" spans="1:13" s="3" customFormat="1" x14ac:dyDescent="0.25">
      <c r="A10903" s="35" t="s">
        <v>21</v>
      </c>
      <c r="B10903"/>
      <c r="C10903"/>
      <c r="D10903"/>
      <c r="E10903"/>
      <c r="F10903"/>
      <c r="G10903"/>
      <c r="H10903"/>
      <c r="J10903"/>
      <c r="K10903"/>
      <c r="L10903"/>
      <c r="M10903"/>
    </row>
    <row r="10904" spans="1:13" s="3" customFormat="1" x14ac:dyDescent="0.25">
      <c r="A10904" s="12" t="s">
        <v>24</v>
      </c>
      <c r="B10904" s="35" t="s">
        <v>21</v>
      </c>
      <c r="C10904" s="35" t="s">
        <v>21</v>
      </c>
      <c r="D10904" s="35" t="s">
        <v>21</v>
      </c>
      <c r="E10904" s="35" t="s">
        <v>21</v>
      </c>
      <c r="F10904" s="35" t="s">
        <v>21</v>
      </c>
      <c r="G10904" s="34" t="s">
        <v>20</v>
      </c>
      <c r="H10904" s="65">
        <v>199549.57</v>
      </c>
      <c r="J10904"/>
      <c r="K10904"/>
      <c r="L10904"/>
      <c r="M10904"/>
    </row>
    <row r="10905" spans="1:13" s="3" customFormat="1" x14ac:dyDescent="0.25">
      <c r="A10905" s="12" t="s">
        <v>1458</v>
      </c>
      <c r="B10905" s="12" t="s">
        <v>26</v>
      </c>
      <c r="C10905" s="14">
        <v>313</v>
      </c>
      <c r="D10905" s="12" t="s">
        <v>1459</v>
      </c>
      <c r="E10905" s="35"/>
      <c r="F10905" s="65">
        <v>5546.66</v>
      </c>
      <c r="G10905" s="35" t="s">
        <v>21</v>
      </c>
      <c r="H10905" s="65">
        <v>205096.23</v>
      </c>
      <c r="J10905"/>
      <c r="K10905"/>
      <c r="L10905"/>
      <c r="M10905"/>
    </row>
    <row r="10906" spans="1:13" s="3" customFormat="1" x14ac:dyDescent="0.25">
      <c r="A10906" s="12" t="s">
        <v>1460</v>
      </c>
      <c r="B10906" s="12" t="s">
        <v>26</v>
      </c>
      <c r="C10906" s="14">
        <v>328</v>
      </c>
      <c r="D10906" s="12" t="s">
        <v>1461</v>
      </c>
      <c r="E10906" s="35"/>
      <c r="F10906" s="65">
        <v>1753.55</v>
      </c>
      <c r="G10906" s="35" t="s">
        <v>21</v>
      </c>
      <c r="H10906" s="65">
        <v>206849.78</v>
      </c>
      <c r="J10906"/>
      <c r="K10906"/>
      <c r="L10906"/>
      <c r="M10906"/>
    </row>
    <row r="10907" spans="1:13" s="3" customFormat="1" x14ac:dyDescent="0.25">
      <c r="A10907" s="12" t="s">
        <v>1464</v>
      </c>
      <c r="B10907" s="12" t="s">
        <v>26</v>
      </c>
      <c r="C10907" s="14">
        <v>356</v>
      </c>
      <c r="D10907" s="12" t="s">
        <v>1465</v>
      </c>
      <c r="E10907" s="35"/>
      <c r="F10907" s="65">
        <v>12496.56</v>
      </c>
      <c r="G10907" s="35" t="s">
        <v>21</v>
      </c>
      <c r="H10907" s="65">
        <v>219346.34</v>
      </c>
      <c r="J10907"/>
      <c r="K10907"/>
      <c r="L10907"/>
      <c r="M10907"/>
    </row>
    <row r="10908" spans="1:13" s="3" customFormat="1" x14ac:dyDescent="0.25">
      <c r="A10908" s="12" t="s">
        <v>1466</v>
      </c>
      <c r="B10908" s="12" t="s">
        <v>26</v>
      </c>
      <c r="C10908" s="14">
        <v>375</v>
      </c>
      <c r="D10908" s="12" t="s">
        <v>1467</v>
      </c>
      <c r="E10908" s="35"/>
      <c r="F10908" s="65">
        <v>6840.22</v>
      </c>
      <c r="G10908" s="35" t="s">
        <v>21</v>
      </c>
      <c r="H10908" s="65">
        <v>226186.56</v>
      </c>
      <c r="J10908"/>
      <c r="K10908"/>
      <c r="L10908"/>
      <c r="M10908"/>
    </row>
    <row r="10909" spans="1:13" s="3" customFormat="1" x14ac:dyDescent="0.25">
      <c r="A10909"/>
      <c r="B10909"/>
      <c r="C10909"/>
      <c r="D10909"/>
      <c r="E10909"/>
      <c r="F10909"/>
      <c r="G10909"/>
      <c r="H10909"/>
      <c r="J10909"/>
      <c r="K10909"/>
      <c r="L10909"/>
      <c r="M10909"/>
    </row>
    <row r="10910" spans="1:13" s="3" customFormat="1" x14ac:dyDescent="0.25">
      <c r="A10910" s="35"/>
      <c r="B10910" s="35"/>
      <c r="C10910" s="35"/>
      <c r="D10910" s="35"/>
      <c r="E10910" s="34" t="s">
        <v>67</v>
      </c>
      <c r="F10910" s="65">
        <v>26636.99</v>
      </c>
      <c r="G10910" s="65">
        <v>0</v>
      </c>
      <c r="H10910" s="65">
        <v>226186.56</v>
      </c>
      <c r="J10910"/>
      <c r="K10910"/>
      <c r="L10910"/>
      <c r="M10910"/>
    </row>
    <row r="10911" spans="1:13" s="3" customFormat="1" x14ac:dyDescent="0.25">
      <c r="A10911" s="35" t="s">
        <v>21</v>
      </c>
      <c r="B10911"/>
      <c r="C10911"/>
      <c r="D10911"/>
      <c r="E10911"/>
      <c r="F10911"/>
      <c r="G10911"/>
      <c r="H10911"/>
      <c r="J10911"/>
      <c r="K10911"/>
      <c r="L10911"/>
      <c r="M10911"/>
    </row>
    <row r="10912" spans="1:13" s="3" customFormat="1" x14ac:dyDescent="0.25">
      <c r="A10912" s="35"/>
      <c r="B10912" s="35"/>
      <c r="C10912" s="35"/>
      <c r="D10912" s="35"/>
      <c r="E10912" s="9" t="s">
        <v>86</v>
      </c>
      <c r="F10912" s="64">
        <v>26636.99</v>
      </c>
      <c r="G10912" s="64">
        <v>0</v>
      </c>
      <c r="H10912" s="64">
        <v>226186.56</v>
      </c>
      <c r="J10912"/>
      <c r="K10912"/>
      <c r="L10912"/>
      <c r="M10912"/>
    </row>
    <row r="10913" spans="1:13" s="3" customFormat="1" x14ac:dyDescent="0.25">
      <c r="A10913" s="35" t="s">
        <v>21</v>
      </c>
      <c r="B10913"/>
      <c r="C10913"/>
      <c r="D10913"/>
      <c r="E10913"/>
      <c r="F10913"/>
      <c r="G10913"/>
      <c r="H10913"/>
      <c r="J10913"/>
      <c r="K10913"/>
      <c r="L10913"/>
      <c r="M10913"/>
    </row>
    <row r="10914" spans="1:13" s="3" customFormat="1" x14ac:dyDescent="0.25">
      <c r="A10914" s="5" t="s">
        <v>87</v>
      </c>
      <c r="B10914" s="5" t="s">
        <v>88</v>
      </c>
      <c r="C10914" s="35"/>
      <c r="D10914" s="35"/>
      <c r="E10914" s="35"/>
      <c r="F10914" s="35"/>
      <c r="G10914" s="9" t="s">
        <v>20</v>
      </c>
      <c r="H10914" s="64">
        <v>14199.75</v>
      </c>
      <c r="J10914"/>
      <c r="K10914"/>
      <c r="L10914"/>
      <c r="M10914"/>
    </row>
    <row r="10915" spans="1:13" s="3" customFormat="1" x14ac:dyDescent="0.25">
      <c r="A10915" s="35" t="s">
        <v>21</v>
      </c>
      <c r="B10915"/>
      <c r="C10915"/>
      <c r="D10915"/>
      <c r="E10915"/>
      <c r="F10915"/>
      <c r="G10915"/>
      <c r="H10915"/>
      <c r="J10915"/>
      <c r="K10915"/>
      <c r="L10915"/>
      <c r="M10915"/>
    </row>
    <row r="10916" spans="1:13" s="3" customFormat="1" x14ac:dyDescent="0.25">
      <c r="A10916" s="12" t="s">
        <v>24</v>
      </c>
      <c r="B10916" s="35" t="s">
        <v>21</v>
      </c>
      <c r="C10916" s="35" t="s">
        <v>21</v>
      </c>
      <c r="D10916" s="35" t="s">
        <v>21</v>
      </c>
      <c r="E10916" s="35" t="s">
        <v>21</v>
      </c>
      <c r="F10916" s="35" t="s">
        <v>21</v>
      </c>
      <c r="G10916" s="34" t="s">
        <v>20</v>
      </c>
      <c r="H10916" s="65">
        <v>14199.75</v>
      </c>
      <c r="J10916"/>
      <c r="K10916"/>
      <c r="L10916"/>
      <c r="M10916"/>
    </row>
    <row r="10917" spans="1:13" s="3" customFormat="1" x14ac:dyDescent="0.25">
      <c r="A10917" s="12" t="s">
        <v>1462</v>
      </c>
      <c r="B10917" s="12" t="s">
        <v>26</v>
      </c>
      <c r="C10917" s="14">
        <v>332</v>
      </c>
      <c r="D10917" s="12" t="s">
        <v>1463</v>
      </c>
      <c r="E10917" s="35"/>
      <c r="F10917" s="65">
        <v>800</v>
      </c>
      <c r="G10917" s="35" t="s">
        <v>21</v>
      </c>
      <c r="H10917" s="65">
        <v>14999.75</v>
      </c>
      <c r="J10917"/>
      <c r="K10917"/>
      <c r="L10917"/>
      <c r="M10917"/>
    </row>
    <row r="10918" spans="1:13" s="3" customFormat="1" x14ac:dyDescent="0.25">
      <c r="A10918" s="12" t="s">
        <v>1468</v>
      </c>
      <c r="B10918" s="12" t="s">
        <v>26</v>
      </c>
      <c r="C10918" s="14">
        <v>380</v>
      </c>
      <c r="D10918" s="12" t="s">
        <v>1469</v>
      </c>
      <c r="E10918" s="35"/>
      <c r="F10918" s="65">
        <v>800</v>
      </c>
      <c r="G10918" s="35" t="s">
        <v>21</v>
      </c>
      <c r="H10918" s="65">
        <v>15799.75</v>
      </c>
      <c r="J10918"/>
      <c r="K10918"/>
      <c r="L10918"/>
      <c r="M10918"/>
    </row>
    <row r="10919" spans="1:13" s="3" customFormat="1" x14ac:dyDescent="0.25">
      <c r="A10919"/>
      <c r="B10919"/>
      <c r="C10919"/>
      <c r="D10919"/>
      <c r="E10919"/>
      <c r="F10919"/>
      <c r="G10919"/>
      <c r="H10919"/>
      <c r="J10919"/>
      <c r="K10919"/>
      <c r="L10919"/>
      <c r="M10919"/>
    </row>
    <row r="10920" spans="1:13" s="3" customFormat="1" x14ac:dyDescent="0.25">
      <c r="A10920" s="35"/>
      <c r="B10920" s="35"/>
      <c r="C10920" s="35"/>
      <c r="D10920" s="35"/>
      <c r="E10920" s="34" t="s">
        <v>67</v>
      </c>
      <c r="F10920" s="65">
        <v>1600</v>
      </c>
      <c r="G10920" s="65">
        <v>0</v>
      </c>
      <c r="H10920" s="65">
        <v>15799.75</v>
      </c>
      <c r="J10920"/>
      <c r="K10920"/>
      <c r="L10920"/>
      <c r="M10920"/>
    </row>
    <row r="10921" spans="1:13" s="3" customFormat="1" x14ac:dyDescent="0.25">
      <c r="A10921" s="35" t="s">
        <v>21</v>
      </c>
      <c r="B10921"/>
      <c r="C10921"/>
      <c r="D10921"/>
      <c r="E10921"/>
      <c r="F10921"/>
      <c r="G10921"/>
      <c r="H10921"/>
      <c r="J10921"/>
      <c r="K10921"/>
      <c r="L10921"/>
      <c r="M10921"/>
    </row>
    <row r="10922" spans="1:13" s="3" customFormat="1" x14ac:dyDescent="0.25">
      <c r="A10922" s="35"/>
      <c r="B10922" s="35"/>
      <c r="C10922" s="35"/>
      <c r="D10922" s="35"/>
      <c r="E10922" s="9" t="s">
        <v>89</v>
      </c>
      <c r="F10922" s="64">
        <v>1600</v>
      </c>
      <c r="G10922" s="64">
        <v>0</v>
      </c>
      <c r="H10922" s="64">
        <v>15799.75</v>
      </c>
      <c r="J10922"/>
      <c r="K10922"/>
      <c r="L10922"/>
      <c r="M10922"/>
    </row>
    <row r="10923" spans="1:13" s="3" customFormat="1" x14ac:dyDescent="0.25">
      <c r="A10923" s="35" t="s">
        <v>21</v>
      </c>
      <c r="B10923"/>
      <c r="C10923"/>
      <c r="D10923"/>
      <c r="E10923"/>
      <c r="F10923"/>
      <c r="G10923"/>
      <c r="H10923"/>
      <c r="J10923"/>
      <c r="K10923"/>
      <c r="L10923"/>
      <c r="M10923"/>
    </row>
    <row r="10924" spans="1:13" s="3" customFormat="1" x14ac:dyDescent="0.25">
      <c r="A10924" s="5" t="s">
        <v>90</v>
      </c>
      <c r="B10924" s="5" t="s">
        <v>91</v>
      </c>
      <c r="C10924" s="35"/>
      <c r="D10924" s="35"/>
      <c r="E10924" s="35"/>
      <c r="F10924" s="35"/>
      <c r="G10924" s="9" t="s">
        <v>20</v>
      </c>
      <c r="H10924" s="64">
        <v>538294.46</v>
      </c>
      <c r="J10924"/>
      <c r="K10924"/>
      <c r="L10924"/>
      <c r="M10924"/>
    </row>
    <row r="10925" spans="1:13" s="3" customFormat="1" x14ac:dyDescent="0.25">
      <c r="A10925" s="35" t="s">
        <v>21</v>
      </c>
      <c r="B10925"/>
      <c r="C10925"/>
      <c r="D10925"/>
      <c r="E10925"/>
      <c r="F10925"/>
      <c r="G10925"/>
      <c r="H10925"/>
      <c r="J10925"/>
      <c r="K10925"/>
      <c r="L10925"/>
      <c r="M10925"/>
    </row>
    <row r="10926" spans="1:13" s="3" customFormat="1" x14ac:dyDescent="0.25">
      <c r="A10926" s="12" t="s">
        <v>24</v>
      </c>
      <c r="B10926" s="35" t="s">
        <v>21</v>
      </c>
      <c r="C10926" s="35" t="s">
        <v>21</v>
      </c>
      <c r="D10926" s="35" t="s">
        <v>21</v>
      </c>
      <c r="E10926" s="35" t="s">
        <v>21</v>
      </c>
      <c r="F10926" s="35" t="s">
        <v>21</v>
      </c>
      <c r="G10926" s="34" t="s">
        <v>20</v>
      </c>
      <c r="H10926" s="65">
        <v>538294.46</v>
      </c>
      <c r="J10926"/>
      <c r="K10926"/>
      <c r="L10926"/>
      <c r="M10926"/>
    </row>
    <row r="10927" spans="1:13" s="3" customFormat="1" x14ac:dyDescent="0.25">
      <c r="A10927" s="12" t="s">
        <v>1470</v>
      </c>
      <c r="B10927" s="12" t="s">
        <v>41</v>
      </c>
      <c r="C10927" s="14">
        <v>39</v>
      </c>
      <c r="D10927" s="12" t="s">
        <v>472</v>
      </c>
      <c r="E10927" s="35"/>
      <c r="F10927" s="65">
        <v>83539.399999999994</v>
      </c>
      <c r="G10927" s="35" t="s">
        <v>21</v>
      </c>
      <c r="H10927" s="65">
        <v>621833.86</v>
      </c>
      <c r="J10927"/>
      <c r="K10927"/>
      <c r="L10927"/>
      <c r="M10927"/>
    </row>
    <row r="10928" spans="1:13" s="3" customFormat="1" x14ac:dyDescent="0.25">
      <c r="A10928" s="12" t="s">
        <v>1470</v>
      </c>
      <c r="B10928" s="12" t="s">
        <v>41</v>
      </c>
      <c r="C10928" s="14">
        <v>41</v>
      </c>
      <c r="D10928" s="12" t="s">
        <v>1471</v>
      </c>
      <c r="E10928" s="35"/>
      <c r="F10928" s="65">
        <v>13561.01</v>
      </c>
      <c r="G10928" s="35" t="s">
        <v>21</v>
      </c>
      <c r="H10928" s="65">
        <v>635394.87</v>
      </c>
      <c r="J10928"/>
      <c r="K10928"/>
      <c r="L10928"/>
      <c r="M10928"/>
    </row>
    <row r="10929" spans="1:13" s="3" customFormat="1" x14ac:dyDescent="0.25">
      <c r="A10929"/>
      <c r="B10929"/>
      <c r="C10929"/>
      <c r="D10929"/>
      <c r="E10929"/>
      <c r="F10929"/>
      <c r="G10929"/>
      <c r="H10929"/>
      <c r="J10929"/>
      <c r="K10929"/>
      <c r="L10929"/>
      <c r="M10929"/>
    </row>
    <row r="10930" spans="1:13" s="3" customFormat="1" x14ac:dyDescent="0.25">
      <c r="A10930" s="35"/>
      <c r="B10930" s="35"/>
      <c r="C10930" s="35"/>
      <c r="D10930" s="35"/>
      <c r="E10930" s="34" t="s">
        <v>67</v>
      </c>
      <c r="F10930" s="65">
        <v>97100.41</v>
      </c>
      <c r="G10930" s="65">
        <v>0</v>
      </c>
      <c r="H10930" s="65">
        <v>635394.87</v>
      </c>
      <c r="J10930"/>
      <c r="K10930"/>
      <c r="L10930"/>
      <c r="M10930"/>
    </row>
    <row r="10931" spans="1:13" s="3" customFormat="1" x14ac:dyDescent="0.25">
      <c r="A10931" s="35" t="s">
        <v>21</v>
      </c>
      <c r="B10931"/>
      <c r="C10931"/>
      <c r="D10931"/>
      <c r="E10931"/>
      <c r="F10931"/>
      <c r="G10931"/>
      <c r="H10931"/>
      <c r="J10931"/>
      <c r="K10931"/>
      <c r="L10931"/>
      <c r="M10931"/>
    </row>
    <row r="10932" spans="1:13" s="3" customFormat="1" x14ac:dyDescent="0.25">
      <c r="A10932" s="35"/>
      <c r="B10932" s="35"/>
      <c r="C10932" s="35"/>
      <c r="D10932" s="35"/>
      <c r="E10932" s="9" t="s">
        <v>98</v>
      </c>
      <c r="F10932" s="64">
        <v>97100.41</v>
      </c>
      <c r="G10932" s="64">
        <v>0</v>
      </c>
      <c r="H10932" s="64">
        <v>635394.87</v>
      </c>
      <c r="J10932"/>
      <c r="K10932"/>
      <c r="L10932"/>
      <c r="M10932"/>
    </row>
    <row r="10933" spans="1:13" s="3" customFormat="1" x14ac:dyDescent="0.25">
      <c r="A10933" s="35" t="s">
        <v>21</v>
      </c>
      <c r="B10933"/>
      <c r="C10933"/>
      <c r="D10933"/>
      <c r="E10933"/>
      <c r="F10933"/>
      <c r="G10933"/>
      <c r="H10933"/>
      <c r="J10933"/>
      <c r="K10933"/>
      <c r="L10933"/>
      <c r="M10933"/>
    </row>
    <row r="10934" spans="1:13" s="3" customFormat="1" x14ac:dyDescent="0.25">
      <c r="A10934" s="5" t="s">
        <v>99</v>
      </c>
      <c r="B10934" s="5" t="s">
        <v>100</v>
      </c>
      <c r="C10934" s="35"/>
      <c r="D10934" s="35"/>
      <c r="E10934" s="35"/>
      <c r="F10934" s="35"/>
      <c r="G10934" s="9" t="s">
        <v>20</v>
      </c>
      <c r="H10934" s="64">
        <v>74384.5</v>
      </c>
      <c r="J10934"/>
      <c r="K10934"/>
      <c r="L10934"/>
      <c r="M10934"/>
    </row>
    <row r="10935" spans="1:13" s="3" customFormat="1" x14ac:dyDescent="0.25">
      <c r="A10935" s="35" t="s">
        <v>21</v>
      </c>
      <c r="B10935"/>
      <c r="C10935"/>
      <c r="D10935"/>
      <c r="E10935"/>
      <c r="F10935"/>
      <c r="G10935"/>
      <c r="H10935"/>
      <c r="J10935"/>
      <c r="K10935"/>
      <c r="L10935"/>
      <c r="M10935"/>
    </row>
    <row r="10936" spans="1:13" s="3" customFormat="1" x14ac:dyDescent="0.25">
      <c r="A10936" s="12" t="s">
        <v>24</v>
      </c>
      <c r="B10936" s="35" t="s">
        <v>21</v>
      </c>
      <c r="C10936" s="35" t="s">
        <v>21</v>
      </c>
      <c r="D10936" s="35" t="s">
        <v>21</v>
      </c>
      <c r="E10936" s="35" t="s">
        <v>21</v>
      </c>
      <c r="F10936" s="35" t="s">
        <v>21</v>
      </c>
      <c r="G10936" s="34" t="s">
        <v>20</v>
      </c>
      <c r="H10936" s="65">
        <v>74384.5</v>
      </c>
      <c r="J10936"/>
      <c r="K10936"/>
      <c r="L10936"/>
      <c r="M10936"/>
    </row>
    <row r="10937" spans="1:13" s="3" customFormat="1" x14ac:dyDescent="0.25">
      <c r="A10937" s="12" t="s">
        <v>1470</v>
      </c>
      <c r="B10937" s="12" t="s">
        <v>41</v>
      </c>
      <c r="C10937" s="14">
        <v>39</v>
      </c>
      <c r="D10937" s="12" t="s">
        <v>472</v>
      </c>
      <c r="E10937" s="35"/>
      <c r="F10937" s="65">
        <v>12766.91</v>
      </c>
      <c r="G10937" s="35" t="s">
        <v>21</v>
      </c>
      <c r="H10937" s="65">
        <v>87151.41</v>
      </c>
      <c r="J10937"/>
      <c r="K10937"/>
      <c r="L10937"/>
      <c r="M10937"/>
    </row>
    <row r="10938" spans="1:13" s="3" customFormat="1" x14ac:dyDescent="0.25">
      <c r="A10938" s="12" t="s">
        <v>1470</v>
      </c>
      <c r="B10938" s="12" t="s">
        <v>41</v>
      </c>
      <c r="C10938" s="14">
        <v>41</v>
      </c>
      <c r="D10938" s="12" t="s">
        <v>1471</v>
      </c>
      <c r="E10938" s="35"/>
      <c r="F10938" s="65">
        <v>2706.72</v>
      </c>
      <c r="G10938" s="35" t="s">
        <v>21</v>
      </c>
      <c r="H10938" s="65">
        <v>89858.13</v>
      </c>
      <c r="J10938"/>
      <c r="K10938"/>
      <c r="L10938"/>
      <c r="M10938"/>
    </row>
    <row r="10939" spans="1:13" s="3" customFormat="1" x14ac:dyDescent="0.25">
      <c r="A10939"/>
      <c r="B10939"/>
      <c r="C10939"/>
      <c r="D10939"/>
      <c r="E10939"/>
      <c r="F10939"/>
      <c r="G10939"/>
      <c r="H10939"/>
      <c r="J10939"/>
      <c r="K10939"/>
      <c r="L10939"/>
      <c r="M10939"/>
    </row>
    <row r="10940" spans="1:13" s="3" customFormat="1" x14ac:dyDescent="0.25">
      <c r="A10940" s="35"/>
      <c r="B10940" s="35"/>
      <c r="C10940" s="35"/>
      <c r="D10940" s="35"/>
      <c r="E10940" s="34" t="s">
        <v>67</v>
      </c>
      <c r="F10940" s="65">
        <v>15473.63</v>
      </c>
      <c r="G10940" s="65">
        <v>0</v>
      </c>
      <c r="H10940" s="65">
        <v>89858.13</v>
      </c>
      <c r="J10940"/>
      <c r="K10940"/>
      <c r="L10940"/>
      <c r="M10940"/>
    </row>
    <row r="10941" spans="1:13" s="3" customFormat="1" x14ac:dyDescent="0.25">
      <c r="A10941" s="35" t="s">
        <v>21</v>
      </c>
      <c r="B10941"/>
      <c r="C10941"/>
      <c r="D10941"/>
      <c r="E10941"/>
      <c r="F10941"/>
      <c r="G10941"/>
      <c r="H10941"/>
      <c r="J10941"/>
      <c r="K10941"/>
      <c r="L10941"/>
      <c r="M10941"/>
    </row>
    <row r="10942" spans="1:13" s="3" customFormat="1" x14ac:dyDescent="0.25">
      <c r="A10942" s="35"/>
      <c r="B10942" s="35"/>
      <c r="C10942" s="35"/>
      <c r="D10942" s="35"/>
      <c r="E10942" s="9" t="s">
        <v>101</v>
      </c>
      <c r="F10942" s="64">
        <v>15473.63</v>
      </c>
      <c r="G10942" s="64">
        <v>0</v>
      </c>
      <c r="H10942" s="64">
        <v>89858.13</v>
      </c>
      <c r="J10942"/>
      <c r="K10942"/>
      <c r="L10942"/>
      <c r="M10942"/>
    </row>
    <row r="10943" spans="1:13" s="3" customFormat="1" x14ac:dyDescent="0.25">
      <c r="A10943" s="35" t="s">
        <v>21</v>
      </c>
      <c r="B10943"/>
      <c r="C10943"/>
      <c r="D10943"/>
      <c r="E10943"/>
      <c r="F10943"/>
      <c r="G10943"/>
      <c r="H10943"/>
      <c r="J10943"/>
      <c r="K10943"/>
      <c r="L10943"/>
      <c r="M10943"/>
    </row>
    <row r="10944" spans="1:13" s="3" customFormat="1" x14ac:dyDescent="0.25">
      <c r="A10944" s="5" t="s">
        <v>102</v>
      </c>
      <c r="B10944" s="5" t="s">
        <v>103</v>
      </c>
      <c r="C10944" s="35"/>
      <c r="D10944" s="35"/>
      <c r="E10944" s="35"/>
      <c r="F10944" s="35"/>
      <c r="G10944" s="9" t="s">
        <v>20</v>
      </c>
      <c r="H10944" s="64">
        <v>198461.82</v>
      </c>
      <c r="J10944"/>
      <c r="K10944"/>
      <c r="L10944"/>
      <c r="M10944"/>
    </row>
    <row r="10945" spans="1:13" s="3" customFormat="1" x14ac:dyDescent="0.25">
      <c r="A10945" s="35" t="s">
        <v>21</v>
      </c>
      <c r="B10945"/>
      <c r="C10945"/>
      <c r="D10945"/>
      <c r="E10945"/>
      <c r="F10945"/>
      <c r="G10945"/>
      <c r="H10945"/>
      <c r="J10945"/>
      <c r="K10945"/>
      <c r="L10945"/>
      <c r="M10945"/>
    </row>
    <row r="10946" spans="1:13" s="3" customFormat="1" x14ac:dyDescent="0.25">
      <c r="A10946" s="12" t="s">
        <v>24</v>
      </c>
      <c r="B10946" s="35" t="s">
        <v>21</v>
      </c>
      <c r="C10946" s="35" t="s">
        <v>21</v>
      </c>
      <c r="D10946" s="35" t="s">
        <v>21</v>
      </c>
      <c r="E10946" s="35" t="s">
        <v>21</v>
      </c>
      <c r="F10946" s="35" t="s">
        <v>21</v>
      </c>
      <c r="G10946" s="34" t="s">
        <v>20</v>
      </c>
      <c r="H10946" s="65">
        <v>198461.82</v>
      </c>
      <c r="J10946"/>
      <c r="K10946"/>
      <c r="L10946"/>
      <c r="M10946"/>
    </row>
    <row r="10947" spans="1:13" s="3" customFormat="1" x14ac:dyDescent="0.25">
      <c r="A10947" s="12" t="s">
        <v>1470</v>
      </c>
      <c r="B10947" s="12" t="s">
        <v>41</v>
      </c>
      <c r="C10947" s="14">
        <v>39</v>
      </c>
      <c r="D10947" s="12" t="s">
        <v>472</v>
      </c>
      <c r="E10947" s="35"/>
      <c r="F10947" s="65">
        <v>31917.34</v>
      </c>
      <c r="G10947" s="35" t="s">
        <v>21</v>
      </c>
      <c r="H10947" s="65">
        <v>230379.16</v>
      </c>
      <c r="J10947"/>
      <c r="K10947"/>
      <c r="L10947"/>
      <c r="M10947"/>
    </row>
    <row r="10948" spans="1:13" s="3" customFormat="1" x14ac:dyDescent="0.25">
      <c r="A10948" s="12" t="s">
        <v>1470</v>
      </c>
      <c r="B10948" s="12" t="s">
        <v>41</v>
      </c>
      <c r="C10948" s="14">
        <v>41</v>
      </c>
      <c r="D10948" s="12" t="s">
        <v>1471</v>
      </c>
      <c r="E10948" s="35"/>
      <c r="F10948" s="65">
        <v>6766.79</v>
      </c>
      <c r="G10948" s="35" t="s">
        <v>21</v>
      </c>
      <c r="H10948" s="65">
        <v>237145.95</v>
      </c>
      <c r="J10948"/>
      <c r="K10948"/>
      <c r="L10948"/>
      <c r="M10948"/>
    </row>
    <row r="10949" spans="1:13" s="3" customFormat="1" x14ac:dyDescent="0.25">
      <c r="A10949"/>
      <c r="B10949"/>
      <c r="C10949"/>
      <c r="D10949"/>
      <c r="E10949"/>
      <c r="F10949"/>
      <c r="G10949"/>
      <c r="H10949"/>
      <c r="J10949"/>
      <c r="K10949"/>
      <c r="L10949"/>
      <c r="M10949"/>
    </row>
    <row r="10950" spans="1:13" s="3" customFormat="1" x14ac:dyDescent="0.25">
      <c r="A10950" s="35"/>
      <c r="B10950" s="35"/>
      <c r="C10950" s="35"/>
      <c r="D10950" s="35"/>
      <c r="E10950" s="34" t="s">
        <v>67</v>
      </c>
      <c r="F10950" s="65">
        <v>38684.129999999997</v>
      </c>
      <c r="G10950" s="65">
        <v>0</v>
      </c>
      <c r="H10950" s="65">
        <v>237145.95</v>
      </c>
      <c r="J10950"/>
      <c r="K10950"/>
      <c r="L10950"/>
      <c r="M10950"/>
    </row>
    <row r="10951" spans="1:13" s="3" customFormat="1" x14ac:dyDescent="0.25">
      <c r="A10951" s="35" t="s">
        <v>21</v>
      </c>
      <c r="B10951"/>
      <c r="C10951"/>
      <c r="D10951"/>
      <c r="E10951"/>
      <c r="F10951"/>
      <c r="G10951"/>
      <c r="H10951"/>
      <c r="J10951"/>
      <c r="K10951"/>
      <c r="L10951"/>
      <c r="M10951"/>
    </row>
    <row r="10952" spans="1:13" s="3" customFormat="1" x14ac:dyDescent="0.25">
      <c r="A10952" s="35"/>
      <c r="B10952" s="35"/>
      <c r="C10952" s="35"/>
      <c r="D10952" s="35"/>
      <c r="E10952" s="9" t="s">
        <v>104</v>
      </c>
      <c r="F10952" s="64">
        <v>38684.129999999997</v>
      </c>
      <c r="G10952" s="64">
        <v>0</v>
      </c>
      <c r="H10952" s="64">
        <v>237145.95</v>
      </c>
      <c r="J10952"/>
      <c r="K10952"/>
      <c r="L10952"/>
      <c r="M10952"/>
    </row>
    <row r="10953" spans="1:13" s="3" customFormat="1" x14ac:dyDescent="0.25">
      <c r="A10953" s="35" t="s">
        <v>21</v>
      </c>
      <c r="B10953"/>
      <c r="C10953"/>
      <c r="D10953"/>
      <c r="E10953"/>
      <c r="F10953"/>
      <c r="G10953"/>
      <c r="H10953"/>
      <c r="J10953"/>
      <c r="K10953"/>
      <c r="L10953"/>
      <c r="M10953"/>
    </row>
    <row r="10954" spans="1:13" s="3" customFormat="1" x14ac:dyDescent="0.25">
      <c r="A10954" s="5" t="s">
        <v>105</v>
      </c>
      <c r="B10954" s="5" t="s">
        <v>106</v>
      </c>
      <c r="C10954" s="35"/>
      <c r="D10954" s="35"/>
      <c r="E10954" s="35"/>
      <c r="F10954" s="35"/>
      <c r="G10954" s="9" t="s">
        <v>20</v>
      </c>
      <c r="H10954" s="64">
        <v>188415.74</v>
      </c>
      <c r="J10954"/>
      <c r="K10954"/>
      <c r="L10954"/>
      <c r="M10954"/>
    </row>
    <row r="10955" spans="1:13" s="3" customFormat="1" x14ac:dyDescent="0.25">
      <c r="A10955" s="35" t="s">
        <v>21</v>
      </c>
      <c r="B10955"/>
      <c r="C10955"/>
      <c r="D10955"/>
      <c r="E10955"/>
      <c r="F10955"/>
      <c r="G10955"/>
      <c r="H10955"/>
      <c r="J10955"/>
      <c r="K10955"/>
      <c r="L10955"/>
      <c r="M10955"/>
    </row>
    <row r="10956" spans="1:13" s="3" customFormat="1" x14ac:dyDescent="0.25">
      <c r="A10956" s="12" t="s">
        <v>24</v>
      </c>
      <c r="B10956" s="35" t="s">
        <v>21</v>
      </c>
      <c r="C10956" s="35" t="s">
        <v>21</v>
      </c>
      <c r="D10956" s="35" t="s">
        <v>21</v>
      </c>
      <c r="E10956" s="35" t="s">
        <v>21</v>
      </c>
      <c r="F10956" s="35" t="s">
        <v>21</v>
      </c>
      <c r="G10956" s="34" t="s">
        <v>20</v>
      </c>
      <c r="H10956" s="65">
        <v>188415.74</v>
      </c>
      <c r="J10956"/>
      <c r="K10956"/>
      <c r="L10956"/>
      <c r="M10956"/>
    </row>
    <row r="10957" spans="1:13" s="3" customFormat="1" x14ac:dyDescent="0.25">
      <c r="A10957" s="12" t="s">
        <v>1470</v>
      </c>
      <c r="B10957" s="12" t="s">
        <v>41</v>
      </c>
      <c r="C10957" s="14">
        <v>39</v>
      </c>
      <c r="D10957" s="12" t="s">
        <v>472</v>
      </c>
      <c r="E10957" s="35"/>
      <c r="F10957" s="65">
        <v>38118.58</v>
      </c>
      <c r="G10957" s="35" t="s">
        <v>21</v>
      </c>
      <c r="H10957" s="65">
        <v>226534.32</v>
      </c>
      <c r="J10957"/>
      <c r="K10957"/>
      <c r="L10957"/>
      <c r="M10957"/>
    </row>
    <row r="10958" spans="1:13" s="3" customFormat="1" x14ac:dyDescent="0.25">
      <c r="A10958" s="12" t="s">
        <v>1470</v>
      </c>
      <c r="B10958" s="12" t="s">
        <v>41</v>
      </c>
      <c r="C10958" s="14">
        <v>41</v>
      </c>
      <c r="D10958" s="12" t="s">
        <v>1471</v>
      </c>
      <c r="E10958" s="35"/>
      <c r="F10958" s="65">
        <v>8740.3700000000008</v>
      </c>
      <c r="G10958" s="35" t="s">
        <v>21</v>
      </c>
      <c r="H10958" s="65">
        <v>235274.69</v>
      </c>
      <c r="J10958"/>
      <c r="K10958"/>
      <c r="L10958"/>
      <c r="M10958"/>
    </row>
    <row r="10959" spans="1:13" s="3" customFormat="1" x14ac:dyDescent="0.25">
      <c r="A10959"/>
      <c r="B10959"/>
      <c r="C10959"/>
      <c r="D10959"/>
      <c r="E10959"/>
      <c r="F10959"/>
      <c r="G10959"/>
      <c r="H10959"/>
      <c r="J10959"/>
      <c r="K10959"/>
      <c r="L10959"/>
      <c r="M10959"/>
    </row>
    <row r="10960" spans="1:13" s="3" customFormat="1" x14ac:dyDescent="0.25">
      <c r="A10960" s="35"/>
      <c r="B10960" s="35"/>
      <c r="C10960" s="35"/>
      <c r="D10960" s="35"/>
      <c r="E10960" s="34" t="s">
        <v>67</v>
      </c>
      <c r="F10960" s="65">
        <v>46858.95</v>
      </c>
      <c r="G10960" s="65">
        <v>0</v>
      </c>
      <c r="H10960" s="65">
        <v>235274.69</v>
      </c>
      <c r="J10960"/>
      <c r="K10960"/>
      <c r="L10960"/>
      <c r="M10960"/>
    </row>
    <row r="10961" spans="1:13" s="3" customFormat="1" x14ac:dyDescent="0.25">
      <c r="A10961" s="35" t="s">
        <v>21</v>
      </c>
      <c r="B10961"/>
      <c r="C10961"/>
      <c r="D10961"/>
      <c r="E10961"/>
      <c r="F10961"/>
      <c r="G10961"/>
      <c r="H10961"/>
      <c r="J10961"/>
      <c r="K10961"/>
      <c r="L10961"/>
      <c r="M10961"/>
    </row>
    <row r="10962" spans="1:13" s="3" customFormat="1" x14ac:dyDescent="0.25">
      <c r="A10962" s="35"/>
      <c r="B10962" s="35"/>
      <c r="C10962" s="35"/>
      <c r="D10962" s="35"/>
      <c r="E10962" s="9" t="s">
        <v>107</v>
      </c>
      <c r="F10962" s="64">
        <v>46858.95</v>
      </c>
      <c r="G10962" s="64">
        <v>0</v>
      </c>
      <c r="H10962" s="64">
        <v>235274.69</v>
      </c>
      <c r="J10962"/>
      <c r="K10962"/>
      <c r="L10962"/>
      <c r="M10962"/>
    </row>
    <row r="10963" spans="1:13" s="3" customFormat="1" x14ac:dyDescent="0.25">
      <c r="A10963" s="35" t="s">
        <v>21</v>
      </c>
      <c r="B10963"/>
      <c r="C10963"/>
      <c r="D10963"/>
      <c r="E10963"/>
      <c r="F10963"/>
      <c r="G10963"/>
      <c r="H10963"/>
      <c r="J10963"/>
      <c r="K10963"/>
      <c r="L10963"/>
      <c r="M10963"/>
    </row>
    <row r="10964" spans="1:13" s="3" customFormat="1" x14ac:dyDescent="0.25">
      <c r="A10964" s="5" t="s">
        <v>108</v>
      </c>
      <c r="B10964" s="5" t="s">
        <v>109</v>
      </c>
      <c r="C10964" s="35"/>
      <c r="D10964" s="35"/>
      <c r="E10964" s="35"/>
      <c r="F10964" s="35"/>
      <c r="G10964" s="9" t="s">
        <v>20</v>
      </c>
      <c r="H10964" s="64">
        <v>177845.57</v>
      </c>
      <c r="J10964"/>
      <c r="K10964"/>
      <c r="L10964"/>
      <c r="M10964"/>
    </row>
    <row r="10965" spans="1:13" s="3" customFormat="1" x14ac:dyDescent="0.25">
      <c r="A10965" s="35" t="s">
        <v>21</v>
      </c>
      <c r="B10965"/>
      <c r="C10965"/>
      <c r="D10965"/>
      <c r="E10965"/>
      <c r="F10965"/>
      <c r="G10965"/>
      <c r="H10965"/>
      <c r="J10965"/>
      <c r="K10965"/>
      <c r="L10965"/>
      <c r="M10965"/>
    </row>
    <row r="10966" spans="1:13" s="3" customFormat="1" x14ac:dyDescent="0.25">
      <c r="A10966" s="12" t="s">
        <v>24</v>
      </c>
      <c r="B10966" s="35" t="s">
        <v>21</v>
      </c>
      <c r="C10966" s="35" t="s">
        <v>21</v>
      </c>
      <c r="D10966" s="35" t="s">
        <v>21</v>
      </c>
      <c r="E10966" s="35" t="s">
        <v>21</v>
      </c>
      <c r="F10966" s="35" t="s">
        <v>21</v>
      </c>
      <c r="G10966" s="34" t="s">
        <v>20</v>
      </c>
      <c r="H10966" s="65">
        <v>177845.57</v>
      </c>
      <c r="J10966"/>
      <c r="K10966"/>
      <c r="L10966"/>
      <c r="M10966"/>
    </row>
    <row r="10967" spans="1:13" s="3" customFormat="1" x14ac:dyDescent="0.25">
      <c r="A10967" s="12" t="s">
        <v>1470</v>
      </c>
      <c r="B10967" s="12" t="s">
        <v>41</v>
      </c>
      <c r="C10967" s="14">
        <v>39</v>
      </c>
      <c r="D10967" s="12" t="s">
        <v>472</v>
      </c>
      <c r="E10967" s="35"/>
      <c r="F10967" s="65">
        <v>19417.650000000001</v>
      </c>
      <c r="G10967" s="35" t="s">
        <v>21</v>
      </c>
      <c r="H10967" s="65">
        <v>197263.22</v>
      </c>
      <c r="J10967"/>
      <c r="K10967"/>
      <c r="L10967"/>
      <c r="M10967"/>
    </row>
    <row r="10968" spans="1:13" s="3" customFormat="1" x14ac:dyDescent="0.25">
      <c r="A10968" s="12" t="s">
        <v>1470</v>
      </c>
      <c r="B10968" s="12" t="s">
        <v>41</v>
      </c>
      <c r="C10968" s="14">
        <v>41</v>
      </c>
      <c r="D10968" s="12" t="s">
        <v>1471</v>
      </c>
      <c r="E10968" s="35"/>
      <c r="F10968" s="65">
        <v>3832.99</v>
      </c>
      <c r="G10968" s="35" t="s">
        <v>21</v>
      </c>
      <c r="H10968" s="65">
        <v>201096.21</v>
      </c>
      <c r="J10968"/>
      <c r="K10968"/>
      <c r="L10968"/>
      <c r="M10968"/>
    </row>
    <row r="10969" spans="1:13" s="3" customFormat="1" x14ac:dyDescent="0.25">
      <c r="A10969"/>
      <c r="B10969"/>
      <c r="C10969"/>
      <c r="D10969"/>
      <c r="E10969"/>
      <c r="F10969"/>
      <c r="G10969"/>
      <c r="H10969"/>
      <c r="J10969"/>
      <c r="K10969"/>
      <c r="L10969"/>
      <c r="M10969"/>
    </row>
    <row r="10970" spans="1:13" s="3" customFormat="1" x14ac:dyDescent="0.25">
      <c r="A10970" s="35"/>
      <c r="B10970" s="35"/>
      <c r="C10970" s="35"/>
      <c r="D10970" s="35"/>
      <c r="E10970" s="34" t="s">
        <v>67</v>
      </c>
      <c r="F10970" s="65">
        <v>23250.639999999999</v>
      </c>
      <c r="G10970" s="65">
        <v>0</v>
      </c>
      <c r="H10970" s="65">
        <v>201096.21</v>
      </c>
      <c r="J10970"/>
      <c r="K10970"/>
      <c r="L10970"/>
      <c r="M10970"/>
    </row>
    <row r="10971" spans="1:13" s="3" customFormat="1" x14ac:dyDescent="0.25">
      <c r="A10971" s="35" t="s">
        <v>21</v>
      </c>
      <c r="B10971"/>
      <c r="C10971"/>
      <c r="D10971"/>
      <c r="E10971"/>
      <c r="F10971"/>
      <c r="G10971"/>
      <c r="H10971"/>
      <c r="J10971"/>
      <c r="K10971"/>
      <c r="L10971"/>
      <c r="M10971"/>
    </row>
    <row r="10972" spans="1:13" s="3" customFormat="1" x14ac:dyDescent="0.25">
      <c r="A10972" s="35"/>
      <c r="B10972" s="35"/>
      <c r="C10972" s="35"/>
      <c r="D10972" s="35"/>
      <c r="E10972" s="9" t="s">
        <v>110</v>
      </c>
      <c r="F10972" s="64">
        <v>23250.639999999999</v>
      </c>
      <c r="G10972" s="64">
        <v>0</v>
      </c>
      <c r="H10972" s="64">
        <v>201096.21</v>
      </c>
      <c r="J10972"/>
      <c r="K10972"/>
      <c r="L10972"/>
      <c r="M10972"/>
    </row>
    <row r="10973" spans="1:13" s="3" customFormat="1" x14ac:dyDescent="0.25">
      <c r="A10973" s="35" t="s">
        <v>21</v>
      </c>
      <c r="B10973"/>
      <c r="C10973"/>
      <c r="D10973"/>
      <c r="E10973"/>
      <c r="F10973"/>
      <c r="G10973"/>
      <c r="H10973"/>
      <c r="J10973"/>
      <c r="K10973"/>
      <c r="L10973"/>
      <c r="M10973"/>
    </row>
    <row r="10974" spans="1:13" s="3" customFormat="1" x14ac:dyDescent="0.25">
      <c r="A10974" s="5" t="s">
        <v>111</v>
      </c>
      <c r="B10974" s="5" t="s">
        <v>112</v>
      </c>
      <c r="C10974" s="35"/>
      <c r="D10974" s="35"/>
      <c r="E10974" s="35"/>
      <c r="F10974" s="35"/>
      <c r="G10974" s="9" t="s">
        <v>20</v>
      </c>
      <c r="H10974" s="64">
        <v>422617.26</v>
      </c>
      <c r="J10974"/>
      <c r="K10974"/>
      <c r="L10974"/>
      <c r="M10974"/>
    </row>
    <row r="10975" spans="1:13" s="3" customFormat="1" x14ac:dyDescent="0.25">
      <c r="A10975" s="35" t="s">
        <v>21</v>
      </c>
      <c r="B10975"/>
      <c r="C10975"/>
      <c r="D10975"/>
      <c r="E10975"/>
      <c r="F10975"/>
      <c r="G10975"/>
      <c r="H10975"/>
      <c r="J10975"/>
      <c r="K10975"/>
      <c r="L10975"/>
      <c r="M10975"/>
    </row>
    <row r="10976" spans="1:13" s="3" customFormat="1" x14ac:dyDescent="0.25">
      <c r="A10976" s="12" t="s">
        <v>24</v>
      </c>
      <c r="B10976" s="35" t="s">
        <v>21</v>
      </c>
      <c r="C10976" s="35" t="s">
        <v>21</v>
      </c>
      <c r="D10976" s="35" t="s">
        <v>21</v>
      </c>
      <c r="E10976" s="35" t="s">
        <v>21</v>
      </c>
      <c r="F10976" s="35" t="s">
        <v>21</v>
      </c>
      <c r="G10976" s="34" t="s">
        <v>20</v>
      </c>
      <c r="H10976" s="65">
        <v>422617.26</v>
      </c>
      <c r="J10976"/>
      <c r="K10976"/>
      <c r="L10976"/>
      <c r="M10976"/>
    </row>
    <row r="10977" spans="1:13" s="3" customFormat="1" x14ac:dyDescent="0.25">
      <c r="A10977" s="12" t="s">
        <v>1470</v>
      </c>
      <c r="B10977" s="12" t="s">
        <v>41</v>
      </c>
      <c r="C10977" s="14">
        <v>40</v>
      </c>
      <c r="D10977" s="12" t="s">
        <v>1472</v>
      </c>
      <c r="E10977" s="35"/>
      <c r="F10977" s="65">
        <v>32392.33</v>
      </c>
      <c r="G10977" s="35" t="s">
        <v>21</v>
      </c>
      <c r="H10977" s="65">
        <v>455009.59</v>
      </c>
      <c r="J10977"/>
      <c r="K10977"/>
      <c r="L10977"/>
      <c r="M10977"/>
    </row>
    <row r="10978" spans="1:13" s="3" customFormat="1" x14ac:dyDescent="0.25">
      <c r="A10978" s="12" t="s">
        <v>1470</v>
      </c>
      <c r="B10978" s="12" t="s">
        <v>41</v>
      </c>
      <c r="C10978" s="14">
        <v>42</v>
      </c>
      <c r="D10978" s="12" t="s">
        <v>113</v>
      </c>
      <c r="E10978" s="35"/>
      <c r="F10978" s="65">
        <v>4315.84</v>
      </c>
      <c r="G10978" s="35" t="s">
        <v>21</v>
      </c>
      <c r="H10978" s="65">
        <v>459325.43</v>
      </c>
      <c r="J10978"/>
      <c r="K10978"/>
      <c r="L10978"/>
      <c r="M10978"/>
    </row>
    <row r="10979" spans="1:13" s="3" customFormat="1" x14ac:dyDescent="0.25">
      <c r="A10979"/>
      <c r="B10979"/>
      <c r="C10979"/>
      <c r="D10979"/>
      <c r="E10979"/>
      <c r="F10979"/>
      <c r="G10979"/>
      <c r="H10979"/>
      <c r="J10979"/>
      <c r="K10979"/>
      <c r="L10979"/>
      <c r="M10979"/>
    </row>
    <row r="10980" spans="1:13" s="3" customFormat="1" x14ac:dyDescent="0.25">
      <c r="A10980" s="35"/>
      <c r="B10980" s="35"/>
      <c r="C10980" s="35"/>
      <c r="D10980" s="35"/>
      <c r="E10980" s="34" t="s">
        <v>67</v>
      </c>
      <c r="F10980" s="65">
        <v>36708.17</v>
      </c>
      <c r="G10980" s="65">
        <v>0</v>
      </c>
      <c r="H10980" s="65">
        <v>459325.43</v>
      </c>
      <c r="J10980"/>
      <c r="K10980"/>
      <c r="L10980"/>
      <c r="M10980"/>
    </row>
    <row r="10981" spans="1:13" s="3" customFormat="1" x14ac:dyDescent="0.25">
      <c r="A10981" s="35" t="s">
        <v>21</v>
      </c>
      <c r="B10981"/>
      <c r="C10981"/>
      <c r="D10981"/>
      <c r="E10981"/>
      <c r="F10981"/>
      <c r="G10981"/>
      <c r="H10981"/>
      <c r="J10981"/>
      <c r="K10981"/>
      <c r="L10981"/>
      <c r="M10981"/>
    </row>
    <row r="10982" spans="1:13" s="3" customFormat="1" x14ac:dyDescent="0.25">
      <c r="A10982" s="35"/>
      <c r="B10982" s="35"/>
      <c r="C10982" s="35"/>
      <c r="D10982" s="35"/>
      <c r="E10982" s="9" t="s">
        <v>114</v>
      </c>
      <c r="F10982" s="64">
        <v>36708.17</v>
      </c>
      <c r="G10982" s="64">
        <v>0</v>
      </c>
      <c r="H10982" s="64">
        <v>459325.43</v>
      </c>
      <c r="J10982"/>
      <c r="K10982"/>
      <c r="L10982"/>
      <c r="M10982"/>
    </row>
    <row r="10983" spans="1:13" s="3" customFormat="1" x14ac:dyDescent="0.25">
      <c r="A10983" s="35" t="s">
        <v>21</v>
      </c>
      <c r="B10983"/>
      <c r="C10983"/>
      <c r="D10983"/>
      <c r="E10983"/>
      <c r="F10983"/>
      <c r="G10983"/>
      <c r="H10983"/>
      <c r="J10983"/>
      <c r="K10983"/>
      <c r="L10983"/>
      <c r="M10983"/>
    </row>
    <row r="10984" spans="1:13" s="3" customFormat="1" x14ac:dyDescent="0.25">
      <c r="A10984" s="5" t="s">
        <v>115</v>
      </c>
      <c r="B10984" s="5" t="s">
        <v>116</v>
      </c>
      <c r="C10984" s="35"/>
      <c r="D10984" s="35"/>
      <c r="E10984" s="35"/>
      <c r="F10984" s="35"/>
      <c r="G10984" s="9" t="s">
        <v>20</v>
      </c>
      <c r="H10984" s="64">
        <v>338275.15</v>
      </c>
      <c r="J10984"/>
      <c r="K10984"/>
      <c r="L10984"/>
      <c r="M10984"/>
    </row>
    <row r="10985" spans="1:13" s="3" customFormat="1" x14ac:dyDescent="0.25">
      <c r="A10985" s="35" t="s">
        <v>21</v>
      </c>
      <c r="B10985"/>
      <c r="C10985"/>
      <c r="D10985"/>
      <c r="E10985"/>
      <c r="F10985"/>
      <c r="G10985"/>
      <c r="H10985"/>
      <c r="J10985"/>
      <c r="K10985"/>
      <c r="L10985"/>
      <c r="M10985"/>
    </row>
    <row r="10986" spans="1:13" s="3" customFormat="1" x14ac:dyDescent="0.25">
      <c r="A10986" s="12" t="s">
        <v>24</v>
      </c>
      <c r="B10986" s="35" t="s">
        <v>21</v>
      </c>
      <c r="C10986" s="35" t="s">
        <v>21</v>
      </c>
      <c r="D10986" s="35" t="s">
        <v>21</v>
      </c>
      <c r="E10986" s="35" t="s">
        <v>21</v>
      </c>
      <c r="F10986" s="35" t="s">
        <v>21</v>
      </c>
      <c r="G10986" s="34" t="s">
        <v>20</v>
      </c>
      <c r="H10986" s="65">
        <v>338275.15</v>
      </c>
      <c r="J10986"/>
      <c r="K10986"/>
      <c r="L10986"/>
      <c r="M10986"/>
    </row>
    <row r="10987" spans="1:13" s="3" customFormat="1" x14ac:dyDescent="0.25">
      <c r="A10987" s="12" t="s">
        <v>1470</v>
      </c>
      <c r="B10987" s="12" t="s">
        <v>41</v>
      </c>
      <c r="C10987" s="14">
        <v>40</v>
      </c>
      <c r="D10987" s="12" t="s">
        <v>1472</v>
      </c>
      <c r="E10987" s="35"/>
      <c r="F10987" s="65">
        <v>27886.69</v>
      </c>
      <c r="G10987" s="35" t="s">
        <v>21</v>
      </c>
      <c r="H10987" s="65">
        <v>366161.84</v>
      </c>
      <c r="J10987"/>
      <c r="K10987"/>
      <c r="L10987"/>
      <c r="M10987"/>
    </row>
    <row r="10988" spans="1:13" s="3" customFormat="1" x14ac:dyDescent="0.25">
      <c r="A10988" s="12" t="s">
        <v>1470</v>
      </c>
      <c r="B10988" s="12" t="s">
        <v>41</v>
      </c>
      <c r="C10988" s="14">
        <v>42</v>
      </c>
      <c r="D10988" s="12" t="s">
        <v>113</v>
      </c>
      <c r="E10988" s="35"/>
      <c r="F10988" s="65">
        <v>4305.18</v>
      </c>
      <c r="G10988" s="35" t="s">
        <v>21</v>
      </c>
      <c r="H10988" s="65">
        <v>370467.02</v>
      </c>
      <c r="J10988"/>
      <c r="K10988"/>
      <c r="L10988"/>
      <c r="M10988"/>
    </row>
    <row r="10989" spans="1:13" s="3" customFormat="1" x14ac:dyDescent="0.25">
      <c r="A10989"/>
      <c r="B10989"/>
      <c r="C10989"/>
      <c r="D10989"/>
      <c r="E10989"/>
      <c r="F10989"/>
      <c r="G10989"/>
      <c r="H10989"/>
      <c r="J10989"/>
      <c r="K10989"/>
      <c r="L10989"/>
      <c r="M10989"/>
    </row>
    <row r="10990" spans="1:13" s="3" customFormat="1" x14ac:dyDescent="0.25">
      <c r="A10990" s="35"/>
      <c r="B10990" s="35"/>
      <c r="C10990" s="35"/>
      <c r="D10990" s="35"/>
      <c r="E10990" s="34" t="s">
        <v>67</v>
      </c>
      <c r="F10990" s="65">
        <v>32191.87</v>
      </c>
      <c r="G10990" s="65">
        <v>0</v>
      </c>
      <c r="H10990" s="65">
        <v>370467.02</v>
      </c>
      <c r="J10990"/>
      <c r="K10990"/>
      <c r="L10990"/>
      <c r="M10990"/>
    </row>
    <row r="10991" spans="1:13" s="3" customFormat="1" x14ac:dyDescent="0.25">
      <c r="A10991" s="35" t="s">
        <v>21</v>
      </c>
      <c r="B10991"/>
      <c r="C10991"/>
      <c r="D10991"/>
      <c r="E10991"/>
      <c r="F10991"/>
      <c r="G10991"/>
      <c r="H10991"/>
      <c r="J10991"/>
      <c r="K10991"/>
      <c r="L10991"/>
      <c r="M10991"/>
    </row>
    <row r="10992" spans="1:13" s="3" customFormat="1" x14ac:dyDescent="0.25">
      <c r="A10992" s="35"/>
      <c r="B10992" s="35"/>
      <c r="C10992" s="35"/>
      <c r="D10992" s="35"/>
      <c r="E10992" s="9" t="s">
        <v>117</v>
      </c>
      <c r="F10992" s="64">
        <v>32191.87</v>
      </c>
      <c r="G10992" s="64">
        <v>0</v>
      </c>
      <c r="H10992" s="64">
        <v>370467.02</v>
      </c>
      <c r="J10992"/>
      <c r="K10992"/>
      <c r="L10992"/>
      <c r="M10992"/>
    </row>
    <row r="10993" spans="1:13" s="3" customFormat="1" x14ac:dyDescent="0.25">
      <c r="A10993" s="35" t="s">
        <v>21</v>
      </c>
      <c r="B10993"/>
      <c r="C10993"/>
      <c r="D10993"/>
      <c r="E10993"/>
      <c r="F10993"/>
      <c r="G10993"/>
      <c r="H10993"/>
      <c r="J10993"/>
      <c r="K10993"/>
      <c r="L10993"/>
      <c r="M10993"/>
    </row>
    <row r="10994" spans="1:13" s="3" customFormat="1" x14ac:dyDescent="0.25">
      <c r="A10994" s="5" t="s">
        <v>357</v>
      </c>
      <c r="B10994" s="5" t="s">
        <v>358</v>
      </c>
      <c r="C10994" s="35"/>
      <c r="D10994" s="35"/>
      <c r="E10994" s="35"/>
      <c r="F10994" s="35"/>
      <c r="G10994" s="9" t="s">
        <v>20</v>
      </c>
      <c r="H10994" s="64">
        <v>158382.01</v>
      </c>
      <c r="J10994"/>
      <c r="K10994"/>
      <c r="L10994"/>
      <c r="M10994"/>
    </row>
    <row r="10995" spans="1:13" s="3" customFormat="1" x14ac:dyDescent="0.25">
      <c r="A10995" s="35" t="s">
        <v>21</v>
      </c>
      <c r="B10995"/>
      <c r="C10995"/>
      <c r="D10995"/>
      <c r="E10995"/>
      <c r="F10995"/>
      <c r="G10995"/>
      <c r="H10995"/>
      <c r="J10995"/>
      <c r="K10995"/>
      <c r="L10995"/>
      <c r="M10995"/>
    </row>
    <row r="10996" spans="1:13" s="3" customFormat="1" x14ac:dyDescent="0.25">
      <c r="A10996" s="12" t="s">
        <v>24</v>
      </c>
      <c r="B10996" s="35" t="s">
        <v>21</v>
      </c>
      <c r="C10996" s="35" t="s">
        <v>21</v>
      </c>
      <c r="D10996" s="35" t="s">
        <v>21</v>
      </c>
      <c r="E10996" s="35" t="s">
        <v>21</v>
      </c>
      <c r="F10996" s="35" t="s">
        <v>21</v>
      </c>
      <c r="G10996" s="34" t="s">
        <v>20</v>
      </c>
      <c r="H10996" s="65">
        <v>158382.01</v>
      </c>
      <c r="J10996"/>
      <c r="K10996"/>
      <c r="L10996"/>
      <c r="M10996"/>
    </row>
    <row r="10997" spans="1:13" s="3" customFormat="1" x14ac:dyDescent="0.25">
      <c r="A10997" s="12" t="s">
        <v>1473</v>
      </c>
      <c r="B10997" s="12" t="s">
        <v>26</v>
      </c>
      <c r="C10997" s="14">
        <v>309</v>
      </c>
      <c r="D10997" s="12" t="s">
        <v>359</v>
      </c>
      <c r="E10997" s="12" t="s">
        <v>1474</v>
      </c>
      <c r="F10997" s="65">
        <v>1431.44</v>
      </c>
      <c r="G10997" s="35" t="s">
        <v>21</v>
      </c>
      <c r="H10997" s="65">
        <v>159813.45000000001</v>
      </c>
      <c r="J10997"/>
      <c r="K10997"/>
      <c r="L10997"/>
      <c r="M10997"/>
    </row>
    <row r="10998" spans="1:13" s="3" customFormat="1" x14ac:dyDescent="0.25">
      <c r="A10998" s="12" t="s">
        <v>1462</v>
      </c>
      <c r="B10998" s="12" t="s">
        <v>26</v>
      </c>
      <c r="C10998" s="14">
        <v>339</v>
      </c>
      <c r="D10998" s="12" t="s">
        <v>359</v>
      </c>
      <c r="E10998" s="12" t="s">
        <v>1475</v>
      </c>
      <c r="F10998" s="65">
        <v>1246.8699999999999</v>
      </c>
      <c r="G10998" s="35" t="s">
        <v>21</v>
      </c>
      <c r="H10998" s="65">
        <v>161060.32</v>
      </c>
      <c r="J10998"/>
      <c r="K10998"/>
      <c r="L10998"/>
      <c r="M10998"/>
    </row>
    <row r="10999" spans="1:13" s="3" customFormat="1" x14ac:dyDescent="0.25">
      <c r="A10999" s="12" t="s">
        <v>1476</v>
      </c>
      <c r="B10999" s="12" t="s">
        <v>41</v>
      </c>
      <c r="C10999" s="14">
        <v>25</v>
      </c>
      <c r="D10999" s="12" t="s">
        <v>133</v>
      </c>
      <c r="E10999" s="12" t="s">
        <v>1477</v>
      </c>
      <c r="F10999" s="65">
        <v>2350.89</v>
      </c>
      <c r="G10999" s="35" t="s">
        <v>21</v>
      </c>
      <c r="H10999" s="65">
        <v>163411.21</v>
      </c>
      <c r="J10999"/>
      <c r="K10999"/>
      <c r="L10999"/>
      <c r="M10999"/>
    </row>
    <row r="11000" spans="1:13" s="3" customFormat="1" x14ac:dyDescent="0.25">
      <c r="A11000" s="12" t="s">
        <v>1476</v>
      </c>
      <c r="B11000" s="12" t="s">
        <v>41</v>
      </c>
      <c r="C11000" s="14">
        <v>25</v>
      </c>
      <c r="D11000" s="12" t="s">
        <v>133</v>
      </c>
      <c r="E11000" s="12" t="s">
        <v>1477</v>
      </c>
      <c r="F11000" s="65">
        <v>1570.45</v>
      </c>
      <c r="G11000" s="35" t="s">
        <v>21</v>
      </c>
      <c r="H11000" s="65">
        <v>164981.66</v>
      </c>
      <c r="J11000"/>
      <c r="K11000"/>
      <c r="L11000"/>
      <c r="M11000"/>
    </row>
    <row r="11001" spans="1:13" s="3" customFormat="1" x14ac:dyDescent="0.25">
      <c r="A11001" s="12" t="s">
        <v>1476</v>
      </c>
      <c r="B11001" s="12" t="s">
        <v>41</v>
      </c>
      <c r="C11001" s="14">
        <v>25</v>
      </c>
      <c r="D11001" s="12" t="s">
        <v>133</v>
      </c>
      <c r="E11001" s="12" t="s">
        <v>1477</v>
      </c>
      <c r="F11001" s="65">
        <v>1763.91</v>
      </c>
      <c r="G11001" s="35" t="s">
        <v>21</v>
      </c>
      <c r="H11001" s="65">
        <v>166745.57</v>
      </c>
      <c r="J11001"/>
      <c r="K11001"/>
      <c r="L11001"/>
      <c r="M11001"/>
    </row>
    <row r="11002" spans="1:13" s="3" customFormat="1" x14ac:dyDescent="0.25">
      <c r="A11002" s="12" t="s">
        <v>1476</v>
      </c>
      <c r="B11002" s="12" t="s">
        <v>41</v>
      </c>
      <c r="C11002" s="14">
        <v>25</v>
      </c>
      <c r="D11002" s="12" t="s">
        <v>133</v>
      </c>
      <c r="E11002" s="12" t="s">
        <v>1477</v>
      </c>
      <c r="F11002" s="65">
        <v>166.15</v>
      </c>
      <c r="G11002" s="35" t="s">
        <v>21</v>
      </c>
      <c r="H11002" s="65">
        <v>166911.72</v>
      </c>
      <c r="J11002"/>
      <c r="K11002"/>
      <c r="L11002"/>
      <c r="M11002"/>
    </row>
    <row r="11003" spans="1:13" s="3" customFormat="1" x14ac:dyDescent="0.25">
      <c r="A11003" s="12" t="s">
        <v>1476</v>
      </c>
      <c r="B11003" s="12" t="s">
        <v>41</v>
      </c>
      <c r="C11003" s="14">
        <v>25</v>
      </c>
      <c r="D11003" s="12" t="s">
        <v>133</v>
      </c>
      <c r="E11003" s="12" t="s">
        <v>1477</v>
      </c>
      <c r="F11003" s="65">
        <v>623.04</v>
      </c>
      <c r="G11003" s="35" t="s">
        <v>21</v>
      </c>
      <c r="H11003" s="65">
        <v>167534.76</v>
      </c>
      <c r="J11003"/>
      <c r="K11003"/>
      <c r="L11003"/>
      <c r="M11003"/>
    </row>
    <row r="11004" spans="1:13" s="3" customFormat="1" x14ac:dyDescent="0.25">
      <c r="A11004" s="12" t="s">
        <v>1476</v>
      </c>
      <c r="B11004" s="12" t="s">
        <v>41</v>
      </c>
      <c r="C11004" s="14">
        <v>25</v>
      </c>
      <c r="D11004" s="12" t="s">
        <v>133</v>
      </c>
      <c r="E11004" s="12" t="s">
        <v>1477</v>
      </c>
      <c r="F11004" s="65">
        <v>555.83000000000004</v>
      </c>
      <c r="G11004" s="35" t="s">
        <v>21</v>
      </c>
      <c r="H11004" s="65">
        <v>168090.59</v>
      </c>
      <c r="J11004"/>
      <c r="K11004"/>
      <c r="L11004"/>
      <c r="M11004"/>
    </row>
    <row r="11005" spans="1:13" s="3" customFormat="1" x14ac:dyDescent="0.25">
      <c r="A11005" s="12" t="s">
        <v>1478</v>
      </c>
      <c r="B11005" s="12" t="s">
        <v>41</v>
      </c>
      <c r="C11005" s="14">
        <v>26</v>
      </c>
      <c r="D11005" s="12" t="s">
        <v>133</v>
      </c>
      <c r="E11005" s="12" t="s">
        <v>1479</v>
      </c>
      <c r="F11005" s="65">
        <v>1972.76</v>
      </c>
      <c r="G11005" s="35" t="s">
        <v>21</v>
      </c>
      <c r="H11005" s="65">
        <v>170063.35</v>
      </c>
      <c r="J11005"/>
      <c r="K11005"/>
      <c r="L11005"/>
      <c r="M11005"/>
    </row>
    <row r="11006" spans="1:13" s="3" customFormat="1" x14ac:dyDescent="0.25">
      <c r="A11006" s="12" t="s">
        <v>1478</v>
      </c>
      <c r="B11006" s="12" t="s">
        <v>41</v>
      </c>
      <c r="C11006" s="14">
        <v>26</v>
      </c>
      <c r="D11006" s="12" t="s">
        <v>133</v>
      </c>
      <c r="E11006" s="12" t="s">
        <v>1479</v>
      </c>
      <c r="F11006" s="65">
        <v>841.22</v>
      </c>
      <c r="G11006" s="35" t="s">
        <v>21</v>
      </c>
      <c r="H11006" s="65">
        <v>170904.57</v>
      </c>
      <c r="J11006"/>
      <c r="K11006"/>
      <c r="L11006"/>
      <c r="M11006"/>
    </row>
    <row r="11007" spans="1:13" s="3" customFormat="1" x14ac:dyDescent="0.25">
      <c r="A11007" s="12" t="s">
        <v>1478</v>
      </c>
      <c r="B11007" s="12" t="s">
        <v>41</v>
      </c>
      <c r="C11007" s="14">
        <v>26</v>
      </c>
      <c r="D11007" s="12" t="s">
        <v>133</v>
      </c>
      <c r="E11007" s="12" t="s">
        <v>1479</v>
      </c>
      <c r="F11007" s="65">
        <v>2125.96</v>
      </c>
      <c r="G11007" s="35" t="s">
        <v>21</v>
      </c>
      <c r="H11007" s="65">
        <v>173030.53</v>
      </c>
      <c r="J11007"/>
      <c r="K11007"/>
      <c r="L11007"/>
      <c r="M11007"/>
    </row>
    <row r="11008" spans="1:13" s="3" customFormat="1" x14ac:dyDescent="0.25">
      <c r="A11008" s="12" t="s">
        <v>1478</v>
      </c>
      <c r="B11008" s="12" t="s">
        <v>41</v>
      </c>
      <c r="C11008" s="14">
        <v>26</v>
      </c>
      <c r="D11008" s="12" t="s">
        <v>133</v>
      </c>
      <c r="E11008" s="12" t="s">
        <v>1479</v>
      </c>
      <c r="F11008" s="65">
        <v>415.37</v>
      </c>
      <c r="G11008" s="35" t="s">
        <v>21</v>
      </c>
      <c r="H11008" s="65">
        <v>173445.9</v>
      </c>
      <c r="J11008"/>
      <c r="K11008"/>
      <c r="L11008"/>
      <c r="M11008"/>
    </row>
    <row r="11009" spans="1:13" s="3" customFormat="1" x14ac:dyDescent="0.25">
      <c r="A11009" s="12" t="s">
        <v>1478</v>
      </c>
      <c r="B11009" s="12" t="s">
        <v>41</v>
      </c>
      <c r="C11009" s="14">
        <v>26</v>
      </c>
      <c r="D11009" s="12" t="s">
        <v>133</v>
      </c>
      <c r="E11009" s="12" t="s">
        <v>1479</v>
      </c>
      <c r="F11009" s="65">
        <v>491.07</v>
      </c>
      <c r="G11009" s="35" t="s">
        <v>21</v>
      </c>
      <c r="H11009" s="65">
        <v>173936.97</v>
      </c>
      <c r="J11009"/>
      <c r="K11009"/>
      <c r="L11009"/>
      <c r="M11009"/>
    </row>
    <row r="11010" spans="1:13" s="3" customFormat="1" x14ac:dyDescent="0.25">
      <c r="A11010" s="12" t="s">
        <v>1478</v>
      </c>
      <c r="B11010" s="12" t="s">
        <v>41</v>
      </c>
      <c r="C11010" s="14">
        <v>26</v>
      </c>
      <c r="D11010" s="12" t="s">
        <v>133</v>
      </c>
      <c r="E11010" s="12" t="s">
        <v>1480</v>
      </c>
      <c r="F11010" s="65">
        <v>1445.47</v>
      </c>
      <c r="G11010" s="35" t="s">
        <v>21</v>
      </c>
      <c r="H11010" s="65">
        <v>175382.44</v>
      </c>
      <c r="J11010"/>
      <c r="K11010"/>
      <c r="L11010"/>
      <c r="M11010"/>
    </row>
    <row r="11011" spans="1:13" s="3" customFormat="1" x14ac:dyDescent="0.25">
      <c r="A11011" s="12" t="s">
        <v>1478</v>
      </c>
      <c r="B11011" s="12" t="s">
        <v>41</v>
      </c>
      <c r="C11011" s="14">
        <v>26</v>
      </c>
      <c r="D11011" s="12" t="s">
        <v>133</v>
      </c>
      <c r="E11011" s="12" t="s">
        <v>1480</v>
      </c>
      <c r="F11011" s="65">
        <v>1186.29</v>
      </c>
      <c r="G11011" s="35" t="s">
        <v>21</v>
      </c>
      <c r="H11011" s="65">
        <v>176568.73</v>
      </c>
      <c r="J11011"/>
      <c r="K11011"/>
      <c r="L11011"/>
      <c r="M11011"/>
    </row>
    <row r="11012" spans="1:13" s="3" customFormat="1" x14ac:dyDescent="0.25">
      <c r="A11012" s="12" t="s">
        <v>1478</v>
      </c>
      <c r="B11012" s="12" t="s">
        <v>41</v>
      </c>
      <c r="C11012" s="14">
        <v>26</v>
      </c>
      <c r="D11012" s="12" t="s">
        <v>133</v>
      </c>
      <c r="E11012" s="12" t="s">
        <v>1480</v>
      </c>
      <c r="F11012" s="65">
        <v>596.47</v>
      </c>
      <c r="G11012" s="35" t="s">
        <v>21</v>
      </c>
      <c r="H11012" s="65">
        <v>177165.2</v>
      </c>
      <c r="J11012"/>
      <c r="K11012"/>
      <c r="L11012"/>
      <c r="M11012"/>
    </row>
    <row r="11013" spans="1:13" s="3" customFormat="1" x14ac:dyDescent="0.25">
      <c r="A11013" s="12" t="s">
        <v>1478</v>
      </c>
      <c r="B11013" s="12" t="s">
        <v>41</v>
      </c>
      <c r="C11013" s="14">
        <v>26</v>
      </c>
      <c r="D11013" s="12" t="s">
        <v>133</v>
      </c>
      <c r="E11013" s="12" t="s">
        <v>1480</v>
      </c>
      <c r="F11013" s="65">
        <v>498.44</v>
      </c>
      <c r="G11013" s="35" t="s">
        <v>21</v>
      </c>
      <c r="H11013" s="65">
        <v>177663.64</v>
      </c>
      <c r="J11013"/>
      <c r="K11013"/>
      <c r="L11013"/>
      <c r="M11013"/>
    </row>
    <row r="11014" spans="1:13" s="3" customFormat="1" x14ac:dyDescent="0.25">
      <c r="A11014" s="12" t="s">
        <v>1478</v>
      </c>
      <c r="B11014" s="12" t="s">
        <v>41</v>
      </c>
      <c r="C11014" s="14">
        <v>26</v>
      </c>
      <c r="D11014" s="12" t="s">
        <v>133</v>
      </c>
      <c r="E11014" s="12" t="s">
        <v>1480</v>
      </c>
      <c r="F11014" s="65">
        <v>166.16</v>
      </c>
      <c r="G11014" s="35" t="s">
        <v>21</v>
      </c>
      <c r="H11014" s="65">
        <v>177829.8</v>
      </c>
      <c r="J11014"/>
      <c r="K11014"/>
      <c r="L11014"/>
      <c r="M11014"/>
    </row>
    <row r="11015" spans="1:13" s="3" customFormat="1" x14ac:dyDescent="0.25">
      <c r="A11015" s="12" t="s">
        <v>1478</v>
      </c>
      <c r="B11015" s="12" t="s">
        <v>41</v>
      </c>
      <c r="C11015" s="14">
        <v>26</v>
      </c>
      <c r="D11015" s="12" t="s">
        <v>133</v>
      </c>
      <c r="E11015" s="12" t="s">
        <v>1480</v>
      </c>
      <c r="F11015" s="65">
        <v>492.74</v>
      </c>
      <c r="G11015" s="35" t="s">
        <v>21</v>
      </c>
      <c r="H11015" s="65">
        <v>178322.54</v>
      </c>
      <c r="J11015"/>
      <c r="K11015"/>
      <c r="L11015"/>
      <c r="M11015"/>
    </row>
    <row r="11016" spans="1:13" s="3" customFormat="1" x14ac:dyDescent="0.25">
      <c r="A11016" s="12" t="s">
        <v>1468</v>
      </c>
      <c r="B11016" s="12" t="s">
        <v>26</v>
      </c>
      <c r="C11016" s="14">
        <v>393</v>
      </c>
      <c r="D11016" s="12" t="s">
        <v>359</v>
      </c>
      <c r="E11016" s="12" t="s">
        <v>1481</v>
      </c>
      <c r="F11016" s="65">
        <v>2939.41</v>
      </c>
      <c r="G11016" s="35" t="s">
        <v>21</v>
      </c>
      <c r="H11016" s="65">
        <v>181261.95</v>
      </c>
      <c r="J11016"/>
      <c r="K11016"/>
      <c r="L11016"/>
      <c r="M11016"/>
    </row>
    <row r="11017" spans="1:13" s="3" customFormat="1" x14ac:dyDescent="0.25">
      <c r="A11017" s="12" t="s">
        <v>1470</v>
      </c>
      <c r="B11017" s="12" t="s">
        <v>41</v>
      </c>
      <c r="C11017" s="14">
        <v>51</v>
      </c>
      <c r="D11017" s="12" t="s">
        <v>359</v>
      </c>
      <c r="E11017" s="12" t="s">
        <v>1482</v>
      </c>
      <c r="F11017" s="65">
        <v>1612.16</v>
      </c>
      <c r="G11017" s="35" t="s">
        <v>21</v>
      </c>
      <c r="H11017" s="65">
        <v>182874.11</v>
      </c>
      <c r="J11017"/>
      <c r="K11017"/>
      <c r="L11017"/>
      <c r="M11017"/>
    </row>
    <row r="11018" spans="1:13" s="3" customFormat="1" x14ac:dyDescent="0.25">
      <c r="A11018" s="12" t="s">
        <v>1470</v>
      </c>
      <c r="B11018" s="12" t="s">
        <v>41</v>
      </c>
      <c r="C11018" s="14">
        <v>55</v>
      </c>
      <c r="D11018" s="12" t="s">
        <v>133</v>
      </c>
      <c r="E11018" s="12" t="s">
        <v>1483</v>
      </c>
      <c r="F11018" s="65">
        <v>4301.66</v>
      </c>
      <c r="G11018" s="35" t="s">
        <v>21</v>
      </c>
      <c r="H11018" s="65">
        <v>187175.77</v>
      </c>
      <c r="J11018"/>
      <c r="K11018"/>
      <c r="L11018"/>
      <c r="M11018"/>
    </row>
    <row r="11019" spans="1:13" s="3" customFormat="1" x14ac:dyDescent="0.25">
      <c r="A11019" s="12" t="s">
        <v>1470</v>
      </c>
      <c r="B11019" s="12" t="s">
        <v>41</v>
      </c>
      <c r="C11019" s="14">
        <v>55</v>
      </c>
      <c r="D11019" s="12" t="s">
        <v>133</v>
      </c>
      <c r="E11019" s="12" t="s">
        <v>1483</v>
      </c>
      <c r="F11019" s="65">
        <v>498.17</v>
      </c>
      <c r="G11019" s="35" t="s">
        <v>21</v>
      </c>
      <c r="H11019" s="65">
        <v>187673.94</v>
      </c>
      <c r="J11019"/>
      <c r="K11019"/>
      <c r="L11019"/>
      <c r="M11019"/>
    </row>
    <row r="11020" spans="1:13" s="3" customFormat="1" x14ac:dyDescent="0.25">
      <c r="A11020" s="12" t="s">
        <v>1470</v>
      </c>
      <c r="B11020" s="12" t="s">
        <v>41</v>
      </c>
      <c r="C11020" s="14">
        <v>55</v>
      </c>
      <c r="D11020" s="12" t="s">
        <v>133</v>
      </c>
      <c r="E11020" s="12" t="s">
        <v>1483</v>
      </c>
      <c r="F11020" s="65">
        <v>415.37</v>
      </c>
      <c r="G11020" s="35" t="s">
        <v>21</v>
      </c>
      <c r="H11020" s="65">
        <v>188089.31</v>
      </c>
      <c r="J11020"/>
      <c r="K11020"/>
      <c r="L11020"/>
      <c r="M11020"/>
    </row>
    <row r="11021" spans="1:13" s="3" customFormat="1" x14ac:dyDescent="0.25">
      <c r="A11021" s="12" t="s">
        <v>1470</v>
      </c>
      <c r="B11021" s="12" t="s">
        <v>41</v>
      </c>
      <c r="C11021" s="14">
        <v>55</v>
      </c>
      <c r="D11021" s="12" t="s">
        <v>133</v>
      </c>
      <c r="E11021" s="12" t="s">
        <v>1483</v>
      </c>
      <c r="F11021" s="65">
        <v>498.45</v>
      </c>
      <c r="G11021" s="35" t="s">
        <v>21</v>
      </c>
      <c r="H11021" s="65">
        <v>188587.76</v>
      </c>
      <c r="J11021"/>
      <c r="K11021"/>
      <c r="L11021"/>
      <c r="M11021"/>
    </row>
    <row r="11022" spans="1:13" s="3" customFormat="1" x14ac:dyDescent="0.25">
      <c r="A11022" s="12" t="s">
        <v>1470</v>
      </c>
      <c r="B11022" s="12" t="s">
        <v>41</v>
      </c>
      <c r="C11022" s="14">
        <v>55</v>
      </c>
      <c r="D11022" s="12" t="s">
        <v>133</v>
      </c>
      <c r="E11022" s="12" t="s">
        <v>1483</v>
      </c>
      <c r="F11022" s="65">
        <v>597.29</v>
      </c>
      <c r="G11022" s="35" t="s">
        <v>21</v>
      </c>
      <c r="H11022" s="65">
        <v>189185.05</v>
      </c>
      <c r="J11022"/>
      <c r="K11022"/>
      <c r="L11022"/>
      <c r="M11022"/>
    </row>
    <row r="11023" spans="1:13" s="3" customFormat="1" x14ac:dyDescent="0.25">
      <c r="A11023"/>
      <c r="B11023"/>
      <c r="C11023"/>
      <c r="D11023"/>
      <c r="E11023"/>
      <c r="F11023"/>
      <c r="G11023"/>
      <c r="H11023"/>
      <c r="J11023"/>
      <c r="K11023"/>
      <c r="L11023"/>
      <c r="M11023"/>
    </row>
    <row r="11024" spans="1:13" s="3" customFormat="1" x14ac:dyDescent="0.25">
      <c r="A11024" s="35"/>
      <c r="B11024" s="35"/>
      <c r="C11024" s="35"/>
      <c r="D11024" s="35"/>
      <c r="E11024" s="34" t="s">
        <v>67</v>
      </c>
      <c r="F11024" s="65">
        <v>30803.040000000001</v>
      </c>
      <c r="G11024" s="65">
        <v>0</v>
      </c>
      <c r="H11024" s="65">
        <v>189185.05</v>
      </c>
      <c r="J11024"/>
      <c r="K11024"/>
      <c r="L11024"/>
      <c r="M11024"/>
    </row>
    <row r="11025" spans="1:13" s="3" customFormat="1" x14ac:dyDescent="0.25">
      <c r="A11025" s="35" t="s">
        <v>21</v>
      </c>
      <c r="B11025"/>
      <c r="C11025"/>
      <c r="D11025"/>
      <c r="E11025"/>
      <c r="F11025"/>
      <c r="G11025"/>
      <c r="H11025"/>
      <c r="J11025"/>
      <c r="K11025"/>
      <c r="L11025"/>
      <c r="M11025"/>
    </row>
    <row r="11026" spans="1:13" s="3" customFormat="1" x14ac:dyDescent="0.25">
      <c r="A11026" s="35"/>
      <c r="B11026" s="35"/>
      <c r="C11026" s="35"/>
      <c r="D11026" s="35"/>
      <c r="E11026" s="9" t="s">
        <v>361</v>
      </c>
      <c r="F11026" s="64">
        <v>30803.040000000001</v>
      </c>
      <c r="G11026" s="64">
        <v>0</v>
      </c>
      <c r="H11026" s="64">
        <v>189185.05</v>
      </c>
      <c r="J11026"/>
      <c r="K11026"/>
      <c r="L11026"/>
      <c r="M11026"/>
    </row>
    <row r="11027" spans="1:13" s="3" customFormat="1" x14ac:dyDescent="0.25">
      <c r="A11027" s="35" t="s">
        <v>21</v>
      </c>
      <c r="B11027"/>
      <c r="C11027"/>
      <c r="D11027"/>
      <c r="E11027"/>
      <c r="F11027"/>
      <c r="G11027"/>
      <c r="H11027"/>
      <c r="J11027"/>
      <c r="K11027"/>
      <c r="L11027"/>
      <c r="M11027"/>
    </row>
    <row r="11028" spans="1:13" s="3" customFormat="1" x14ac:dyDescent="0.25">
      <c r="A11028" s="5" t="s">
        <v>362</v>
      </c>
      <c r="B11028" s="5" t="s">
        <v>363</v>
      </c>
      <c r="C11028" s="35"/>
      <c r="D11028" s="35"/>
      <c r="E11028" s="35"/>
      <c r="F11028" s="35"/>
      <c r="G11028" s="9" t="s">
        <v>20</v>
      </c>
      <c r="H11028" s="64">
        <v>8843.9500000000007</v>
      </c>
      <c r="J11028"/>
      <c r="K11028"/>
      <c r="L11028"/>
      <c r="M11028"/>
    </row>
    <row r="11029" spans="1:13" s="3" customFormat="1" x14ac:dyDescent="0.25">
      <c r="A11029" s="35" t="s">
        <v>21</v>
      </c>
      <c r="B11029"/>
      <c r="C11029"/>
      <c r="D11029"/>
      <c r="E11029"/>
      <c r="F11029"/>
      <c r="G11029"/>
      <c r="H11029"/>
      <c r="J11029"/>
      <c r="K11029"/>
      <c r="L11029"/>
      <c r="M11029"/>
    </row>
    <row r="11030" spans="1:13" s="3" customFormat="1" x14ac:dyDescent="0.25">
      <c r="A11030" s="12" t="s">
        <v>24</v>
      </c>
      <c r="B11030" s="35" t="s">
        <v>21</v>
      </c>
      <c r="C11030" s="35" t="s">
        <v>21</v>
      </c>
      <c r="D11030" s="35" t="s">
        <v>21</v>
      </c>
      <c r="E11030" s="35" t="s">
        <v>21</v>
      </c>
      <c r="F11030" s="35" t="s">
        <v>21</v>
      </c>
      <c r="G11030" s="34" t="s">
        <v>20</v>
      </c>
      <c r="H11030" s="65">
        <v>8843.9500000000007</v>
      </c>
      <c r="J11030"/>
      <c r="K11030"/>
      <c r="L11030"/>
      <c r="M11030"/>
    </row>
    <row r="11031" spans="1:13" s="3" customFormat="1" x14ac:dyDescent="0.25">
      <c r="A11031" s="12" t="s">
        <v>1478</v>
      </c>
      <c r="B11031" s="12" t="s">
        <v>41</v>
      </c>
      <c r="C11031" s="14">
        <v>26</v>
      </c>
      <c r="D11031" s="12" t="s">
        <v>133</v>
      </c>
      <c r="E11031" s="12" t="s">
        <v>1479</v>
      </c>
      <c r="F11031" s="65">
        <v>2412.48</v>
      </c>
      <c r="G11031" s="35" t="s">
        <v>21</v>
      </c>
      <c r="H11031" s="65">
        <v>11256.43</v>
      </c>
      <c r="J11031"/>
      <c r="K11031"/>
      <c r="L11031"/>
      <c r="M11031"/>
    </row>
    <row r="11032" spans="1:13" s="3" customFormat="1" x14ac:dyDescent="0.25">
      <c r="A11032" s="12" t="s">
        <v>1470</v>
      </c>
      <c r="B11032" s="12" t="s">
        <v>41</v>
      </c>
      <c r="C11032" s="14">
        <v>55</v>
      </c>
      <c r="D11032" s="12" t="s">
        <v>133</v>
      </c>
      <c r="E11032" s="12" t="s">
        <v>1483</v>
      </c>
      <c r="F11032" s="65">
        <v>856.31</v>
      </c>
      <c r="G11032" s="35" t="s">
        <v>21</v>
      </c>
      <c r="H11032" s="65">
        <v>12112.74</v>
      </c>
      <c r="J11032"/>
      <c r="K11032"/>
      <c r="L11032"/>
      <c r="M11032"/>
    </row>
    <row r="11033" spans="1:13" s="3" customFormat="1" x14ac:dyDescent="0.25">
      <c r="A11033"/>
      <c r="B11033"/>
      <c r="C11033"/>
      <c r="D11033"/>
      <c r="E11033"/>
      <c r="F11033"/>
      <c r="G11033"/>
      <c r="H11033"/>
      <c r="J11033"/>
      <c r="K11033"/>
      <c r="L11033"/>
      <c r="M11033"/>
    </row>
    <row r="11034" spans="1:13" s="3" customFormat="1" x14ac:dyDescent="0.25">
      <c r="A11034" s="35"/>
      <c r="B11034" s="35"/>
      <c r="C11034" s="35"/>
      <c r="D11034" s="35"/>
      <c r="E11034" s="34" t="s">
        <v>67</v>
      </c>
      <c r="F11034" s="65">
        <v>3268.79</v>
      </c>
      <c r="G11034" s="65">
        <v>0</v>
      </c>
      <c r="H11034" s="65">
        <v>12112.74</v>
      </c>
      <c r="J11034"/>
      <c r="K11034"/>
      <c r="L11034"/>
      <c r="M11034"/>
    </row>
    <row r="11035" spans="1:13" s="3" customFormat="1" x14ac:dyDescent="0.25">
      <c r="A11035" s="35" t="s">
        <v>21</v>
      </c>
      <c r="B11035"/>
      <c r="C11035"/>
      <c r="D11035"/>
      <c r="E11035"/>
      <c r="F11035"/>
      <c r="G11035"/>
      <c r="H11035"/>
      <c r="J11035"/>
      <c r="K11035"/>
      <c r="L11035"/>
      <c r="M11035"/>
    </row>
    <row r="11036" spans="1:13" s="3" customFormat="1" x14ac:dyDescent="0.25">
      <c r="A11036" s="35"/>
      <c r="B11036" s="35"/>
      <c r="C11036" s="35"/>
      <c r="D11036" s="35"/>
      <c r="E11036" s="9" t="s">
        <v>364</v>
      </c>
      <c r="F11036" s="64">
        <v>3268.79</v>
      </c>
      <c r="G11036" s="64">
        <v>0</v>
      </c>
      <c r="H11036" s="64">
        <v>12112.74</v>
      </c>
      <c r="J11036"/>
      <c r="K11036"/>
      <c r="L11036"/>
      <c r="M11036"/>
    </row>
    <row r="11037" spans="1:13" s="3" customFormat="1" x14ac:dyDescent="0.25">
      <c r="A11037" s="35" t="s">
        <v>21</v>
      </c>
      <c r="B11037"/>
      <c r="C11037"/>
      <c r="D11037"/>
      <c r="E11037"/>
      <c r="F11037"/>
      <c r="G11037"/>
      <c r="H11037"/>
      <c r="J11037"/>
      <c r="K11037"/>
      <c r="L11037"/>
      <c r="M11037"/>
    </row>
    <row r="11038" spans="1:13" s="3" customFormat="1" x14ac:dyDescent="0.25">
      <c r="A11038" s="5" t="s">
        <v>365</v>
      </c>
      <c r="B11038" s="5" t="s">
        <v>366</v>
      </c>
      <c r="C11038" s="35"/>
      <c r="D11038" s="35"/>
      <c r="E11038" s="35"/>
      <c r="F11038" s="35"/>
      <c r="G11038" s="9" t="s">
        <v>20</v>
      </c>
      <c r="H11038" s="64">
        <v>31629.13</v>
      </c>
      <c r="J11038"/>
      <c r="K11038"/>
      <c r="L11038"/>
      <c r="M11038"/>
    </row>
    <row r="11039" spans="1:13" s="3" customFormat="1" x14ac:dyDescent="0.25">
      <c r="A11039" s="35" t="s">
        <v>21</v>
      </c>
      <c r="B11039"/>
      <c r="C11039"/>
      <c r="D11039"/>
      <c r="E11039"/>
      <c r="F11039"/>
      <c r="G11039"/>
      <c r="H11039"/>
      <c r="J11039"/>
      <c r="K11039"/>
      <c r="L11039"/>
      <c r="M11039"/>
    </row>
    <row r="11040" spans="1:13" s="3" customFormat="1" x14ac:dyDescent="0.25">
      <c r="A11040" s="12" t="s">
        <v>24</v>
      </c>
      <c r="B11040" s="35" t="s">
        <v>21</v>
      </c>
      <c r="C11040" s="35" t="s">
        <v>21</v>
      </c>
      <c r="D11040" s="35" t="s">
        <v>21</v>
      </c>
      <c r="E11040" s="35" t="s">
        <v>21</v>
      </c>
      <c r="F11040" s="35" t="s">
        <v>21</v>
      </c>
      <c r="G11040" s="34" t="s">
        <v>20</v>
      </c>
      <c r="H11040" s="65">
        <v>31629.13</v>
      </c>
      <c r="J11040"/>
      <c r="K11040"/>
      <c r="L11040"/>
      <c r="M11040"/>
    </row>
    <row r="11041" spans="1:13" s="3" customFormat="1" x14ac:dyDescent="0.25">
      <c r="A11041" s="12" t="s">
        <v>1476</v>
      </c>
      <c r="B11041" s="12" t="s">
        <v>41</v>
      </c>
      <c r="C11041" s="14">
        <v>25</v>
      </c>
      <c r="D11041" s="12" t="s">
        <v>133</v>
      </c>
      <c r="E11041" s="12" t="s">
        <v>1477</v>
      </c>
      <c r="F11041" s="65">
        <v>2337.11</v>
      </c>
      <c r="G11041" s="35" t="s">
        <v>21</v>
      </c>
      <c r="H11041" s="65">
        <v>33966.239999999998</v>
      </c>
      <c r="J11041"/>
      <c r="K11041"/>
      <c r="L11041"/>
      <c r="M11041"/>
    </row>
    <row r="11042" spans="1:13" s="3" customFormat="1" x14ac:dyDescent="0.25">
      <c r="A11042" s="12" t="s">
        <v>1478</v>
      </c>
      <c r="B11042" s="12" t="s">
        <v>41</v>
      </c>
      <c r="C11042" s="14">
        <v>26</v>
      </c>
      <c r="D11042" s="12" t="s">
        <v>133</v>
      </c>
      <c r="E11042" s="12" t="s">
        <v>1480</v>
      </c>
      <c r="F11042" s="65">
        <v>1246.1400000000001</v>
      </c>
      <c r="G11042" s="35" t="s">
        <v>21</v>
      </c>
      <c r="H11042" s="65">
        <v>35212.379999999997</v>
      </c>
      <c r="J11042"/>
      <c r="K11042"/>
      <c r="L11042"/>
      <c r="M11042"/>
    </row>
    <row r="11043" spans="1:13" s="3" customFormat="1" x14ac:dyDescent="0.25">
      <c r="A11043"/>
      <c r="B11043"/>
      <c r="C11043"/>
      <c r="D11043"/>
      <c r="E11043"/>
      <c r="F11043"/>
      <c r="G11043"/>
      <c r="H11043"/>
      <c r="J11043"/>
      <c r="K11043"/>
      <c r="L11043"/>
      <c r="M11043"/>
    </row>
    <row r="11044" spans="1:13" s="3" customFormat="1" x14ac:dyDescent="0.25">
      <c r="A11044" s="35"/>
      <c r="B11044" s="35"/>
      <c r="C11044" s="35"/>
      <c r="D11044" s="35"/>
      <c r="E11044" s="34" t="s">
        <v>67</v>
      </c>
      <c r="F11044" s="65">
        <v>3583.25</v>
      </c>
      <c r="G11044" s="65">
        <v>0</v>
      </c>
      <c r="H11044" s="65">
        <v>35212.379999999997</v>
      </c>
      <c r="J11044"/>
      <c r="K11044"/>
      <c r="L11044"/>
      <c r="M11044"/>
    </row>
    <row r="11045" spans="1:13" s="3" customFormat="1" x14ac:dyDescent="0.25">
      <c r="A11045" s="35" t="s">
        <v>21</v>
      </c>
      <c r="B11045"/>
      <c r="C11045"/>
      <c r="D11045"/>
      <c r="E11045"/>
      <c r="F11045"/>
      <c r="G11045"/>
      <c r="H11045"/>
      <c r="J11045"/>
      <c r="K11045"/>
      <c r="L11045"/>
      <c r="M11045"/>
    </row>
    <row r="11046" spans="1:13" s="3" customFormat="1" x14ac:dyDescent="0.25">
      <c r="A11046" s="35"/>
      <c r="B11046" s="35"/>
      <c r="C11046" s="35"/>
      <c r="D11046" s="35"/>
      <c r="E11046" s="9" t="s">
        <v>367</v>
      </c>
      <c r="F11046" s="64">
        <v>3583.25</v>
      </c>
      <c r="G11046" s="64">
        <v>0</v>
      </c>
      <c r="H11046" s="64">
        <v>35212.379999999997</v>
      </c>
      <c r="J11046"/>
      <c r="K11046"/>
      <c r="L11046"/>
      <c r="M11046"/>
    </row>
    <row r="11047" spans="1:13" s="3" customFormat="1" x14ac:dyDescent="0.25">
      <c r="A11047" s="35" t="s">
        <v>21</v>
      </c>
      <c r="B11047"/>
      <c r="C11047"/>
      <c r="D11047"/>
      <c r="E11047"/>
      <c r="F11047"/>
      <c r="G11047"/>
      <c r="H11047"/>
      <c r="J11047"/>
      <c r="K11047"/>
      <c r="L11047"/>
      <c r="M11047"/>
    </row>
    <row r="11048" spans="1:13" s="3" customFormat="1" x14ac:dyDescent="0.25">
      <c r="A11048" s="5" t="s">
        <v>374</v>
      </c>
      <c r="B11048" s="5" t="s">
        <v>375</v>
      </c>
      <c r="C11048" s="35"/>
      <c r="D11048" s="35"/>
      <c r="E11048" s="35"/>
      <c r="F11048" s="35"/>
      <c r="G11048" s="9" t="s">
        <v>20</v>
      </c>
      <c r="H11048" s="64">
        <v>34332</v>
      </c>
      <c r="J11048"/>
      <c r="K11048"/>
      <c r="L11048"/>
      <c r="M11048"/>
    </row>
    <row r="11049" spans="1:13" s="3" customFormat="1" x14ac:dyDescent="0.25">
      <c r="A11049" s="35" t="s">
        <v>21</v>
      </c>
      <c r="B11049"/>
      <c r="C11049"/>
      <c r="D11049"/>
      <c r="E11049"/>
      <c r="F11049"/>
      <c r="G11049"/>
      <c r="H11049"/>
      <c r="J11049"/>
      <c r="K11049"/>
      <c r="L11049"/>
      <c r="M11049"/>
    </row>
    <row r="11050" spans="1:13" s="3" customFormat="1" x14ac:dyDescent="0.25">
      <c r="A11050" s="12" t="s">
        <v>24</v>
      </c>
      <c r="B11050" s="35" t="s">
        <v>21</v>
      </c>
      <c r="C11050" s="35" t="s">
        <v>21</v>
      </c>
      <c r="D11050" s="35" t="s">
        <v>21</v>
      </c>
      <c r="E11050" s="35" t="s">
        <v>21</v>
      </c>
      <c r="F11050" s="35" t="s">
        <v>21</v>
      </c>
      <c r="G11050" s="34" t="s">
        <v>20</v>
      </c>
      <c r="H11050" s="65">
        <v>34332</v>
      </c>
      <c r="J11050"/>
      <c r="K11050"/>
      <c r="L11050"/>
      <c r="M11050"/>
    </row>
    <row r="11051" spans="1:13" s="3" customFormat="1" x14ac:dyDescent="0.25">
      <c r="A11051" s="12" t="s">
        <v>1476</v>
      </c>
      <c r="B11051" s="12" t="s">
        <v>41</v>
      </c>
      <c r="C11051" s="14">
        <v>25</v>
      </c>
      <c r="D11051" s="12" t="s">
        <v>133</v>
      </c>
      <c r="E11051" s="12" t="s">
        <v>1477</v>
      </c>
      <c r="F11051" s="65">
        <v>2099.66</v>
      </c>
      <c r="G11051" s="35" t="s">
        <v>21</v>
      </c>
      <c r="H11051" s="65">
        <v>36431.660000000003</v>
      </c>
      <c r="J11051"/>
      <c r="K11051"/>
      <c r="L11051"/>
      <c r="M11051"/>
    </row>
    <row r="11052" spans="1:13" s="3" customFormat="1" x14ac:dyDescent="0.25">
      <c r="A11052" s="12" t="s">
        <v>1478</v>
      </c>
      <c r="B11052" s="12" t="s">
        <v>41</v>
      </c>
      <c r="C11052" s="14">
        <v>26</v>
      </c>
      <c r="D11052" s="12" t="s">
        <v>133</v>
      </c>
      <c r="E11052" s="12" t="s">
        <v>1479</v>
      </c>
      <c r="F11052" s="65">
        <v>2135.9299999999998</v>
      </c>
      <c r="G11052" s="35" t="s">
        <v>21</v>
      </c>
      <c r="H11052" s="65">
        <v>38567.589999999997</v>
      </c>
      <c r="J11052"/>
      <c r="K11052"/>
      <c r="L11052"/>
      <c r="M11052"/>
    </row>
    <row r="11053" spans="1:13" s="3" customFormat="1" x14ac:dyDescent="0.25">
      <c r="A11053" s="12" t="s">
        <v>1478</v>
      </c>
      <c r="B11053" s="12" t="s">
        <v>41</v>
      </c>
      <c r="C11053" s="14">
        <v>26</v>
      </c>
      <c r="D11053" s="12" t="s">
        <v>133</v>
      </c>
      <c r="E11053" s="12" t="s">
        <v>1480</v>
      </c>
      <c r="F11053" s="65">
        <v>1623.15</v>
      </c>
      <c r="G11053" s="35" t="s">
        <v>21</v>
      </c>
      <c r="H11053" s="65">
        <v>40190.74</v>
      </c>
      <c r="J11053"/>
      <c r="K11053"/>
      <c r="L11053"/>
      <c r="M11053"/>
    </row>
    <row r="11054" spans="1:13" s="3" customFormat="1" x14ac:dyDescent="0.25">
      <c r="A11054" s="12" t="s">
        <v>1470</v>
      </c>
      <c r="B11054" s="12" t="s">
        <v>41</v>
      </c>
      <c r="C11054" s="14">
        <v>55</v>
      </c>
      <c r="D11054" s="12" t="s">
        <v>133</v>
      </c>
      <c r="E11054" s="12" t="s">
        <v>1483</v>
      </c>
      <c r="F11054" s="65">
        <v>1496.86</v>
      </c>
      <c r="G11054" s="35" t="s">
        <v>21</v>
      </c>
      <c r="H11054" s="65">
        <v>41687.599999999999</v>
      </c>
      <c r="J11054"/>
      <c r="K11054"/>
      <c r="L11054"/>
      <c r="M11054"/>
    </row>
    <row r="11055" spans="1:13" s="3" customFormat="1" x14ac:dyDescent="0.25">
      <c r="A11055"/>
      <c r="B11055"/>
      <c r="C11055"/>
      <c r="D11055"/>
      <c r="E11055"/>
      <c r="F11055"/>
      <c r="G11055"/>
      <c r="H11055"/>
      <c r="J11055"/>
      <c r="K11055"/>
      <c r="L11055"/>
      <c r="M11055"/>
    </row>
    <row r="11056" spans="1:13" s="3" customFormat="1" x14ac:dyDescent="0.25">
      <c r="A11056" s="35"/>
      <c r="B11056" s="35"/>
      <c r="C11056" s="35"/>
      <c r="D11056" s="35"/>
      <c r="E11056" s="34" t="s">
        <v>67</v>
      </c>
      <c r="F11056" s="65">
        <v>7355.6</v>
      </c>
      <c r="G11056" s="65">
        <v>0</v>
      </c>
      <c r="H11056" s="65">
        <v>41687.599999999999</v>
      </c>
      <c r="J11056"/>
      <c r="K11056"/>
      <c r="L11056"/>
      <c r="M11056"/>
    </row>
    <row r="11057" spans="1:13" s="3" customFormat="1" x14ac:dyDescent="0.25">
      <c r="A11057" s="35" t="s">
        <v>21</v>
      </c>
      <c r="B11057"/>
      <c r="C11057"/>
      <c r="D11057"/>
      <c r="E11057"/>
      <c r="F11057"/>
      <c r="G11057"/>
      <c r="H11057"/>
      <c r="J11057"/>
      <c r="K11057"/>
      <c r="L11057"/>
      <c r="M11057"/>
    </row>
    <row r="11058" spans="1:13" s="3" customFormat="1" x14ac:dyDescent="0.25">
      <c r="A11058" s="35"/>
      <c r="B11058" s="35"/>
      <c r="C11058" s="35"/>
      <c r="D11058" s="35"/>
      <c r="E11058" s="9" t="s">
        <v>376</v>
      </c>
      <c r="F11058" s="64">
        <v>7355.6</v>
      </c>
      <c r="G11058" s="64">
        <v>0</v>
      </c>
      <c r="H11058" s="64">
        <v>41687.599999999999</v>
      </c>
      <c r="J11058"/>
      <c r="K11058"/>
      <c r="L11058"/>
      <c r="M11058"/>
    </row>
    <row r="11059" spans="1:13" s="3" customFormat="1" x14ac:dyDescent="0.25">
      <c r="A11059" s="35" t="s">
        <v>21</v>
      </c>
      <c r="B11059"/>
      <c r="C11059"/>
      <c r="D11059"/>
      <c r="E11059"/>
      <c r="F11059"/>
      <c r="G11059"/>
      <c r="H11059"/>
      <c r="J11059"/>
      <c r="K11059"/>
      <c r="L11059"/>
      <c r="M11059"/>
    </row>
    <row r="11060" spans="1:13" s="3" customFormat="1" x14ac:dyDescent="0.25">
      <c r="A11060" s="5" t="s">
        <v>377</v>
      </c>
      <c r="B11060" s="5" t="s">
        <v>378</v>
      </c>
      <c r="C11060" s="35"/>
      <c r="D11060" s="35"/>
      <c r="E11060" s="35"/>
      <c r="F11060" s="35"/>
      <c r="G11060" s="9" t="s">
        <v>20</v>
      </c>
      <c r="H11060" s="64">
        <v>13435.22</v>
      </c>
      <c r="J11060"/>
      <c r="K11060"/>
      <c r="L11060"/>
      <c r="M11060"/>
    </row>
    <row r="11061" spans="1:13" s="3" customFormat="1" x14ac:dyDescent="0.25">
      <c r="A11061" s="35" t="s">
        <v>21</v>
      </c>
      <c r="B11061"/>
      <c r="C11061"/>
      <c r="D11061"/>
      <c r="E11061"/>
      <c r="F11061"/>
      <c r="G11061"/>
      <c r="H11061"/>
      <c r="J11061"/>
      <c r="K11061"/>
      <c r="L11061"/>
      <c r="M11061"/>
    </row>
    <row r="11062" spans="1:13" s="3" customFormat="1" x14ac:dyDescent="0.25">
      <c r="A11062" s="12" t="s">
        <v>24</v>
      </c>
      <c r="B11062" s="35" t="s">
        <v>21</v>
      </c>
      <c r="C11062" s="35" t="s">
        <v>21</v>
      </c>
      <c r="D11062" s="35" t="s">
        <v>21</v>
      </c>
      <c r="E11062" s="35" t="s">
        <v>21</v>
      </c>
      <c r="F11062" s="35" t="s">
        <v>21</v>
      </c>
      <c r="G11062" s="34" t="s">
        <v>20</v>
      </c>
      <c r="H11062" s="65">
        <v>13435.22</v>
      </c>
      <c r="J11062"/>
      <c r="K11062"/>
      <c r="L11062"/>
      <c r="M11062"/>
    </row>
    <row r="11063" spans="1:13" s="3" customFormat="1" x14ac:dyDescent="0.25">
      <c r="A11063" s="12" t="s">
        <v>1478</v>
      </c>
      <c r="B11063" s="12" t="s">
        <v>41</v>
      </c>
      <c r="C11063" s="14">
        <v>26</v>
      </c>
      <c r="D11063" s="12" t="s">
        <v>133</v>
      </c>
      <c r="E11063" s="12" t="s">
        <v>1479</v>
      </c>
      <c r="F11063" s="65">
        <v>1522.41</v>
      </c>
      <c r="G11063" s="35" t="s">
        <v>21</v>
      </c>
      <c r="H11063" s="65">
        <v>14957.63</v>
      </c>
      <c r="J11063"/>
      <c r="K11063"/>
      <c r="L11063"/>
      <c r="M11063"/>
    </row>
    <row r="11064" spans="1:13" s="3" customFormat="1" x14ac:dyDescent="0.25">
      <c r="A11064" s="12" t="s">
        <v>1478</v>
      </c>
      <c r="B11064" s="12" t="s">
        <v>41</v>
      </c>
      <c r="C11064" s="14">
        <v>26</v>
      </c>
      <c r="D11064" s="12" t="s">
        <v>133</v>
      </c>
      <c r="E11064" s="12" t="s">
        <v>1480</v>
      </c>
      <c r="F11064" s="65">
        <v>986.81</v>
      </c>
      <c r="G11064" s="35" t="s">
        <v>21</v>
      </c>
      <c r="H11064" s="65">
        <v>15944.44</v>
      </c>
      <c r="J11064"/>
      <c r="K11064"/>
      <c r="L11064"/>
      <c r="M11064"/>
    </row>
    <row r="11065" spans="1:13" s="3" customFormat="1" x14ac:dyDescent="0.25">
      <c r="A11065" s="12" t="s">
        <v>1470</v>
      </c>
      <c r="B11065" s="12" t="s">
        <v>41</v>
      </c>
      <c r="C11065" s="14">
        <v>55</v>
      </c>
      <c r="D11065" s="12" t="s">
        <v>133</v>
      </c>
      <c r="E11065" s="12" t="s">
        <v>1483</v>
      </c>
      <c r="F11065" s="65">
        <v>898.85</v>
      </c>
      <c r="G11065" s="35" t="s">
        <v>21</v>
      </c>
      <c r="H11065" s="65">
        <v>16843.29</v>
      </c>
      <c r="J11065"/>
      <c r="K11065"/>
      <c r="L11065"/>
      <c r="M11065"/>
    </row>
    <row r="11066" spans="1:13" s="3" customFormat="1" x14ac:dyDescent="0.25">
      <c r="A11066"/>
      <c r="B11066"/>
      <c r="C11066"/>
      <c r="D11066"/>
      <c r="E11066"/>
      <c r="F11066"/>
      <c r="G11066"/>
      <c r="H11066"/>
      <c r="J11066"/>
      <c r="K11066"/>
      <c r="L11066"/>
      <c r="M11066"/>
    </row>
    <row r="11067" spans="1:13" s="3" customFormat="1" x14ac:dyDescent="0.25">
      <c r="A11067" s="35"/>
      <c r="B11067" s="35"/>
      <c r="C11067" s="35"/>
      <c r="D11067" s="35"/>
      <c r="E11067" s="34" t="s">
        <v>67</v>
      </c>
      <c r="F11067" s="65">
        <v>3408.07</v>
      </c>
      <c r="G11067" s="65">
        <v>0</v>
      </c>
      <c r="H11067" s="65">
        <v>16843.29</v>
      </c>
      <c r="J11067"/>
      <c r="K11067"/>
      <c r="L11067"/>
      <c r="M11067"/>
    </row>
    <row r="11068" spans="1:13" s="3" customFormat="1" x14ac:dyDescent="0.25">
      <c r="A11068" s="35" t="s">
        <v>21</v>
      </c>
      <c r="B11068"/>
      <c r="C11068"/>
      <c r="D11068"/>
      <c r="E11068"/>
      <c r="F11068"/>
      <c r="G11068"/>
      <c r="H11068"/>
      <c r="J11068"/>
      <c r="K11068"/>
      <c r="L11068"/>
      <c r="M11068"/>
    </row>
    <row r="11069" spans="1:13" s="3" customFormat="1" x14ac:dyDescent="0.25">
      <c r="A11069" s="35"/>
      <c r="B11069" s="35"/>
      <c r="C11069" s="35"/>
      <c r="D11069" s="35"/>
      <c r="E11069" s="9" t="s">
        <v>379</v>
      </c>
      <c r="F11069" s="64">
        <v>3408.07</v>
      </c>
      <c r="G11069" s="64">
        <v>0</v>
      </c>
      <c r="H11069" s="64">
        <v>16843.29</v>
      </c>
      <c r="J11069"/>
      <c r="K11069"/>
      <c r="L11069"/>
      <c r="M11069"/>
    </row>
    <row r="11070" spans="1:13" s="3" customFormat="1" x14ac:dyDescent="0.25">
      <c r="A11070" s="35" t="s">
        <v>21</v>
      </c>
      <c r="B11070"/>
      <c r="C11070"/>
      <c r="D11070"/>
      <c r="E11070"/>
      <c r="F11070"/>
      <c r="G11070"/>
      <c r="H11070"/>
      <c r="J11070"/>
      <c r="K11070"/>
      <c r="L11070"/>
      <c r="M11070"/>
    </row>
    <row r="11071" spans="1:13" s="3" customFormat="1" x14ac:dyDescent="0.25">
      <c r="A11071" s="5" t="s">
        <v>380</v>
      </c>
      <c r="B11071" s="5" t="s">
        <v>381</v>
      </c>
      <c r="C11071" s="35"/>
      <c r="D11071" s="35"/>
      <c r="E11071" s="35"/>
      <c r="F11071" s="35"/>
      <c r="G11071" s="9" t="s">
        <v>20</v>
      </c>
      <c r="H11071" s="64">
        <v>23891.52</v>
      </c>
      <c r="J11071"/>
      <c r="K11071"/>
      <c r="L11071"/>
      <c r="M11071"/>
    </row>
    <row r="11072" spans="1:13" s="3" customFormat="1" x14ac:dyDescent="0.25">
      <c r="A11072" s="35" t="s">
        <v>21</v>
      </c>
      <c r="B11072"/>
      <c r="C11072"/>
      <c r="D11072"/>
      <c r="E11072"/>
      <c r="F11072"/>
      <c r="G11072"/>
      <c r="H11072"/>
      <c r="J11072"/>
      <c r="K11072"/>
      <c r="L11072"/>
      <c r="M11072"/>
    </row>
    <row r="11073" spans="1:13" s="3" customFormat="1" x14ac:dyDescent="0.25">
      <c r="A11073" s="12" t="s">
        <v>24</v>
      </c>
      <c r="B11073" s="35" t="s">
        <v>21</v>
      </c>
      <c r="C11073" s="35" t="s">
        <v>21</v>
      </c>
      <c r="D11073" s="35" t="s">
        <v>21</v>
      </c>
      <c r="E11073" s="35" t="s">
        <v>21</v>
      </c>
      <c r="F11073" s="35" t="s">
        <v>21</v>
      </c>
      <c r="G11073" s="34" t="s">
        <v>20</v>
      </c>
      <c r="H11073" s="65">
        <v>23891.52</v>
      </c>
      <c r="J11073"/>
      <c r="K11073"/>
      <c r="L11073"/>
      <c r="M11073"/>
    </row>
    <row r="11074" spans="1:13" s="3" customFormat="1" x14ac:dyDescent="0.25">
      <c r="A11074" s="12" t="s">
        <v>1476</v>
      </c>
      <c r="B11074" s="12" t="s">
        <v>41</v>
      </c>
      <c r="C11074" s="14">
        <v>25</v>
      </c>
      <c r="D11074" s="12" t="s">
        <v>133</v>
      </c>
      <c r="E11074" s="12" t="s">
        <v>1477</v>
      </c>
      <c r="F11074" s="65">
        <v>1715.96</v>
      </c>
      <c r="G11074" s="35" t="s">
        <v>21</v>
      </c>
      <c r="H11074" s="65">
        <v>25607.48</v>
      </c>
      <c r="J11074"/>
      <c r="K11074"/>
      <c r="L11074"/>
      <c r="M11074"/>
    </row>
    <row r="11075" spans="1:13" s="3" customFormat="1" x14ac:dyDescent="0.25">
      <c r="A11075" s="12" t="s">
        <v>1478</v>
      </c>
      <c r="B11075" s="12" t="s">
        <v>41</v>
      </c>
      <c r="C11075" s="14">
        <v>26</v>
      </c>
      <c r="D11075" s="12" t="s">
        <v>133</v>
      </c>
      <c r="E11075" s="12" t="s">
        <v>1479</v>
      </c>
      <c r="F11075" s="65">
        <v>1874.91</v>
      </c>
      <c r="G11075" s="35" t="s">
        <v>21</v>
      </c>
      <c r="H11075" s="65">
        <v>27482.39</v>
      </c>
      <c r="J11075"/>
      <c r="K11075"/>
      <c r="L11075"/>
      <c r="M11075"/>
    </row>
    <row r="11076" spans="1:13" s="3" customFormat="1" x14ac:dyDescent="0.25">
      <c r="A11076" s="12" t="s">
        <v>1478</v>
      </c>
      <c r="B11076" s="12" t="s">
        <v>41</v>
      </c>
      <c r="C11076" s="14">
        <v>26</v>
      </c>
      <c r="D11076" s="12" t="s">
        <v>133</v>
      </c>
      <c r="E11076" s="12" t="s">
        <v>1480</v>
      </c>
      <c r="F11076" s="65">
        <v>973.16</v>
      </c>
      <c r="G11076" s="35" t="s">
        <v>21</v>
      </c>
      <c r="H11076" s="65">
        <v>28455.55</v>
      </c>
      <c r="J11076"/>
      <c r="K11076"/>
      <c r="L11076"/>
      <c r="M11076"/>
    </row>
    <row r="11077" spans="1:13" s="3" customFormat="1" x14ac:dyDescent="0.25">
      <c r="A11077" s="12" t="s">
        <v>1470</v>
      </c>
      <c r="B11077" s="12" t="s">
        <v>41</v>
      </c>
      <c r="C11077" s="14">
        <v>55</v>
      </c>
      <c r="D11077" s="12" t="s">
        <v>133</v>
      </c>
      <c r="E11077" s="12" t="s">
        <v>1483</v>
      </c>
      <c r="F11077" s="65">
        <v>1849.8</v>
      </c>
      <c r="G11077" s="35" t="s">
        <v>21</v>
      </c>
      <c r="H11077" s="65">
        <v>30305.35</v>
      </c>
      <c r="J11077"/>
      <c r="K11077"/>
      <c r="L11077"/>
      <c r="M11077"/>
    </row>
    <row r="11078" spans="1:13" s="3" customFormat="1" x14ac:dyDescent="0.25">
      <c r="A11078"/>
      <c r="B11078"/>
      <c r="C11078"/>
      <c r="D11078"/>
      <c r="E11078"/>
      <c r="F11078"/>
      <c r="G11078"/>
      <c r="H11078"/>
      <c r="J11078"/>
      <c r="K11078"/>
      <c r="L11078"/>
      <c r="M11078"/>
    </row>
    <row r="11079" spans="1:13" s="3" customFormat="1" x14ac:dyDescent="0.25">
      <c r="A11079" s="35"/>
      <c r="B11079" s="35"/>
      <c r="C11079" s="35"/>
      <c r="D11079" s="35"/>
      <c r="E11079" s="34" t="s">
        <v>67</v>
      </c>
      <c r="F11079" s="65">
        <v>6413.83</v>
      </c>
      <c r="G11079" s="65">
        <v>0</v>
      </c>
      <c r="H11079" s="65">
        <v>30305.35</v>
      </c>
      <c r="J11079"/>
      <c r="K11079"/>
      <c r="L11079"/>
      <c r="M11079"/>
    </row>
    <row r="11080" spans="1:13" s="3" customFormat="1" x14ac:dyDescent="0.25">
      <c r="A11080" s="35" t="s">
        <v>21</v>
      </c>
      <c r="B11080"/>
      <c r="C11080"/>
      <c r="D11080"/>
      <c r="E11080"/>
      <c r="F11080"/>
      <c r="G11080"/>
      <c r="H11080"/>
      <c r="J11080"/>
      <c r="K11080"/>
      <c r="L11080"/>
      <c r="M11080"/>
    </row>
    <row r="11081" spans="1:13" s="3" customFormat="1" x14ac:dyDescent="0.25">
      <c r="A11081" s="35"/>
      <c r="B11081" s="35"/>
      <c r="C11081" s="35"/>
      <c r="D11081" s="35"/>
      <c r="E11081" s="9" t="s">
        <v>382</v>
      </c>
      <c r="F11081" s="64">
        <v>6413.83</v>
      </c>
      <c r="G11081" s="64">
        <v>0</v>
      </c>
      <c r="H11081" s="64">
        <v>30305.35</v>
      </c>
      <c r="J11081"/>
      <c r="K11081"/>
      <c r="L11081"/>
      <c r="M11081"/>
    </row>
    <row r="11082" spans="1:13" s="3" customFormat="1" x14ac:dyDescent="0.25">
      <c r="A11082" s="35" t="s">
        <v>21</v>
      </c>
      <c r="B11082"/>
      <c r="C11082"/>
      <c r="D11082"/>
      <c r="E11082"/>
      <c r="F11082"/>
      <c r="G11082"/>
      <c r="H11082"/>
      <c r="J11082"/>
      <c r="K11082"/>
      <c r="L11082"/>
      <c r="M11082"/>
    </row>
    <row r="11083" spans="1:13" s="3" customFormat="1" x14ac:dyDescent="0.25">
      <c r="A11083" s="5" t="s">
        <v>383</v>
      </c>
      <c r="B11083" s="5" t="s">
        <v>384</v>
      </c>
      <c r="C11083" s="35"/>
      <c r="D11083" s="35"/>
      <c r="E11083" s="35"/>
      <c r="F11083" s="35"/>
      <c r="G11083" s="9" t="s">
        <v>20</v>
      </c>
      <c r="H11083" s="64">
        <v>16064.81</v>
      </c>
      <c r="J11083"/>
      <c r="K11083"/>
      <c r="L11083"/>
      <c r="M11083"/>
    </row>
    <row r="11084" spans="1:13" s="3" customFormat="1" x14ac:dyDescent="0.25">
      <c r="A11084" s="35" t="s">
        <v>21</v>
      </c>
      <c r="B11084"/>
      <c r="C11084"/>
      <c r="D11084"/>
      <c r="E11084"/>
      <c r="F11084"/>
      <c r="G11084"/>
      <c r="H11084"/>
      <c r="J11084"/>
      <c r="K11084"/>
      <c r="L11084"/>
      <c r="M11084"/>
    </row>
    <row r="11085" spans="1:13" s="3" customFormat="1" x14ac:dyDescent="0.25">
      <c r="A11085" s="12" t="s">
        <v>24</v>
      </c>
      <c r="B11085" s="35" t="s">
        <v>21</v>
      </c>
      <c r="C11085" s="35" t="s">
        <v>21</v>
      </c>
      <c r="D11085" s="35" t="s">
        <v>21</v>
      </c>
      <c r="E11085" s="35" t="s">
        <v>21</v>
      </c>
      <c r="F11085" s="35" t="s">
        <v>21</v>
      </c>
      <c r="G11085" s="34" t="s">
        <v>20</v>
      </c>
      <c r="H11085" s="65">
        <v>16064.81</v>
      </c>
      <c r="J11085"/>
      <c r="K11085"/>
      <c r="L11085"/>
      <c r="M11085"/>
    </row>
    <row r="11086" spans="1:13" s="3" customFormat="1" x14ac:dyDescent="0.25">
      <c r="A11086" s="12" t="s">
        <v>1476</v>
      </c>
      <c r="B11086" s="12" t="s">
        <v>41</v>
      </c>
      <c r="C11086" s="14">
        <v>25</v>
      </c>
      <c r="D11086" s="12" t="s">
        <v>133</v>
      </c>
      <c r="E11086" s="12" t="s">
        <v>1477</v>
      </c>
      <c r="F11086" s="65">
        <v>1892.62</v>
      </c>
      <c r="G11086" s="35" t="s">
        <v>21</v>
      </c>
      <c r="H11086" s="65">
        <v>17957.43</v>
      </c>
      <c r="J11086"/>
      <c r="K11086"/>
      <c r="L11086"/>
      <c r="M11086"/>
    </row>
    <row r="11087" spans="1:13" s="3" customFormat="1" x14ac:dyDescent="0.25">
      <c r="A11087" s="12" t="s">
        <v>1478</v>
      </c>
      <c r="B11087" s="12" t="s">
        <v>41</v>
      </c>
      <c r="C11087" s="14">
        <v>26</v>
      </c>
      <c r="D11087" s="12" t="s">
        <v>133</v>
      </c>
      <c r="E11087" s="12" t="s">
        <v>1479</v>
      </c>
      <c r="F11087" s="65">
        <v>974.47</v>
      </c>
      <c r="G11087" s="35" t="s">
        <v>21</v>
      </c>
      <c r="H11087" s="65">
        <v>18931.900000000001</v>
      </c>
      <c r="J11087"/>
      <c r="K11087"/>
      <c r="L11087"/>
      <c r="M11087"/>
    </row>
    <row r="11088" spans="1:13" s="3" customFormat="1" x14ac:dyDescent="0.25">
      <c r="A11088" s="12" t="s">
        <v>1478</v>
      </c>
      <c r="B11088" s="12" t="s">
        <v>41</v>
      </c>
      <c r="C11088" s="14">
        <v>26</v>
      </c>
      <c r="D11088" s="12" t="s">
        <v>133</v>
      </c>
      <c r="E11088" s="12" t="s">
        <v>1480</v>
      </c>
      <c r="F11088" s="65">
        <v>1944.43</v>
      </c>
      <c r="G11088" s="35" t="s">
        <v>21</v>
      </c>
      <c r="H11088" s="65">
        <v>20876.330000000002</v>
      </c>
      <c r="J11088"/>
      <c r="K11088"/>
      <c r="L11088"/>
      <c r="M11088"/>
    </row>
    <row r="11089" spans="1:13" s="3" customFormat="1" x14ac:dyDescent="0.25">
      <c r="A11089" s="12" t="s">
        <v>1470</v>
      </c>
      <c r="B11089" s="12" t="s">
        <v>41</v>
      </c>
      <c r="C11089" s="14">
        <v>55</v>
      </c>
      <c r="D11089" s="12" t="s">
        <v>133</v>
      </c>
      <c r="E11089" s="12" t="s">
        <v>1483</v>
      </c>
      <c r="F11089" s="65">
        <v>2063.37</v>
      </c>
      <c r="G11089" s="35" t="s">
        <v>21</v>
      </c>
      <c r="H11089" s="65">
        <v>22939.7</v>
      </c>
      <c r="J11089"/>
      <c r="K11089"/>
      <c r="L11089"/>
      <c r="M11089"/>
    </row>
    <row r="11090" spans="1:13" s="3" customFormat="1" x14ac:dyDescent="0.25">
      <c r="A11090"/>
      <c r="B11090"/>
      <c r="C11090"/>
      <c r="D11090"/>
      <c r="E11090"/>
      <c r="F11090"/>
      <c r="G11090"/>
      <c r="H11090"/>
      <c r="J11090"/>
      <c r="K11090"/>
      <c r="L11090"/>
      <c r="M11090"/>
    </row>
    <row r="11091" spans="1:13" s="3" customFormat="1" x14ac:dyDescent="0.25">
      <c r="A11091" s="35"/>
      <c r="B11091" s="35"/>
      <c r="C11091" s="35"/>
      <c r="D11091" s="35"/>
      <c r="E11091" s="34" t="s">
        <v>67</v>
      </c>
      <c r="F11091" s="65">
        <v>6874.89</v>
      </c>
      <c r="G11091" s="65">
        <v>0</v>
      </c>
      <c r="H11091" s="65">
        <v>22939.7</v>
      </c>
      <c r="J11091"/>
      <c r="K11091"/>
      <c r="L11091"/>
      <c r="M11091"/>
    </row>
    <row r="11092" spans="1:13" s="3" customFormat="1" x14ac:dyDescent="0.25">
      <c r="A11092" s="35" t="s">
        <v>21</v>
      </c>
      <c r="B11092"/>
      <c r="C11092"/>
      <c r="D11092"/>
      <c r="E11092"/>
      <c r="F11092"/>
      <c r="G11092"/>
      <c r="H11092"/>
      <c r="J11092"/>
      <c r="K11092"/>
      <c r="L11092"/>
      <c r="M11092"/>
    </row>
    <row r="11093" spans="1:13" s="3" customFormat="1" x14ac:dyDescent="0.25">
      <c r="A11093" s="35"/>
      <c r="B11093" s="35"/>
      <c r="C11093" s="35"/>
      <c r="D11093" s="35"/>
      <c r="E11093" s="9" t="s">
        <v>385</v>
      </c>
      <c r="F11093" s="64">
        <v>6874.89</v>
      </c>
      <c r="G11093" s="64">
        <v>0</v>
      </c>
      <c r="H11093" s="64">
        <v>22939.7</v>
      </c>
      <c r="J11093"/>
      <c r="K11093"/>
      <c r="L11093"/>
      <c r="M11093"/>
    </row>
    <row r="11094" spans="1:13" s="3" customFormat="1" x14ac:dyDescent="0.25">
      <c r="A11094" s="35" t="s">
        <v>21</v>
      </c>
      <c r="B11094"/>
      <c r="C11094"/>
      <c r="D11094"/>
      <c r="E11094"/>
      <c r="F11094"/>
      <c r="G11094"/>
      <c r="H11094"/>
      <c r="J11094"/>
      <c r="K11094"/>
      <c r="L11094"/>
      <c r="M11094"/>
    </row>
    <row r="11095" spans="1:13" s="3" customFormat="1" x14ac:dyDescent="0.25">
      <c r="A11095" s="5" t="s">
        <v>386</v>
      </c>
      <c r="B11095" s="5" t="s">
        <v>387</v>
      </c>
      <c r="C11095" s="35"/>
      <c r="D11095" s="35"/>
      <c r="E11095" s="35"/>
      <c r="F11095" s="35"/>
      <c r="G11095" s="9" t="s">
        <v>20</v>
      </c>
      <c r="H11095" s="64">
        <v>1996.77</v>
      </c>
      <c r="J11095"/>
      <c r="K11095"/>
      <c r="L11095"/>
      <c r="M11095"/>
    </row>
    <row r="11096" spans="1:13" s="3" customFormat="1" x14ac:dyDescent="0.25">
      <c r="A11096" s="35" t="s">
        <v>21</v>
      </c>
      <c r="B11096"/>
      <c r="C11096"/>
      <c r="D11096"/>
      <c r="E11096"/>
      <c r="F11096"/>
      <c r="G11096"/>
      <c r="H11096"/>
      <c r="J11096"/>
      <c r="K11096"/>
      <c r="L11096"/>
      <c r="M11096"/>
    </row>
    <row r="11097" spans="1:13" s="3" customFormat="1" x14ac:dyDescent="0.25">
      <c r="A11097" s="12" t="s">
        <v>24</v>
      </c>
      <c r="B11097" s="35" t="s">
        <v>21</v>
      </c>
      <c r="C11097" s="35" t="s">
        <v>21</v>
      </c>
      <c r="D11097" s="35" t="s">
        <v>21</v>
      </c>
      <c r="E11097" s="35" t="s">
        <v>21</v>
      </c>
      <c r="F11097" s="35" t="s">
        <v>21</v>
      </c>
      <c r="G11097" s="34" t="s">
        <v>20</v>
      </c>
      <c r="H11097" s="65">
        <v>1996.77</v>
      </c>
      <c r="J11097"/>
      <c r="K11097"/>
      <c r="L11097"/>
      <c r="M11097"/>
    </row>
    <row r="11098" spans="1:13" s="3" customFormat="1" x14ac:dyDescent="0.25">
      <c r="A11098" s="12" t="s">
        <v>1476</v>
      </c>
      <c r="B11098" s="12" t="s">
        <v>41</v>
      </c>
      <c r="C11098" s="14">
        <v>25</v>
      </c>
      <c r="D11098" s="12" t="s">
        <v>133</v>
      </c>
      <c r="E11098" s="12" t="s">
        <v>1477</v>
      </c>
      <c r="F11098" s="65">
        <v>637.79</v>
      </c>
      <c r="G11098" s="35" t="s">
        <v>21</v>
      </c>
      <c r="H11098" s="65">
        <v>2634.56</v>
      </c>
      <c r="J11098"/>
      <c r="K11098"/>
      <c r="L11098"/>
      <c r="M11098"/>
    </row>
    <row r="11099" spans="1:13" s="3" customFormat="1" x14ac:dyDescent="0.25">
      <c r="A11099" s="12" t="s">
        <v>1478</v>
      </c>
      <c r="B11099" s="12" t="s">
        <v>41</v>
      </c>
      <c r="C11099" s="14">
        <v>26</v>
      </c>
      <c r="D11099" s="12" t="s">
        <v>133</v>
      </c>
      <c r="E11099" s="12" t="s">
        <v>1479</v>
      </c>
      <c r="F11099" s="65">
        <v>626.66999999999996</v>
      </c>
      <c r="G11099" s="35" t="s">
        <v>21</v>
      </c>
      <c r="H11099" s="65">
        <v>3261.23</v>
      </c>
      <c r="J11099"/>
      <c r="K11099"/>
      <c r="L11099"/>
      <c r="M11099"/>
    </row>
    <row r="11100" spans="1:13" s="3" customFormat="1" x14ac:dyDescent="0.25">
      <c r="A11100" s="12" t="s">
        <v>1478</v>
      </c>
      <c r="B11100" s="12" t="s">
        <v>41</v>
      </c>
      <c r="C11100" s="14">
        <v>26</v>
      </c>
      <c r="D11100" s="12" t="s">
        <v>133</v>
      </c>
      <c r="E11100" s="12" t="s">
        <v>1480</v>
      </c>
      <c r="F11100" s="65">
        <v>612.58000000000004</v>
      </c>
      <c r="G11100" s="35" t="s">
        <v>21</v>
      </c>
      <c r="H11100" s="65">
        <v>3873.81</v>
      </c>
      <c r="J11100"/>
      <c r="K11100"/>
      <c r="L11100"/>
      <c r="M11100"/>
    </row>
    <row r="11101" spans="1:13" s="3" customFormat="1" x14ac:dyDescent="0.25">
      <c r="A11101" s="12" t="s">
        <v>1470</v>
      </c>
      <c r="B11101" s="12" t="s">
        <v>41</v>
      </c>
      <c r="C11101" s="14">
        <v>55</v>
      </c>
      <c r="D11101" s="12" t="s">
        <v>133</v>
      </c>
      <c r="E11101" s="12" t="s">
        <v>1483</v>
      </c>
      <c r="F11101" s="65">
        <v>637.74</v>
      </c>
      <c r="G11101" s="35" t="s">
        <v>21</v>
      </c>
      <c r="H11101" s="65">
        <v>4511.55</v>
      </c>
      <c r="J11101"/>
      <c r="K11101"/>
      <c r="L11101"/>
      <c r="M11101"/>
    </row>
    <row r="11102" spans="1:13" s="3" customFormat="1" x14ac:dyDescent="0.25">
      <c r="A11102" s="12" t="s">
        <v>1470</v>
      </c>
      <c r="B11102" s="12" t="s">
        <v>41</v>
      </c>
      <c r="C11102" s="14">
        <v>56</v>
      </c>
      <c r="D11102" s="12" t="s">
        <v>1384</v>
      </c>
      <c r="E11102" s="35"/>
      <c r="F11102" s="35" t="s">
        <v>21</v>
      </c>
      <c r="G11102" s="72">
        <v>383.57</v>
      </c>
      <c r="H11102" s="65">
        <v>4127.9799999999996</v>
      </c>
      <c r="J11102"/>
      <c r="K11102"/>
      <c r="L11102"/>
      <c r="M11102"/>
    </row>
    <row r="11103" spans="1:13" s="3" customFormat="1" x14ac:dyDescent="0.25">
      <c r="A11103"/>
      <c r="B11103"/>
      <c r="C11103"/>
      <c r="D11103"/>
      <c r="E11103"/>
      <c r="F11103"/>
      <c r="G11103"/>
      <c r="H11103"/>
      <c r="J11103"/>
      <c r="K11103"/>
      <c r="L11103"/>
      <c r="M11103"/>
    </row>
    <row r="11104" spans="1:13" s="3" customFormat="1" x14ac:dyDescent="0.25">
      <c r="A11104" s="35"/>
      <c r="B11104" s="35"/>
      <c r="C11104" s="35"/>
      <c r="D11104" s="35"/>
      <c r="E11104" s="34" t="s">
        <v>67</v>
      </c>
      <c r="F11104" s="65">
        <v>2514.7800000000002</v>
      </c>
      <c r="G11104" s="65">
        <v>383.57</v>
      </c>
      <c r="H11104" s="65">
        <v>4127.9799999999996</v>
      </c>
      <c r="J11104"/>
      <c r="K11104"/>
      <c r="L11104"/>
      <c r="M11104"/>
    </row>
    <row r="11105" spans="1:13" s="3" customFormat="1" x14ac:dyDescent="0.25">
      <c r="A11105" s="35" t="s">
        <v>21</v>
      </c>
      <c r="B11105"/>
      <c r="C11105"/>
      <c r="D11105"/>
      <c r="E11105"/>
      <c r="F11105"/>
      <c r="G11105"/>
      <c r="H11105"/>
      <c r="J11105"/>
      <c r="K11105"/>
      <c r="L11105"/>
      <c r="M11105"/>
    </row>
    <row r="11106" spans="1:13" s="3" customFormat="1" x14ac:dyDescent="0.25">
      <c r="A11106" s="35"/>
      <c r="B11106" s="35"/>
      <c r="C11106" s="35"/>
      <c r="D11106" s="35"/>
      <c r="E11106" s="9" t="s">
        <v>388</v>
      </c>
      <c r="F11106" s="64">
        <v>2514.7800000000002</v>
      </c>
      <c r="G11106" s="64">
        <v>383.57</v>
      </c>
      <c r="H11106" s="64">
        <v>4127.9799999999996</v>
      </c>
      <c r="J11106"/>
      <c r="K11106"/>
      <c r="L11106"/>
      <c r="M11106"/>
    </row>
    <row r="11107" spans="1:13" s="3" customFormat="1" x14ac:dyDescent="0.25">
      <c r="A11107" s="35" t="s">
        <v>21</v>
      </c>
      <c r="B11107"/>
      <c r="C11107"/>
      <c r="D11107"/>
      <c r="E11107"/>
      <c r="F11107"/>
      <c r="G11107"/>
      <c r="H11107"/>
      <c r="J11107"/>
      <c r="K11107"/>
      <c r="L11107"/>
      <c r="M11107"/>
    </row>
    <row r="11108" spans="1:13" s="3" customFormat="1" x14ac:dyDescent="0.25">
      <c r="A11108" s="5" t="s">
        <v>389</v>
      </c>
      <c r="B11108" s="5" t="s">
        <v>390</v>
      </c>
      <c r="C11108" s="35"/>
      <c r="D11108" s="35"/>
      <c r="E11108" s="35"/>
      <c r="F11108" s="35"/>
      <c r="G11108" s="9" t="s">
        <v>20</v>
      </c>
      <c r="H11108" s="64">
        <v>3671.31</v>
      </c>
      <c r="J11108"/>
      <c r="K11108"/>
      <c r="L11108"/>
      <c r="M11108"/>
    </row>
    <row r="11109" spans="1:13" s="3" customFormat="1" x14ac:dyDescent="0.25">
      <c r="A11109" s="35" t="s">
        <v>21</v>
      </c>
      <c r="B11109"/>
      <c r="C11109"/>
      <c r="D11109"/>
      <c r="E11109"/>
      <c r="F11109"/>
      <c r="G11109"/>
      <c r="H11109"/>
      <c r="J11109"/>
      <c r="K11109"/>
      <c r="L11109"/>
      <c r="M11109"/>
    </row>
    <row r="11110" spans="1:13" s="3" customFormat="1" x14ac:dyDescent="0.25">
      <c r="A11110" s="12" t="s">
        <v>24</v>
      </c>
      <c r="B11110" s="35" t="s">
        <v>21</v>
      </c>
      <c r="C11110" s="35" t="s">
        <v>21</v>
      </c>
      <c r="D11110" s="35" t="s">
        <v>21</v>
      </c>
      <c r="E11110" s="35" t="s">
        <v>21</v>
      </c>
      <c r="F11110" s="35" t="s">
        <v>21</v>
      </c>
      <c r="G11110" s="34" t="s">
        <v>20</v>
      </c>
      <c r="H11110" s="65">
        <v>3671.31</v>
      </c>
      <c r="J11110"/>
      <c r="K11110"/>
      <c r="L11110"/>
      <c r="M11110"/>
    </row>
    <row r="11111" spans="1:13" s="3" customFormat="1" x14ac:dyDescent="0.25">
      <c r="A11111" s="12" t="s">
        <v>1476</v>
      </c>
      <c r="B11111" s="12" t="s">
        <v>41</v>
      </c>
      <c r="C11111" s="14">
        <v>25</v>
      </c>
      <c r="D11111" s="12" t="s">
        <v>133</v>
      </c>
      <c r="E11111" s="12" t="s">
        <v>1477</v>
      </c>
      <c r="F11111" s="65">
        <v>591.30999999999995</v>
      </c>
      <c r="G11111" s="35" t="s">
        <v>21</v>
      </c>
      <c r="H11111" s="65">
        <v>4262.62</v>
      </c>
      <c r="J11111"/>
      <c r="K11111"/>
      <c r="L11111"/>
      <c r="M11111"/>
    </row>
    <row r="11112" spans="1:13" s="3" customFormat="1" x14ac:dyDescent="0.25">
      <c r="A11112" s="12" t="s">
        <v>1478</v>
      </c>
      <c r="B11112" s="12" t="s">
        <v>41</v>
      </c>
      <c r="C11112" s="14">
        <v>26</v>
      </c>
      <c r="D11112" s="12" t="s">
        <v>133</v>
      </c>
      <c r="E11112" s="12" t="s">
        <v>1479</v>
      </c>
      <c r="F11112" s="65">
        <v>825.85</v>
      </c>
      <c r="G11112" s="35" t="s">
        <v>21</v>
      </c>
      <c r="H11112" s="65">
        <v>5088.47</v>
      </c>
      <c r="J11112"/>
      <c r="K11112"/>
      <c r="L11112"/>
      <c r="M11112"/>
    </row>
    <row r="11113" spans="1:13" s="3" customFormat="1" x14ac:dyDescent="0.25">
      <c r="A11113" s="12" t="s">
        <v>1478</v>
      </c>
      <c r="B11113" s="12" t="s">
        <v>41</v>
      </c>
      <c r="C11113" s="14">
        <v>26</v>
      </c>
      <c r="D11113" s="12" t="s">
        <v>133</v>
      </c>
      <c r="E11113" s="12" t="s">
        <v>1480</v>
      </c>
      <c r="F11113" s="65">
        <v>737.92</v>
      </c>
      <c r="G11113" s="35" t="s">
        <v>21</v>
      </c>
      <c r="H11113" s="65">
        <v>5826.39</v>
      </c>
      <c r="J11113"/>
      <c r="K11113"/>
      <c r="L11113"/>
      <c r="M11113"/>
    </row>
    <row r="11114" spans="1:13" s="3" customFormat="1" x14ac:dyDescent="0.25">
      <c r="A11114" s="12" t="s">
        <v>1470</v>
      </c>
      <c r="B11114" s="12" t="s">
        <v>41</v>
      </c>
      <c r="C11114" s="14">
        <v>55</v>
      </c>
      <c r="D11114" s="12" t="s">
        <v>133</v>
      </c>
      <c r="E11114" s="12" t="s">
        <v>1483</v>
      </c>
      <c r="F11114" s="65">
        <v>1246.49</v>
      </c>
      <c r="G11114" s="35" t="s">
        <v>21</v>
      </c>
      <c r="H11114" s="65">
        <v>7072.88</v>
      </c>
      <c r="J11114"/>
      <c r="K11114"/>
      <c r="L11114"/>
      <c r="M11114"/>
    </row>
    <row r="11115" spans="1:13" s="3" customFormat="1" x14ac:dyDescent="0.25">
      <c r="A11115" s="12" t="s">
        <v>1470</v>
      </c>
      <c r="B11115" s="12" t="s">
        <v>41</v>
      </c>
      <c r="C11115" s="14">
        <v>56</v>
      </c>
      <c r="D11115" s="12" t="s">
        <v>1384</v>
      </c>
      <c r="E11115" s="35"/>
      <c r="F11115" s="35" t="s">
        <v>21</v>
      </c>
      <c r="G11115" s="72">
        <v>7072.88</v>
      </c>
      <c r="H11115" s="65">
        <v>0</v>
      </c>
      <c r="J11115"/>
      <c r="K11115"/>
      <c r="L11115"/>
      <c r="M11115"/>
    </row>
    <row r="11116" spans="1:13" s="3" customFormat="1" x14ac:dyDescent="0.25">
      <c r="A11116"/>
      <c r="B11116"/>
      <c r="C11116"/>
      <c r="D11116"/>
      <c r="E11116"/>
      <c r="F11116"/>
      <c r="G11116"/>
      <c r="H11116"/>
      <c r="J11116"/>
      <c r="K11116"/>
      <c r="L11116"/>
      <c r="M11116"/>
    </row>
    <row r="11117" spans="1:13" s="3" customFormat="1" x14ac:dyDescent="0.25">
      <c r="A11117" s="35"/>
      <c r="B11117" s="35"/>
      <c r="C11117" s="35"/>
      <c r="D11117" s="35"/>
      <c r="E11117" s="34" t="s">
        <v>67</v>
      </c>
      <c r="F11117" s="65">
        <v>3401.57</v>
      </c>
      <c r="G11117" s="65">
        <v>7072.88</v>
      </c>
      <c r="H11117" s="65">
        <v>0</v>
      </c>
      <c r="J11117"/>
      <c r="K11117"/>
      <c r="L11117"/>
      <c r="M11117"/>
    </row>
    <row r="11118" spans="1:13" s="3" customFormat="1" x14ac:dyDescent="0.25">
      <c r="A11118" s="35" t="s">
        <v>21</v>
      </c>
      <c r="B11118"/>
      <c r="C11118"/>
      <c r="D11118"/>
      <c r="E11118"/>
      <c r="F11118"/>
      <c r="G11118"/>
      <c r="H11118"/>
      <c r="J11118"/>
      <c r="K11118"/>
      <c r="L11118"/>
      <c r="M11118"/>
    </row>
    <row r="11119" spans="1:13" s="3" customFormat="1" x14ac:dyDescent="0.25">
      <c r="A11119" s="35"/>
      <c r="B11119" s="35"/>
      <c r="C11119" s="35"/>
      <c r="D11119" s="35"/>
      <c r="E11119" s="9" t="s">
        <v>391</v>
      </c>
      <c r="F11119" s="64">
        <v>3401.57</v>
      </c>
      <c r="G11119" s="64">
        <v>7072.88</v>
      </c>
      <c r="H11119" s="64">
        <v>0</v>
      </c>
      <c r="J11119"/>
      <c r="K11119"/>
      <c r="L11119"/>
      <c r="M11119"/>
    </row>
    <row r="11120" spans="1:13" s="3" customFormat="1" x14ac:dyDescent="0.25">
      <c r="A11120" s="35" t="s">
        <v>21</v>
      </c>
      <c r="B11120"/>
      <c r="C11120"/>
      <c r="D11120"/>
      <c r="E11120"/>
      <c r="F11120"/>
      <c r="G11120"/>
      <c r="H11120"/>
      <c r="J11120"/>
      <c r="K11120"/>
      <c r="L11120"/>
      <c r="M11120"/>
    </row>
    <row r="11121" spans="1:13" s="3" customFormat="1" x14ac:dyDescent="0.25">
      <c r="A11121" s="5" t="s">
        <v>399</v>
      </c>
      <c r="B11121" s="5" t="s">
        <v>400</v>
      </c>
      <c r="C11121" s="35"/>
      <c r="D11121" s="35"/>
      <c r="E11121" s="35"/>
      <c r="F11121" s="35"/>
      <c r="G11121" s="9" t="s">
        <v>20</v>
      </c>
      <c r="H11121" s="64">
        <v>0</v>
      </c>
      <c r="J11121"/>
      <c r="K11121"/>
      <c r="L11121"/>
      <c r="M11121"/>
    </row>
    <row r="11122" spans="1:13" s="3" customFormat="1" x14ac:dyDescent="0.25">
      <c r="A11122" s="35" t="s">
        <v>21</v>
      </c>
      <c r="B11122"/>
      <c r="C11122"/>
      <c r="D11122"/>
      <c r="E11122"/>
      <c r="F11122"/>
      <c r="G11122"/>
      <c r="H11122"/>
      <c r="J11122"/>
      <c r="K11122"/>
      <c r="L11122"/>
      <c r="M11122"/>
    </row>
    <row r="11123" spans="1:13" s="3" customFormat="1" x14ac:dyDescent="0.25">
      <c r="A11123" s="12" t="s">
        <v>24</v>
      </c>
      <c r="B11123" s="35" t="s">
        <v>21</v>
      </c>
      <c r="C11123" s="35" t="s">
        <v>21</v>
      </c>
      <c r="D11123" s="35" t="s">
        <v>21</v>
      </c>
      <c r="E11123" s="35" t="s">
        <v>21</v>
      </c>
      <c r="F11123" s="35" t="s">
        <v>21</v>
      </c>
      <c r="G11123" s="34" t="s">
        <v>20</v>
      </c>
      <c r="H11123" s="65">
        <v>0</v>
      </c>
      <c r="J11123"/>
      <c r="K11123"/>
      <c r="L11123"/>
      <c r="M11123"/>
    </row>
    <row r="11124" spans="1:13" s="3" customFormat="1" x14ac:dyDescent="0.25">
      <c r="A11124" s="12" t="s">
        <v>1478</v>
      </c>
      <c r="B11124" s="12" t="s">
        <v>41</v>
      </c>
      <c r="C11124" s="14">
        <v>26</v>
      </c>
      <c r="D11124" s="12" t="s">
        <v>133</v>
      </c>
      <c r="E11124" s="12" t="s">
        <v>1480</v>
      </c>
      <c r="F11124" s="65">
        <v>1038.55</v>
      </c>
      <c r="G11124" s="35" t="s">
        <v>21</v>
      </c>
      <c r="H11124" s="65">
        <v>1038.55</v>
      </c>
      <c r="J11124"/>
      <c r="K11124"/>
      <c r="L11124"/>
      <c r="M11124"/>
    </row>
    <row r="11125" spans="1:13" s="3" customFormat="1" x14ac:dyDescent="0.25">
      <c r="A11125" s="12" t="s">
        <v>1470</v>
      </c>
      <c r="B11125" s="12" t="s">
        <v>41</v>
      </c>
      <c r="C11125" s="14">
        <v>55</v>
      </c>
      <c r="D11125" s="12" t="s">
        <v>133</v>
      </c>
      <c r="E11125" s="12" t="s">
        <v>1483</v>
      </c>
      <c r="F11125" s="65">
        <v>1104.29</v>
      </c>
      <c r="G11125" s="35" t="s">
        <v>21</v>
      </c>
      <c r="H11125" s="65">
        <v>2142.84</v>
      </c>
      <c r="J11125"/>
      <c r="K11125"/>
      <c r="L11125"/>
      <c r="M11125"/>
    </row>
    <row r="11126" spans="1:13" s="3" customFormat="1" x14ac:dyDescent="0.25">
      <c r="A11126" s="12" t="s">
        <v>1470</v>
      </c>
      <c r="B11126" s="12" t="s">
        <v>41</v>
      </c>
      <c r="C11126" s="14">
        <v>56</v>
      </c>
      <c r="D11126" s="12" t="s">
        <v>1384</v>
      </c>
      <c r="E11126" s="35"/>
      <c r="F11126" s="35" t="s">
        <v>21</v>
      </c>
      <c r="G11126" s="72">
        <v>2142.84</v>
      </c>
      <c r="H11126" s="65">
        <v>0</v>
      </c>
      <c r="J11126"/>
      <c r="K11126"/>
      <c r="L11126"/>
      <c r="M11126"/>
    </row>
    <row r="11127" spans="1:13" s="3" customFormat="1" x14ac:dyDescent="0.25">
      <c r="A11127"/>
      <c r="B11127"/>
      <c r="C11127"/>
      <c r="D11127"/>
      <c r="E11127"/>
      <c r="F11127"/>
      <c r="G11127"/>
      <c r="H11127"/>
      <c r="J11127"/>
      <c r="K11127"/>
      <c r="L11127"/>
      <c r="M11127"/>
    </row>
    <row r="11128" spans="1:13" s="3" customFormat="1" x14ac:dyDescent="0.25">
      <c r="A11128" s="35"/>
      <c r="B11128" s="35"/>
      <c r="C11128" s="35"/>
      <c r="D11128" s="35"/>
      <c r="E11128" s="34" t="s">
        <v>67</v>
      </c>
      <c r="F11128" s="65">
        <v>2142.84</v>
      </c>
      <c r="G11128" s="65">
        <v>2142.84</v>
      </c>
      <c r="H11128" s="65">
        <v>0</v>
      </c>
      <c r="J11128"/>
      <c r="K11128"/>
      <c r="L11128"/>
      <c r="M11128"/>
    </row>
    <row r="11129" spans="1:13" s="3" customFormat="1" x14ac:dyDescent="0.25">
      <c r="A11129" s="35" t="s">
        <v>21</v>
      </c>
      <c r="B11129"/>
      <c r="C11129"/>
      <c r="D11129"/>
      <c r="E11129"/>
      <c r="F11129"/>
      <c r="G11129"/>
      <c r="H11129"/>
      <c r="J11129"/>
      <c r="K11129"/>
      <c r="L11129"/>
      <c r="M11129"/>
    </row>
    <row r="11130" spans="1:13" s="3" customFormat="1" x14ac:dyDescent="0.25">
      <c r="A11130" s="35"/>
      <c r="B11130" s="35"/>
      <c r="C11130" s="35"/>
      <c r="D11130" s="35"/>
      <c r="E11130" s="9" t="s">
        <v>401</v>
      </c>
      <c r="F11130" s="64">
        <v>2142.84</v>
      </c>
      <c r="G11130" s="64">
        <v>2142.84</v>
      </c>
      <c r="H11130" s="64">
        <v>0</v>
      </c>
      <c r="J11130"/>
      <c r="K11130"/>
      <c r="L11130"/>
      <c r="M11130"/>
    </row>
    <row r="11131" spans="1:13" s="3" customFormat="1" x14ac:dyDescent="0.25">
      <c r="A11131" s="35" t="s">
        <v>21</v>
      </c>
      <c r="B11131"/>
      <c r="C11131"/>
      <c r="D11131"/>
      <c r="E11131"/>
      <c r="F11131"/>
      <c r="G11131"/>
      <c r="H11131"/>
      <c r="J11131"/>
      <c r="K11131"/>
      <c r="L11131"/>
      <c r="M11131"/>
    </row>
    <row r="11132" spans="1:13" s="3" customFormat="1" x14ac:dyDescent="0.25">
      <c r="A11132" s="5" t="s">
        <v>405</v>
      </c>
      <c r="B11132" s="5" t="s">
        <v>406</v>
      </c>
      <c r="C11132" s="35"/>
      <c r="D11132" s="35"/>
      <c r="E11132" s="35"/>
      <c r="F11132" s="35"/>
      <c r="G11132" s="9" t="s">
        <v>20</v>
      </c>
      <c r="H11132" s="64">
        <v>9518.02</v>
      </c>
      <c r="J11132"/>
      <c r="K11132"/>
      <c r="L11132"/>
      <c r="M11132"/>
    </row>
    <row r="11133" spans="1:13" s="3" customFormat="1" x14ac:dyDescent="0.25">
      <c r="A11133" s="35" t="s">
        <v>21</v>
      </c>
      <c r="B11133"/>
      <c r="C11133"/>
      <c r="D11133"/>
      <c r="E11133"/>
      <c r="F11133"/>
      <c r="G11133"/>
      <c r="H11133"/>
      <c r="J11133"/>
      <c r="K11133"/>
      <c r="L11133"/>
      <c r="M11133"/>
    </row>
    <row r="11134" spans="1:13" s="3" customFormat="1" x14ac:dyDescent="0.25">
      <c r="A11134" s="12" t="s">
        <v>24</v>
      </c>
      <c r="B11134" s="35" t="s">
        <v>21</v>
      </c>
      <c r="C11134" s="35" t="s">
        <v>21</v>
      </c>
      <c r="D11134" s="35" t="s">
        <v>21</v>
      </c>
      <c r="E11134" s="35" t="s">
        <v>21</v>
      </c>
      <c r="F11134" s="35" t="s">
        <v>21</v>
      </c>
      <c r="G11134" s="34" t="s">
        <v>20</v>
      </c>
      <c r="H11134" s="65">
        <v>9518.02</v>
      </c>
      <c r="J11134"/>
      <c r="K11134"/>
      <c r="L11134"/>
      <c r="M11134"/>
    </row>
    <row r="11135" spans="1:13" s="3" customFormat="1" x14ac:dyDescent="0.25">
      <c r="A11135" s="12" t="s">
        <v>1476</v>
      </c>
      <c r="B11135" s="12" t="s">
        <v>41</v>
      </c>
      <c r="C11135" s="14">
        <v>25</v>
      </c>
      <c r="D11135" s="12" t="s">
        <v>133</v>
      </c>
      <c r="E11135" s="12" t="s">
        <v>1477</v>
      </c>
      <c r="F11135" s="65">
        <v>1756.4</v>
      </c>
      <c r="G11135" s="35" t="s">
        <v>21</v>
      </c>
      <c r="H11135" s="65">
        <v>11274.42</v>
      </c>
      <c r="J11135"/>
      <c r="K11135"/>
      <c r="L11135"/>
      <c r="M11135"/>
    </row>
    <row r="11136" spans="1:13" s="3" customFormat="1" x14ac:dyDescent="0.25">
      <c r="A11136" s="12" t="s">
        <v>1478</v>
      </c>
      <c r="B11136" s="12" t="s">
        <v>41</v>
      </c>
      <c r="C11136" s="14">
        <v>26</v>
      </c>
      <c r="D11136" s="12" t="s">
        <v>133</v>
      </c>
      <c r="E11136" s="12" t="s">
        <v>1480</v>
      </c>
      <c r="F11136" s="65">
        <v>1230.99</v>
      </c>
      <c r="G11136" s="35" t="s">
        <v>21</v>
      </c>
      <c r="H11136" s="65">
        <v>12505.41</v>
      </c>
      <c r="J11136"/>
      <c r="K11136"/>
      <c r="L11136"/>
      <c r="M11136"/>
    </row>
    <row r="11137" spans="1:13" s="3" customFormat="1" x14ac:dyDescent="0.25">
      <c r="A11137" s="12" t="s">
        <v>1470</v>
      </c>
      <c r="B11137" s="12" t="s">
        <v>41</v>
      </c>
      <c r="C11137" s="14">
        <v>55</v>
      </c>
      <c r="D11137" s="12" t="s">
        <v>133</v>
      </c>
      <c r="E11137" s="12" t="s">
        <v>1483</v>
      </c>
      <c r="F11137" s="65">
        <v>1596.41</v>
      </c>
      <c r="G11137" s="35" t="s">
        <v>21</v>
      </c>
      <c r="H11137" s="65">
        <v>14101.82</v>
      </c>
      <c r="J11137"/>
      <c r="K11137"/>
      <c r="L11137"/>
      <c r="M11137"/>
    </row>
    <row r="11138" spans="1:13" s="3" customFormat="1" x14ac:dyDescent="0.25">
      <c r="A11138" s="12" t="s">
        <v>1470</v>
      </c>
      <c r="B11138" s="12" t="s">
        <v>41</v>
      </c>
      <c r="C11138" s="14">
        <v>56</v>
      </c>
      <c r="D11138" s="12" t="s">
        <v>1384</v>
      </c>
      <c r="E11138" s="35"/>
      <c r="F11138" s="35" t="s">
        <v>21</v>
      </c>
      <c r="G11138" s="72">
        <v>14101.82</v>
      </c>
      <c r="H11138" s="65">
        <v>0</v>
      </c>
      <c r="J11138"/>
      <c r="K11138"/>
      <c r="L11138"/>
      <c r="M11138"/>
    </row>
    <row r="11139" spans="1:13" s="3" customFormat="1" x14ac:dyDescent="0.25">
      <c r="A11139"/>
      <c r="B11139"/>
      <c r="C11139"/>
      <c r="D11139"/>
      <c r="E11139"/>
      <c r="F11139"/>
      <c r="G11139"/>
      <c r="H11139"/>
      <c r="J11139"/>
      <c r="K11139"/>
      <c r="L11139"/>
      <c r="M11139"/>
    </row>
    <row r="11140" spans="1:13" s="3" customFormat="1" x14ac:dyDescent="0.25">
      <c r="A11140" s="35"/>
      <c r="B11140" s="35"/>
      <c r="C11140" s="35"/>
      <c r="D11140" s="35"/>
      <c r="E11140" s="34" t="s">
        <v>67</v>
      </c>
      <c r="F11140" s="65">
        <v>4583.8</v>
      </c>
      <c r="G11140" s="65">
        <v>14101.82</v>
      </c>
      <c r="H11140" s="65">
        <v>0</v>
      </c>
      <c r="J11140"/>
      <c r="K11140"/>
      <c r="L11140"/>
      <c r="M11140"/>
    </row>
    <row r="11141" spans="1:13" s="3" customFormat="1" x14ac:dyDescent="0.25">
      <c r="A11141" s="35" t="s">
        <v>21</v>
      </c>
      <c r="B11141"/>
      <c r="C11141"/>
      <c r="D11141"/>
      <c r="E11141"/>
      <c r="F11141"/>
      <c r="G11141"/>
      <c r="H11141"/>
      <c r="J11141"/>
      <c r="K11141"/>
      <c r="L11141"/>
      <c r="M11141"/>
    </row>
    <row r="11142" spans="1:13" s="3" customFormat="1" x14ac:dyDescent="0.25">
      <c r="A11142" s="35"/>
      <c r="B11142" s="35"/>
      <c r="C11142" s="35"/>
      <c r="D11142" s="35"/>
      <c r="E11142" s="9" t="s">
        <v>407</v>
      </c>
      <c r="F11142" s="64">
        <v>4583.8</v>
      </c>
      <c r="G11142" s="64">
        <v>14101.82</v>
      </c>
      <c r="H11142" s="64">
        <v>0</v>
      </c>
      <c r="J11142"/>
      <c r="K11142"/>
      <c r="L11142"/>
      <c r="M11142"/>
    </row>
    <row r="11143" spans="1:13" s="3" customFormat="1" x14ac:dyDescent="0.25">
      <c r="A11143" s="35" t="s">
        <v>21</v>
      </c>
      <c r="B11143"/>
      <c r="C11143"/>
      <c r="D11143"/>
      <c r="E11143"/>
      <c r="F11143"/>
      <c r="G11143"/>
      <c r="H11143"/>
      <c r="J11143"/>
      <c r="K11143"/>
      <c r="L11143"/>
      <c r="M11143"/>
    </row>
    <row r="11144" spans="1:13" s="3" customFormat="1" x14ac:dyDescent="0.25">
      <c r="A11144" s="5" t="s">
        <v>1109</v>
      </c>
      <c r="B11144" s="5" t="s">
        <v>1110</v>
      </c>
      <c r="C11144" s="35"/>
      <c r="D11144" s="35"/>
      <c r="E11144" s="35"/>
      <c r="F11144" s="35"/>
      <c r="G11144" s="9" t="s">
        <v>20</v>
      </c>
      <c r="H11144" s="64">
        <v>9737.82</v>
      </c>
      <c r="J11144"/>
      <c r="K11144"/>
      <c r="L11144"/>
      <c r="M11144"/>
    </row>
    <row r="11145" spans="1:13" s="3" customFormat="1" x14ac:dyDescent="0.25">
      <c r="A11145" s="35" t="s">
        <v>21</v>
      </c>
      <c r="B11145"/>
      <c r="C11145"/>
      <c r="D11145"/>
      <c r="E11145"/>
      <c r="F11145"/>
      <c r="G11145"/>
      <c r="H11145"/>
      <c r="J11145"/>
      <c r="K11145"/>
      <c r="L11145"/>
      <c r="M11145"/>
    </row>
    <row r="11146" spans="1:13" s="3" customFormat="1" x14ac:dyDescent="0.25">
      <c r="A11146" s="12" t="s">
        <v>24</v>
      </c>
      <c r="B11146" s="35" t="s">
        <v>21</v>
      </c>
      <c r="C11146" s="35" t="s">
        <v>21</v>
      </c>
      <c r="D11146" s="35" t="s">
        <v>21</v>
      </c>
      <c r="E11146" s="35" t="s">
        <v>21</v>
      </c>
      <c r="F11146" s="35" t="s">
        <v>21</v>
      </c>
      <c r="G11146" s="34" t="s">
        <v>20</v>
      </c>
      <c r="H11146" s="65">
        <v>9737.82</v>
      </c>
      <c r="J11146"/>
      <c r="K11146"/>
      <c r="L11146"/>
      <c r="M11146"/>
    </row>
    <row r="11147" spans="1:13" s="3" customFormat="1" x14ac:dyDescent="0.25">
      <c r="A11147" s="12" t="s">
        <v>1476</v>
      </c>
      <c r="B11147" s="12" t="s">
        <v>41</v>
      </c>
      <c r="C11147" s="14">
        <v>25</v>
      </c>
      <c r="D11147" s="12" t="s">
        <v>133</v>
      </c>
      <c r="E11147" s="12" t="s">
        <v>1477</v>
      </c>
      <c r="F11147" s="65">
        <v>2510.52</v>
      </c>
      <c r="G11147" s="35" t="s">
        <v>21</v>
      </c>
      <c r="H11147" s="65">
        <v>12248.34</v>
      </c>
      <c r="J11147"/>
      <c r="K11147"/>
      <c r="L11147"/>
      <c r="M11147"/>
    </row>
    <row r="11148" spans="1:13" s="3" customFormat="1" x14ac:dyDescent="0.25">
      <c r="A11148" s="12" t="s">
        <v>1478</v>
      </c>
      <c r="B11148" s="12" t="s">
        <v>41</v>
      </c>
      <c r="C11148" s="14">
        <v>26</v>
      </c>
      <c r="D11148" s="12" t="s">
        <v>133</v>
      </c>
      <c r="E11148" s="12" t="s">
        <v>1479</v>
      </c>
      <c r="F11148" s="65">
        <v>1554.03</v>
      </c>
      <c r="G11148" s="35" t="s">
        <v>21</v>
      </c>
      <c r="H11148" s="65">
        <v>13802.37</v>
      </c>
      <c r="J11148"/>
      <c r="K11148"/>
      <c r="L11148"/>
      <c r="M11148"/>
    </row>
    <row r="11149" spans="1:13" s="3" customFormat="1" x14ac:dyDescent="0.25">
      <c r="A11149" s="12" t="s">
        <v>1478</v>
      </c>
      <c r="B11149" s="12" t="s">
        <v>41</v>
      </c>
      <c r="C11149" s="14">
        <v>26</v>
      </c>
      <c r="D11149" s="12" t="s">
        <v>133</v>
      </c>
      <c r="E11149" s="12" t="s">
        <v>1480</v>
      </c>
      <c r="F11149" s="65">
        <v>2140.38</v>
      </c>
      <c r="G11149" s="35" t="s">
        <v>21</v>
      </c>
      <c r="H11149" s="65">
        <v>15942.75</v>
      </c>
      <c r="J11149"/>
      <c r="K11149"/>
      <c r="L11149"/>
      <c r="M11149"/>
    </row>
    <row r="11150" spans="1:13" s="3" customFormat="1" x14ac:dyDescent="0.25">
      <c r="A11150" s="12" t="s">
        <v>1470</v>
      </c>
      <c r="B11150" s="12" t="s">
        <v>41</v>
      </c>
      <c r="C11150" s="14">
        <v>55</v>
      </c>
      <c r="D11150" s="12" t="s">
        <v>133</v>
      </c>
      <c r="E11150" s="12" t="s">
        <v>1483</v>
      </c>
      <c r="F11150" s="65">
        <v>3121.34</v>
      </c>
      <c r="G11150" s="35" t="s">
        <v>21</v>
      </c>
      <c r="H11150" s="65">
        <v>19064.09</v>
      </c>
      <c r="J11150"/>
      <c r="K11150"/>
      <c r="L11150"/>
      <c r="M11150"/>
    </row>
    <row r="11151" spans="1:13" s="3" customFormat="1" x14ac:dyDescent="0.25">
      <c r="A11151" s="12" t="s">
        <v>1470</v>
      </c>
      <c r="B11151" s="12" t="s">
        <v>41</v>
      </c>
      <c r="C11151" s="14">
        <v>56</v>
      </c>
      <c r="D11151" s="12" t="s">
        <v>1384</v>
      </c>
      <c r="E11151" s="35"/>
      <c r="F11151" s="35" t="s">
        <v>21</v>
      </c>
      <c r="G11151" s="72">
        <v>19064.09</v>
      </c>
      <c r="H11151" s="65">
        <v>0</v>
      </c>
      <c r="J11151"/>
      <c r="K11151"/>
      <c r="L11151"/>
      <c r="M11151"/>
    </row>
    <row r="11152" spans="1:13" s="3" customFormat="1" x14ac:dyDescent="0.25">
      <c r="A11152"/>
      <c r="B11152"/>
      <c r="C11152"/>
      <c r="D11152"/>
      <c r="E11152"/>
      <c r="F11152"/>
      <c r="G11152"/>
      <c r="H11152"/>
      <c r="J11152"/>
      <c r="K11152"/>
      <c r="L11152"/>
      <c r="M11152"/>
    </row>
    <row r="11153" spans="1:13" s="3" customFormat="1" x14ac:dyDescent="0.25">
      <c r="A11153" s="35"/>
      <c r="B11153" s="35"/>
      <c r="C11153" s="35"/>
      <c r="D11153" s="35"/>
      <c r="E11153" s="34" t="s">
        <v>67</v>
      </c>
      <c r="F11153" s="65">
        <v>9326.27</v>
      </c>
      <c r="G11153" s="65">
        <v>19064.09</v>
      </c>
      <c r="H11153" s="65">
        <v>0</v>
      </c>
      <c r="J11153"/>
      <c r="K11153"/>
      <c r="L11153"/>
      <c r="M11153"/>
    </row>
    <row r="11154" spans="1:13" s="3" customFormat="1" x14ac:dyDescent="0.25">
      <c r="A11154" s="35" t="s">
        <v>21</v>
      </c>
      <c r="B11154"/>
      <c r="C11154"/>
      <c r="D11154"/>
      <c r="E11154"/>
      <c r="F11154"/>
      <c r="G11154"/>
      <c r="H11154"/>
      <c r="J11154"/>
      <c r="K11154"/>
      <c r="L11154"/>
      <c r="M11154"/>
    </row>
    <row r="11155" spans="1:13" s="3" customFormat="1" x14ac:dyDescent="0.25">
      <c r="A11155" s="35"/>
      <c r="B11155" s="35"/>
      <c r="C11155" s="35"/>
      <c r="D11155" s="35"/>
      <c r="E11155" s="9" t="s">
        <v>1111</v>
      </c>
      <c r="F11155" s="64">
        <v>9326.27</v>
      </c>
      <c r="G11155" s="64">
        <v>19064.09</v>
      </c>
      <c r="H11155" s="64">
        <v>0</v>
      </c>
      <c r="J11155"/>
      <c r="K11155"/>
      <c r="L11155"/>
      <c r="M11155"/>
    </row>
    <row r="11156" spans="1:13" s="3" customFormat="1" x14ac:dyDescent="0.25">
      <c r="A11156" s="35" t="s">
        <v>21</v>
      </c>
      <c r="B11156"/>
      <c r="C11156"/>
      <c r="D11156"/>
      <c r="E11156"/>
      <c r="F11156"/>
      <c r="G11156"/>
      <c r="H11156"/>
      <c r="J11156"/>
      <c r="K11156"/>
      <c r="L11156"/>
      <c r="M11156"/>
    </row>
    <row r="11157" spans="1:13" s="3" customFormat="1" x14ac:dyDescent="0.25">
      <c r="A11157" s="5" t="s">
        <v>1295</v>
      </c>
      <c r="B11157" s="5" t="s">
        <v>1296</v>
      </c>
      <c r="C11157" s="35"/>
      <c r="D11157" s="35"/>
      <c r="E11157" s="35"/>
      <c r="F11157" s="35"/>
      <c r="G11157" s="9" t="s">
        <v>20</v>
      </c>
      <c r="H11157" s="64">
        <v>2234.8000000000002</v>
      </c>
      <c r="J11157"/>
      <c r="K11157"/>
      <c r="L11157"/>
      <c r="M11157"/>
    </row>
    <row r="11158" spans="1:13" s="3" customFormat="1" x14ac:dyDescent="0.25">
      <c r="A11158" s="35" t="s">
        <v>21</v>
      </c>
      <c r="B11158"/>
      <c r="C11158"/>
      <c r="D11158"/>
      <c r="E11158"/>
      <c r="F11158"/>
      <c r="G11158"/>
      <c r="H11158"/>
      <c r="J11158"/>
      <c r="K11158"/>
      <c r="L11158"/>
      <c r="M11158"/>
    </row>
    <row r="11159" spans="1:13" s="3" customFormat="1" x14ac:dyDescent="0.25">
      <c r="A11159" s="12" t="s">
        <v>24</v>
      </c>
      <c r="B11159" s="35" t="s">
        <v>21</v>
      </c>
      <c r="C11159" s="35" t="s">
        <v>21</v>
      </c>
      <c r="D11159" s="35" t="s">
        <v>21</v>
      </c>
      <c r="E11159" s="35" t="s">
        <v>21</v>
      </c>
      <c r="F11159" s="35" t="s">
        <v>21</v>
      </c>
      <c r="G11159" s="34" t="s">
        <v>20</v>
      </c>
      <c r="H11159" s="65">
        <v>2234.8000000000002</v>
      </c>
      <c r="J11159"/>
      <c r="K11159"/>
      <c r="L11159"/>
      <c r="M11159"/>
    </row>
    <row r="11160" spans="1:13" s="3" customFormat="1" x14ac:dyDescent="0.25">
      <c r="A11160" s="12" t="s">
        <v>1470</v>
      </c>
      <c r="B11160" s="12" t="s">
        <v>41</v>
      </c>
      <c r="C11160" s="14">
        <v>56</v>
      </c>
      <c r="D11160" s="12" t="s">
        <v>1384</v>
      </c>
      <c r="E11160" s="35"/>
      <c r="F11160" s="35" t="s">
        <v>21</v>
      </c>
      <c r="G11160" s="72">
        <v>2234.8000000000002</v>
      </c>
      <c r="H11160" s="65">
        <v>0</v>
      </c>
      <c r="J11160"/>
      <c r="K11160"/>
      <c r="L11160"/>
      <c r="M11160"/>
    </row>
    <row r="11161" spans="1:13" s="3" customFormat="1" x14ac:dyDescent="0.25">
      <c r="A11161"/>
      <c r="B11161"/>
      <c r="C11161"/>
      <c r="D11161"/>
      <c r="E11161"/>
      <c r="F11161"/>
      <c r="G11161"/>
      <c r="H11161"/>
      <c r="J11161"/>
      <c r="K11161"/>
      <c r="L11161"/>
      <c r="M11161"/>
    </row>
    <row r="11162" spans="1:13" s="3" customFormat="1" x14ac:dyDescent="0.25">
      <c r="A11162" s="35"/>
      <c r="B11162" s="35"/>
      <c r="C11162" s="35"/>
      <c r="D11162" s="35"/>
      <c r="E11162" s="34" t="s">
        <v>67</v>
      </c>
      <c r="F11162" s="65">
        <v>0</v>
      </c>
      <c r="G11162" s="65">
        <v>2234.8000000000002</v>
      </c>
      <c r="H11162" s="65">
        <v>0</v>
      </c>
      <c r="J11162"/>
      <c r="K11162"/>
      <c r="L11162"/>
      <c r="M11162"/>
    </row>
    <row r="11163" spans="1:13" s="3" customFormat="1" x14ac:dyDescent="0.25">
      <c r="A11163" s="35" t="s">
        <v>21</v>
      </c>
      <c r="B11163"/>
      <c r="C11163"/>
      <c r="D11163"/>
      <c r="E11163"/>
      <c r="F11163"/>
      <c r="G11163"/>
      <c r="H11163"/>
      <c r="J11163"/>
      <c r="K11163"/>
      <c r="L11163"/>
      <c r="M11163"/>
    </row>
    <row r="11164" spans="1:13" s="3" customFormat="1" x14ac:dyDescent="0.25">
      <c r="A11164" s="35"/>
      <c r="B11164" s="35"/>
      <c r="C11164" s="35"/>
      <c r="D11164" s="35"/>
      <c r="E11164" s="9" t="s">
        <v>1297</v>
      </c>
      <c r="F11164" s="64">
        <v>0</v>
      </c>
      <c r="G11164" s="64">
        <v>2234.8000000000002</v>
      </c>
      <c r="H11164" s="64">
        <v>0</v>
      </c>
      <c r="J11164"/>
      <c r="K11164"/>
      <c r="L11164"/>
      <c r="M11164"/>
    </row>
    <row r="11165" spans="1:13" s="3" customFormat="1" x14ac:dyDescent="0.25">
      <c r="A11165" s="35" t="s">
        <v>21</v>
      </c>
      <c r="B11165"/>
      <c r="C11165"/>
      <c r="D11165"/>
      <c r="E11165"/>
      <c r="F11165"/>
      <c r="G11165"/>
      <c r="H11165"/>
      <c r="J11165"/>
      <c r="K11165"/>
      <c r="L11165"/>
      <c r="M11165"/>
    </row>
    <row r="11166" spans="1:13" s="3" customFormat="1" x14ac:dyDescent="0.25">
      <c r="A11166" s="5" t="s">
        <v>146</v>
      </c>
      <c r="B11166" s="5" t="s">
        <v>147</v>
      </c>
      <c r="C11166" s="35"/>
      <c r="D11166" s="35"/>
      <c r="E11166" s="35"/>
      <c r="F11166" s="35"/>
      <c r="G11166" s="9" t="s">
        <v>20</v>
      </c>
      <c r="H11166" s="64">
        <v>29925.5</v>
      </c>
      <c r="J11166"/>
      <c r="K11166"/>
      <c r="L11166"/>
      <c r="M11166"/>
    </row>
    <row r="11167" spans="1:13" s="3" customFormat="1" x14ac:dyDescent="0.25">
      <c r="A11167" s="35" t="s">
        <v>21</v>
      </c>
      <c r="B11167"/>
      <c r="C11167"/>
      <c r="D11167"/>
      <c r="E11167"/>
      <c r="F11167"/>
      <c r="G11167"/>
      <c r="H11167"/>
      <c r="J11167"/>
      <c r="K11167"/>
      <c r="L11167"/>
      <c r="M11167"/>
    </row>
    <row r="11168" spans="1:13" s="3" customFormat="1" x14ac:dyDescent="0.25">
      <c r="A11168" s="12" t="s">
        <v>24</v>
      </c>
      <c r="B11168" s="35" t="s">
        <v>21</v>
      </c>
      <c r="C11168" s="35" t="s">
        <v>21</v>
      </c>
      <c r="D11168" s="35" t="s">
        <v>21</v>
      </c>
      <c r="E11168" s="35" t="s">
        <v>21</v>
      </c>
      <c r="F11168" s="35" t="s">
        <v>21</v>
      </c>
      <c r="G11168" s="34" t="s">
        <v>20</v>
      </c>
      <c r="H11168" s="65">
        <v>29925.5</v>
      </c>
      <c r="J11168"/>
      <c r="K11168"/>
      <c r="L11168"/>
      <c r="M11168"/>
    </row>
    <row r="11169" spans="1:13" s="3" customFormat="1" x14ac:dyDescent="0.25">
      <c r="A11169" s="12" t="s">
        <v>1478</v>
      </c>
      <c r="B11169" s="12" t="s">
        <v>41</v>
      </c>
      <c r="C11169" s="14">
        <v>26</v>
      </c>
      <c r="D11169" s="12" t="s">
        <v>133</v>
      </c>
      <c r="E11169" s="12" t="s">
        <v>1480</v>
      </c>
      <c r="F11169" s="65">
        <v>1361.12</v>
      </c>
      <c r="G11169" s="35" t="s">
        <v>21</v>
      </c>
      <c r="H11169" s="65">
        <v>31286.62</v>
      </c>
      <c r="J11169"/>
      <c r="K11169"/>
      <c r="L11169"/>
      <c r="M11169"/>
    </row>
    <row r="11170" spans="1:13" s="3" customFormat="1" x14ac:dyDescent="0.25">
      <c r="A11170" s="12" t="s">
        <v>1470</v>
      </c>
      <c r="B11170" s="12" t="s">
        <v>41</v>
      </c>
      <c r="C11170" s="14">
        <v>55</v>
      </c>
      <c r="D11170" s="12" t="s">
        <v>133</v>
      </c>
      <c r="E11170" s="12" t="s">
        <v>1483</v>
      </c>
      <c r="F11170" s="65">
        <v>969.39</v>
      </c>
      <c r="G11170" s="35" t="s">
        <v>21</v>
      </c>
      <c r="H11170" s="65">
        <v>32256.01</v>
      </c>
      <c r="J11170"/>
      <c r="K11170"/>
      <c r="L11170"/>
      <c r="M11170"/>
    </row>
    <row r="11171" spans="1:13" s="3" customFormat="1" x14ac:dyDescent="0.25">
      <c r="A11171"/>
      <c r="B11171"/>
      <c r="C11171"/>
      <c r="D11171"/>
      <c r="E11171"/>
      <c r="F11171"/>
      <c r="G11171"/>
      <c r="H11171"/>
      <c r="J11171"/>
      <c r="K11171"/>
      <c r="L11171"/>
      <c r="M11171"/>
    </row>
    <row r="11172" spans="1:13" s="3" customFormat="1" x14ac:dyDescent="0.25">
      <c r="A11172" s="35"/>
      <c r="B11172" s="35"/>
      <c r="C11172" s="35"/>
      <c r="D11172" s="35"/>
      <c r="E11172" s="34" t="s">
        <v>67</v>
      </c>
      <c r="F11172" s="65">
        <v>2330.5100000000002</v>
      </c>
      <c r="G11172" s="65">
        <v>0</v>
      </c>
      <c r="H11172" s="65">
        <v>32256.01</v>
      </c>
      <c r="J11172"/>
      <c r="K11172"/>
      <c r="L11172"/>
      <c r="M11172"/>
    </row>
    <row r="11173" spans="1:13" s="3" customFormat="1" x14ac:dyDescent="0.25">
      <c r="A11173" s="35" t="s">
        <v>21</v>
      </c>
      <c r="B11173"/>
      <c r="C11173"/>
      <c r="D11173"/>
      <c r="E11173"/>
      <c r="F11173"/>
      <c r="G11173"/>
      <c r="H11173"/>
      <c r="J11173"/>
      <c r="K11173"/>
      <c r="L11173"/>
      <c r="M11173"/>
    </row>
    <row r="11174" spans="1:13" s="3" customFormat="1" x14ac:dyDescent="0.25">
      <c r="A11174" s="35"/>
      <c r="B11174" s="35"/>
      <c r="C11174" s="35"/>
      <c r="D11174" s="35"/>
      <c r="E11174" s="9" t="s">
        <v>148</v>
      </c>
      <c r="F11174" s="64">
        <v>2330.5100000000002</v>
      </c>
      <c r="G11174" s="64">
        <v>0</v>
      </c>
      <c r="H11174" s="64">
        <v>32256.01</v>
      </c>
      <c r="J11174"/>
      <c r="K11174"/>
      <c r="L11174"/>
      <c r="M11174"/>
    </row>
    <row r="11175" spans="1:13" s="3" customFormat="1" x14ac:dyDescent="0.25">
      <c r="A11175" s="35" t="s">
        <v>21</v>
      </c>
      <c r="B11175"/>
      <c r="C11175"/>
      <c r="D11175"/>
      <c r="E11175"/>
      <c r="F11175"/>
      <c r="G11175"/>
      <c r="H11175"/>
      <c r="J11175"/>
      <c r="K11175"/>
      <c r="L11175"/>
      <c r="M11175"/>
    </row>
    <row r="11176" spans="1:13" s="3" customFormat="1" x14ac:dyDescent="0.25">
      <c r="A11176" s="5" t="s">
        <v>258</v>
      </c>
      <c r="B11176" s="5" t="s">
        <v>259</v>
      </c>
      <c r="C11176" s="35"/>
      <c r="D11176" s="35"/>
      <c r="E11176" s="35"/>
      <c r="F11176" s="35"/>
      <c r="G11176" s="9" t="s">
        <v>20</v>
      </c>
      <c r="H11176" s="64">
        <v>123094.25</v>
      </c>
      <c r="J11176"/>
      <c r="K11176"/>
      <c r="L11176"/>
      <c r="M11176"/>
    </row>
    <row r="11177" spans="1:13" s="3" customFormat="1" x14ac:dyDescent="0.25">
      <c r="A11177" s="35" t="s">
        <v>21</v>
      </c>
      <c r="B11177"/>
      <c r="C11177"/>
      <c r="D11177"/>
      <c r="E11177"/>
      <c r="F11177"/>
      <c r="G11177"/>
      <c r="H11177"/>
      <c r="J11177"/>
      <c r="K11177"/>
      <c r="L11177"/>
      <c r="M11177"/>
    </row>
    <row r="11178" spans="1:13" s="3" customFormat="1" x14ac:dyDescent="0.25">
      <c r="A11178" s="12" t="s">
        <v>24</v>
      </c>
      <c r="B11178" s="35" t="s">
        <v>21</v>
      </c>
      <c r="C11178" s="35" t="s">
        <v>21</v>
      </c>
      <c r="D11178" s="35" t="s">
        <v>21</v>
      </c>
      <c r="E11178" s="35" t="s">
        <v>21</v>
      </c>
      <c r="F11178" s="35" t="s">
        <v>21</v>
      </c>
      <c r="G11178" s="34" t="s">
        <v>20</v>
      </c>
      <c r="H11178" s="65">
        <v>123094.25</v>
      </c>
      <c r="J11178"/>
      <c r="K11178"/>
      <c r="L11178"/>
      <c r="M11178"/>
    </row>
    <row r="11179" spans="1:13" s="3" customFormat="1" x14ac:dyDescent="0.25">
      <c r="A11179" s="12" t="s">
        <v>1484</v>
      </c>
      <c r="B11179" s="12" t="s">
        <v>26</v>
      </c>
      <c r="C11179" s="14">
        <v>349</v>
      </c>
      <c r="D11179" s="12" t="s">
        <v>496</v>
      </c>
      <c r="E11179" s="35"/>
      <c r="F11179" s="65">
        <v>3342.36</v>
      </c>
      <c r="G11179" s="35" t="s">
        <v>21</v>
      </c>
      <c r="H11179" s="65">
        <v>126436.61</v>
      </c>
      <c r="J11179"/>
      <c r="K11179"/>
      <c r="L11179"/>
      <c r="M11179"/>
    </row>
    <row r="11180" spans="1:13" s="3" customFormat="1" x14ac:dyDescent="0.25">
      <c r="A11180" s="12" t="s">
        <v>1468</v>
      </c>
      <c r="B11180" s="12" t="s">
        <v>26</v>
      </c>
      <c r="C11180" s="14">
        <v>394</v>
      </c>
      <c r="D11180" s="12" t="s">
        <v>836</v>
      </c>
      <c r="E11180" s="12" t="s">
        <v>1485</v>
      </c>
      <c r="F11180" s="65">
        <v>96.6</v>
      </c>
      <c r="G11180" s="35" t="s">
        <v>21</v>
      </c>
      <c r="H11180" s="65">
        <v>126533.21</v>
      </c>
      <c r="J11180"/>
      <c r="K11180"/>
      <c r="L11180"/>
      <c r="M11180"/>
    </row>
    <row r="11181" spans="1:13" s="3" customFormat="1" x14ac:dyDescent="0.25">
      <c r="A11181"/>
      <c r="B11181"/>
      <c r="C11181"/>
      <c r="D11181"/>
      <c r="E11181"/>
      <c r="F11181"/>
      <c r="G11181"/>
      <c r="H11181"/>
      <c r="J11181"/>
      <c r="K11181"/>
      <c r="L11181"/>
      <c r="M11181"/>
    </row>
    <row r="11182" spans="1:13" s="3" customFormat="1" x14ac:dyDescent="0.25">
      <c r="A11182" s="35"/>
      <c r="B11182" s="35"/>
      <c r="C11182" s="35"/>
      <c r="D11182" s="35"/>
      <c r="E11182" s="34" t="s">
        <v>67</v>
      </c>
      <c r="F11182" s="65">
        <v>3438.96</v>
      </c>
      <c r="G11182" s="65">
        <v>0</v>
      </c>
      <c r="H11182" s="65">
        <v>126533.21</v>
      </c>
      <c r="J11182"/>
      <c r="K11182"/>
      <c r="L11182"/>
      <c r="M11182"/>
    </row>
    <row r="11183" spans="1:13" s="3" customFormat="1" x14ac:dyDescent="0.25">
      <c r="A11183" s="35" t="s">
        <v>21</v>
      </c>
      <c r="B11183"/>
      <c r="C11183"/>
      <c r="D11183"/>
      <c r="E11183"/>
      <c r="F11183"/>
      <c r="G11183"/>
      <c r="H11183"/>
      <c r="J11183"/>
      <c r="K11183"/>
      <c r="L11183"/>
      <c r="M11183"/>
    </row>
    <row r="11184" spans="1:13" s="3" customFormat="1" x14ac:dyDescent="0.25">
      <c r="A11184" s="35"/>
      <c r="B11184" s="35"/>
      <c r="C11184" s="35"/>
      <c r="D11184" s="35"/>
      <c r="E11184" s="9" t="s">
        <v>262</v>
      </c>
      <c r="F11184" s="64">
        <v>3438.96</v>
      </c>
      <c r="G11184" s="64">
        <v>0</v>
      </c>
      <c r="H11184" s="64">
        <v>126533.21</v>
      </c>
      <c r="J11184"/>
      <c r="K11184"/>
      <c r="L11184"/>
      <c r="M11184"/>
    </row>
    <row r="11185" spans="1:13" s="3" customFormat="1" x14ac:dyDescent="0.25">
      <c r="A11185" s="35" t="s">
        <v>21</v>
      </c>
      <c r="B11185"/>
      <c r="C11185"/>
      <c r="D11185"/>
      <c r="E11185"/>
      <c r="F11185"/>
      <c r="G11185"/>
      <c r="H11185"/>
      <c r="J11185"/>
      <c r="K11185"/>
      <c r="L11185"/>
      <c r="M11185"/>
    </row>
    <row r="11186" spans="1:13" s="3" customFormat="1" x14ac:dyDescent="0.25">
      <c r="A11186" s="5" t="s">
        <v>149</v>
      </c>
      <c r="B11186" s="5" t="s">
        <v>150</v>
      </c>
      <c r="C11186" s="35"/>
      <c r="D11186" s="35"/>
      <c r="E11186" s="35"/>
      <c r="F11186" s="35"/>
      <c r="G11186" s="9" t="s">
        <v>20</v>
      </c>
      <c r="H11186" s="64">
        <v>212518.51</v>
      </c>
      <c r="J11186"/>
      <c r="K11186"/>
      <c r="L11186"/>
      <c r="M11186"/>
    </row>
    <row r="11187" spans="1:13" s="3" customFormat="1" x14ac:dyDescent="0.25">
      <c r="A11187" s="35" t="s">
        <v>21</v>
      </c>
      <c r="B11187"/>
      <c r="C11187"/>
      <c r="D11187"/>
      <c r="E11187"/>
      <c r="F11187"/>
      <c r="G11187"/>
      <c r="H11187"/>
      <c r="J11187"/>
      <c r="K11187"/>
      <c r="L11187"/>
      <c r="M11187"/>
    </row>
    <row r="11188" spans="1:13" s="3" customFormat="1" x14ac:dyDescent="0.25">
      <c r="A11188" s="12" t="s">
        <v>24</v>
      </c>
      <c r="B11188" s="35" t="s">
        <v>21</v>
      </c>
      <c r="C11188" s="35" t="s">
        <v>21</v>
      </c>
      <c r="D11188" s="35" t="s">
        <v>21</v>
      </c>
      <c r="E11188" s="35" t="s">
        <v>21</v>
      </c>
      <c r="F11188" s="35" t="s">
        <v>21</v>
      </c>
      <c r="G11188" s="34" t="s">
        <v>20</v>
      </c>
      <c r="H11188" s="65">
        <v>212518.51</v>
      </c>
      <c r="J11188"/>
      <c r="K11188"/>
      <c r="L11188"/>
      <c r="M11188"/>
    </row>
    <row r="11189" spans="1:13" s="3" customFormat="1" x14ac:dyDescent="0.25">
      <c r="A11189" s="12" t="s">
        <v>1460</v>
      </c>
      <c r="B11189" s="12" t="s">
        <v>26</v>
      </c>
      <c r="C11189" s="14">
        <v>328</v>
      </c>
      <c r="D11189" s="12" t="s">
        <v>1461</v>
      </c>
      <c r="E11189" s="35"/>
      <c r="F11189" s="65">
        <v>11795.92</v>
      </c>
      <c r="G11189" s="35" t="s">
        <v>21</v>
      </c>
      <c r="H11189" s="65">
        <v>224314.43</v>
      </c>
      <c r="J11189"/>
      <c r="K11189"/>
      <c r="L11189"/>
      <c r="M11189"/>
    </row>
    <row r="11190" spans="1:13" s="3" customFormat="1" x14ac:dyDescent="0.25">
      <c r="A11190" s="12" t="s">
        <v>1464</v>
      </c>
      <c r="B11190" s="12" t="s">
        <v>26</v>
      </c>
      <c r="C11190" s="14">
        <v>356</v>
      </c>
      <c r="D11190" s="12" t="s">
        <v>1465</v>
      </c>
      <c r="E11190" s="35"/>
      <c r="F11190" s="65">
        <v>10497.5</v>
      </c>
      <c r="G11190" s="35" t="s">
        <v>21</v>
      </c>
      <c r="H11190" s="65">
        <v>234811.93</v>
      </c>
      <c r="J11190"/>
      <c r="K11190"/>
      <c r="L11190"/>
      <c r="M11190"/>
    </row>
    <row r="11191" spans="1:13" s="3" customFormat="1" x14ac:dyDescent="0.25">
      <c r="A11191" s="12" t="s">
        <v>1466</v>
      </c>
      <c r="B11191" s="12" t="s">
        <v>26</v>
      </c>
      <c r="C11191" s="14">
        <v>375</v>
      </c>
      <c r="D11191" s="12" t="s">
        <v>1467</v>
      </c>
      <c r="E11191" s="35"/>
      <c r="F11191" s="65">
        <v>19381.400000000001</v>
      </c>
      <c r="G11191" s="35" t="s">
        <v>21</v>
      </c>
      <c r="H11191" s="65">
        <v>254193.33</v>
      </c>
      <c r="J11191"/>
      <c r="K11191"/>
      <c r="L11191"/>
      <c r="M11191"/>
    </row>
    <row r="11192" spans="1:13" s="3" customFormat="1" x14ac:dyDescent="0.25">
      <c r="A11192"/>
      <c r="B11192"/>
      <c r="C11192"/>
      <c r="D11192"/>
      <c r="E11192"/>
      <c r="F11192"/>
      <c r="G11192"/>
      <c r="H11192"/>
      <c r="J11192"/>
      <c r="K11192"/>
      <c r="L11192"/>
      <c r="M11192"/>
    </row>
    <row r="11193" spans="1:13" s="3" customFormat="1" x14ac:dyDescent="0.25">
      <c r="A11193" s="35"/>
      <c r="B11193" s="35"/>
      <c r="C11193" s="35"/>
      <c r="D11193" s="35"/>
      <c r="E11193" s="34" t="s">
        <v>67</v>
      </c>
      <c r="F11193" s="65">
        <v>41674.82</v>
      </c>
      <c r="G11193" s="65">
        <v>0</v>
      </c>
      <c r="H11193" s="65">
        <v>254193.33</v>
      </c>
      <c r="J11193"/>
      <c r="K11193"/>
      <c r="L11193"/>
      <c r="M11193"/>
    </row>
    <row r="11194" spans="1:13" s="3" customFormat="1" x14ac:dyDescent="0.25">
      <c r="A11194" s="35" t="s">
        <v>21</v>
      </c>
      <c r="B11194"/>
      <c r="C11194"/>
      <c r="D11194"/>
      <c r="E11194"/>
      <c r="F11194"/>
      <c r="G11194"/>
      <c r="H11194"/>
      <c r="J11194"/>
      <c r="K11194"/>
      <c r="L11194"/>
      <c r="M11194"/>
    </row>
    <row r="11195" spans="1:13" s="3" customFormat="1" x14ac:dyDescent="0.25">
      <c r="A11195" s="35"/>
      <c r="B11195" s="35"/>
      <c r="C11195" s="35"/>
      <c r="D11195" s="35"/>
      <c r="E11195" s="9" t="s">
        <v>151</v>
      </c>
      <c r="F11195" s="64">
        <v>41674.82</v>
      </c>
      <c r="G11195" s="64">
        <v>0</v>
      </c>
      <c r="H11195" s="64">
        <v>254193.33</v>
      </c>
      <c r="J11195"/>
      <c r="K11195"/>
      <c r="L11195"/>
      <c r="M11195"/>
    </row>
    <row r="11196" spans="1:13" s="3" customFormat="1" x14ac:dyDescent="0.25">
      <c r="A11196" s="35" t="s">
        <v>21</v>
      </c>
      <c r="B11196"/>
      <c r="C11196"/>
      <c r="D11196"/>
      <c r="E11196"/>
      <c r="F11196"/>
      <c r="G11196"/>
      <c r="H11196"/>
      <c r="J11196"/>
      <c r="K11196"/>
      <c r="L11196"/>
      <c r="M11196"/>
    </row>
    <row r="11197" spans="1:13" s="3" customFormat="1" x14ac:dyDescent="0.25">
      <c r="A11197" s="5" t="s">
        <v>152</v>
      </c>
      <c r="B11197" s="5" t="s">
        <v>153</v>
      </c>
      <c r="C11197" s="35"/>
      <c r="D11197" s="35"/>
      <c r="E11197" s="35"/>
      <c r="F11197" s="35"/>
      <c r="G11197" s="9" t="s">
        <v>20</v>
      </c>
      <c r="H11197" s="64">
        <v>66506.41</v>
      </c>
      <c r="J11197"/>
      <c r="K11197"/>
      <c r="L11197"/>
      <c r="M11197"/>
    </row>
    <row r="11198" spans="1:13" s="3" customFormat="1" x14ac:dyDescent="0.25">
      <c r="A11198" s="35" t="s">
        <v>21</v>
      </c>
      <c r="B11198"/>
      <c r="C11198"/>
      <c r="D11198"/>
      <c r="E11198"/>
      <c r="F11198"/>
      <c r="G11198"/>
      <c r="H11198"/>
      <c r="J11198"/>
      <c r="K11198"/>
      <c r="L11198"/>
      <c r="M11198"/>
    </row>
    <row r="11199" spans="1:13" s="3" customFormat="1" x14ac:dyDescent="0.25">
      <c r="A11199" s="12" t="s">
        <v>24</v>
      </c>
      <c r="B11199" s="35" t="s">
        <v>21</v>
      </c>
      <c r="C11199" s="35" t="s">
        <v>21</v>
      </c>
      <c r="D11199" s="35" t="s">
        <v>21</v>
      </c>
      <c r="E11199" s="35" t="s">
        <v>21</v>
      </c>
      <c r="F11199" s="35" t="s">
        <v>21</v>
      </c>
      <c r="G11199" s="34" t="s">
        <v>20</v>
      </c>
      <c r="H11199" s="65">
        <v>66506.41</v>
      </c>
      <c r="J11199"/>
      <c r="K11199"/>
      <c r="L11199"/>
      <c r="M11199"/>
    </row>
    <row r="11200" spans="1:13" s="3" customFormat="1" x14ac:dyDescent="0.25">
      <c r="A11200" s="12" t="s">
        <v>1460</v>
      </c>
      <c r="B11200" s="12" t="s">
        <v>26</v>
      </c>
      <c r="C11200" s="14">
        <v>328</v>
      </c>
      <c r="D11200" s="12" t="s">
        <v>1461</v>
      </c>
      <c r="E11200" s="35"/>
      <c r="F11200" s="65">
        <v>3061.64</v>
      </c>
      <c r="G11200" s="35" t="s">
        <v>21</v>
      </c>
      <c r="H11200" s="65">
        <v>69568.05</v>
      </c>
      <c r="J11200"/>
      <c r="K11200"/>
      <c r="L11200"/>
      <c r="M11200"/>
    </row>
    <row r="11201" spans="1:13" s="3" customFormat="1" x14ac:dyDescent="0.25">
      <c r="A11201" s="12" t="s">
        <v>1464</v>
      </c>
      <c r="B11201" s="12" t="s">
        <v>26</v>
      </c>
      <c r="C11201" s="14">
        <v>356</v>
      </c>
      <c r="D11201" s="12" t="s">
        <v>1465</v>
      </c>
      <c r="E11201" s="35"/>
      <c r="F11201" s="65">
        <v>2420.6</v>
      </c>
      <c r="G11201" s="35" t="s">
        <v>21</v>
      </c>
      <c r="H11201" s="65">
        <v>71988.649999999994</v>
      </c>
      <c r="J11201"/>
      <c r="K11201"/>
      <c r="L11201"/>
      <c r="M11201"/>
    </row>
    <row r="11202" spans="1:13" s="3" customFormat="1" x14ac:dyDescent="0.25">
      <c r="A11202" s="12" t="s">
        <v>1466</v>
      </c>
      <c r="B11202" s="12" t="s">
        <v>26</v>
      </c>
      <c r="C11202" s="14">
        <v>375</v>
      </c>
      <c r="D11202" s="12" t="s">
        <v>1467</v>
      </c>
      <c r="E11202" s="35"/>
      <c r="F11202" s="65">
        <v>4814.43</v>
      </c>
      <c r="G11202" s="35" t="s">
        <v>21</v>
      </c>
      <c r="H11202" s="65">
        <v>76803.08</v>
      </c>
      <c r="J11202"/>
      <c r="K11202"/>
      <c r="L11202"/>
      <c r="M11202"/>
    </row>
    <row r="11203" spans="1:13" s="3" customFormat="1" x14ac:dyDescent="0.25">
      <c r="A11203"/>
      <c r="B11203"/>
      <c r="C11203"/>
      <c r="D11203"/>
      <c r="E11203"/>
      <c r="F11203"/>
      <c r="G11203"/>
      <c r="H11203"/>
      <c r="J11203"/>
      <c r="K11203"/>
      <c r="L11203"/>
      <c r="M11203"/>
    </row>
    <row r="11204" spans="1:13" s="3" customFormat="1" x14ac:dyDescent="0.25">
      <c r="A11204" s="35"/>
      <c r="B11204" s="35"/>
      <c r="C11204" s="35"/>
      <c r="D11204" s="35"/>
      <c r="E11204" s="34" t="s">
        <v>67</v>
      </c>
      <c r="F11204" s="65">
        <v>10296.67</v>
      </c>
      <c r="G11204" s="65">
        <v>0</v>
      </c>
      <c r="H11204" s="65">
        <v>76803.08</v>
      </c>
      <c r="J11204"/>
      <c r="K11204"/>
      <c r="L11204"/>
      <c r="M11204"/>
    </row>
    <row r="11205" spans="1:13" s="3" customFormat="1" x14ac:dyDescent="0.25">
      <c r="A11205" s="35" t="s">
        <v>21</v>
      </c>
      <c r="B11205"/>
      <c r="C11205"/>
      <c r="D11205"/>
      <c r="E11205"/>
      <c r="F11205"/>
      <c r="G11205"/>
      <c r="H11205"/>
      <c r="J11205"/>
      <c r="K11205"/>
      <c r="L11205"/>
      <c r="M11205"/>
    </row>
    <row r="11206" spans="1:13" s="3" customFormat="1" x14ac:dyDescent="0.25">
      <c r="A11206" s="35"/>
      <c r="B11206" s="35"/>
      <c r="C11206" s="35"/>
      <c r="D11206" s="35"/>
      <c r="E11206" s="9" t="s">
        <v>154</v>
      </c>
      <c r="F11206" s="64">
        <v>10296.67</v>
      </c>
      <c r="G11206" s="64">
        <v>0</v>
      </c>
      <c r="H11206" s="64">
        <v>76803.08</v>
      </c>
      <c r="J11206"/>
      <c r="K11206"/>
      <c r="L11206"/>
      <c r="M11206"/>
    </row>
    <row r="11207" spans="1:13" s="3" customFormat="1" x14ac:dyDescent="0.25">
      <c r="A11207" s="35" t="s">
        <v>21</v>
      </c>
      <c r="B11207"/>
      <c r="C11207"/>
      <c r="D11207"/>
      <c r="E11207"/>
      <c r="F11207"/>
      <c r="G11207"/>
      <c r="H11207"/>
      <c r="J11207"/>
      <c r="K11207"/>
      <c r="L11207"/>
      <c r="M11207"/>
    </row>
    <row r="11208" spans="1:13" s="3" customFormat="1" x14ac:dyDescent="0.25">
      <c r="A11208" s="5" t="s">
        <v>508</v>
      </c>
      <c r="B11208" s="5" t="s">
        <v>509</v>
      </c>
      <c r="C11208" s="35"/>
      <c r="D11208" s="35"/>
      <c r="E11208" s="35"/>
      <c r="F11208" s="35"/>
      <c r="G11208" s="9" t="s">
        <v>20</v>
      </c>
      <c r="H11208" s="64">
        <v>43510.27</v>
      </c>
      <c r="J11208"/>
      <c r="K11208"/>
      <c r="L11208"/>
      <c r="M11208"/>
    </row>
    <row r="11209" spans="1:13" s="3" customFormat="1" x14ac:dyDescent="0.25">
      <c r="A11209" s="35" t="s">
        <v>21</v>
      </c>
      <c r="B11209"/>
      <c r="C11209"/>
      <c r="D11209"/>
      <c r="E11209"/>
      <c r="F11209"/>
      <c r="G11209"/>
      <c r="H11209"/>
      <c r="J11209"/>
      <c r="K11209"/>
      <c r="L11209"/>
      <c r="M11209"/>
    </row>
    <row r="11210" spans="1:13" s="3" customFormat="1" x14ac:dyDescent="0.25">
      <c r="A11210" s="12" t="s">
        <v>24</v>
      </c>
      <c r="B11210" s="35" t="s">
        <v>21</v>
      </c>
      <c r="C11210" s="35" t="s">
        <v>21</v>
      </c>
      <c r="D11210" s="35" t="s">
        <v>21</v>
      </c>
      <c r="E11210" s="35" t="s">
        <v>21</v>
      </c>
      <c r="F11210" s="35" t="s">
        <v>21</v>
      </c>
      <c r="G11210" s="34" t="s">
        <v>20</v>
      </c>
      <c r="H11210" s="65">
        <v>43510.27</v>
      </c>
      <c r="J11210"/>
      <c r="K11210"/>
      <c r="L11210"/>
      <c r="M11210"/>
    </row>
    <row r="11211" spans="1:13" s="3" customFormat="1" x14ac:dyDescent="0.25">
      <c r="A11211" s="12" t="s">
        <v>1486</v>
      </c>
      <c r="B11211" s="12" t="s">
        <v>41</v>
      </c>
      <c r="C11211" s="14">
        <v>14</v>
      </c>
      <c r="D11211" s="12" t="s">
        <v>1487</v>
      </c>
      <c r="E11211" s="12" t="s">
        <v>1488</v>
      </c>
      <c r="F11211" s="65">
        <v>997.52</v>
      </c>
      <c r="G11211" s="35" t="s">
        <v>21</v>
      </c>
      <c r="H11211" s="65">
        <v>44507.79</v>
      </c>
      <c r="J11211"/>
      <c r="K11211"/>
      <c r="L11211"/>
      <c r="M11211"/>
    </row>
    <row r="11212" spans="1:13" s="3" customFormat="1" x14ac:dyDescent="0.25">
      <c r="A11212" s="12" t="s">
        <v>1476</v>
      </c>
      <c r="B11212" s="12" t="s">
        <v>41</v>
      </c>
      <c r="C11212" s="14">
        <v>25</v>
      </c>
      <c r="D11212" s="12" t="s">
        <v>678</v>
      </c>
      <c r="E11212" s="12" t="s">
        <v>1489</v>
      </c>
      <c r="F11212" s="65">
        <v>794</v>
      </c>
      <c r="G11212" s="35" t="s">
        <v>21</v>
      </c>
      <c r="H11212" s="65">
        <v>45301.79</v>
      </c>
      <c r="J11212"/>
      <c r="K11212"/>
      <c r="L11212"/>
      <c r="M11212"/>
    </row>
    <row r="11213" spans="1:13" s="3" customFormat="1" x14ac:dyDescent="0.25">
      <c r="A11213"/>
      <c r="B11213"/>
      <c r="C11213"/>
      <c r="D11213"/>
      <c r="E11213"/>
      <c r="F11213"/>
      <c r="G11213"/>
      <c r="H11213"/>
      <c r="J11213"/>
      <c r="K11213"/>
      <c r="L11213"/>
      <c r="M11213"/>
    </row>
    <row r="11214" spans="1:13" s="3" customFormat="1" x14ac:dyDescent="0.25">
      <c r="A11214" s="35"/>
      <c r="B11214" s="35"/>
      <c r="C11214" s="35"/>
      <c r="D11214" s="35"/>
      <c r="E11214" s="34" t="s">
        <v>67</v>
      </c>
      <c r="F11214" s="65">
        <v>1791.52</v>
      </c>
      <c r="G11214" s="65">
        <v>0</v>
      </c>
      <c r="H11214" s="65">
        <v>45301.79</v>
      </c>
      <c r="J11214"/>
      <c r="K11214"/>
      <c r="L11214"/>
      <c r="M11214"/>
    </row>
    <row r="11215" spans="1:13" s="3" customFormat="1" x14ac:dyDescent="0.25">
      <c r="A11215" s="35" t="s">
        <v>21</v>
      </c>
      <c r="B11215"/>
      <c r="C11215"/>
      <c r="D11215"/>
      <c r="E11215"/>
      <c r="F11215"/>
      <c r="G11215"/>
      <c r="H11215"/>
      <c r="J11215"/>
      <c r="K11215"/>
      <c r="L11215"/>
      <c r="M11215"/>
    </row>
    <row r="11216" spans="1:13" s="3" customFormat="1" x14ac:dyDescent="0.25">
      <c r="A11216" s="35"/>
      <c r="B11216" s="35"/>
      <c r="C11216" s="35"/>
      <c r="D11216" s="35"/>
      <c r="E11216" s="9" t="s">
        <v>516</v>
      </c>
      <c r="F11216" s="64">
        <v>1791.52</v>
      </c>
      <c r="G11216" s="64">
        <v>0</v>
      </c>
      <c r="H11216" s="64">
        <v>45301.79</v>
      </c>
      <c r="J11216"/>
      <c r="K11216"/>
      <c r="L11216"/>
      <c r="M11216"/>
    </row>
    <row r="11217" spans="1:13" s="3" customFormat="1" x14ac:dyDescent="0.25">
      <c r="A11217" s="35" t="s">
        <v>21</v>
      </c>
      <c r="B11217"/>
      <c r="C11217"/>
      <c r="D11217"/>
      <c r="E11217"/>
      <c r="F11217"/>
      <c r="G11217"/>
      <c r="H11217"/>
      <c r="J11217"/>
      <c r="K11217"/>
      <c r="L11217"/>
      <c r="M11217"/>
    </row>
    <row r="11218" spans="1:13" s="3" customFormat="1" x14ac:dyDescent="0.25">
      <c r="A11218" s="5" t="s">
        <v>530</v>
      </c>
      <c r="B11218" s="5" t="s">
        <v>366</v>
      </c>
      <c r="C11218" s="35"/>
      <c r="D11218" s="35"/>
      <c r="E11218" s="35"/>
      <c r="F11218" s="35"/>
      <c r="G11218" s="9" t="s">
        <v>20</v>
      </c>
      <c r="H11218" s="64">
        <v>7669.44</v>
      </c>
      <c r="J11218"/>
      <c r="K11218"/>
      <c r="L11218"/>
      <c r="M11218"/>
    </row>
    <row r="11219" spans="1:13" s="3" customFormat="1" x14ac:dyDescent="0.25">
      <c r="A11219" s="35" t="s">
        <v>21</v>
      </c>
      <c r="B11219"/>
      <c r="C11219"/>
      <c r="D11219"/>
      <c r="E11219"/>
      <c r="F11219"/>
      <c r="G11219"/>
      <c r="H11219"/>
      <c r="J11219"/>
      <c r="K11219"/>
      <c r="L11219"/>
      <c r="M11219"/>
    </row>
    <row r="11220" spans="1:13" s="3" customFormat="1" x14ac:dyDescent="0.25">
      <c r="A11220" s="12" t="s">
        <v>24</v>
      </c>
      <c r="B11220" s="35" t="s">
        <v>21</v>
      </c>
      <c r="C11220" s="35" t="s">
        <v>21</v>
      </c>
      <c r="D11220" s="35" t="s">
        <v>21</v>
      </c>
      <c r="E11220" s="35" t="s">
        <v>21</v>
      </c>
      <c r="F11220" s="35" t="s">
        <v>21</v>
      </c>
      <c r="G11220" s="34" t="s">
        <v>20</v>
      </c>
      <c r="H11220" s="65">
        <v>7669.44</v>
      </c>
      <c r="J11220"/>
      <c r="K11220"/>
      <c r="L11220"/>
      <c r="M11220"/>
    </row>
    <row r="11221" spans="1:13" s="3" customFormat="1" x14ac:dyDescent="0.25">
      <c r="A11221" s="12" t="s">
        <v>1464</v>
      </c>
      <c r="B11221" s="12" t="s">
        <v>26</v>
      </c>
      <c r="C11221" s="14">
        <v>355</v>
      </c>
      <c r="D11221" s="12" t="s">
        <v>441</v>
      </c>
      <c r="E11221" s="12" t="s">
        <v>1490</v>
      </c>
      <c r="F11221" s="65">
        <v>9891.07</v>
      </c>
      <c r="G11221" s="35" t="s">
        <v>21</v>
      </c>
      <c r="H11221" s="65">
        <v>17560.509999999998</v>
      </c>
      <c r="J11221"/>
      <c r="K11221"/>
      <c r="L11221"/>
      <c r="M11221"/>
    </row>
    <row r="11222" spans="1:13" s="3" customFormat="1" x14ac:dyDescent="0.25">
      <c r="A11222" s="12" t="s">
        <v>1491</v>
      </c>
      <c r="B11222" s="12" t="s">
        <v>26</v>
      </c>
      <c r="C11222" s="14">
        <v>363</v>
      </c>
      <c r="D11222" s="12" t="s">
        <v>939</v>
      </c>
      <c r="E11222" s="12" t="s">
        <v>1492</v>
      </c>
      <c r="F11222" s="65">
        <v>2245</v>
      </c>
      <c r="G11222" s="35" t="s">
        <v>21</v>
      </c>
      <c r="H11222" s="65">
        <v>19805.509999999998</v>
      </c>
      <c r="J11222"/>
      <c r="K11222"/>
      <c r="L11222"/>
      <c r="M11222"/>
    </row>
    <row r="11223" spans="1:13" s="3" customFormat="1" x14ac:dyDescent="0.25">
      <c r="A11223"/>
      <c r="B11223"/>
      <c r="C11223"/>
      <c r="D11223"/>
      <c r="E11223"/>
      <c r="F11223"/>
      <c r="G11223"/>
      <c r="H11223"/>
      <c r="J11223"/>
      <c r="K11223"/>
      <c r="L11223"/>
      <c r="M11223"/>
    </row>
    <row r="11224" spans="1:13" s="3" customFormat="1" x14ac:dyDescent="0.25">
      <c r="A11224" s="35"/>
      <c r="B11224" s="35"/>
      <c r="C11224" s="35"/>
      <c r="D11224" s="35"/>
      <c r="E11224" s="34" t="s">
        <v>67</v>
      </c>
      <c r="F11224" s="65">
        <v>12136.07</v>
      </c>
      <c r="G11224" s="65">
        <v>0</v>
      </c>
      <c r="H11224" s="65">
        <v>19805.509999999998</v>
      </c>
      <c r="J11224"/>
      <c r="K11224"/>
      <c r="L11224"/>
      <c r="M11224"/>
    </row>
    <row r="11225" spans="1:13" s="3" customFormat="1" x14ac:dyDescent="0.25">
      <c r="A11225" s="35" t="s">
        <v>21</v>
      </c>
      <c r="B11225"/>
      <c r="C11225"/>
      <c r="D11225"/>
      <c r="E11225"/>
      <c r="F11225"/>
      <c r="G11225"/>
      <c r="H11225"/>
      <c r="J11225"/>
      <c r="K11225"/>
      <c r="L11225"/>
      <c r="M11225"/>
    </row>
    <row r="11226" spans="1:13" s="3" customFormat="1" x14ac:dyDescent="0.25">
      <c r="A11226" s="35"/>
      <c r="B11226" s="35"/>
      <c r="C11226" s="35"/>
      <c r="D11226" s="35"/>
      <c r="E11226" s="9" t="s">
        <v>367</v>
      </c>
      <c r="F11226" s="64">
        <v>12136.07</v>
      </c>
      <c r="G11226" s="64">
        <v>0</v>
      </c>
      <c r="H11226" s="64">
        <v>19805.509999999998</v>
      </c>
      <c r="J11226"/>
      <c r="K11226"/>
      <c r="L11226"/>
      <c r="M11226"/>
    </row>
    <row r="11227" spans="1:13" s="3" customFormat="1" x14ac:dyDescent="0.25">
      <c r="A11227" s="35" t="s">
        <v>21</v>
      </c>
      <c r="B11227"/>
      <c r="C11227"/>
      <c r="D11227"/>
      <c r="E11227"/>
      <c r="F11227"/>
      <c r="G11227"/>
      <c r="H11227"/>
      <c r="J11227"/>
      <c r="K11227"/>
      <c r="L11227"/>
      <c r="M11227"/>
    </row>
    <row r="11228" spans="1:13" s="3" customFormat="1" x14ac:dyDescent="0.25">
      <c r="A11228" s="5" t="s">
        <v>763</v>
      </c>
      <c r="B11228" s="5" t="s">
        <v>764</v>
      </c>
      <c r="C11228" s="35"/>
      <c r="D11228" s="35"/>
      <c r="E11228" s="35"/>
      <c r="F11228" s="35"/>
      <c r="G11228" s="9" t="s">
        <v>20</v>
      </c>
      <c r="H11228" s="64">
        <v>1827.59</v>
      </c>
      <c r="J11228"/>
      <c r="K11228"/>
      <c r="L11228"/>
      <c r="M11228"/>
    </row>
    <row r="11229" spans="1:13" s="3" customFormat="1" x14ac:dyDescent="0.25">
      <c r="A11229" s="35" t="s">
        <v>21</v>
      </c>
      <c r="B11229"/>
      <c r="C11229"/>
      <c r="D11229"/>
      <c r="E11229"/>
      <c r="F11229"/>
      <c r="G11229"/>
      <c r="H11229"/>
      <c r="J11229"/>
      <c r="K11229"/>
      <c r="L11229"/>
      <c r="M11229"/>
    </row>
    <row r="11230" spans="1:13" s="3" customFormat="1" x14ac:dyDescent="0.25">
      <c r="A11230" s="12" t="s">
        <v>24</v>
      </c>
      <c r="B11230" s="35" t="s">
        <v>21</v>
      </c>
      <c r="C11230" s="35" t="s">
        <v>21</v>
      </c>
      <c r="D11230" s="35" t="s">
        <v>21</v>
      </c>
      <c r="E11230" s="35" t="s">
        <v>21</v>
      </c>
      <c r="F11230" s="35" t="s">
        <v>21</v>
      </c>
      <c r="G11230" s="34" t="s">
        <v>20</v>
      </c>
      <c r="H11230" s="65">
        <v>1827.59</v>
      </c>
      <c r="J11230"/>
      <c r="K11230"/>
      <c r="L11230"/>
      <c r="M11230"/>
    </row>
    <row r="11231" spans="1:13" s="3" customFormat="1" x14ac:dyDescent="0.25">
      <c r="A11231" s="12" t="s">
        <v>1491</v>
      </c>
      <c r="B11231" s="12" t="s">
        <v>26</v>
      </c>
      <c r="C11231" s="14">
        <v>363</v>
      </c>
      <c r="D11231" s="12" t="s">
        <v>939</v>
      </c>
      <c r="E11231" s="12" t="s">
        <v>1493</v>
      </c>
      <c r="F11231" s="65">
        <v>800</v>
      </c>
      <c r="G11231" s="35" t="s">
        <v>21</v>
      </c>
      <c r="H11231" s="65">
        <v>2627.59</v>
      </c>
      <c r="J11231"/>
      <c r="K11231"/>
      <c r="L11231"/>
      <c r="M11231"/>
    </row>
    <row r="11232" spans="1:13" s="3" customFormat="1" x14ac:dyDescent="0.25">
      <c r="A11232"/>
      <c r="B11232"/>
      <c r="C11232"/>
      <c r="D11232"/>
      <c r="E11232"/>
      <c r="F11232"/>
      <c r="G11232"/>
      <c r="H11232"/>
      <c r="J11232"/>
      <c r="K11232"/>
      <c r="L11232"/>
      <c r="M11232"/>
    </row>
    <row r="11233" spans="1:13" s="3" customFormat="1" x14ac:dyDescent="0.25">
      <c r="A11233" s="35"/>
      <c r="B11233" s="35"/>
      <c r="C11233" s="35"/>
      <c r="D11233" s="35"/>
      <c r="E11233" s="34" t="s">
        <v>67</v>
      </c>
      <c r="F11233" s="65">
        <v>800</v>
      </c>
      <c r="G11233" s="65">
        <v>0</v>
      </c>
      <c r="H11233" s="65">
        <v>2627.59</v>
      </c>
      <c r="J11233"/>
      <c r="K11233"/>
      <c r="L11233"/>
      <c r="M11233"/>
    </row>
    <row r="11234" spans="1:13" s="3" customFormat="1" x14ac:dyDescent="0.25">
      <c r="A11234" s="35" t="s">
        <v>21</v>
      </c>
      <c r="B11234"/>
      <c r="C11234"/>
      <c r="D11234"/>
      <c r="E11234"/>
      <c r="F11234"/>
      <c r="G11234"/>
      <c r="H11234"/>
      <c r="J11234"/>
      <c r="K11234"/>
      <c r="L11234"/>
      <c r="M11234"/>
    </row>
    <row r="11235" spans="1:13" s="3" customFormat="1" x14ac:dyDescent="0.25">
      <c r="A11235" s="35"/>
      <c r="B11235" s="35"/>
      <c r="C11235" s="35"/>
      <c r="D11235" s="35"/>
      <c r="E11235" s="9" t="s">
        <v>766</v>
      </c>
      <c r="F11235" s="64">
        <v>800</v>
      </c>
      <c r="G11235" s="64">
        <v>0</v>
      </c>
      <c r="H11235" s="64">
        <v>2627.59</v>
      </c>
      <c r="J11235"/>
      <c r="K11235"/>
      <c r="L11235"/>
      <c r="M11235"/>
    </row>
    <row r="11236" spans="1:13" s="3" customFormat="1" x14ac:dyDescent="0.25">
      <c r="A11236" s="35" t="s">
        <v>21</v>
      </c>
      <c r="B11236"/>
      <c r="C11236"/>
      <c r="D11236"/>
      <c r="E11236"/>
      <c r="F11236"/>
      <c r="G11236"/>
      <c r="H11236"/>
      <c r="J11236"/>
      <c r="K11236"/>
      <c r="L11236"/>
      <c r="M11236"/>
    </row>
    <row r="11237" spans="1:13" s="3" customFormat="1" x14ac:dyDescent="0.25">
      <c r="A11237" s="5" t="s">
        <v>622</v>
      </c>
      <c r="B11237" s="5" t="s">
        <v>375</v>
      </c>
      <c r="C11237" s="35"/>
      <c r="D11237" s="35"/>
      <c r="E11237" s="35"/>
      <c r="F11237" s="35"/>
      <c r="G11237" s="9" t="s">
        <v>20</v>
      </c>
      <c r="H11237" s="64">
        <v>1900.21</v>
      </c>
      <c r="J11237"/>
      <c r="K11237"/>
      <c r="L11237"/>
      <c r="M11237"/>
    </row>
    <row r="11238" spans="1:13" s="3" customFormat="1" x14ac:dyDescent="0.25">
      <c r="A11238" s="35" t="s">
        <v>21</v>
      </c>
      <c r="B11238"/>
      <c r="C11238"/>
      <c r="D11238"/>
      <c r="E11238"/>
      <c r="F11238"/>
      <c r="G11238"/>
      <c r="H11238"/>
      <c r="J11238"/>
      <c r="K11238"/>
      <c r="L11238"/>
      <c r="M11238"/>
    </row>
    <row r="11239" spans="1:13" s="3" customFormat="1" x14ac:dyDescent="0.25">
      <c r="A11239" s="12" t="s">
        <v>24</v>
      </c>
      <c r="B11239" s="35" t="s">
        <v>21</v>
      </c>
      <c r="C11239" s="35" t="s">
        <v>21</v>
      </c>
      <c r="D11239" s="35" t="s">
        <v>21</v>
      </c>
      <c r="E11239" s="35" t="s">
        <v>21</v>
      </c>
      <c r="F11239" s="35" t="s">
        <v>21</v>
      </c>
      <c r="G11239" s="34" t="s">
        <v>20</v>
      </c>
      <c r="H11239" s="65">
        <v>1900.21</v>
      </c>
      <c r="J11239"/>
      <c r="K11239"/>
      <c r="L11239"/>
      <c r="M11239"/>
    </row>
    <row r="11240" spans="1:13" s="3" customFormat="1" x14ac:dyDescent="0.25">
      <c r="A11240" s="12" t="s">
        <v>1494</v>
      </c>
      <c r="B11240" s="12" t="s">
        <v>26</v>
      </c>
      <c r="C11240" s="14">
        <v>353</v>
      </c>
      <c r="D11240" s="12" t="s">
        <v>844</v>
      </c>
      <c r="E11240" s="12" t="s">
        <v>1495</v>
      </c>
      <c r="F11240" s="65">
        <v>6953.12</v>
      </c>
      <c r="G11240" s="35" t="s">
        <v>21</v>
      </c>
      <c r="H11240" s="65">
        <v>8853.33</v>
      </c>
      <c r="J11240"/>
      <c r="K11240"/>
      <c r="L11240"/>
      <c r="M11240"/>
    </row>
    <row r="11241" spans="1:13" s="3" customFormat="1" x14ac:dyDescent="0.25">
      <c r="A11241" s="12" t="s">
        <v>1486</v>
      </c>
      <c r="B11241" s="12" t="s">
        <v>26</v>
      </c>
      <c r="C11241" s="14">
        <v>347</v>
      </c>
      <c r="D11241" s="12" t="s">
        <v>844</v>
      </c>
      <c r="E11241" s="12" t="s">
        <v>1496</v>
      </c>
      <c r="F11241" s="65">
        <v>3552.02</v>
      </c>
      <c r="G11241" s="35" t="s">
        <v>21</v>
      </c>
      <c r="H11241" s="65">
        <v>12405.35</v>
      </c>
      <c r="J11241"/>
      <c r="K11241"/>
      <c r="L11241"/>
      <c r="M11241"/>
    </row>
    <row r="11242" spans="1:13" s="3" customFormat="1" x14ac:dyDescent="0.25">
      <c r="A11242"/>
      <c r="B11242"/>
      <c r="C11242"/>
      <c r="D11242"/>
      <c r="E11242"/>
      <c r="F11242"/>
      <c r="G11242"/>
      <c r="H11242"/>
      <c r="J11242"/>
      <c r="K11242"/>
      <c r="L11242"/>
      <c r="M11242"/>
    </row>
    <row r="11243" spans="1:13" s="3" customFormat="1" x14ac:dyDescent="0.25">
      <c r="A11243" s="35"/>
      <c r="B11243" s="35"/>
      <c r="C11243" s="35"/>
      <c r="D11243" s="35"/>
      <c r="E11243" s="34" t="s">
        <v>67</v>
      </c>
      <c r="F11243" s="65">
        <v>10505.14</v>
      </c>
      <c r="G11243" s="65">
        <v>0</v>
      </c>
      <c r="H11243" s="65">
        <v>12405.35</v>
      </c>
      <c r="J11243"/>
      <c r="K11243"/>
      <c r="L11243"/>
      <c r="M11243"/>
    </row>
    <row r="11244" spans="1:13" s="3" customFormat="1" x14ac:dyDescent="0.25">
      <c r="A11244" s="35" t="s">
        <v>21</v>
      </c>
      <c r="B11244"/>
      <c r="C11244"/>
      <c r="D11244"/>
      <c r="E11244"/>
      <c r="F11244"/>
      <c r="G11244"/>
      <c r="H11244"/>
      <c r="J11244"/>
      <c r="K11244"/>
      <c r="L11244"/>
      <c r="M11244"/>
    </row>
    <row r="11245" spans="1:13" s="3" customFormat="1" x14ac:dyDescent="0.25">
      <c r="A11245" s="35"/>
      <c r="B11245" s="35"/>
      <c r="C11245" s="35"/>
      <c r="D11245" s="35"/>
      <c r="E11245" s="9" t="s">
        <v>376</v>
      </c>
      <c r="F11245" s="64">
        <v>10505.14</v>
      </c>
      <c r="G11245" s="64">
        <v>0</v>
      </c>
      <c r="H11245" s="64">
        <v>12405.35</v>
      </c>
      <c r="J11245"/>
      <c r="K11245"/>
      <c r="L11245"/>
      <c r="M11245"/>
    </row>
    <row r="11246" spans="1:13" s="3" customFormat="1" x14ac:dyDescent="0.25">
      <c r="A11246" s="35" t="s">
        <v>21</v>
      </c>
      <c r="B11246"/>
      <c r="C11246"/>
      <c r="D11246"/>
      <c r="E11246"/>
      <c r="F11246"/>
      <c r="G11246"/>
      <c r="H11246"/>
      <c r="J11246"/>
      <c r="K11246"/>
      <c r="L11246"/>
      <c r="M11246"/>
    </row>
    <row r="11247" spans="1:13" s="3" customFormat="1" x14ac:dyDescent="0.25">
      <c r="A11247" s="5" t="s">
        <v>424</v>
      </c>
      <c r="B11247" s="5" t="s">
        <v>425</v>
      </c>
      <c r="C11247" s="35"/>
      <c r="D11247" s="35"/>
      <c r="E11247" s="35"/>
      <c r="F11247" s="35"/>
      <c r="G11247" s="9" t="s">
        <v>20</v>
      </c>
      <c r="H11247" s="64">
        <v>31003.67</v>
      </c>
      <c r="J11247"/>
      <c r="K11247"/>
      <c r="L11247"/>
      <c r="M11247"/>
    </row>
    <row r="11248" spans="1:13" s="3" customFormat="1" x14ac:dyDescent="0.25">
      <c r="A11248" s="35" t="s">
        <v>21</v>
      </c>
      <c r="B11248"/>
      <c r="C11248"/>
      <c r="D11248"/>
      <c r="E11248"/>
      <c r="F11248"/>
      <c r="G11248"/>
      <c r="H11248"/>
      <c r="J11248"/>
      <c r="K11248"/>
      <c r="L11248"/>
      <c r="M11248"/>
    </row>
    <row r="11249" spans="1:13" s="3" customFormat="1" x14ac:dyDescent="0.25">
      <c r="A11249" s="12" t="s">
        <v>24</v>
      </c>
      <c r="B11249" s="35" t="s">
        <v>21</v>
      </c>
      <c r="C11249" s="35" t="s">
        <v>21</v>
      </c>
      <c r="D11249" s="35" t="s">
        <v>21</v>
      </c>
      <c r="E11249" s="35" t="s">
        <v>21</v>
      </c>
      <c r="F11249" s="35" t="s">
        <v>21</v>
      </c>
      <c r="G11249" s="34" t="s">
        <v>20</v>
      </c>
      <c r="H11249" s="65">
        <v>31003.67</v>
      </c>
      <c r="J11249"/>
      <c r="K11249"/>
      <c r="L11249"/>
      <c r="M11249"/>
    </row>
    <row r="11250" spans="1:13" s="3" customFormat="1" x14ac:dyDescent="0.25">
      <c r="A11250" s="12" t="s">
        <v>1491</v>
      </c>
      <c r="B11250" s="12" t="s">
        <v>26</v>
      </c>
      <c r="C11250" s="14">
        <v>363</v>
      </c>
      <c r="D11250" s="12" t="s">
        <v>939</v>
      </c>
      <c r="E11250" s="12" t="s">
        <v>1497</v>
      </c>
      <c r="F11250" s="65">
        <v>1800</v>
      </c>
      <c r="G11250" s="35" t="s">
        <v>21</v>
      </c>
      <c r="H11250" s="65">
        <v>32803.67</v>
      </c>
      <c r="J11250"/>
      <c r="K11250"/>
      <c r="L11250"/>
      <c r="M11250"/>
    </row>
    <row r="11251" spans="1:13" s="3" customFormat="1" x14ac:dyDescent="0.25">
      <c r="A11251" s="12" t="s">
        <v>1470</v>
      </c>
      <c r="B11251" s="12" t="s">
        <v>26</v>
      </c>
      <c r="C11251" s="14">
        <v>409</v>
      </c>
      <c r="D11251" s="12" t="s">
        <v>939</v>
      </c>
      <c r="E11251" s="12" t="s">
        <v>1498</v>
      </c>
      <c r="F11251" s="65">
        <v>1950</v>
      </c>
      <c r="G11251" s="35" t="s">
        <v>21</v>
      </c>
      <c r="H11251" s="65">
        <v>34753.67</v>
      </c>
      <c r="J11251"/>
      <c r="K11251"/>
      <c r="L11251"/>
      <c r="M11251"/>
    </row>
    <row r="11252" spans="1:13" s="3" customFormat="1" x14ac:dyDescent="0.25">
      <c r="A11252"/>
      <c r="B11252"/>
      <c r="C11252"/>
      <c r="D11252"/>
      <c r="E11252"/>
      <c r="F11252"/>
      <c r="G11252"/>
      <c r="H11252"/>
      <c r="J11252"/>
      <c r="K11252"/>
      <c r="L11252"/>
      <c r="M11252"/>
    </row>
    <row r="11253" spans="1:13" s="3" customFormat="1" x14ac:dyDescent="0.25">
      <c r="A11253" s="35"/>
      <c r="B11253" s="35"/>
      <c r="C11253" s="35"/>
      <c r="D11253" s="35"/>
      <c r="E11253" s="34" t="s">
        <v>67</v>
      </c>
      <c r="F11253" s="65">
        <v>3750</v>
      </c>
      <c r="G11253" s="65">
        <v>0</v>
      </c>
      <c r="H11253" s="65">
        <v>34753.67</v>
      </c>
      <c r="J11253"/>
      <c r="K11253"/>
      <c r="L11253"/>
      <c r="M11253"/>
    </row>
    <row r="11254" spans="1:13" s="3" customFormat="1" x14ac:dyDescent="0.25">
      <c r="A11254" s="35" t="s">
        <v>21</v>
      </c>
      <c r="B11254"/>
      <c r="C11254"/>
      <c r="D11254"/>
      <c r="E11254"/>
      <c r="F11254"/>
      <c r="G11254"/>
      <c r="H11254"/>
      <c r="J11254"/>
      <c r="K11254"/>
      <c r="L11254"/>
      <c r="M11254"/>
    </row>
    <row r="11255" spans="1:13" s="3" customFormat="1" x14ac:dyDescent="0.25">
      <c r="A11255" s="35"/>
      <c r="B11255" s="35"/>
      <c r="C11255" s="35"/>
      <c r="D11255" s="35"/>
      <c r="E11255" s="9" t="s">
        <v>432</v>
      </c>
      <c r="F11255" s="64">
        <v>3750</v>
      </c>
      <c r="G11255" s="64">
        <v>0</v>
      </c>
      <c r="H11255" s="64">
        <v>34753.67</v>
      </c>
      <c r="J11255"/>
      <c r="K11255"/>
      <c r="L11255"/>
      <c r="M11255"/>
    </row>
    <row r="11256" spans="1:13" s="3" customFormat="1" x14ac:dyDescent="0.25">
      <c r="A11256" s="35" t="s">
        <v>21</v>
      </c>
      <c r="B11256"/>
      <c r="C11256"/>
      <c r="D11256"/>
      <c r="E11256"/>
      <c r="F11256"/>
      <c r="G11256"/>
      <c r="H11256"/>
      <c r="J11256"/>
      <c r="K11256"/>
      <c r="L11256"/>
      <c r="M11256"/>
    </row>
    <row r="11257" spans="1:13" s="3" customFormat="1" x14ac:dyDescent="0.25">
      <c r="A11257" s="5" t="s">
        <v>433</v>
      </c>
      <c r="B11257" s="5" t="s">
        <v>434</v>
      </c>
      <c r="C11257" s="35"/>
      <c r="D11257" s="35"/>
      <c r="E11257" s="35"/>
      <c r="F11257" s="35"/>
      <c r="G11257" s="9" t="s">
        <v>20</v>
      </c>
      <c r="H11257" s="64">
        <v>30533.56</v>
      </c>
      <c r="J11257"/>
      <c r="K11257"/>
      <c r="L11257"/>
      <c r="M11257"/>
    </row>
    <row r="11258" spans="1:13" s="3" customFormat="1" x14ac:dyDescent="0.25">
      <c r="A11258" s="35" t="s">
        <v>21</v>
      </c>
      <c r="B11258"/>
      <c r="C11258"/>
      <c r="D11258"/>
      <c r="E11258"/>
      <c r="F11258"/>
      <c r="G11258"/>
      <c r="H11258"/>
      <c r="J11258"/>
      <c r="K11258"/>
      <c r="L11258"/>
      <c r="M11258"/>
    </row>
    <row r="11259" spans="1:13" s="3" customFormat="1" x14ac:dyDescent="0.25">
      <c r="A11259" s="12" t="s">
        <v>24</v>
      </c>
      <c r="B11259" s="35" t="s">
        <v>21</v>
      </c>
      <c r="C11259" s="35" t="s">
        <v>21</v>
      </c>
      <c r="D11259" s="35" t="s">
        <v>21</v>
      </c>
      <c r="E11259" s="35" t="s">
        <v>21</v>
      </c>
      <c r="F11259" s="35" t="s">
        <v>21</v>
      </c>
      <c r="G11259" s="34" t="s">
        <v>20</v>
      </c>
      <c r="H11259" s="65">
        <v>30533.56</v>
      </c>
      <c r="J11259"/>
      <c r="K11259"/>
      <c r="L11259"/>
      <c r="M11259"/>
    </row>
    <row r="11260" spans="1:13" s="3" customFormat="1" x14ac:dyDescent="0.25">
      <c r="A11260" s="12" t="s">
        <v>1499</v>
      </c>
      <c r="B11260" s="12" t="s">
        <v>26</v>
      </c>
      <c r="C11260" s="14">
        <v>7223</v>
      </c>
      <c r="D11260" s="12" t="s">
        <v>545</v>
      </c>
      <c r="E11260" s="12" t="s">
        <v>1500</v>
      </c>
      <c r="F11260" s="65">
        <v>180.17</v>
      </c>
      <c r="G11260" s="35" t="s">
        <v>21</v>
      </c>
      <c r="H11260" s="65">
        <v>30713.73</v>
      </c>
      <c r="J11260"/>
      <c r="K11260"/>
      <c r="L11260"/>
      <c r="M11260"/>
    </row>
    <row r="11261" spans="1:13" s="3" customFormat="1" x14ac:dyDescent="0.25">
      <c r="A11261"/>
      <c r="B11261"/>
      <c r="C11261"/>
      <c r="D11261"/>
      <c r="E11261"/>
      <c r="F11261"/>
      <c r="G11261"/>
      <c r="H11261"/>
      <c r="J11261"/>
      <c r="K11261"/>
      <c r="L11261"/>
      <c r="M11261"/>
    </row>
    <row r="11262" spans="1:13" s="3" customFormat="1" x14ac:dyDescent="0.25">
      <c r="A11262" s="35"/>
      <c r="B11262" s="35"/>
      <c r="C11262" s="35"/>
      <c r="D11262" s="35"/>
      <c r="E11262" s="34" t="s">
        <v>67</v>
      </c>
      <c r="F11262" s="65">
        <v>180.17</v>
      </c>
      <c r="G11262" s="65">
        <v>0</v>
      </c>
      <c r="H11262" s="65">
        <v>30713.73</v>
      </c>
      <c r="J11262"/>
      <c r="K11262"/>
      <c r="L11262"/>
      <c r="M11262"/>
    </row>
    <row r="11263" spans="1:13" s="3" customFormat="1" x14ac:dyDescent="0.25">
      <c r="A11263" s="35" t="s">
        <v>21</v>
      </c>
      <c r="B11263"/>
      <c r="C11263"/>
      <c r="D11263"/>
      <c r="E11263"/>
      <c r="F11263"/>
      <c r="G11263"/>
      <c r="H11263"/>
      <c r="J11263"/>
      <c r="K11263"/>
      <c r="L11263"/>
      <c r="M11263"/>
    </row>
    <row r="11264" spans="1:13" s="3" customFormat="1" x14ac:dyDescent="0.25">
      <c r="A11264" s="35"/>
      <c r="B11264" s="35"/>
      <c r="C11264" s="35"/>
      <c r="D11264" s="35"/>
      <c r="E11264" s="9" t="s">
        <v>439</v>
      </c>
      <c r="F11264" s="64">
        <v>180.17</v>
      </c>
      <c r="G11264" s="64">
        <v>0</v>
      </c>
      <c r="H11264" s="64">
        <v>30713.73</v>
      </c>
      <c r="J11264"/>
      <c r="K11264"/>
      <c r="L11264"/>
      <c r="M11264"/>
    </row>
    <row r="11265" spans="1:13" s="3" customFormat="1" x14ac:dyDescent="0.25">
      <c r="A11265" s="35" t="s">
        <v>21</v>
      </c>
      <c r="B11265"/>
      <c r="C11265"/>
      <c r="D11265"/>
      <c r="E11265"/>
      <c r="F11265"/>
      <c r="G11265"/>
      <c r="H11265"/>
      <c r="J11265"/>
      <c r="K11265"/>
      <c r="L11265"/>
      <c r="M11265"/>
    </row>
    <row r="11266" spans="1:13" s="3" customFormat="1" x14ac:dyDescent="0.25">
      <c r="A11266" s="5" t="s">
        <v>542</v>
      </c>
      <c r="B11266" s="5" t="s">
        <v>387</v>
      </c>
      <c r="C11266" s="35"/>
      <c r="D11266" s="35"/>
      <c r="E11266" s="35"/>
      <c r="F11266" s="35"/>
      <c r="G11266" s="9" t="s">
        <v>20</v>
      </c>
      <c r="H11266" s="64">
        <v>18112.5</v>
      </c>
      <c r="J11266"/>
      <c r="K11266"/>
      <c r="L11266"/>
      <c r="M11266"/>
    </row>
    <row r="11267" spans="1:13" s="3" customFormat="1" x14ac:dyDescent="0.25">
      <c r="A11267" s="35" t="s">
        <v>21</v>
      </c>
      <c r="B11267"/>
      <c r="C11267"/>
      <c r="D11267"/>
      <c r="E11267"/>
      <c r="F11267"/>
      <c r="G11267"/>
      <c r="H11267"/>
      <c r="J11267"/>
      <c r="K11267"/>
      <c r="L11267"/>
      <c r="M11267"/>
    </row>
    <row r="11268" spans="1:13" s="3" customFormat="1" x14ac:dyDescent="0.25">
      <c r="A11268" s="12" t="s">
        <v>24</v>
      </c>
      <c r="B11268" s="35" t="s">
        <v>21</v>
      </c>
      <c r="C11268" s="35" t="s">
        <v>21</v>
      </c>
      <c r="D11268" s="35" t="s">
        <v>21</v>
      </c>
      <c r="E11268" s="35" t="s">
        <v>21</v>
      </c>
      <c r="F11268" s="35" t="s">
        <v>21</v>
      </c>
      <c r="G11268" s="34" t="s">
        <v>20</v>
      </c>
      <c r="H11268" s="65">
        <v>18112.5</v>
      </c>
      <c r="J11268"/>
      <c r="K11268"/>
      <c r="L11268"/>
      <c r="M11268"/>
    </row>
    <row r="11269" spans="1:13" s="3" customFormat="1" x14ac:dyDescent="0.25">
      <c r="A11269" s="12" t="s">
        <v>1501</v>
      </c>
      <c r="B11269" s="12" t="s">
        <v>26</v>
      </c>
      <c r="C11269" s="14">
        <v>7193</v>
      </c>
      <c r="D11269" s="12" t="s">
        <v>428</v>
      </c>
      <c r="E11269" s="12" t="s">
        <v>1502</v>
      </c>
      <c r="F11269" s="65">
        <v>155.16999999999999</v>
      </c>
      <c r="G11269" s="35" t="s">
        <v>21</v>
      </c>
      <c r="H11269" s="65">
        <v>18267.669999999998</v>
      </c>
      <c r="J11269"/>
      <c r="K11269"/>
      <c r="L11269"/>
      <c r="M11269"/>
    </row>
    <row r="11270" spans="1:13" s="3" customFormat="1" x14ac:dyDescent="0.25">
      <c r="A11270"/>
      <c r="B11270"/>
      <c r="C11270"/>
      <c r="D11270"/>
      <c r="E11270"/>
      <c r="F11270"/>
      <c r="G11270"/>
      <c r="H11270"/>
      <c r="J11270"/>
      <c r="K11270"/>
      <c r="L11270"/>
      <c r="M11270"/>
    </row>
    <row r="11271" spans="1:13" s="3" customFormat="1" x14ac:dyDescent="0.25">
      <c r="A11271" s="35"/>
      <c r="B11271" s="35"/>
      <c r="C11271" s="35"/>
      <c r="D11271" s="35"/>
      <c r="E11271" s="34" t="s">
        <v>67</v>
      </c>
      <c r="F11271" s="65">
        <v>155.16999999999999</v>
      </c>
      <c r="G11271" s="65">
        <v>0</v>
      </c>
      <c r="H11271" s="65">
        <v>18267.669999999998</v>
      </c>
      <c r="J11271"/>
      <c r="K11271"/>
      <c r="L11271"/>
      <c r="M11271"/>
    </row>
    <row r="11272" spans="1:13" s="3" customFormat="1" x14ac:dyDescent="0.25">
      <c r="A11272" s="35" t="s">
        <v>21</v>
      </c>
      <c r="B11272"/>
      <c r="C11272"/>
      <c r="D11272"/>
      <c r="E11272"/>
      <c r="F11272"/>
      <c r="G11272"/>
      <c r="H11272"/>
      <c r="J11272"/>
      <c r="K11272"/>
      <c r="L11272"/>
      <c r="M11272"/>
    </row>
    <row r="11273" spans="1:13" s="3" customFormat="1" x14ac:dyDescent="0.25">
      <c r="A11273" s="35"/>
      <c r="B11273" s="35"/>
      <c r="C11273" s="35"/>
      <c r="D11273" s="35"/>
      <c r="E11273" s="9" t="s">
        <v>388</v>
      </c>
      <c r="F11273" s="64">
        <v>155.16999999999999</v>
      </c>
      <c r="G11273" s="64">
        <v>0</v>
      </c>
      <c r="H11273" s="64">
        <v>18267.669999999998</v>
      </c>
      <c r="J11273"/>
      <c r="K11273"/>
      <c r="L11273"/>
      <c r="M11273"/>
    </row>
    <row r="11274" spans="1:13" s="3" customFormat="1" x14ac:dyDescent="0.25">
      <c r="A11274" s="35" t="s">
        <v>21</v>
      </c>
      <c r="B11274"/>
      <c r="C11274"/>
      <c r="D11274"/>
      <c r="E11274"/>
      <c r="F11274"/>
      <c r="G11274"/>
      <c r="H11274"/>
      <c r="J11274"/>
      <c r="K11274"/>
      <c r="L11274"/>
      <c r="M11274"/>
    </row>
    <row r="11275" spans="1:13" s="3" customFormat="1" x14ac:dyDescent="0.25">
      <c r="A11275" s="5" t="s">
        <v>1046</v>
      </c>
      <c r="B11275" s="5" t="s">
        <v>390</v>
      </c>
      <c r="C11275" s="35"/>
      <c r="D11275" s="35"/>
      <c r="E11275" s="35"/>
      <c r="F11275" s="35"/>
      <c r="G11275" s="9" t="s">
        <v>20</v>
      </c>
      <c r="H11275" s="64">
        <v>1810.35</v>
      </c>
      <c r="J11275"/>
      <c r="K11275"/>
      <c r="L11275"/>
      <c r="M11275"/>
    </row>
    <row r="11276" spans="1:13" s="3" customFormat="1" x14ac:dyDescent="0.25">
      <c r="A11276" s="35" t="s">
        <v>21</v>
      </c>
      <c r="B11276"/>
      <c r="C11276"/>
      <c r="D11276"/>
      <c r="E11276"/>
      <c r="F11276"/>
      <c r="G11276"/>
      <c r="H11276"/>
      <c r="J11276"/>
      <c r="K11276"/>
      <c r="L11276"/>
      <c r="M11276"/>
    </row>
    <row r="11277" spans="1:13" s="3" customFormat="1" x14ac:dyDescent="0.25">
      <c r="A11277" s="12" t="s">
        <v>24</v>
      </c>
      <c r="B11277" s="35" t="s">
        <v>21</v>
      </c>
      <c r="C11277" s="35" t="s">
        <v>21</v>
      </c>
      <c r="D11277" s="35" t="s">
        <v>21</v>
      </c>
      <c r="E11277" s="35" t="s">
        <v>21</v>
      </c>
      <c r="F11277" s="35" t="s">
        <v>21</v>
      </c>
      <c r="G11277" s="34" t="s">
        <v>20</v>
      </c>
      <c r="H11277" s="65">
        <v>1810.35</v>
      </c>
      <c r="J11277"/>
      <c r="K11277"/>
      <c r="L11277"/>
      <c r="M11277"/>
    </row>
    <row r="11278" spans="1:13" s="3" customFormat="1" x14ac:dyDescent="0.25">
      <c r="A11278" s="12" t="s">
        <v>1470</v>
      </c>
      <c r="B11278" s="12" t="s">
        <v>41</v>
      </c>
      <c r="C11278" s="14">
        <v>51</v>
      </c>
      <c r="D11278" s="12" t="s">
        <v>436</v>
      </c>
      <c r="E11278" s="12" t="s">
        <v>1503</v>
      </c>
      <c r="F11278" s="65">
        <v>3085</v>
      </c>
      <c r="G11278" s="35" t="s">
        <v>21</v>
      </c>
      <c r="H11278" s="65">
        <v>4895.3500000000004</v>
      </c>
      <c r="J11278"/>
      <c r="K11278"/>
      <c r="L11278"/>
      <c r="M11278"/>
    </row>
    <row r="11279" spans="1:13" s="3" customFormat="1" x14ac:dyDescent="0.25">
      <c r="A11279"/>
      <c r="B11279"/>
      <c r="C11279"/>
      <c r="D11279"/>
      <c r="E11279"/>
      <c r="F11279"/>
      <c r="G11279"/>
      <c r="H11279"/>
      <c r="J11279"/>
      <c r="K11279"/>
      <c r="L11279"/>
      <c r="M11279"/>
    </row>
    <row r="11280" spans="1:13" s="3" customFormat="1" x14ac:dyDescent="0.25">
      <c r="A11280" s="35"/>
      <c r="B11280" s="35"/>
      <c r="C11280" s="35"/>
      <c r="D11280" s="35"/>
      <c r="E11280" s="34" t="s">
        <v>67</v>
      </c>
      <c r="F11280" s="65">
        <v>3085</v>
      </c>
      <c r="G11280" s="65">
        <v>0</v>
      </c>
      <c r="H11280" s="65">
        <v>4895.3500000000004</v>
      </c>
      <c r="J11280"/>
      <c r="K11280"/>
      <c r="L11280"/>
      <c r="M11280"/>
    </row>
    <row r="11281" spans="1:13" s="3" customFormat="1" x14ac:dyDescent="0.25">
      <c r="A11281" s="35" t="s">
        <v>21</v>
      </c>
      <c r="B11281"/>
      <c r="C11281"/>
      <c r="D11281"/>
      <c r="E11281"/>
      <c r="F11281"/>
      <c r="G11281"/>
      <c r="H11281"/>
      <c r="J11281"/>
      <c r="K11281"/>
      <c r="L11281"/>
      <c r="M11281"/>
    </row>
    <row r="11282" spans="1:13" s="3" customFormat="1" x14ac:dyDescent="0.25">
      <c r="A11282" s="35"/>
      <c r="B11282" s="35"/>
      <c r="C11282" s="35"/>
      <c r="D11282" s="35"/>
      <c r="E11282" s="9" t="s">
        <v>391</v>
      </c>
      <c r="F11282" s="64">
        <v>3085</v>
      </c>
      <c r="G11282" s="64">
        <v>0</v>
      </c>
      <c r="H11282" s="64">
        <v>4895.3500000000004</v>
      </c>
      <c r="J11282"/>
      <c r="K11282"/>
      <c r="L11282"/>
      <c r="M11282"/>
    </row>
    <row r="11283" spans="1:13" s="3" customFormat="1" x14ac:dyDescent="0.25">
      <c r="A11283" s="35" t="s">
        <v>21</v>
      </c>
      <c r="B11283"/>
      <c r="C11283"/>
      <c r="D11283"/>
      <c r="E11283"/>
      <c r="F11283"/>
      <c r="G11283"/>
      <c r="H11283"/>
      <c r="J11283"/>
      <c r="K11283"/>
      <c r="L11283"/>
      <c r="M11283"/>
    </row>
    <row r="11284" spans="1:13" s="3" customFormat="1" x14ac:dyDescent="0.25">
      <c r="A11284" s="5" t="s">
        <v>445</v>
      </c>
      <c r="B11284" s="5" t="s">
        <v>400</v>
      </c>
      <c r="C11284" s="35"/>
      <c r="D11284" s="35"/>
      <c r="E11284" s="35"/>
      <c r="F11284" s="35"/>
      <c r="G11284" s="9" t="s">
        <v>20</v>
      </c>
      <c r="H11284" s="64">
        <v>9183.64</v>
      </c>
      <c r="J11284"/>
      <c r="K11284"/>
      <c r="L11284"/>
      <c r="M11284"/>
    </row>
    <row r="11285" spans="1:13" s="3" customFormat="1" x14ac:dyDescent="0.25">
      <c r="A11285" s="35" t="s">
        <v>21</v>
      </c>
      <c r="B11285"/>
      <c r="C11285"/>
      <c r="D11285"/>
      <c r="E11285"/>
      <c r="F11285"/>
      <c r="G11285"/>
      <c r="H11285"/>
      <c r="J11285"/>
      <c r="K11285"/>
      <c r="L11285"/>
      <c r="M11285"/>
    </row>
    <row r="11286" spans="1:13" s="3" customFormat="1" x14ac:dyDescent="0.25">
      <c r="A11286" s="12" t="s">
        <v>24</v>
      </c>
      <c r="B11286" s="35" t="s">
        <v>21</v>
      </c>
      <c r="C11286" s="35" t="s">
        <v>21</v>
      </c>
      <c r="D11286" s="35" t="s">
        <v>21</v>
      </c>
      <c r="E11286" s="35" t="s">
        <v>21</v>
      </c>
      <c r="F11286" s="35" t="s">
        <v>21</v>
      </c>
      <c r="G11286" s="34" t="s">
        <v>20</v>
      </c>
      <c r="H11286" s="65">
        <v>9183.64</v>
      </c>
      <c r="J11286"/>
      <c r="K11286"/>
      <c r="L11286"/>
      <c r="M11286"/>
    </row>
    <row r="11287" spans="1:13" s="3" customFormat="1" x14ac:dyDescent="0.25">
      <c r="A11287" s="12" t="s">
        <v>1460</v>
      </c>
      <c r="B11287" s="12" t="s">
        <v>26</v>
      </c>
      <c r="C11287" s="14">
        <v>7212</v>
      </c>
      <c r="D11287" s="12" t="s">
        <v>491</v>
      </c>
      <c r="E11287" s="12" t="s">
        <v>1504</v>
      </c>
      <c r="F11287" s="65">
        <v>568.1</v>
      </c>
      <c r="G11287" s="35" t="s">
        <v>21</v>
      </c>
      <c r="H11287" s="65">
        <v>9751.74</v>
      </c>
      <c r="J11287"/>
      <c r="K11287"/>
      <c r="L11287"/>
      <c r="M11287"/>
    </row>
    <row r="11288" spans="1:13" s="3" customFormat="1" x14ac:dyDescent="0.25">
      <c r="A11288"/>
      <c r="B11288"/>
      <c r="C11288"/>
      <c r="D11288"/>
      <c r="E11288"/>
      <c r="F11288"/>
      <c r="G11288"/>
      <c r="H11288"/>
      <c r="J11288"/>
      <c r="K11288"/>
      <c r="L11288"/>
      <c r="M11288"/>
    </row>
    <row r="11289" spans="1:13" s="3" customFormat="1" x14ac:dyDescent="0.25">
      <c r="A11289" s="35"/>
      <c r="B11289" s="35"/>
      <c r="C11289" s="35"/>
      <c r="D11289" s="35"/>
      <c r="E11289" s="34" t="s">
        <v>67</v>
      </c>
      <c r="F11289" s="65">
        <v>568.1</v>
      </c>
      <c r="G11289" s="65">
        <v>0</v>
      </c>
      <c r="H11289" s="65">
        <v>9751.74</v>
      </c>
      <c r="J11289"/>
      <c r="K11289"/>
      <c r="L11289"/>
      <c r="M11289"/>
    </row>
    <row r="11290" spans="1:13" s="3" customFormat="1" x14ac:dyDescent="0.25">
      <c r="A11290" s="35" t="s">
        <v>21</v>
      </c>
      <c r="B11290"/>
      <c r="C11290"/>
      <c r="D11290"/>
      <c r="E11290"/>
      <c r="F11290"/>
      <c r="G11290"/>
      <c r="H11290"/>
      <c r="J11290"/>
      <c r="K11290"/>
      <c r="L11290"/>
      <c r="M11290"/>
    </row>
    <row r="11291" spans="1:13" s="3" customFormat="1" x14ac:dyDescent="0.25">
      <c r="A11291" s="35"/>
      <c r="B11291" s="35"/>
      <c r="C11291" s="35"/>
      <c r="D11291" s="35"/>
      <c r="E11291" s="9" t="s">
        <v>401</v>
      </c>
      <c r="F11291" s="64">
        <v>568.1</v>
      </c>
      <c r="G11291" s="64">
        <v>0</v>
      </c>
      <c r="H11291" s="64">
        <v>9751.74</v>
      </c>
      <c r="J11291"/>
      <c r="K11291"/>
      <c r="L11291"/>
      <c r="M11291"/>
    </row>
    <row r="11292" spans="1:13" s="3" customFormat="1" x14ac:dyDescent="0.25">
      <c r="A11292" s="35" t="s">
        <v>21</v>
      </c>
      <c r="B11292"/>
      <c r="C11292"/>
      <c r="D11292"/>
      <c r="E11292"/>
      <c r="F11292"/>
      <c r="G11292"/>
      <c r="H11292"/>
      <c r="J11292"/>
      <c r="K11292"/>
      <c r="L11292"/>
      <c r="M11292"/>
    </row>
    <row r="11293" spans="1:13" s="3" customFormat="1" x14ac:dyDescent="0.25">
      <c r="A11293" s="5" t="s">
        <v>451</v>
      </c>
      <c r="B11293" s="5" t="s">
        <v>406</v>
      </c>
      <c r="C11293" s="35"/>
      <c r="D11293" s="35"/>
      <c r="E11293" s="35"/>
      <c r="F11293" s="35"/>
      <c r="G11293" s="9" t="s">
        <v>20</v>
      </c>
      <c r="H11293" s="64">
        <v>3925.17</v>
      </c>
      <c r="J11293"/>
      <c r="K11293"/>
      <c r="L11293"/>
      <c r="M11293"/>
    </row>
    <row r="11294" spans="1:13" s="3" customFormat="1" x14ac:dyDescent="0.25">
      <c r="A11294" s="35" t="s">
        <v>21</v>
      </c>
      <c r="B11294"/>
      <c r="C11294"/>
      <c r="D11294"/>
      <c r="E11294"/>
      <c r="F11294"/>
      <c r="G11294"/>
      <c r="H11294"/>
      <c r="J11294"/>
      <c r="K11294"/>
      <c r="L11294"/>
      <c r="M11294"/>
    </row>
    <row r="11295" spans="1:13" s="3" customFormat="1" x14ac:dyDescent="0.25">
      <c r="A11295" s="12" t="s">
        <v>24</v>
      </c>
      <c r="B11295" s="35" t="s">
        <v>21</v>
      </c>
      <c r="C11295" s="35" t="s">
        <v>21</v>
      </c>
      <c r="D11295" s="35" t="s">
        <v>21</v>
      </c>
      <c r="E11295" s="35" t="s">
        <v>21</v>
      </c>
      <c r="F11295" s="35" t="s">
        <v>21</v>
      </c>
      <c r="G11295" s="34" t="s">
        <v>20</v>
      </c>
      <c r="H11295" s="65">
        <v>3925.17</v>
      </c>
      <c r="J11295"/>
      <c r="K11295"/>
      <c r="L11295"/>
      <c r="M11295"/>
    </row>
    <row r="11296" spans="1:13" s="3" customFormat="1" x14ac:dyDescent="0.25">
      <c r="A11296" s="12" t="s">
        <v>1491</v>
      </c>
      <c r="B11296" s="12" t="s">
        <v>26</v>
      </c>
      <c r="C11296" s="14">
        <v>369</v>
      </c>
      <c r="D11296" s="12" t="s">
        <v>1505</v>
      </c>
      <c r="E11296" s="12" t="s">
        <v>1159</v>
      </c>
      <c r="F11296" s="65">
        <v>3200</v>
      </c>
      <c r="G11296" s="35" t="s">
        <v>21</v>
      </c>
      <c r="H11296" s="65">
        <v>7125.17</v>
      </c>
      <c r="J11296"/>
      <c r="K11296"/>
      <c r="L11296"/>
      <c r="M11296"/>
    </row>
    <row r="11297" spans="1:13" s="3" customFormat="1" x14ac:dyDescent="0.25">
      <c r="A11297" s="12" t="s">
        <v>1468</v>
      </c>
      <c r="B11297" s="12" t="s">
        <v>26</v>
      </c>
      <c r="C11297" s="14">
        <v>395</v>
      </c>
      <c r="D11297" s="12" t="s">
        <v>428</v>
      </c>
      <c r="E11297" s="12" t="s">
        <v>1506</v>
      </c>
      <c r="F11297" s="65">
        <v>669.12</v>
      </c>
      <c r="G11297" s="35" t="s">
        <v>21</v>
      </c>
      <c r="H11297" s="65">
        <v>7794.29</v>
      </c>
      <c r="J11297"/>
      <c r="K11297"/>
      <c r="L11297"/>
      <c r="M11297"/>
    </row>
    <row r="11298" spans="1:13" s="3" customFormat="1" x14ac:dyDescent="0.25">
      <c r="A11298"/>
      <c r="B11298"/>
      <c r="C11298"/>
      <c r="D11298"/>
      <c r="E11298"/>
      <c r="F11298"/>
      <c r="G11298"/>
      <c r="H11298"/>
      <c r="J11298"/>
      <c r="K11298"/>
      <c r="L11298"/>
      <c r="M11298"/>
    </row>
    <row r="11299" spans="1:13" s="3" customFormat="1" x14ac:dyDescent="0.25">
      <c r="A11299" s="35"/>
      <c r="B11299" s="35"/>
      <c r="C11299" s="35"/>
      <c r="D11299" s="35"/>
      <c r="E11299" s="34" t="s">
        <v>67</v>
      </c>
      <c r="F11299" s="65">
        <v>3869.12</v>
      </c>
      <c r="G11299" s="65">
        <v>0</v>
      </c>
      <c r="H11299" s="65">
        <v>7794.29</v>
      </c>
      <c r="J11299"/>
      <c r="K11299"/>
      <c r="L11299"/>
      <c r="M11299"/>
    </row>
    <row r="11300" spans="1:13" s="3" customFormat="1" x14ac:dyDescent="0.25">
      <c r="A11300" s="35" t="s">
        <v>21</v>
      </c>
      <c r="B11300"/>
      <c r="C11300"/>
      <c r="D11300"/>
      <c r="E11300"/>
      <c r="F11300"/>
      <c r="G11300"/>
      <c r="H11300"/>
      <c r="J11300"/>
      <c r="K11300"/>
      <c r="L11300"/>
      <c r="M11300"/>
    </row>
    <row r="11301" spans="1:13" s="3" customFormat="1" x14ac:dyDescent="0.25">
      <c r="A11301" s="35"/>
      <c r="B11301" s="35"/>
      <c r="C11301" s="35"/>
      <c r="D11301" s="35"/>
      <c r="E11301" s="9" t="s">
        <v>407</v>
      </c>
      <c r="F11301" s="64">
        <v>3869.12</v>
      </c>
      <c r="G11301" s="64">
        <v>0</v>
      </c>
      <c r="H11301" s="64">
        <v>7794.29</v>
      </c>
      <c r="J11301"/>
      <c r="K11301"/>
      <c r="L11301"/>
      <c r="M11301"/>
    </row>
    <row r="11302" spans="1:13" s="3" customFormat="1" x14ac:dyDescent="0.25">
      <c r="A11302" s="35" t="s">
        <v>21</v>
      </c>
      <c r="B11302"/>
      <c r="C11302"/>
      <c r="D11302"/>
      <c r="E11302"/>
      <c r="F11302"/>
      <c r="G11302"/>
      <c r="H11302"/>
      <c r="J11302"/>
      <c r="K11302"/>
      <c r="L11302"/>
      <c r="M11302"/>
    </row>
    <row r="11303" spans="1:13" s="3" customFormat="1" x14ac:dyDescent="0.25">
      <c r="A11303" s="5" t="s">
        <v>1180</v>
      </c>
      <c r="B11303" s="5" t="s">
        <v>1110</v>
      </c>
      <c r="C11303" s="35"/>
      <c r="D11303" s="35"/>
      <c r="E11303" s="35"/>
      <c r="F11303" s="35"/>
      <c r="G11303" s="9" t="s">
        <v>20</v>
      </c>
      <c r="H11303" s="64">
        <v>8946.64</v>
      </c>
      <c r="J11303"/>
      <c r="K11303"/>
      <c r="L11303"/>
      <c r="M11303"/>
    </row>
    <row r="11304" spans="1:13" s="3" customFormat="1" x14ac:dyDescent="0.25">
      <c r="A11304" s="35" t="s">
        <v>21</v>
      </c>
      <c r="B11304"/>
      <c r="C11304"/>
      <c r="D11304"/>
      <c r="E11304"/>
      <c r="F11304"/>
      <c r="G11304"/>
      <c r="H11304"/>
      <c r="J11304"/>
      <c r="K11304"/>
      <c r="L11304"/>
      <c r="M11304"/>
    </row>
    <row r="11305" spans="1:13" s="3" customFormat="1" x14ac:dyDescent="0.25">
      <c r="A11305" s="12" t="s">
        <v>24</v>
      </c>
      <c r="B11305" s="35" t="s">
        <v>21</v>
      </c>
      <c r="C11305" s="35" t="s">
        <v>21</v>
      </c>
      <c r="D11305" s="35" t="s">
        <v>21</v>
      </c>
      <c r="E11305" s="35" t="s">
        <v>21</v>
      </c>
      <c r="F11305" s="35" t="s">
        <v>21</v>
      </c>
      <c r="G11305" s="34" t="s">
        <v>20</v>
      </c>
      <c r="H11305" s="65">
        <v>8946.64</v>
      </c>
      <c r="J11305"/>
      <c r="K11305"/>
      <c r="L11305"/>
      <c r="M11305"/>
    </row>
    <row r="11306" spans="1:13" s="3" customFormat="1" x14ac:dyDescent="0.25">
      <c r="A11306" s="12" t="s">
        <v>1486</v>
      </c>
      <c r="B11306" s="12" t="s">
        <v>41</v>
      </c>
      <c r="C11306" s="14">
        <v>13</v>
      </c>
      <c r="D11306" s="12" t="s">
        <v>428</v>
      </c>
      <c r="E11306" s="12" t="s">
        <v>1507</v>
      </c>
      <c r="F11306" s="65">
        <v>693.02</v>
      </c>
      <c r="G11306" s="35" t="s">
        <v>21</v>
      </c>
      <c r="H11306" s="65">
        <v>9639.66</v>
      </c>
      <c r="J11306"/>
      <c r="K11306"/>
      <c r="L11306"/>
      <c r="M11306"/>
    </row>
    <row r="11307" spans="1:13" s="3" customFormat="1" x14ac:dyDescent="0.25">
      <c r="A11307"/>
      <c r="B11307"/>
      <c r="C11307"/>
      <c r="D11307"/>
      <c r="E11307"/>
      <c r="F11307"/>
      <c r="G11307"/>
      <c r="H11307"/>
      <c r="J11307"/>
      <c r="K11307"/>
      <c r="L11307"/>
      <c r="M11307"/>
    </row>
    <row r="11308" spans="1:13" s="3" customFormat="1" x14ac:dyDescent="0.25">
      <c r="A11308" s="35"/>
      <c r="B11308" s="35"/>
      <c r="C11308" s="35"/>
      <c r="D11308" s="35"/>
      <c r="E11308" s="34" t="s">
        <v>67</v>
      </c>
      <c r="F11308" s="65">
        <v>693.02</v>
      </c>
      <c r="G11308" s="65">
        <v>0</v>
      </c>
      <c r="H11308" s="65">
        <v>9639.66</v>
      </c>
      <c r="J11308"/>
      <c r="K11308"/>
      <c r="L11308"/>
      <c r="M11308"/>
    </row>
    <row r="11309" spans="1:13" s="3" customFormat="1" x14ac:dyDescent="0.25">
      <c r="A11309" s="35" t="s">
        <v>21</v>
      </c>
      <c r="B11309"/>
      <c r="C11309"/>
      <c r="D11309"/>
      <c r="E11309"/>
      <c r="F11309"/>
      <c r="G11309"/>
      <c r="H11309"/>
      <c r="J11309"/>
      <c r="K11309"/>
      <c r="L11309"/>
      <c r="M11309"/>
    </row>
    <row r="11310" spans="1:13" s="3" customFormat="1" x14ac:dyDescent="0.25">
      <c r="A11310" s="35"/>
      <c r="B11310" s="35"/>
      <c r="C11310" s="35"/>
      <c r="D11310" s="35"/>
      <c r="E11310" s="9" t="s">
        <v>1111</v>
      </c>
      <c r="F11310" s="64">
        <v>693.02</v>
      </c>
      <c r="G11310" s="64">
        <v>0</v>
      </c>
      <c r="H11310" s="64">
        <v>9639.66</v>
      </c>
      <c r="J11310"/>
      <c r="K11310"/>
      <c r="L11310"/>
      <c r="M11310"/>
    </row>
    <row r="11311" spans="1:13" s="3" customFormat="1" x14ac:dyDescent="0.25">
      <c r="A11311" s="35" t="s">
        <v>21</v>
      </c>
      <c r="B11311"/>
      <c r="C11311"/>
      <c r="D11311"/>
      <c r="E11311"/>
      <c r="F11311"/>
      <c r="G11311"/>
      <c r="H11311"/>
      <c r="J11311"/>
      <c r="K11311"/>
      <c r="L11311"/>
      <c r="M11311"/>
    </row>
    <row r="11312" spans="1:13" s="3" customFormat="1" x14ac:dyDescent="0.25">
      <c r="A11312" s="5" t="s">
        <v>155</v>
      </c>
      <c r="B11312" s="5" t="s">
        <v>156</v>
      </c>
      <c r="C11312" s="35"/>
      <c r="D11312" s="35"/>
      <c r="E11312" s="35"/>
      <c r="F11312" s="35"/>
      <c r="G11312" s="9" t="s">
        <v>20</v>
      </c>
      <c r="H11312" s="64">
        <v>11326.03</v>
      </c>
      <c r="J11312"/>
      <c r="K11312"/>
      <c r="L11312"/>
      <c r="M11312"/>
    </row>
    <row r="11313" spans="1:13" s="3" customFormat="1" x14ac:dyDescent="0.25">
      <c r="A11313" s="35" t="s">
        <v>21</v>
      </c>
      <c r="B11313"/>
      <c r="C11313"/>
      <c r="D11313"/>
      <c r="E11313"/>
      <c r="F11313"/>
      <c r="G11313"/>
      <c r="H11313"/>
      <c r="J11313"/>
      <c r="K11313"/>
      <c r="L11313"/>
      <c r="M11313"/>
    </row>
    <row r="11314" spans="1:13" s="3" customFormat="1" x14ac:dyDescent="0.25">
      <c r="A11314" s="12" t="s">
        <v>24</v>
      </c>
      <c r="B11314" s="35" t="s">
        <v>21</v>
      </c>
      <c r="C11314" s="35" t="s">
        <v>21</v>
      </c>
      <c r="D11314" s="35" t="s">
        <v>21</v>
      </c>
      <c r="E11314" s="35" t="s">
        <v>21</v>
      </c>
      <c r="F11314" s="35" t="s">
        <v>21</v>
      </c>
      <c r="G11314" s="34" t="s">
        <v>20</v>
      </c>
      <c r="H11314" s="65">
        <v>11326.03</v>
      </c>
      <c r="J11314"/>
      <c r="K11314"/>
      <c r="L11314"/>
      <c r="M11314"/>
    </row>
    <row r="11315" spans="1:13" s="3" customFormat="1" x14ac:dyDescent="0.25">
      <c r="A11315" s="12" t="s">
        <v>1464</v>
      </c>
      <c r="B11315" s="12" t="s">
        <v>26</v>
      </c>
      <c r="C11315" s="14">
        <v>356</v>
      </c>
      <c r="D11315" s="12" t="s">
        <v>1465</v>
      </c>
      <c r="E11315" s="35"/>
      <c r="F11315" s="65">
        <v>1024.5899999999999</v>
      </c>
      <c r="G11315" s="35" t="s">
        <v>21</v>
      </c>
      <c r="H11315" s="65">
        <v>12350.62</v>
      </c>
      <c r="J11315"/>
      <c r="K11315"/>
      <c r="L11315"/>
      <c r="M11315"/>
    </row>
    <row r="11316" spans="1:13" s="3" customFormat="1" x14ac:dyDescent="0.25">
      <c r="A11316" s="12" t="s">
        <v>1466</v>
      </c>
      <c r="B11316" s="12" t="s">
        <v>26</v>
      </c>
      <c r="C11316" s="14">
        <v>375</v>
      </c>
      <c r="D11316" s="12" t="s">
        <v>1467</v>
      </c>
      <c r="E11316" s="35"/>
      <c r="F11316" s="65">
        <v>863.17</v>
      </c>
      <c r="G11316" s="35" t="s">
        <v>21</v>
      </c>
      <c r="H11316" s="65">
        <v>13213.79</v>
      </c>
      <c r="J11316"/>
      <c r="K11316"/>
      <c r="L11316"/>
      <c r="M11316"/>
    </row>
    <row r="11317" spans="1:13" s="3" customFormat="1" x14ac:dyDescent="0.25">
      <c r="A11317"/>
      <c r="B11317"/>
      <c r="C11317"/>
      <c r="D11317"/>
      <c r="E11317"/>
      <c r="F11317"/>
      <c r="G11317"/>
      <c r="H11317"/>
      <c r="J11317"/>
      <c r="K11317"/>
      <c r="L11317"/>
      <c r="M11317"/>
    </row>
    <row r="11318" spans="1:13" s="3" customFormat="1" x14ac:dyDescent="0.25">
      <c r="A11318" s="35"/>
      <c r="B11318" s="35"/>
      <c r="C11318" s="35"/>
      <c r="D11318" s="35"/>
      <c r="E11318" s="34" t="s">
        <v>67</v>
      </c>
      <c r="F11318" s="65">
        <v>1887.76</v>
      </c>
      <c r="G11318" s="65">
        <v>0</v>
      </c>
      <c r="H11318" s="65">
        <v>13213.79</v>
      </c>
      <c r="J11318"/>
      <c r="K11318"/>
      <c r="L11318"/>
      <c r="M11318"/>
    </row>
    <row r="11319" spans="1:13" s="3" customFormat="1" x14ac:dyDescent="0.25">
      <c r="A11319" s="35" t="s">
        <v>21</v>
      </c>
      <c r="B11319"/>
      <c r="C11319"/>
      <c r="D11319"/>
      <c r="E11319"/>
      <c r="F11319"/>
      <c r="G11319"/>
      <c r="H11319"/>
      <c r="J11319"/>
      <c r="K11319"/>
      <c r="L11319"/>
      <c r="M11319"/>
    </row>
    <row r="11320" spans="1:13" s="3" customFormat="1" x14ac:dyDescent="0.25">
      <c r="A11320" s="35"/>
      <c r="B11320" s="35"/>
      <c r="C11320" s="35"/>
      <c r="D11320" s="35"/>
      <c r="E11320" s="9" t="s">
        <v>157</v>
      </c>
      <c r="F11320" s="64">
        <v>1887.76</v>
      </c>
      <c r="G11320" s="64">
        <v>0</v>
      </c>
      <c r="H11320" s="64">
        <v>13213.79</v>
      </c>
      <c r="J11320"/>
      <c r="K11320"/>
      <c r="L11320"/>
      <c r="M11320"/>
    </row>
    <row r="11321" spans="1:13" s="3" customFormat="1" x14ac:dyDescent="0.25">
      <c r="A11321" s="35" t="s">
        <v>21</v>
      </c>
      <c r="B11321"/>
      <c r="C11321"/>
      <c r="D11321"/>
      <c r="E11321"/>
      <c r="F11321"/>
      <c r="G11321"/>
      <c r="H11321"/>
      <c r="J11321"/>
      <c r="K11321"/>
      <c r="L11321"/>
      <c r="M11321"/>
    </row>
    <row r="11322" spans="1:13" s="3" customFormat="1" x14ac:dyDescent="0.25">
      <c r="A11322" s="5" t="s">
        <v>158</v>
      </c>
      <c r="B11322" s="5" t="s">
        <v>159</v>
      </c>
      <c r="C11322" s="35"/>
      <c r="D11322" s="35"/>
      <c r="E11322" s="35"/>
      <c r="F11322" s="35"/>
      <c r="G11322" s="9" t="s">
        <v>20</v>
      </c>
      <c r="H11322" s="64">
        <v>1138420.6299999999</v>
      </c>
      <c r="J11322"/>
      <c r="K11322"/>
      <c r="L11322"/>
      <c r="M11322"/>
    </row>
    <row r="11323" spans="1:13" s="3" customFormat="1" x14ac:dyDescent="0.25">
      <c r="A11323" s="35" t="s">
        <v>21</v>
      </c>
      <c r="B11323"/>
      <c r="C11323"/>
      <c r="D11323"/>
      <c r="E11323"/>
      <c r="F11323"/>
      <c r="G11323"/>
      <c r="H11323"/>
      <c r="J11323"/>
      <c r="K11323"/>
      <c r="L11323"/>
      <c r="M11323"/>
    </row>
    <row r="11324" spans="1:13" s="3" customFormat="1" x14ac:dyDescent="0.25">
      <c r="A11324" s="12" t="s">
        <v>24</v>
      </c>
      <c r="B11324" s="35" t="s">
        <v>21</v>
      </c>
      <c r="C11324" s="35" t="s">
        <v>21</v>
      </c>
      <c r="D11324" s="35" t="s">
        <v>21</v>
      </c>
      <c r="E11324" s="35" t="s">
        <v>21</v>
      </c>
      <c r="F11324" s="35" t="s">
        <v>21</v>
      </c>
      <c r="G11324" s="34" t="s">
        <v>20</v>
      </c>
      <c r="H11324" s="65">
        <v>1138420.6299999999</v>
      </c>
      <c r="J11324"/>
      <c r="K11324"/>
      <c r="L11324"/>
      <c r="M11324"/>
    </row>
    <row r="11325" spans="1:13" s="3" customFormat="1" x14ac:dyDescent="0.25">
      <c r="A11325" s="12" t="s">
        <v>1508</v>
      </c>
      <c r="B11325" s="12" t="s">
        <v>41</v>
      </c>
      <c r="C11325" s="14">
        <v>2</v>
      </c>
      <c r="D11325" s="12" t="s">
        <v>549</v>
      </c>
      <c r="E11325" s="35"/>
      <c r="F11325" s="65">
        <v>169</v>
      </c>
      <c r="G11325" s="35" t="s">
        <v>21</v>
      </c>
      <c r="H11325" s="65">
        <v>1138589.6299999999</v>
      </c>
      <c r="J11325"/>
      <c r="K11325"/>
      <c r="L11325"/>
      <c r="M11325"/>
    </row>
    <row r="11326" spans="1:13" s="3" customFormat="1" x14ac:dyDescent="0.25">
      <c r="A11326" s="12" t="s">
        <v>1508</v>
      </c>
      <c r="B11326" s="12" t="s">
        <v>41</v>
      </c>
      <c r="C11326" s="14">
        <v>2</v>
      </c>
      <c r="D11326" s="12" t="s">
        <v>549</v>
      </c>
      <c r="E11326" s="35"/>
      <c r="F11326" s="65">
        <v>1739.02</v>
      </c>
      <c r="G11326" s="35" t="s">
        <v>21</v>
      </c>
      <c r="H11326" s="65">
        <v>1140328.6499999999</v>
      </c>
      <c r="J11326"/>
      <c r="K11326"/>
      <c r="L11326"/>
      <c r="M11326"/>
    </row>
    <row r="11327" spans="1:13" s="3" customFormat="1" x14ac:dyDescent="0.25">
      <c r="A11327" s="12" t="s">
        <v>1508</v>
      </c>
      <c r="B11327" s="12" t="s">
        <v>41</v>
      </c>
      <c r="C11327" s="14">
        <v>2</v>
      </c>
      <c r="D11327" s="12" t="s">
        <v>549</v>
      </c>
      <c r="E11327" s="35"/>
      <c r="F11327" s="65">
        <v>254.96</v>
      </c>
      <c r="G11327" s="35" t="s">
        <v>21</v>
      </c>
      <c r="H11327" s="65">
        <v>1140583.6100000001</v>
      </c>
      <c r="J11327"/>
      <c r="K11327"/>
      <c r="L11327"/>
      <c r="M11327"/>
    </row>
    <row r="11328" spans="1:13" s="3" customFormat="1" x14ac:dyDescent="0.25">
      <c r="A11328" s="12" t="s">
        <v>1508</v>
      </c>
      <c r="B11328" s="12" t="s">
        <v>41</v>
      </c>
      <c r="C11328" s="14">
        <v>2</v>
      </c>
      <c r="D11328" s="12" t="s">
        <v>160</v>
      </c>
      <c r="E11328" s="35"/>
      <c r="F11328" s="65">
        <v>227.82</v>
      </c>
      <c r="G11328" s="35" t="s">
        <v>21</v>
      </c>
      <c r="H11328" s="65">
        <v>1140811.43</v>
      </c>
      <c r="J11328"/>
      <c r="K11328"/>
      <c r="L11328"/>
      <c r="M11328"/>
    </row>
    <row r="11329" spans="1:13" s="3" customFormat="1" x14ac:dyDescent="0.25">
      <c r="A11329" s="12" t="s">
        <v>1508</v>
      </c>
      <c r="B11329" s="12" t="s">
        <v>41</v>
      </c>
      <c r="C11329" s="14">
        <v>2</v>
      </c>
      <c r="D11329" s="12" t="s">
        <v>160</v>
      </c>
      <c r="E11329" s="35"/>
      <c r="F11329" s="65">
        <v>6260.8</v>
      </c>
      <c r="G11329" s="35" t="s">
        <v>21</v>
      </c>
      <c r="H11329" s="65">
        <v>1147072.23</v>
      </c>
      <c r="J11329"/>
      <c r="K11329"/>
      <c r="L11329"/>
      <c r="M11329"/>
    </row>
    <row r="11330" spans="1:13" s="3" customFormat="1" x14ac:dyDescent="0.25">
      <c r="A11330" s="12" t="s">
        <v>1508</v>
      </c>
      <c r="B11330" s="12" t="s">
        <v>41</v>
      </c>
      <c r="C11330" s="14">
        <v>2</v>
      </c>
      <c r="D11330" s="12" t="s">
        <v>160</v>
      </c>
      <c r="E11330" s="35"/>
      <c r="F11330" s="65">
        <v>6261.25</v>
      </c>
      <c r="G11330" s="35" t="s">
        <v>21</v>
      </c>
      <c r="H11330" s="65">
        <v>1153333.48</v>
      </c>
      <c r="J11330"/>
      <c r="K11330"/>
      <c r="L11330"/>
      <c r="M11330"/>
    </row>
    <row r="11331" spans="1:13" s="3" customFormat="1" x14ac:dyDescent="0.25">
      <c r="A11331" s="12" t="s">
        <v>1508</v>
      </c>
      <c r="B11331" s="12" t="s">
        <v>41</v>
      </c>
      <c r="C11331" s="14">
        <v>2</v>
      </c>
      <c r="D11331" s="12" t="s">
        <v>160</v>
      </c>
      <c r="E11331" s="35"/>
      <c r="F11331" s="65">
        <v>215.52</v>
      </c>
      <c r="G11331" s="35" t="s">
        <v>21</v>
      </c>
      <c r="H11331" s="65">
        <v>1153549</v>
      </c>
      <c r="J11331"/>
      <c r="K11331"/>
      <c r="L11331"/>
      <c r="M11331"/>
    </row>
    <row r="11332" spans="1:13" s="3" customFormat="1" x14ac:dyDescent="0.25">
      <c r="A11332" s="12" t="s">
        <v>1508</v>
      </c>
      <c r="B11332" s="12" t="s">
        <v>41</v>
      </c>
      <c r="C11332" s="14">
        <v>2</v>
      </c>
      <c r="D11332" s="12" t="s">
        <v>160</v>
      </c>
      <c r="E11332" s="35"/>
      <c r="F11332" s="65">
        <v>2592.4699999999998</v>
      </c>
      <c r="G11332" s="35" t="s">
        <v>21</v>
      </c>
      <c r="H11332" s="65">
        <v>1156141.47</v>
      </c>
      <c r="J11332"/>
      <c r="K11332"/>
      <c r="L11332"/>
      <c r="M11332"/>
    </row>
    <row r="11333" spans="1:13" s="3" customFormat="1" x14ac:dyDescent="0.25">
      <c r="A11333" s="12" t="s">
        <v>1508</v>
      </c>
      <c r="B11333" s="12" t="s">
        <v>41</v>
      </c>
      <c r="C11333" s="14">
        <v>2</v>
      </c>
      <c r="D11333" s="12" t="s">
        <v>160</v>
      </c>
      <c r="E11333" s="35"/>
      <c r="F11333" s="65">
        <v>1424.23</v>
      </c>
      <c r="G11333" s="35" t="s">
        <v>21</v>
      </c>
      <c r="H11333" s="65">
        <v>1157565.7</v>
      </c>
      <c r="J11333"/>
      <c r="K11333"/>
      <c r="L11333"/>
      <c r="M11333"/>
    </row>
    <row r="11334" spans="1:13" s="3" customFormat="1" x14ac:dyDescent="0.25">
      <c r="A11334" s="12" t="s">
        <v>1508</v>
      </c>
      <c r="B11334" s="12" t="s">
        <v>41</v>
      </c>
      <c r="C11334" s="14">
        <v>2</v>
      </c>
      <c r="D11334" s="12" t="s">
        <v>160</v>
      </c>
      <c r="E11334" s="35"/>
      <c r="F11334" s="65">
        <v>1735.97</v>
      </c>
      <c r="G11334" s="35" t="s">
        <v>21</v>
      </c>
      <c r="H11334" s="65">
        <v>1159301.67</v>
      </c>
      <c r="J11334"/>
      <c r="K11334"/>
      <c r="L11334"/>
      <c r="M11334"/>
    </row>
    <row r="11335" spans="1:13" s="3" customFormat="1" x14ac:dyDescent="0.25">
      <c r="A11335" s="12" t="s">
        <v>1508</v>
      </c>
      <c r="B11335" s="12" t="s">
        <v>41</v>
      </c>
      <c r="C11335" s="14">
        <v>2</v>
      </c>
      <c r="D11335" s="12" t="s">
        <v>160</v>
      </c>
      <c r="E11335" s="35"/>
      <c r="F11335" s="65">
        <v>1429.27</v>
      </c>
      <c r="G11335" s="35" t="s">
        <v>21</v>
      </c>
      <c r="H11335" s="65">
        <v>1160730.94</v>
      </c>
      <c r="J11335"/>
      <c r="K11335"/>
      <c r="L11335"/>
      <c r="M11335"/>
    </row>
    <row r="11336" spans="1:13" s="3" customFormat="1" x14ac:dyDescent="0.25">
      <c r="A11336" s="12" t="s">
        <v>1508</v>
      </c>
      <c r="B11336" s="12" t="s">
        <v>41</v>
      </c>
      <c r="C11336" s="14">
        <v>2</v>
      </c>
      <c r="D11336" s="12" t="s">
        <v>160</v>
      </c>
      <c r="E11336" s="35"/>
      <c r="F11336" s="65">
        <v>0.03</v>
      </c>
      <c r="G11336" s="35" t="s">
        <v>21</v>
      </c>
      <c r="H11336" s="65">
        <v>1160730.97</v>
      </c>
      <c r="J11336"/>
      <c r="K11336"/>
      <c r="L11336"/>
      <c r="M11336"/>
    </row>
    <row r="11337" spans="1:13" s="3" customFormat="1" x14ac:dyDescent="0.25">
      <c r="A11337" s="12" t="s">
        <v>1508</v>
      </c>
      <c r="B11337" s="12" t="s">
        <v>41</v>
      </c>
      <c r="C11337" s="14">
        <v>2</v>
      </c>
      <c r="D11337" s="12" t="s">
        <v>160</v>
      </c>
      <c r="E11337" s="35"/>
      <c r="F11337" s="65">
        <v>1020.8</v>
      </c>
      <c r="G11337" s="35" t="s">
        <v>21</v>
      </c>
      <c r="H11337" s="65">
        <v>1161751.77</v>
      </c>
      <c r="J11337"/>
      <c r="K11337"/>
      <c r="L11337"/>
      <c r="M11337"/>
    </row>
    <row r="11338" spans="1:13" s="3" customFormat="1" x14ac:dyDescent="0.25">
      <c r="A11338" s="12" t="s">
        <v>1508</v>
      </c>
      <c r="B11338" s="12" t="s">
        <v>41</v>
      </c>
      <c r="C11338" s="14">
        <v>2</v>
      </c>
      <c r="D11338" s="12" t="s">
        <v>160</v>
      </c>
      <c r="E11338" s="35"/>
      <c r="F11338" s="65">
        <v>1526.82</v>
      </c>
      <c r="G11338" s="35" t="s">
        <v>21</v>
      </c>
      <c r="H11338" s="65">
        <v>1163278.5900000001</v>
      </c>
      <c r="J11338"/>
      <c r="K11338"/>
      <c r="L11338"/>
      <c r="M11338"/>
    </row>
    <row r="11339" spans="1:13" s="3" customFormat="1" x14ac:dyDescent="0.25">
      <c r="A11339" s="12" t="s">
        <v>1508</v>
      </c>
      <c r="B11339" s="12" t="s">
        <v>41</v>
      </c>
      <c r="C11339" s="14">
        <v>2</v>
      </c>
      <c r="D11339" s="12" t="s">
        <v>160</v>
      </c>
      <c r="E11339" s="35"/>
      <c r="F11339" s="65">
        <v>2699.95</v>
      </c>
      <c r="G11339" s="35" t="s">
        <v>21</v>
      </c>
      <c r="H11339" s="65">
        <v>1165978.54</v>
      </c>
      <c r="J11339"/>
      <c r="K11339"/>
      <c r="L11339"/>
      <c r="M11339"/>
    </row>
    <row r="11340" spans="1:13" s="3" customFormat="1" x14ac:dyDescent="0.25">
      <c r="A11340" s="12" t="s">
        <v>1508</v>
      </c>
      <c r="B11340" s="12" t="s">
        <v>41</v>
      </c>
      <c r="C11340" s="14">
        <v>2</v>
      </c>
      <c r="D11340" s="12" t="s">
        <v>549</v>
      </c>
      <c r="E11340" s="35"/>
      <c r="F11340" s="65">
        <v>416.67</v>
      </c>
      <c r="G11340" s="35" t="s">
        <v>21</v>
      </c>
      <c r="H11340" s="65">
        <v>1166395.21</v>
      </c>
      <c r="J11340"/>
      <c r="K11340"/>
      <c r="L11340"/>
      <c r="M11340"/>
    </row>
    <row r="11341" spans="1:13" s="3" customFormat="1" x14ac:dyDescent="0.25">
      <c r="A11341" s="12" t="s">
        <v>1508</v>
      </c>
      <c r="B11341" s="12" t="s">
        <v>41</v>
      </c>
      <c r="C11341" s="14">
        <v>2</v>
      </c>
      <c r="D11341" s="12" t="s">
        <v>549</v>
      </c>
      <c r="E11341" s="35"/>
      <c r="F11341" s="65">
        <v>804.55</v>
      </c>
      <c r="G11341" s="35" t="s">
        <v>21</v>
      </c>
      <c r="H11341" s="65">
        <v>1167199.76</v>
      </c>
      <c r="J11341"/>
      <c r="K11341"/>
      <c r="L11341"/>
      <c r="M11341"/>
    </row>
    <row r="11342" spans="1:13" s="3" customFormat="1" x14ac:dyDescent="0.25">
      <c r="A11342" s="12" t="s">
        <v>1508</v>
      </c>
      <c r="B11342" s="12" t="s">
        <v>41</v>
      </c>
      <c r="C11342" s="14">
        <v>2</v>
      </c>
      <c r="D11342" s="12" t="s">
        <v>160</v>
      </c>
      <c r="E11342" s="35"/>
      <c r="F11342" s="65">
        <v>73.64</v>
      </c>
      <c r="G11342" s="35" t="s">
        <v>21</v>
      </c>
      <c r="H11342" s="65">
        <v>1167273.3999999999</v>
      </c>
      <c r="J11342"/>
      <c r="K11342"/>
      <c r="L11342"/>
      <c r="M11342"/>
    </row>
    <row r="11343" spans="1:13" s="3" customFormat="1" x14ac:dyDescent="0.25">
      <c r="A11343" s="12" t="s">
        <v>1508</v>
      </c>
      <c r="B11343" s="12" t="s">
        <v>41</v>
      </c>
      <c r="C11343" s="14">
        <v>2</v>
      </c>
      <c r="D11343" s="12" t="s">
        <v>160</v>
      </c>
      <c r="E11343" s="35"/>
      <c r="F11343" s="65">
        <v>109.2</v>
      </c>
      <c r="G11343" s="35" t="s">
        <v>21</v>
      </c>
      <c r="H11343" s="65">
        <v>1167382.6000000001</v>
      </c>
      <c r="J11343"/>
      <c r="K11343"/>
      <c r="L11343"/>
      <c r="M11343"/>
    </row>
    <row r="11344" spans="1:13" s="3" customFormat="1" x14ac:dyDescent="0.25">
      <c r="A11344" s="12" t="s">
        <v>1508</v>
      </c>
      <c r="B11344" s="12" t="s">
        <v>41</v>
      </c>
      <c r="C11344" s="14">
        <v>2</v>
      </c>
      <c r="D11344" s="12" t="s">
        <v>160</v>
      </c>
      <c r="E11344" s="35"/>
      <c r="F11344" s="65">
        <v>379.72</v>
      </c>
      <c r="G11344" s="35" t="s">
        <v>21</v>
      </c>
      <c r="H11344" s="65">
        <v>1167762.32</v>
      </c>
      <c r="J11344"/>
      <c r="K11344"/>
      <c r="L11344"/>
      <c r="M11344"/>
    </row>
    <row r="11345" spans="1:13" s="3" customFormat="1" x14ac:dyDescent="0.25">
      <c r="A11345" s="12" t="s">
        <v>1508</v>
      </c>
      <c r="B11345" s="12" t="s">
        <v>41</v>
      </c>
      <c r="C11345" s="14">
        <v>2</v>
      </c>
      <c r="D11345" s="12" t="s">
        <v>160</v>
      </c>
      <c r="E11345" s="35"/>
      <c r="F11345" s="65">
        <v>27.03</v>
      </c>
      <c r="G11345" s="35" t="s">
        <v>21</v>
      </c>
      <c r="H11345" s="65">
        <v>1167789.3500000001</v>
      </c>
      <c r="J11345"/>
      <c r="K11345"/>
      <c r="L11345"/>
      <c r="M11345"/>
    </row>
    <row r="11346" spans="1:13" s="3" customFormat="1" x14ac:dyDescent="0.25">
      <c r="A11346" s="12" t="s">
        <v>1508</v>
      </c>
      <c r="B11346" s="12" t="s">
        <v>41</v>
      </c>
      <c r="C11346" s="14">
        <v>2</v>
      </c>
      <c r="D11346" s="12" t="s">
        <v>160</v>
      </c>
      <c r="E11346" s="35"/>
      <c r="F11346" s="65">
        <v>37.020000000000003</v>
      </c>
      <c r="G11346" s="35" t="s">
        <v>21</v>
      </c>
      <c r="H11346" s="65">
        <v>1167826.3700000001</v>
      </c>
      <c r="J11346"/>
      <c r="K11346"/>
      <c r="L11346"/>
      <c r="M11346"/>
    </row>
    <row r="11347" spans="1:13" s="3" customFormat="1" x14ac:dyDescent="0.25">
      <c r="A11347" s="12" t="s">
        <v>1508</v>
      </c>
      <c r="B11347" s="12" t="s">
        <v>41</v>
      </c>
      <c r="C11347" s="14">
        <v>2</v>
      </c>
      <c r="D11347" s="12" t="s">
        <v>160</v>
      </c>
      <c r="E11347" s="35"/>
      <c r="F11347" s="65">
        <v>163.79</v>
      </c>
      <c r="G11347" s="35" t="s">
        <v>21</v>
      </c>
      <c r="H11347" s="65">
        <v>1167990.1599999999</v>
      </c>
      <c r="J11347"/>
      <c r="K11347"/>
      <c r="L11347"/>
      <c r="M11347"/>
    </row>
    <row r="11348" spans="1:13" s="3" customFormat="1" x14ac:dyDescent="0.25">
      <c r="A11348" s="12" t="s">
        <v>1508</v>
      </c>
      <c r="B11348" s="12" t="s">
        <v>41</v>
      </c>
      <c r="C11348" s="14">
        <v>2</v>
      </c>
      <c r="D11348" s="12" t="s">
        <v>160</v>
      </c>
      <c r="E11348" s="35"/>
      <c r="F11348" s="65">
        <v>58.84</v>
      </c>
      <c r="G11348" s="35" t="s">
        <v>21</v>
      </c>
      <c r="H11348" s="65">
        <v>1168049</v>
      </c>
      <c r="J11348"/>
      <c r="K11348"/>
      <c r="L11348"/>
      <c r="M11348"/>
    </row>
    <row r="11349" spans="1:13" s="3" customFormat="1" x14ac:dyDescent="0.25">
      <c r="A11349" s="12" t="s">
        <v>1508</v>
      </c>
      <c r="B11349" s="12" t="s">
        <v>41</v>
      </c>
      <c r="C11349" s="14">
        <v>2</v>
      </c>
      <c r="D11349" s="12" t="s">
        <v>160</v>
      </c>
      <c r="E11349" s="35"/>
      <c r="F11349" s="65">
        <v>266.67</v>
      </c>
      <c r="G11349" s="35" t="s">
        <v>21</v>
      </c>
      <c r="H11349" s="65">
        <v>1168315.67</v>
      </c>
      <c r="J11349"/>
      <c r="K11349"/>
      <c r="L11349"/>
      <c r="M11349"/>
    </row>
    <row r="11350" spans="1:13" s="3" customFormat="1" x14ac:dyDescent="0.25">
      <c r="A11350" s="12" t="s">
        <v>1508</v>
      </c>
      <c r="B11350" s="12" t="s">
        <v>41</v>
      </c>
      <c r="C11350" s="14">
        <v>2</v>
      </c>
      <c r="D11350" s="12" t="s">
        <v>160</v>
      </c>
      <c r="E11350" s="35"/>
      <c r="F11350" s="65">
        <v>4949.18</v>
      </c>
      <c r="G11350" s="35" t="s">
        <v>21</v>
      </c>
      <c r="H11350" s="65">
        <v>1173264.8500000001</v>
      </c>
      <c r="J11350"/>
      <c r="K11350"/>
      <c r="L11350"/>
      <c r="M11350"/>
    </row>
    <row r="11351" spans="1:13" s="3" customFormat="1" x14ac:dyDescent="0.25">
      <c r="A11351" s="12" t="s">
        <v>1508</v>
      </c>
      <c r="B11351" s="12" t="s">
        <v>41</v>
      </c>
      <c r="C11351" s="14">
        <v>2</v>
      </c>
      <c r="D11351" s="12" t="s">
        <v>160</v>
      </c>
      <c r="E11351" s="35"/>
      <c r="F11351" s="65">
        <v>3621.57</v>
      </c>
      <c r="G11351" s="35" t="s">
        <v>21</v>
      </c>
      <c r="H11351" s="65">
        <v>1176886.42</v>
      </c>
      <c r="J11351"/>
      <c r="K11351"/>
      <c r="L11351"/>
      <c r="M11351"/>
    </row>
    <row r="11352" spans="1:13" s="3" customFormat="1" x14ac:dyDescent="0.25">
      <c r="A11352" s="12" t="s">
        <v>1508</v>
      </c>
      <c r="B11352" s="12" t="s">
        <v>41</v>
      </c>
      <c r="C11352" s="14">
        <v>2</v>
      </c>
      <c r="D11352" s="12" t="s">
        <v>160</v>
      </c>
      <c r="E11352" s="35"/>
      <c r="F11352" s="65">
        <v>2894.78</v>
      </c>
      <c r="G11352" s="35" t="s">
        <v>21</v>
      </c>
      <c r="H11352" s="65">
        <v>1179781.2</v>
      </c>
      <c r="J11352"/>
      <c r="K11352"/>
      <c r="L11352"/>
      <c r="M11352"/>
    </row>
    <row r="11353" spans="1:13" s="3" customFormat="1" x14ac:dyDescent="0.25">
      <c r="A11353" s="12" t="s">
        <v>1508</v>
      </c>
      <c r="B11353" s="12" t="s">
        <v>41</v>
      </c>
      <c r="C11353" s="14">
        <v>2</v>
      </c>
      <c r="D11353" s="12" t="s">
        <v>160</v>
      </c>
      <c r="E11353" s="35"/>
      <c r="F11353" s="65">
        <v>359.46</v>
      </c>
      <c r="G11353" s="35" t="s">
        <v>21</v>
      </c>
      <c r="H11353" s="65">
        <v>1180140.6599999999</v>
      </c>
      <c r="J11353"/>
      <c r="K11353"/>
      <c r="L11353"/>
      <c r="M11353"/>
    </row>
    <row r="11354" spans="1:13" s="3" customFormat="1" x14ac:dyDescent="0.25">
      <c r="A11354" s="12" t="s">
        <v>1508</v>
      </c>
      <c r="B11354" s="12" t="s">
        <v>41</v>
      </c>
      <c r="C11354" s="14">
        <v>2</v>
      </c>
      <c r="D11354" s="12" t="s">
        <v>160</v>
      </c>
      <c r="E11354" s="35"/>
      <c r="F11354" s="65">
        <v>3249.09</v>
      </c>
      <c r="G11354" s="35" t="s">
        <v>21</v>
      </c>
      <c r="H11354" s="65">
        <v>1183389.75</v>
      </c>
      <c r="J11354"/>
      <c r="K11354"/>
      <c r="L11354"/>
      <c r="M11354"/>
    </row>
    <row r="11355" spans="1:13" s="3" customFormat="1" x14ac:dyDescent="0.25">
      <c r="A11355" s="12" t="s">
        <v>1508</v>
      </c>
      <c r="B11355" s="12" t="s">
        <v>41</v>
      </c>
      <c r="C11355" s="14">
        <v>2</v>
      </c>
      <c r="D11355" s="12" t="s">
        <v>160</v>
      </c>
      <c r="E11355" s="35"/>
      <c r="F11355" s="65">
        <v>3426.32</v>
      </c>
      <c r="G11355" s="35" t="s">
        <v>21</v>
      </c>
      <c r="H11355" s="65">
        <v>1186816.07</v>
      </c>
      <c r="J11355"/>
      <c r="K11355"/>
      <c r="L11355"/>
      <c r="M11355"/>
    </row>
    <row r="11356" spans="1:13" s="3" customFormat="1" x14ac:dyDescent="0.25">
      <c r="A11356" s="12" t="s">
        <v>1508</v>
      </c>
      <c r="B11356" s="12" t="s">
        <v>41</v>
      </c>
      <c r="C11356" s="14">
        <v>2</v>
      </c>
      <c r="D11356" s="12" t="s">
        <v>160</v>
      </c>
      <c r="E11356" s="35"/>
      <c r="F11356" s="65">
        <v>156.85</v>
      </c>
      <c r="G11356" s="35" t="s">
        <v>21</v>
      </c>
      <c r="H11356" s="65">
        <v>1186972.92</v>
      </c>
      <c r="J11356"/>
      <c r="K11356"/>
      <c r="L11356"/>
      <c r="M11356"/>
    </row>
    <row r="11357" spans="1:13" s="3" customFormat="1" x14ac:dyDescent="0.25">
      <c r="A11357" s="12" t="s">
        <v>1508</v>
      </c>
      <c r="B11357" s="12" t="s">
        <v>41</v>
      </c>
      <c r="C11357" s="14">
        <v>2</v>
      </c>
      <c r="D11357" s="12" t="s">
        <v>160</v>
      </c>
      <c r="E11357" s="35"/>
      <c r="F11357" s="65">
        <v>5849.89</v>
      </c>
      <c r="G11357" s="35" t="s">
        <v>21</v>
      </c>
      <c r="H11357" s="65">
        <v>1192822.81</v>
      </c>
      <c r="J11357"/>
      <c r="K11357"/>
      <c r="L11357"/>
      <c r="M11357"/>
    </row>
    <row r="11358" spans="1:13" s="3" customFormat="1" x14ac:dyDescent="0.25">
      <c r="A11358" s="12" t="s">
        <v>1508</v>
      </c>
      <c r="B11358" s="12" t="s">
        <v>41</v>
      </c>
      <c r="C11358" s="14">
        <v>2</v>
      </c>
      <c r="D11358" s="12" t="s">
        <v>160</v>
      </c>
      <c r="E11358" s="35"/>
      <c r="F11358" s="65">
        <v>511.45</v>
      </c>
      <c r="G11358" s="35" t="s">
        <v>21</v>
      </c>
      <c r="H11358" s="65">
        <v>1193334.26</v>
      </c>
      <c r="J11358"/>
      <c r="K11358"/>
      <c r="L11358"/>
      <c r="M11358"/>
    </row>
    <row r="11359" spans="1:13" s="3" customFormat="1" x14ac:dyDescent="0.25">
      <c r="A11359" s="12" t="s">
        <v>1508</v>
      </c>
      <c r="B11359" s="12" t="s">
        <v>41</v>
      </c>
      <c r="C11359" s="14">
        <v>2</v>
      </c>
      <c r="D11359" s="12" t="s">
        <v>160</v>
      </c>
      <c r="E11359" s="35"/>
      <c r="F11359" s="65">
        <v>5237.29</v>
      </c>
      <c r="G11359" s="35" t="s">
        <v>21</v>
      </c>
      <c r="H11359" s="65">
        <v>1198571.55</v>
      </c>
      <c r="J11359"/>
      <c r="K11359"/>
      <c r="L11359"/>
      <c r="M11359"/>
    </row>
    <row r="11360" spans="1:13" s="3" customFormat="1" x14ac:dyDescent="0.25">
      <c r="A11360" s="12" t="s">
        <v>1508</v>
      </c>
      <c r="B11360" s="12" t="s">
        <v>41</v>
      </c>
      <c r="C11360" s="14">
        <v>2</v>
      </c>
      <c r="D11360" s="12" t="s">
        <v>160</v>
      </c>
      <c r="E11360" s="35"/>
      <c r="F11360" s="65">
        <v>12968.73</v>
      </c>
      <c r="G11360" s="35" t="s">
        <v>21</v>
      </c>
      <c r="H11360" s="65">
        <v>1211540.28</v>
      </c>
      <c r="J11360"/>
      <c r="K11360"/>
      <c r="L11360"/>
      <c r="M11360"/>
    </row>
    <row r="11361" spans="1:13" s="3" customFormat="1" x14ac:dyDescent="0.25">
      <c r="A11361" s="12" t="s">
        <v>1508</v>
      </c>
      <c r="B11361" s="12" t="s">
        <v>41</v>
      </c>
      <c r="C11361" s="14">
        <v>2</v>
      </c>
      <c r="D11361" s="12" t="s">
        <v>160</v>
      </c>
      <c r="E11361" s="35"/>
      <c r="F11361" s="65">
        <v>1461.2</v>
      </c>
      <c r="G11361" s="35" t="s">
        <v>21</v>
      </c>
      <c r="H11361" s="65">
        <v>1213001.48</v>
      </c>
      <c r="J11361"/>
      <c r="K11361"/>
      <c r="L11361"/>
      <c r="M11361"/>
    </row>
    <row r="11362" spans="1:13" s="3" customFormat="1" x14ac:dyDescent="0.25">
      <c r="A11362" s="12" t="s">
        <v>1508</v>
      </c>
      <c r="B11362" s="12" t="s">
        <v>41</v>
      </c>
      <c r="C11362" s="14">
        <v>2</v>
      </c>
      <c r="D11362" s="12" t="s">
        <v>550</v>
      </c>
      <c r="E11362" s="35"/>
      <c r="F11362" s="65">
        <v>1274.92</v>
      </c>
      <c r="G11362" s="35" t="s">
        <v>21</v>
      </c>
      <c r="H11362" s="65">
        <v>1214276.3999999999</v>
      </c>
      <c r="J11362"/>
      <c r="K11362"/>
      <c r="L11362"/>
      <c r="M11362"/>
    </row>
    <row r="11363" spans="1:13" s="3" customFormat="1" x14ac:dyDescent="0.25">
      <c r="A11363" s="12" t="s">
        <v>1508</v>
      </c>
      <c r="B11363" s="12" t="s">
        <v>41</v>
      </c>
      <c r="C11363" s="14">
        <v>2</v>
      </c>
      <c r="D11363" s="12" t="s">
        <v>550</v>
      </c>
      <c r="E11363" s="35"/>
      <c r="F11363" s="65">
        <v>1273.56</v>
      </c>
      <c r="G11363" s="35" t="s">
        <v>21</v>
      </c>
      <c r="H11363" s="65">
        <v>1215549.96</v>
      </c>
      <c r="J11363"/>
      <c r="K11363"/>
      <c r="L11363"/>
      <c r="M11363"/>
    </row>
    <row r="11364" spans="1:13" s="3" customFormat="1" x14ac:dyDescent="0.25">
      <c r="A11364" s="12" t="s">
        <v>1508</v>
      </c>
      <c r="B11364" s="12" t="s">
        <v>41</v>
      </c>
      <c r="C11364" s="14">
        <v>2</v>
      </c>
      <c r="D11364" s="12" t="s">
        <v>160</v>
      </c>
      <c r="E11364" s="35"/>
      <c r="F11364" s="65">
        <v>647.42999999999995</v>
      </c>
      <c r="G11364" s="35" t="s">
        <v>21</v>
      </c>
      <c r="H11364" s="65">
        <v>1216197.3899999999</v>
      </c>
      <c r="J11364"/>
      <c r="K11364"/>
      <c r="L11364"/>
      <c r="M11364"/>
    </row>
    <row r="11365" spans="1:13" s="3" customFormat="1" x14ac:dyDescent="0.25">
      <c r="A11365" s="12" t="s">
        <v>1508</v>
      </c>
      <c r="B11365" s="12" t="s">
        <v>41</v>
      </c>
      <c r="C11365" s="14">
        <v>2</v>
      </c>
      <c r="D11365" s="12" t="s">
        <v>160</v>
      </c>
      <c r="E11365" s="35"/>
      <c r="F11365" s="65">
        <v>4063.47</v>
      </c>
      <c r="G11365" s="35" t="s">
        <v>21</v>
      </c>
      <c r="H11365" s="65">
        <v>1220260.8600000001</v>
      </c>
      <c r="J11365"/>
      <c r="K11365"/>
      <c r="L11365"/>
      <c r="M11365"/>
    </row>
    <row r="11366" spans="1:13" s="3" customFormat="1" x14ac:dyDescent="0.25">
      <c r="A11366" s="12" t="s">
        <v>1508</v>
      </c>
      <c r="B11366" s="12" t="s">
        <v>41</v>
      </c>
      <c r="C11366" s="14">
        <v>2</v>
      </c>
      <c r="D11366" s="12" t="s">
        <v>160</v>
      </c>
      <c r="E11366" s="35"/>
      <c r="F11366" s="65">
        <v>5397.6</v>
      </c>
      <c r="G11366" s="35" t="s">
        <v>21</v>
      </c>
      <c r="H11366" s="65">
        <v>1225658.46</v>
      </c>
      <c r="J11366"/>
      <c r="K11366"/>
      <c r="L11366"/>
      <c r="M11366"/>
    </row>
    <row r="11367" spans="1:13" s="3" customFormat="1" x14ac:dyDescent="0.25">
      <c r="A11367" s="12" t="s">
        <v>1508</v>
      </c>
      <c r="B11367" s="12" t="s">
        <v>41</v>
      </c>
      <c r="C11367" s="14">
        <v>2</v>
      </c>
      <c r="D11367" s="12" t="s">
        <v>160</v>
      </c>
      <c r="E11367" s="35"/>
      <c r="F11367" s="65">
        <v>2776.37</v>
      </c>
      <c r="G11367" s="35" t="s">
        <v>21</v>
      </c>
      <c r="H11367" s="65">
        <v>1228434.83</v>
      </c>
      <c r="J11367"/>
      <c r="K11367"/>
      <c r="L11367"/>
      <c r="M11367"/>
    </row>
    <row r="11368" spans="1:13" s="3" customFormat="1" x14ac:dyDescent="0.25">
      <c r="A11368" s="12" t="s">
        <v>1508</v>
      </c>
      <c r="B11368" s="12" t="s">
        <v>41</v>
      </c>
      <c r="C11368" s="14">
        <v>2</v>
      </c>
      <c r="D11368" s="12" t="s">
        <v>160</v>
      </c>
      <c r="E11368" s="35"/>
      <c r="F11368" s="65">
        <v>7250.4</v>
      </c>
      <c r="G11368" s="35" t="s">
        <v>21</v>
      </c>
      <c r="H11368" s="65">
        <v>1235685.23</v>
      </c>
      <c r="J11368"/>
      <c r="K11368"/>
      <c r="L11368"/>
      <c r="M11368"/>
    </row>
    <row r="11369" spans="1:13" s="3" customFormat="1" x14ac:dyDescent="0.25">
      <c r="A11369" s="12" t="s">
        <v>1508</v>
      </c>
      <c r="B11369" s="12" t="s">
        <v>41</v>
      </c>
      <c r="C11369" s="14">
        <v>2</v>
      </c>
      <c r="D11369" s="12" t="s">
        <v>160</v>
      </c>
      <c r="E11369" s="35"/>
      <c r="F11369" s="65">
        <v>10049.719999999999</v>
      </c>
      <c r="G11369" s="35" t="s">
        <v>21</v>
      </c>
      <c r="H11369" s="65">
        <v>1245734.95</v>
      </c>
      <c r="J11369"/>
      <c r="K11369"/>
      <c r="L11369"/>
      <c r="M11369"/>
    </row>
    <row r="11370" spans="1:13" s="3" customFormat="1" x14ac:dyDescent="0.25">
      <c r="A11370" s="12" t="s">
        <v>1508</v>
      </c>
      <c r="B11370" s="12" t="s">
        <v>41</v>
      </c>
      <c r="C11370" s="14">
        <v>2</v>
      </c>
      <c r="D11370" s="12" t="s">
        <v>160</v>
      </c>
      <c r="E11370" s="35"/>
      <c r="F11370" s="65">
        <v>6055.37</v>
      </c>
      <c r="G11370" s="35" t="s">
        <v>21</v>
      </c>
      <c r="H11370" s="65">
        <v>1251790.32</v>
      </c>
      <c r="J11370"/>
      <c r="K11370"/>
      <c r="L11370"/>
      <c r="M11370"/>
    </row>
    <row r="11371" spans="1:13" s="3" customFormat="1" x14ac:dyDescent="0.25">
      <c r="A11371" s="12" t="s">
        <v>1508</v>
      </c>
      <c r="B11371" s="12" t="s">
        <v>41</v>
      </c>
      <c r="C11371" s="14">
        <v>2</v>
      </c>
      <c r="D11371" s="12" t="s">
        <v>160</v>
      </c>
      <c r="E11371" s="35"/>
      <c r="F11371" s="65">
        <v>8775.23</v>
      </c>
      <c r="G11371" s="35" t="s">
        <v>21</v>
      </c>
      <c r="H11371" s="65">
        <v>1260565.55</v>
      </c>
      <c r="J11371"/>
      <c r="K11371"/>
      <c r="L11371"/>
      <c r="M11371"/>
    </row>
    <row r="11372" spans="1:13" s="3" customFormat="1" x14ac:dyDescent="0.25">
      <c r="A11372" s="12" t="s">
        <v>1508</v>
      </c>
      <c r="B11372" s="12" t="s">
        <v>41</v>
      </c>
      <c r="C11372" s="14">
        <v>2</v>
      </c>
      <c r="D11372" s="12" t="s">
        <v>160</v>
      </c>
      <c r="E11372" s="35"/>
      <c r="F11372" s="65">
        <v>584.1</v>
      </c>
      <c r="G11372" s="35" t="s">
        <v>21</v>
      </c>
      <c r="H11372" s="65">
        <v>1261149.6499999999</v>
      </c>
      <c r="J11372"/>
      <c r="K11372"/>
      <c r="L11372"/>
      <c r="M11372"/>
    </row>
    <row r="11373" spans="1:13" s="3" customFormat="1" x14ac:dyDescent="0.25">
      <c r="A11373" s="12" t="s">
        <v>1508</v>
      </c>
      <c r="B11373" s="12" t="s">
        <v>41</v>
      </c>
      <c r="C11373" s="14">
        <v>2</v>
      </c>
      <c r="D11373" s="12" t="s">
        <v>160</v>
      </c>
      <c r="E11373" s="35"/>
      <c r="F11373" s="65">
        <v>13158.94</v>
      </c>
      <c r="G11373" s="35" t="s">
        <v>21</v>
      </c>
      <c r="H11373" s="65">
        <v>1274308.5900000001</v>
      </c>
      <c r="J11373"/>
      <c r="K11373"/>
      <c r="L11373"/>
      <c r="M11373"/>
    </row>
    <row r="11374" spans="1:13" s="3" customFormat="1" x14ac:dyDescent="0.25">
      <c r="A11374" s="12" t="s">
        <v>1508</v>
      </c>
      <c r="B11374" s="12" t="s">
        <v>41</v>
      </c>
      <c r="C11374" s="14">
        <v>2</v>
      </c>
      <c r="D11374" s="12" t="s">
        <v>160</v>
      </c>
      <c r="E11374" s="35"/>
      <c r="F11374" s="65">
        <v>721.75</v>
      </c>
      <c r="G11374" s="35" t="s">
        <v>21</v>
      </c>
      <c r="H11374" s="65">
        <v>1275030.3400000001</v>
      </c>
      <c r="J11374"/>
      <c r="K11374"/>
      <c r="L11374"/>
      <c r="M11374"/>
    </row>
    <row r="11375" spans="1:13" s="3" customFormat="1" x14ac:dyDescent="0.25">
      <c r="A11375" s="12" t="s">
        <v>1508</v>
      </c>
      <c r="B11375" s="12" t="s">
        <v>41</v>
      </c>
      <c r="C11375" s="14">
        <v>2</v>
      </c>
      <c r="D11375" s="12" t="s">
        <v>160</v>
      </c>
      <c r="E11375" s="35"/>
      <c r="F11375" s="65">
        <v>1622.21</v>
      </c>
      <c r="G11375" s="35" t="s">
        <v>21</v>
      </c>
      <c r="H11375" s="65">
        <v>1276652.55</v>
      </c>
      <c r="J11375"/>
      <c r="K11375"/>
      <c r="L11375"/>
      <c r="M11375"/>
    </row>
    <row r="11376" spans="1:13" s="3" customFormat="1" x14ac:dyDescent="0.25">
      <c r="A11376" s="12" t="s">
        <v>1508</v>
      </c>
      <c r="B11376" s="12" t="s">
        <v>41</v>
      </c>
      <c r="C11376" s="14">
        <v>2</v>
      </c>
      <c r="D11376" s="12" t="s">
        <v>160</v>
      </c>
      <c r="E11376" s="35"/>
      <c r="F11376" s="65">
        <v>3685.1</v>
      </c>
      <c r="G11376" s="35" t="s">
        <v>21</v>
      </c>
      <c r="H11376" s="65">
        <v>1280337.6499999999</v>
      </c>
      <c r="J11376"/>
      <c r="K11376"/>
      <c r="L11376"/>
      <c r="M11376"/>
    </row>
    <row r="11377" spans="1:13" s="3" customFormat="1" x14ac:dyDescent="0.25">
      <c r="A11377" s="12" t="s">
        <v>1508</v>
      </c>
      <c r="B11377" s="12" t="s">
        <v>41</v>
      </c>
      <c r="C11377" s="14">
        <v>2</v>
      </c>
      <c r="D11377" s="12" t="s">
        <v>160</v>
      </c>
      <c r="E11377" s="35"/>
      <c r="F11377" s="65">
        <v>8912.48</v>
      </c>
      <c r="G11377" s="35" t="s">
        <v>21</v>
      </c>
      <c r="H11377" s="65">
        <v>1289250.1299999999</v>
      </c>
      <c r="J11377"/>
      <c r="K11377"/>
      <c r="L11377"/>
      <c r="M11377"/>
    </row>
    <row r="11378" spans="1:13" s="3" customFormat="1" x14ac:dyDescent="0.25">
      <c r="A11378" s="12" t="s">
        <v>1508</v>
      </c>
      <c r="B11378" s="12" t="s">
        <v>41</v>
      </c>
      <c r="C11378" s="14">
        <v>2</v>
      </c>
      <c r="D11378" s="12" t="s">
        <v>160</v>
      </c>
      <c r="E11378" s="35"/>
      <c r="F11378" s="65">
        <v>474.71</v>
      </c>
      <c r="G11378" s="35" t="s">
        <v>21</v>
      </c>
      <c r="H11378" s="65">
        <v>1289724.8400000001</v>
      </c>
      <c r="J11378"/>
      <c r="K11378"/>
      <c r="L11378"/>
      <c r="M11378"/>
    </row>
    <row r="11379" spans="1:13" s="3" customFormat="1" x14ac:dyDescent="0.25">
      <c r="A11379" s="12" t="s">
        <v>1508</v>
      </c>
      <c r="B11379" s="12" t="s">
        <v>41</v>
      </c>
      <c r="C11379" s="14">
        <v>2</v>
      </c>
      <c r="D11379" s="12" t="s">
        <v>160</v>
      </c>
      <c r="E11379" s="35"/>
      <c r="F11379" s="65">
        <v>281.07</v>
      </c>
      <c r="G11379" s="35" t="s">
        <v>21</v>
      </c>
      <c r="H11379" s="65">
        <v>1290005.9099999999</v>
      </c>
      <c r="J11379"/>
      <c r="K11379"/>
      <c r="L11379"/>
      <c r="M11379"/>
    </row>
    <row r="11380" spans="1:13" s="3" customFormat="1" x14ac:dyDescent="0.25">
      <c r="A11380" s="12" t="s">
        <v>1508</v>
      </c>
      <c r="B11380" s="12" t="s">
        <v>41</v>
      </c>
      <c r="C11380" s="14">
        <v>2</v>
      </c>
      <c r="D11380" s="12" t="s">
        <v>160</v>
      </c>
      <c r="E11380" s="35"/>
      <c r="F11380" s="65">
        <v>255.19</v>
      </c>
      <c r="G11380" s="35" t="s">
        <v>21</v>
      </c>
      <c r="H11380" s="65">
        <v>1290261.1000000001</v>
      </c>
      <c r="J11380"/>
      <c r="K11380"/>
      <c r="L11380"/>
      <c r="M11380"/>
    </row>
    <row r="11381" spans="1:13" s="3" customFormat="1" x14ac:dyDescent="0.25">
      <c r="A11381" s="12" t="s">
        <v>1508</v>
      </c>
      <c r="B11381" s="12" t="s">
        <v>41</v>
      </c>
      <c r="C11381" s="14">
        <v>2</v>
      </c>
      <c r="D11381" s="12" t="s">
        <v>160</v>
      </c>
      <c r="E11381" s="35"/>
      <c r="F11381" s="65">
        <v>2978.33</v>
      </c>
      <c r="G11381" s="35" t="s">
        <v>21</v>
      </c>
      <c r="H11381" s="65">
        <v>1293239.43</v>
      </c>
      <c r="J11381"/>
      <c r="K11381"/>
      <c r="L11381"/>
      <c r="M11381"/>
    </row>
    <row r="11382" spans="1:13" s="3" customFormat="1" x14ac:dyDescent="0.25">
      <c r="A11382" s="12" t="s">
        <v>1508</v>
      </c>
      <c r="B11382" s="12" t="s">
        <v>41</v>
      </c>
      <c r="C11382" s="14">
        <v>2</v>
      </c>
      <c r="D11382" s="12" t="s">
        <v>160</v>
      </c>
      <c r="E11382" s="35"/>
      <c r="F11382" s="65">
        <v>560.11</v>
      </c>
      <c r="G11382" s="35" t="s">
        <v>21</v>
      </c>
      <c r="H11382" s="65">
        <v>1293799.54</v>
      </c>
      <c r="J11382"/>
      <c r="K11382"/>
      <c r="L11382"/>
      <c r="M11382"/>
    </row>
    <row r="11383" spans="1:13" s="3" customFormat="1" x14ac:dyDescent="0.25">
      <c r="A11383" s="12" t="s">
        <v>1508</v>
      </c>
      <c r="B11383" s="12" t="s">
        <v>41</v>
      </c>
      <c r="C11383" s="14">
        <v>2</v>
      </c>
      <c r="D11383" s="12" t="s">
        <v>160</v>
      </c>
      <c r="E11383" s="35"/>
      <c r="F11383" s="65">
        <v>16699.29</v>
      </c>
      <c r="G11383" s="35" t="s">
        <v>21</v>
      </c>
      <c r="H11383" s="65">
        <v>1310498.83</v>
      </c>
      <c r="J11383"/>
      <c r="K11383"/>
      <c r="L11383"/>
      <c r="M11383"/>
    </row>
    <row r="11384" spans="1:13" s="3" customFormat="1" x14ac:dyDescent="0.25">
      <c r="A11384" s="12" t="s">
        <v>1508</v>
      </c>
      <c r="B11384" s="12" t="s">
        <v>41</v>
      </c>
      <c r="C11384" s="14">
        <v>2</v>
      </c>
      <c r="D11384" s="12" t="s">
        <v>160</v>
      </c>
      <c r="E11384" s="35"/>
      <c r="F11384" s="65">
        <v>833.33</v>
      </c>
      <c r="G11384" s="35" t="s">
        <v>21</v>
      </c>
      <c r="H11384" s="65">
        <v>1311332.1599999999</v>
      </c>
      <c r="J11384"/>
      <c r="K11384"/>
      <c r="L11384"/>
      <c r="M11384"/>
    </row>
    <row r="11385" spans="1:13" s="3" customFormat="1" x14ac:dyDescent="0.25">
      <c r="A11385" s="12" t="s">
        <v>1508</v>
      </c>
      <c r="B11385" s="12" t="s">
        <v>41</v>
      </c>
      <c r="C11385" s="14">
        <v>2</v>
      </c>
      <c r="D11385" s="12" t="s">
        <v>160</v>
      </c>
      <c r="E11385" s="35"/>
      <c r="F11385" s="65">
        <v>18058.71</v>
      </c>
      <c r="G11385" s="35" t="s">
        <v>21</v>
      </c>
      <c r="H11385" s="65">
        <v>1329390.8700000001</v>
      </c>
      <c r="J11385"/>
      <c r="K11385"/>
      <c r="L11385"/>
      <c r="M11385"/>
    </row>
    <row r="11386" spans="1:13" s="3" customFormat="1" x14ac:dyDescent="0.25">
      <c r="A11386" s="12" t="s">
        <v>1508</v>
      </c>
      <c r="B11386" s="12" t="s">
        <v>41</v>
      </c>
      <c r="C11386" s="14">
        <v>2</v>
      </c>
      <c r="D11386" s="12" t="s">
        <v>160</v>
      </c>
      <c r="E11386" s="35"/>
      <c r="F11386" s="65">
        <v>7169.92</v>
      </c>
      <c r="G11386" s="35" t="s">
        <v>21</v>
      </c>
      <c r="H11386" s="65">
        <v>1336560.79</v>
      </c>
      <c r="J11386"/>
      <c r="K11386"/>
      <c r="L11386"/>
      <c r="M11386"/>
    </row>
    <row r="11387" spans="1:13" s="3" customFormat="1" x14ac:dyDescent="0.25">
      <c r="A11387" s="12" t="s">
        <v>1508</v>
      </c>
      <c r="B11387" s="12" t="s">
        <v>41</v>
      </c>
      <c r="C11387" s="14">
        <v>2</v>
      </c>
      <c r="D11387" s="12" t="s">
        <v>160</v>
      </c>
      <c r="E11387" s="35"/>
      <c r="F11387" s="65">
        <v>95.98</v>
      </c>
      <c r="G11387" s="35" t="s">
        <v>21</v>
      </c>
      <c r="H11387" s="65">
        <v>1336656.77</v>
      </c>
      <c r="J11387"/>
      <c r="K11387"/>
      <c r="L11387"/>
      <c r="M11387"/>
    </row>
    <row r="11388" spans="1:13" s="3" customFormat="1" x14ac:dyDescent="0.25">
      <c r="A11388" s="12" t="s">
        <v>1508</v>
      </c>
      <c r="B11388" s="12" t="s">
        <v>41</v>
      </c>
      <c r="C11388" s="14">
        <v>2</v>
      </c>
      <c r="D11388" s="12" t="s">
        <v>160</v>
      </c>
      <c r="E11388" s="35"/>
      <c r="F11388" s="65">
        <v>2209.0500000000002</v>
      </c>
      <c r="G11388" s="35" t="s">
        <v>21</v>
      </c>
      <c r="H11388" s="65">
        <v>1338865.82</v>
      </c>
      <c r="J11388"/>
      <c r="K11388"/>
      <c r="L11388"/>
      <c r="M11388"/>
    </row>
    <row r="11389" spans="1:13" s="3" customFormat="1" x14ac:dyDescent="0.25">
      <c r="A11389" s="12" t="s">
        <v>1508</v>
      </c>
      <c r="B11389" s="12" t="s">
        <v>41</v>
      </c>
      <c r="C11389" s="14">
        <v>2</v>
      </c>
      <c r="D11389" s="12" t="s">
        <v>160</v>
      </c>
      <c r="E11389" s="35"/>
      <c r="F11389" s="65">
        <v>844.09</v>
      </c>
      <c r="G11389" s="35" t="s">
        <v>21</v>
      </c>
      <c r="H11389" s="65">
        <v>1339709.9099999999</v>
      </c>
      <c r="J11389"/>
      <c r="K11389"/>
      <c r="L11389"/>
      <c r="M11389"/>
    </row>
    <row r="11390" spans="1:13" s="3" customFormat="1" x14ac:dyDescent="0.25">
      <c r="A11390" s="12" t="s">
        <v>1508</v>
      </c>
      <c r="B11390" s="12" t="s">
        <v>41</v>
      </c>
      <c r="C11390" s="14">
        <v>2</v>
      </c>
      <c r="D11390" s="12" t="s">
        <v>160</v>
      </c>
      <c r="E11390" s="35"/>
      <c r="F11390" s="65">
        <v>1163.3800000000001</v>
      </c>
      <c r="G11390" s="35" t="s">
        <v>21</v>
      </c>
      <c r="H11390" s="65">
        <v>1340873.29</v>
      </c>
      <c r="J11390"/>
      <c r="K11390"/>
      <c r="L11390"/>
      <c r="M11390"/>
    </row>
    <row r="11391" spans="1:13" s="3" customFormat="1" x14ac:dyDescent="0.25">
      <c r="A11391" s="12" t="s">
        <v>1508</v>
      </c>
      <c r="B11391" s="12" t="s">
        <v>41</v>
      </c>
      <c r="C11391" s="14">
        <v>2</v>
      </c>
      <c r="D11391" s="12" t="s">
        <v>160</v>
      </c>
      <c r="E11391" s="35"/>
      <c r="F11391" s="65">
        <v>826.73</v>
      </c>
      <c r="G11391" s="35" t="s">
        <v>21</v>
      </c>
      <c r="H11391" s="65">
        <v>1341700.02</v>
      </c>
      <c r="J11391"/>
      <c r="K11391"/>
      <c r="L11391"/>
      <c r="M11391"/>
    </row>
    <row r="11392" spans="1:13" s="3" customFormat="1" x14ac:dyDescent="0.25">
      <c r="A11392" s="12" t="s">
        <v>1508</v>
      </c>
      <c r="B11392" s="12" t="s">
        <v>41</v>
      </c>
      <c r="C11392" s="14">
        <v>2</v>
      </c>
      <c r="D11392" s="12" t="s">
        <v>160</v>
      </c>
      <c r="E11392" s="35"/>
      <c r="F11392" s="65">
        <v>662.11</v>
      </c>
      <c r="G11392" s="35" t="s">
        <v>21</v>
      </c>
      <c r="H11392" s="65">
        <v>1342362.13</v>
      </c>
      <c r="J11392"/>
      <c r="K11392"/>
      <c r="L11392"/>
      <c r="M11392"/>
    </row>
    <row r="11393" spans="1:13" s="3" customFormat="1" x14ac:dyDescent="0.25">
      <c r="A11393" s="12" t="s">
        <v>1508</v>
      </c>
      <c r="B11393" s="12" t="s">
        <v>41</v>
      </c>
      <c r="C11393" s="14">
        <v>2</v>
      </c>
      <c r="D11393" s="12" t="s">
        <v>160</v>
      </c>
      <c r="E11393" s="35"/>
      <c r="F11393" s="65">
        <v>1681.84</v>
      </c>
      <c r="G11393" s="35" t="s">
        <v>21</v>
      </c>
      <c r="H11393" s="65">
        <v>1344043.97</v>
      </c>
      <c r="J11393"/>
      <c r="K11393"/>
      <c r="L11393"/>
      <c r="M11393"/>
    </row>
    <row r="11394" spans="1:13" s="3" customFormat="1" x14ac:dyDescent="0.25">
      <c r="A11394" s="12" t="s">
        <v>1508</v>
      </c>
      <c r="B11394" s="12" t="s">
        <v>41</v>
      </c>
      <c r="C11394" s="14">
        <v>2</v>
      </c>
      <c r="D11394" s="12" t="s">
        <v>160</v>
      </c>
      <c r="E11394" s="35"/>
      <c r="F11394" s="65">
        <v>6555.32</v>
      </c>
      <c r="G11394" s="35" t="s">
        <v>21</v>
      </c>
      <c r="H11394" s="65">
        <v>1350599.29</v>
      </c>
      <c r="J11394"/>
      <c r="K11394"/>
      <c r="L11394"/>
      <c r="M11394"/>
    </row>
    <row r="11395" spans="1:13" s="3" customFormat="1" x14ac:dyDescent="0.25">
      <c r="A11395" s="12" t="s">
        <v>1508</v>
      </c>
      <c r="B11395" s="12" t="s">
        <v>41</v>
      </c>
      <c r="C11395" s="14">
        <v>2</v>
      </c>
      <c r="D11395" s="12" t="s">
        <v>160</v>
      </c>
      <c r="E11395" s="35"/>
      <c r="F11395" s="65">
        <v>12751.44</v>
      </c>
      <c r="G11395" s="35" t="s">
        <v>21</v>
      </c>
      <c r="H11395" s="65">
        <v>1363350.73</v>
      </c>
      <c r="J11395"/>
      <c r="K11395"/>
      <c r="L11395"/>
      <c r="M11395"/>
    </row>
    <row r="11396" spans="1:13" s="3" customFormat="1" x14ac:dyDescent="0.25">
      <c r="A11396" s="12" t="s">
        <v>1508</v>
      </c>
      <c r="B11396" s="12" t="s">
        <v>41</v>
      </c>
      <c r="C11396" s="14">
        <v>2</v>
      </c>
      <c r="D11396" s="12" t="s">
        <v>160</v>
      </c>
      <c r="E11396" s="35"/>
      <c r="F11396" s="65">
        <v>20.97</v>
      </c>
      <c r="G11396" s="35" t="s">
        <v>21</v>
      </c>
      <c r="H11396" s="65">
        <v>1363371.7</v>
      </c>
      <c r="J11396"/>
      <c r="K11396"/>
      <c r="L11396"/>
      <c r="M11396"/>
    </row>
    <row r="11397" spans="1:13" s="3" customFormat="1" x14ac:dyDescent="0.25">
      <c r="A11397" s="12" t="s">
        <v>1508</v>
      </c>
      <c r="B11397" s="12" t="s">
        <v>41</v>
      </c>
      <c r="C11397" s="14">
        <v>18</v>
      </c>
      <c r="D11397" s="12" t="s">
        <v>1509</v>
      </c>
      <c r="E11397" s="35"/>
      <c r="F11397" s="65">
        <v>-8416.02</v>
      </c>
      <c r="G11397"/>
      <c r="H11397" s="65">
        <v>1354955.68</v>
      </c>
      <c r="J11397"/>
      <c r="K11397"/>
      <c r="L11397"/>
      <c r="M11397"/>
    </row>
    <row r="11398" spans="1:13" s="3" customFormat="1" x14ac:dyDescent="0.25">
      <c r="A11398"/>
      <c r="B11398"/>
      <c r="C11398"/>
      <c r="D11398"/>
      <c r="E11398"/>
      <c r="F11398"/>
      <c r="G11398"/>
      <c r="H11398"/>
      <c r="J11398"/>
      <c r="K11398"/>
      <c r="L11398"/>
      <c r="M11398"/>
    </row>
    <row r="11399" spans="1:13" s="3" customFormat="1" x14ac:dyDescent="0.25">
      <c r="A11399" s="35"/>
      <c r="B11399" s="35"/>
      <c r="C11399" s="35"/>
      <c r="D11399" s="35"/>
      <c r="E11399" s="34" t="s">
        <v>67</v>
      </c>
      <c r="F11399" s="65">
        <v>216535.05</v>
      </c>
      <c r="G11399" s="65"/>
      <c r="H11399" s="65">
        <v>1354955.68</v>
      </c>
      <c r="J11399"/>
      <c r="K11399"/>
      <c r="L11399"/>
      <c r="M11399"/>
    </row>
    <row r="11400" spans="1:13" s="3" customFormat="1" x14ac:dyDescent="0.25">
      <c r="A11400" s="35" t="s">
        <v>21</v>
      </c>
      <c r="B11400"/>
      <c r="C11400"/>
      <c r="D11400"/>
      <c r="E11400"/>
      <c r="F11400"/>
      <c r="G11400"/>
      <c r="H11400"/>
      <c r="J11400"/>
      <c r="K11400"/>
      <c r="L11400"/>
      <c r="M11400"/>
    </row>
    <row r="11401" spans="1:13" s="3" customFormat="1" x14ac:dyDescent="0.25">
      <c r="A11401" s="35"/>
      <c r="B11401" s="35"/>
      <c r="C11401" s="35"/>
      <c r="D11401" s="35"/>
      <c r="E11401" s="9" t="s">
        <v>161</v>
      </c>
      <c r="F11401" s="64">
        <v>216535.05</v>
      </c>
      <c r="G11401" s="64">
        <v>8416.02</v>
      </c>
      <c r="H11401" s="64">
        <v>1354955.68</v>
      </c>
      <c r="J11401"/>
      <c r="K11401"/>
      <c r="L11401"/>
      <c r="M11401"/>
    </row>
    <row r="11402" spans="1:13" s="3" customFormat="1" x14ac:dyDescent="0.25">
      <c r="A11402" s="35" t="s">
        <v>21</v>
      </c>
      <c r="B11402"/>
      <c r="C11402"/>
      <c r="D11402"/>
      <c r="E11402"/>
      <c r="F11402"/>
      <c r="G11402"/>
      <c r="H11402"/>
      <c r="J11402"/>
      <c r="K11402"/>
      <c r="L11402"/>
      <c r="M11402"/>
    </row>
    <row r="11403" spans="1:13" s="3" customFormat="1" x14ac:dyDescent="0.25">
      <c r="A11403" s="5" t="s">
        <v>874</v>
      </c>
      <c r="B11403" s="5" t="s">
        <v>875</v>
      </c>
      <c r="C11403" s="35"/>
      <c r="D11403" s="35"/>
      <c r="E11403" s="35"/>
      <c r="F11403" s="35"/>
      <c r="G11403" s="9" t="s">
        <v>20</v>
      </c>
      <c r="H11403" s="64">
        <v>217406.07</v>
      </c>
      <c r="J11403"/>
      <c r="K11403"/>
      <c r="L11403"/>
      <c r="M11403"/>
    </row>
    <row r="11404" spans="1:13" s="3" customFormat="1" x14ac:dyDescent="0.25">
      <c r="A11404" s="35" t="s">
        <v>21</v>
      </c>
      <c r="B11404"/>
      <c r="C11404"/>
      <c r="D11404"/>
      <c r="E11404"/>
      <c r="F11404"/>
      <c r="G11404"/>
      <c r="H11404"/>
      <c r="J11404"/>
      <c r="K11404"/>
      <c r="L11404"/>
      <c r="M11404"/>
    </row>
    <row r="11405" spans="1:13" s="3" customFormat="1" x14ac:dyDescent="0.25">
      <c r="A11405" s="12" t="s">
        <v>24</v>
      </c>
      <c r="B11405" s="35" t="s">
        <v>21</v>
      </c>
      <c r="C11405" s="35" t="s">
        <v>21</v>
      </c>
      <c r="D11405" s="35" t="s">
        <v>21</v>
      </c>
      <c r="E11405" s="35" t="s">
        <v>21</v>
      </c>
      <c r="F11405" s="35" t="s">
        <v>21</v>
      </c>
      <c r="G11405" s="34" t="s">
        <v>20</v>
      </c>
      <c r="H11405" s="65">
        <v>217406.07</v>
      </c>
      <c r="J11405"/>
      <c r="K11405"/>
      <c r="L11405"/>
      <c r="M11405"/>
    </row>
    <row r="11406" spans="1:13" s="3" customFormat="1" x14ac:dyDescent="0.25">
      <c r="A11406" s="12" t="s">
        <v>1473</v>
      </c>
      <c r="B11406" s="12" t="s">
        <v>26</v>
      </c>
      <c r="C11406" s="14">
        <v>7199</v>
      </c>
      <c r="D11406" s="12" t="s">
        <v>877</v>
      </c>
      <c r="E11406" s="12" t="s">
        <v>1510</v>
      </c>
      <c r="F11406" s="65">
        <v>5612</v>
      </c>
      <c r="G11406" s="35" t="s">
        <v>21</v>
      </c>
      <c r="H11406" s="65">
        <v>223018.07</v>
      </c>
      <c r="J11406"/>
      <c r="K11406"/>
      <c r="L11406"/>
      <c r="M11406"/>
    </row>
    <row r="11407" spans="1:13" s="3" customFormat="1" x14ac:dyDescent="0.25">
      <c r="A11407" s="12" t="s">
        <v>1511</v>
      </c>
      <c r="B11407" s="12" t="s">
        <v>26</v>
      </c>
      <c r="C11407" s="14">
        <v>7201</v>
      </c>
      <c r="D11407" s="12" t="s">
        <v>877</v>
      </c>
      <c r="E11407" s="12" t="s">
        <v>1512</v>
      </c>
      <c r="F11407" s="65">
        <v>17952</v>
      </c>
      <c r="G11407" s="35" t="s">
        <v>21</v>
      </c>
      <c r="H11407" s="65">
        <v>240970.07</v>
      </c>
      <c r="J11407"/>
      <c r="K11407"/>
      <c r="L11407"/>
      <c r="M11407"/>
    </row>
    <row r="11408" spans="1:13" s="3" customFormat="1" x14ac:dyDescent="0.25">
      <c r="A11408" s="12" t="s">
        <v>1494</v>
      </c>
      <c r="B11408" s="12" t="s">
        <v>26</v>
      </c>
      <c r="C11408" s="14">
        <v>7206</v>
      </c>
      <c r="D11408" s="12" t="s">
        <v>877</v>
      </c>
      <c r="E11408" s="12" t="s">
        <v>1513</v>
      </c>
      <c r="F11408" s="65">
        <v>12000</v>
      </c>
      <c r="G11408" s="35" t="s">
        <v>21</v>
      </c>
      <c r="H11408" s="65">
        <v>252970.07</v>
      </c>
      <c r="J11408"/>
      <c r="K11408"/>
      <c r="L11408"/>
      <c r="M11408"/>
    </row>
    <row r="11409" spans="1:13" s="3" customFormat="1" x14ac:dyDescent="0.25">
      <c r="A11409" s="12" t="s">
        <v>1460</v>
      </c>
      <c r="B11409" s="12" t="s">
        <v>26</v>
      </c>
      <c r="C11409" s="14">
        <v>7207</v>
      </c>
      <c r="D11409" s="12" t="s">
        <v>1410</v>
      </c>
      <c r="E11409" s="35"/>
      <c r="F11409" s="65">
        <v>18000</v>
      </c>
      <c r="G11409" s="35" t="s">
        <v>21</v>
      </c>
      <c r="H11409" s="65">
        <v>270970.07</v>
      </c>
      <c r="J11409"/>
      <c r="K11409"/>
      <c r="L11409"/>
      <c r="M11409"/>
    </row>
    <row r="11410" spans="1:13" s="3" customFormat="1" x14ac:dyDescent="0.25">
      <c r="A11410" s="12" t="s">
        <v>1514</v>
      </c>
      <c r="B11410" s="12" t="s">
        <v>26</v>
      </c>
      <c r="C11410" s="14">
        <v>7222</v>
      </c>
      <c r="D11410" s="12" t="s">
        <v>877</v>
      </c>
      <c r="E11410" s="12" t="s">
        <v>1515</v>
      </c>
      <c r="F11410" s="65">
        <v>5395.5</v>
      </c>
      <c r="G11410" s="35" t="s">
        <v>21</v>
      </c>
      <c r="H11410" s="65">
        <v>276365.57</v>
      </c>
      <c r="J11410"/>
      <c r="K11410"/>
      <c r="L11410"/>
      <c r="M11410"/>
    </row>
    <row r="11411" spans="1:13" s="3" customFormat="1" x14ac:dyDescent="0.25">
      <c r="A11411" s="12" t="s">
        <v>1478</v>
      </c>
      <c r="B11411" s="12" t="s">
        <v>26</v>
      </c>
      <c r="C11411" s="14">
        <v>7225</v>
      </c>
      <c r="D11411" s="12" t="s">
        <v>1516</v>
      </c>
      <c r="E11411" s="35"/>
      <c r="F11411" s="65">
        <v>6000</v>
      </c>
      <c r="G11411" s="35" t="s">
        <v>21</v>
      </c>
      <c r="H11411" s="65">
        <v>282365.57</v>
      </c>
      <c r="J11411"/>
      <c r="K11411"/>
      <c r="L11411"/>
      <c r="M11411"/>
    </row>
    <row r="11412" spans="1:13" s="3" customFormat="1" x14ac:dyDescent="0.25">
      <c r="A11412"/>
      <c r="B11412"/>
      <c r="C11412"/>
      <c r="D11412"/>
      <c r="E11412"/>
      <c r="F11412"/>
      <c r="G11412"/>
      <c r="H11412"/>
      <c r="J11412"/>
      <c r="K11412"/>
      <c r="L11412"/>
      <c r="M11412"/>
    </row>
    <row r="11413" spans="1:13" s="3" customFormat="1" x14ac:dyDescent="0.25">
      <c r="A11413" s="35"/>
      <c r="B11413" s="35"/>
      <c r="C11413" s="35"/>
      <c r="D11413" s="35"/>
      <c r="E11413" s="34" t="s">
        <v>67</v>
      </c>
      <c r="F11413" s="65">
        <v>64959.5</v>
      </c>
      <c r="G11413" s="65">
        <v>0</v>
      </c>
      <c r="H11413" s="65">
        <v>282365.57</v>
      </c>
      <c r="J11413"/>
      <c r="K11413"/>
      <c r="L11413"/>
      <c r="M11413"/>
    </row>
    <row r="11414" spans="1:13" s="3" customFormat="1" x14ac:dyDescent="0.25">
      <c r="A11414" s="35" t="s">
        <v>21</v>
      </c>
      <c r="B11414"/>
      <c r="C11414"/>
      <c r="D11414"/>
      <c r="E11414"/>
      <c r="F11414"/>
      <c r="G11414"/>
      <c r="H11414"/>
      <c r="J11414"/>
      <c r="K11414"/>
      <c r="L11414"/>
      <c r="M11414"/>
    </row>
    <row r="11415" spans="1:13" s="3" customFormat="1" x14ac:dyDescent="0.25">
      <c r="A11415" s="35"/>
      <c r="B11415" s="35"/>
      <c r="C11415" s="35"/>
      <c r="D11415" s="35"/>
      <c r="E11415" s="9" t="s">
        <v>884</v>
      </c>
      <c r="F11415" s="64">
        <v>64959.5</v>
      </c>
      <c r="G11415" s="64">
        <v>0</v>
      </c>
      <c r="H11415" s="64">
        <v>282365.57</v>
      </c>
      <c r="J11415"/>
      <c r="K11415"/>
      <c r="L11415"/>
      <c r="M11415"/>
    </row>
    <row r="11416" spans="1:13" s="3" customFormat="1" x14ac:dyDescent="0.25">
      <c r="A11416" s="35" t="s">
        <v>21</v>
      </c>
      <c r="B11416"/>
      <c r="C11416"/>
      <c r="D11416"/>
      <c r="E11416"/>
      <c r="F11416"/>
      <c r="G11416"/>
      <c r="H11416"/>
      <c r="J11416"/>
      <c r="K11416"/>
      <c r="L11416"/>
      <c r="M11416"/>
    </row>
    <row r="11417" spans="1:13" s="3" customFormat="1" x14ac:dyDescent="0.25">
      <c r="A11417" s="5" t="s">
        <v>629</v>
      </c>
      <c r="B11417" s="5" t="s">
        <v>630</v>
      </c>
      <c r="C11417" s="35"/>
      <c r="D11417" s="35"/>
      <c r="E11417" s="35"/>
      <c r="F11417" s="35"/>
      <c r="G11417" s="9" t="s">
        <v>20</v>
      </c>
      <c r="H11417" s="64">
        <v>55256.99</v>
      </c>
      <c r="J11417"/>
      <c r="K11417"/>
      <c r="L11417"/>
      <c r="M11417"/>
    </row>
    <row r="11418" spans="1:13" s="3" customFormat="1" x14ac:dyDescent="0.25">
      <c r="A11418" s="35" t="s">
        <v>21</v>
      </c>
      <c r="B11418"/>
      <c r="C11418"/>
      <c r="D11418"/>
      <c r="E11418"/>
      <c r="F11418"/>
      <c r="G11418"/>
      <c r="H11418"/>
      <c r="J11418"/>
      <c r="K11418"/>
      <c r="L11418"/>
      <c r="M11418"/>
    </row>
    <row r="11419" spans="1:13" s="3" customFormat="1" x14ac:dyDescent="0.25">
      <c r="A11419" s="12" t="s">
        <v>24</v>
      </c>
      <c r="B11419" s="35" t="s">
        <v>21</v>
      </c>
      <c r="C11419" s="35" t="s">
        <v>21</v>
      </c>
      <c r="D11419" s="35" t="s">
        <v>21</v>
      </c>
      <c r="E11419" s="35" t="s">
        <v>21</v>
      </c>
      <c r="F11419" s="35" t="s">
        <v>21</v>
      </c>
      <c r="G11419" s="34" t="s">
        <v>20</v>
      </c>
      <c r="H11419" s="65">
        <v>55256.99</v>
      </c>
      <c r="J11419"/>
      <c r="K11419"/>
      <c r="L11419"/>
      <c r="M11419"/>
    </row>
    <row r="11420" spans="1:13" s="3" customFormat="1" x14ac:dyDescent="0.25">
      <c r="A11420" s="12" t="s">
        <v>1462</v>
      </c>
      <c r="B11420" s="12" t="s">
        <v>26</v>
      </c>
      <c r="C11420" s="14">
        <v>332</v>
      </c>
      <c r="D11420" s="12" t="s">
        <v>1463</v>
      </c>
      <c r="E11420" s="35"/>
      <c r="F11420" s="65">
        <v>4629.91</v>
      </c>
      <c r="G11420" s="35" t="s">
        <v>21</v>
      </c>
      <c r="H11420" s="65">
        <v>59886.9</v>
      </c>
      <c r="J11420"/>
      <c r="K11420"/>
      <c r="L11420"/>
      <c r="M11420"/>
    </row>
    <row r="11421" spans="1:13" s="3" customFormat="1" x14ac:dyDescent="0.25">
      <c r="A11421" s="12" t="s">
        <v>1468</v>
      </c>
      <c r="B11421" s="12" t="s">
        <v>26</v>
      </c>
      <c r="C11421" s="14">
        <v>380</v>
      </c>
      <c r="D11421" s="12" t="s">
        <v>1469</v>
      </c>
      <c r="E11421" s="35"/>
      <c r="F11421" s="65">
        <v>4629.91</v>
      </c>
      <c r="G11421" s="35" t="s">
        <v>21</v>
      </c>
      <c r="H11421" s="65">
        <v>64516.81</v>
      </c>
      <c r="J11421"/>
      <c r="K11421"/>
      <c r="L11421"/>
      <c r="M11421"/>
    </row>
    <row r="11422" spans="1:13" s="3" customFormat="1" x14ac:dyDescent="0.25">
      <c r="A11422"/>
      <c r="B11422"/>
      <c r="C11422"/>
      <c r="D11422"/>
      <c r="E11422"/>
      <c r="F11422"/>
      <c r="G11422"/>
      <c r="H11422"/>
      <c r="J11422"/>
      <c r="K11422"/>
      <c r="L11422"/>
      <c r="M11422"/>
    </row>
    <row r="11423" spans="1:13" s="3" customFormat="1" x14ac:dyDescent="0.25">
      <c r="A11423" s="35"/>
      <c r="B11423" s="35"/>
      <c r="C11423" s="35"/>
      <c r="D11423" s="35"/>
      <c r="E11423" s="34" t="s">
        <v>67</v>
      </c>
      <c r="F11423" s="65">
        <v>9259.82</v>
      </c>
      <c r="G11423" s="65">
        <v>0</v>
      </c>
      <c r="H11423" s="65">
        <v>64516.81</v>
      </c>
      <c r="J11423"/>
      <c r="K11423"/>
      <c r="L11423"/>
      <c r="M11423"/>
    </row>
    <row r="11424" spans="1:13" s="3" customFormat="1" x14ac:dyDescent="0.25">
      <c r="A11424" s="35" t="s">
        <v>21</v>
      </c>
      <c r="B11424"/>
      <c r="C11424"/>
      <c r="D11424"/>
      <c r="E11424"/>
      <c r="F11424"/>
      <c r="G11424"/>
      <c r="H11424"/>
      <c r="J11424"/>
      <c r="K11424"/>
      <c r="L11424"/>
      <c r="M11424"/>
    </row>
    <row r="11425" spans="1:13" s="3" customFormat="1" x14ac:dyDescent="0.25">
      <c r="A11425" s="35"/>
      <c r="B11425" s="35"/>
      <c r="C11425" s="35"/>
      <c r="D11425" s="35"/>
      <c r="E11425" s="9" t="s">
        <v>631</v>
      </c>
      <c r="F11425" s="64">
        <v>9259.82</v>
      </c>
      <c r="G11425" s="64">
        <v>0</v>
      </c>
      <c r="H11425" s="64">
        <v>64516.81</v>
      </c>
      <c r="J11425"/>
      <c r="K11425"/>
      <c r="L11425"/>
      <c r="M11425"/>
    </row>
    <row r="11426" spans="1:13" s="3" customFormat="1" x14ac:dyDescent="0.25">
      <c r="A11426" s="35" t="s">
        <v>21</v>
      </c>
      <c r="B11426"/>
      <c r="C11426"/>
      <c r="D11426"/>
      <c r="E11426"/>
      <c r="F11426"/>
      <c r="G11426"/>
      <c r="H11426"/>
      <c r="J11426"/>
      <c r="K11426"/>
      <c r="L11426"/>
      <c r="M11426"/>
    </row>
    <row r="11427" spans="1:13" s="3" customFormat="1" x14ac:dyDescent="0.25">
      <c r="A11427" s="5" t="s">
        <v>632</v>
      </c>
      <c r="B11427" s="5" t="s">
        <v>633</v>
      </c>
      <c r="C11427" s="35"/>
      <c r="D11427" s="35"/>
      <c r="E11427" s="35"/>
      <c r="F11427" s="35"/>
      <c r="G11427" s="9" t="s">
        <v>20</v>
      </c>
      <c r="H11427" s="64">
        <v>119238.52</v>
      </c>
      <c r="J11427"/>
      <c r="K11427"/>
      <c r="L11427"/>
      <c r="M11427"/>
    </row>
    <row r="11428" spans="1:13" s="3" customFormat="1" x14ac:dyDescent="0.25">
      <c r="A11428" s="35" t="s">
        <v>21</v>
      </c>
      <c r="B11428"/>
      <c r="C11428"/>
      <c r="D11428"/>
      <c r="E11428"/>
      <c r="F11428"/>
      <c r="G11428"/>
      <c r="H11428"/>
      <c r="J11428"/>
      <c r="K11428"/>
      <c r="L11428"/>
      <c r="M11428"/>
    </row>
    <row r="11429" spans="1:13" s="3" customFormat="1" x14ac:dyDescent="0.25">
      <c r="A11429" s="12" t="s">
        <v>24</v>
      </c>
      <c r="B11429" s="35" t="s">
        <v>21</v>
      </c>
      <c r="C11429" s="35" t="s">
        <v>21</v>
      </c>
      <c r="D11429" s="35" t="s">
        <v>21</v>
      </c>
      <c r="E11429" s="35" t="s">
        <v>21</v>
      </c>
      <c r="F11429" s="35" t="s">
        <v>21</v>
      </c>
      <c r="G11429" s="34" t="s">
        <v>20</v>
      </c>
      <c r="H11429" s="65">
        <v>119238.52</v>
      </c>
      <c r="J11429"/>
      <c r="K11429"/>
      <c r="L11429"/>
      <c r="M11429"/>
    </row>
    <row r="11430" spans="1:13" s="3" customFormat="1" x14ac:dyDescent="0.25">
      <c r="A11430" s="12" t="s">
        <v>1462</v>
      </c>
      <c r="B11430" s="12" t="s">
        <v>26</v>
      </c>
      <c r="C11430" s="14">
        <v>332</v>
      </c>
      <c r="D11430" s="12" t="s">
        <v>1463</v>
      </c>
      <c r="E11430" s="35"/>
      <c r="F11430" s="65">
        <v>5753.1</v>
      </c>
      <c r="G11430" s="35" t="s">
        <v>21</v>
      </c>
      <c r="H11430" s="65">
        <v>124991.62</v>
      </c>
      <c r="J11430"/>
      <c r="K11430"/>
      <c r="L11430"/>
      <c r="M11430"/>
    </row>
    <row r="11431" spans="1:13" s="3" customFormat="1" x14ac:dyDescent="0.25">
      <c r="A11431" s="12" t="s">
        <v>1468</v>
      </c>
      <c r="B11431" s="12" t="s">
        <v>26</v>
      </c>
      <c r="C11431" s="14">
        <v>380</v>
      </c>
      <c r="D11431" s="12" t="s">
        <v>1469</v>
      </c>
      <c r="E11431" s="35"/>
      <c r="F11431" s="65">
        <v>5753.1</v>
      </c>
      <c r="G11431" s="35" t="s">
        <v>21</v>
      </c>
      <c r="H11431" s="65">
        <v>130744.72</v>
      </c>
      <c r="J11431"/>
      <c r="K11431"/>
      <c r="L11431"/>
      <c r="M11431"/>
    </row>
    <row r="11432" spans="1:13" s="3" customFormat="1" x14ac:dyDescent="0.25">
      <c r="A11432"/>
      <c r="B11432"/>
      <c r="C11432"/>
      <c r="D11432"/>
      <c r="E11432"/>
      <c r="F11432"/>
      <c r="G11432"/>
      <c r="H11432"/>
      <c r="J11432"/>
      <c r="K11432"/>
      <c r="L11432"/>
      <c r="M11432"/>
    </row>
    <row r="11433" spans="1:13" s="3" customFormat="1" x14ac:dyDescent="0.25">
      <c r="A11433" s="35"/>
      <c r="B11433" s="35"/>
      <c r="C11433" s="35"/>
      <c r="D11433" s="35"/>
      <c r="E11433" s="34" t="s">
        <v>67</v>
      </c>
      <c r="F11433" s="65">
        <v>11506.2</v>
      </c>
      <c r="G11433" s="65">
        <v>0</v>
      </c>
      <c r="H11433" s="65">
        <v>130744.72</v>
      </c>
      <c r="J11433"/>
      <c r="K11433"/>
      <c r="L11433"/>
      <c r="M11433"/>
    </row>
    <row r="11434" spans="1:13" s="3" customFormat="1" x14ac:dyDescent="0.25">
      <c r="A11434" s="35" t="s">
        <v>21</v>
      </c>
      <c r="B11434"/>
      <c r="C11434"/>
      <c r="D11434"/>
      <c r="E11434"/>
      <c r="F11434"/>
      <c r="G11434"/>
      <c r="H11434"/>
      <c r="J11434"/>
      <c r="K11434"/>
      <c r="L11434"/>
      <c r="M11434"/>
    </row>
    <row r="11435" spans="1:13" s="3" customFormat="1" x14ac:dyDescent="0.25">
      <c r="A11435" s="35"/>
      <c r="B11435" s="35"/>
      <c r="C11435" s="35"/>
      <c r="D11435" s="35"/>
      <c r="E11435" s="9" t="s">
        <v>634</v>
      </c>
      <c r="F11435" s="64">
        <v>11506.2</v>
      </c>
      <c r="G11435" s="64">
        <v>0</v>
      </c>
      <c r="H11435" s="64">
        <v>130744.72</v>
      </c>
      <c r="J11435"/>
      <c r="K11435"/>
      <c r="L11435"/>
      <c r="M11435"/>
    </row>
    <row r="11436" spans="1:13" s="3" customFormat="1" x14ac:dyDescent="0.25">
      <c r="A11436" s="35" t="s">
        <v>21</v>
      </c>
      <c r="B11436"/>
      <c r="C11436"/>
      <c r="D11436"/>
      <c r="E11436"/>
      <c r="F11436"/>
      <c r="G11436"/>
      <c r="H11436"/>
      <c r="J11436"/>
      <c r="K11436"/>
      <c r="L11436"/>
      <c r="M11436"/>
    </row>
    <row r="11437" spans="1:13" s="3" customFormat="1" x14ac:dyDescent="0.25">
      <c r="A11437"/>
      <c r="B11437"/>
      <c r="C11437"/>
      <c r="D11437"/>
      <c r="E11437"/>
      <c r="F11437"/>
      <c r="G11437"/>
      <c r="H11437"/>
      <c r="J11437"/>
      <c r="K11437"/>
      <c r="L11437"/>
      <c r="M11437"/>
    </row>
    <row r="11438" spans="1:13" s="3" customFormat="1" x14ac:dyDescent="0.25">
      <c r="A11438" s="35"/>
      <c r="B11438" s="35"/>
      <c r="C11438" s="35"/>
      <c r="D11438" s="35"/>
      <c r="E11438" s="9" t="s">
        <v>162</v>
      </c>
      <c r="F11438" s="64">
        <v>1469444.6800000011</v>
      </c>
      <c r="G11438" s="64">
        <v>45000</v>
      </c>
      <c r="H11438" s="64">
        <v>8744912.1899999995</v>
      </c>
      <c r="J11438"/>
      <c r="K11438"/>
      <c r="L11438"/>
      <c r="M11438"/>
    </row>
    <row r="11439" spans="1:13" s="3" customFormat="1" x14ac:dyDescent="0.25">
      <c r="A11439" s="35" t="s">
        <v>21</v>
      </c>
      <c r="B11439"/>
      <c r="C11439"/>
      <c r="D11439"/>
      <c r="E11439"/>
      <c r="F11439" s="73"/>
      <c r="G11439"/>
      <c r="H11439"/>
      <c r="J11439"/>
      <c r="K11439"/>
      <c r="L11439"/>
      <c r="M11439"/>
    </row>
    <row r="11440" spans="1:13" s="3" customFormat="1" x14ac:dyDescent="0.25">
      <c r="A11440"/>
      <c r="B11440"/>
      <c r="C11440"/>
      <c r="D11440"/>
      <c r="J11440"/>
      <c r="K11440"/>
      <c r="L11440"/>
      <c r="M11440"/>
    </row>
  </sheetData>
  <mergeCells count="18">
    <mergeCell ref="A7400:H7400"/>
    <mergeCell ref="A8148:D8148"/>
    <mergeCell ref="A8900:E8900"/>
    <mergeCell ref="A9648:E9648"/>
    <mergeCell ref="A10238:E10238"/>
    <mergeCell ref="A10817:D10817"/>
    <mergeCell ref="A2766:C2766"/>
    <mergeCell ref="A3475:E3475"/>
    <mergeCell ref="A4267:E4267"/>
    <mergeCell ref="A4988:E4988"/>
    <mergeCell ref="A5847:H5847"/>
    <mergeCell ref="A6616:E6616"/>
    <mergeCell ref="A385:C385"/>
    <mergeCell ref="A664:D664"/>
    <mergeCell ref="A925:D925"/>
    <mergeCell ref="A1214:E1214"/>
    <mergeCell ref="A1488:D1488"/>
    <mergeCell ref="A2074:D207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M3953"/>
  <sheetViews>
    <sheetView workbookViewId="0">
      <pane ySplit="1" topLeftCell="A3899" activePane="bottomLeft" state="frozen"/>
      <selection activeCell="F11437" sqref="F11437"/>
      <selection pane="bottomLeft" activeCell="I3920" sqref="I3920:I3925"/>
    </sheetView>
  </sheetViews>
  <sheetFormatPr baseColWidth="10" defaultRowHeight="15" x14ac:dyDescent="0.25"/>
  <cols>
    <col min="3" max="3" width="11.28515625" bestFit="1" customWidth="1"/>
    <col min="4" max="4" width="55.7109375" bestFit="1" customWidth="1"/>
    <col min="5" max="5" width="23.42578125" customWidth="1"/>
    <col min="6" max="6" width="11.42578125" style="44"/>
    <col min="10" max="10" width="13.140625" bestFit="1" customWidth="1"/>
    <col min="13" max="13" width="14.140625" bestFit="1" customWidth="1"/>
  </cols>
  <sheetData>
    <row r="1" spans="1:8" ht="16.5" thickBot="1" x14ac:dyDescent="0.3">
      <c r="A1" s="74" t="s">
        <v>1517</v>
      </c>
      <c r="B1" s="74" t="s">
        <v>1518</v>
      </c>
      <c r="C1" s="74" t="s">
        <v>1519</v>
      </c>
      <c r="D1" s="74" t="s">
        <v>1520</v>
      </c>
      <c r="E1" s="74" t="s">
        <v>1521</v>
      </c>
      <c r="F1" s="75" t="s">
        <v>1522</v>
      </c>
      <c r="G1" s="76" t="s">
        <v>1523</v>
      </c>
      <c r="H1" s="76" t="s">
        <v>1524</v>
      </c>
    </row>
    <row r="2" spans="1:8" x14ac:dyDescent="0.25">
      <c r="A2" s="12" t="s">
        <v>25</v>
      </c>
      <c r="B2" s="12" t="s">
        <v>26</v>
      </c>
      <c r="C2" s="14">
        <v>415</v>
      </c>
      <c r="D2" s="12" t="s">
        <v>27</v>
      </c>
      <c r="E2" s="12" t="s">
        <v>23</v>
      </c>
      <c r="F2" s="33">
        <v>13171.62</v>
      </c>
      <c r="G2" s="77" t="str">
        <f>MID(A2,4,3)</f>
        <v>Jun</v>
      </c>
      <c r="H2" s="77" t="str">
        <f>MID(A2,8,4)</f>
        <v>2023</v>
      </c>
    </row>
    <row r="3" spans="1:8" x14ac:dyDescent="0.25">
      <c r="A3" s="12" t="s">
        <v>28</v>
      </c>
      <c r="B3" s="12" t="s">
        <v>26</v>
      </c>
      <c r="C3" s="14">
        <v>451</v>
      </c>
      <c r="D3" s="12" t="s">
        <v>29</v>
      </c>
      <c r="E3" s="12" t="s">
        <v>23</v>
      </c>
      <c r="F3" s="33">
        <v>13171.62</v>
      </c>
      <c r="G3" s="77" t="str">
        <f t="shared" ref="G3:G66" si="0">MID(A3,4,3)</f>
        <v>Jun</v>
      </c>
      <c r="H3" s="77" t="str">
        <f t="shared" ref="H3:H66" si="1">MID(A3,8,4)</f>
        <v>2023</v>
      </c>
    </row>
    <row r="4" spans="1:8" x14ac:dyDescent="0.25">
      <c r="A4" s="12" t="s">
        <v>30</v>
      </c>
      <c r="B4" s="12" t="s">
        <v>26</v>
      </c>
      <c r="C4" s="14">
        <v>491</v>
      </c>
      <c r="D4" s="12" t="s">
        <v>31</v>
      </c>
      <c r="E4" s="12" t="s">
        <v>23</v>
      </c>
      <c r="F4" s="33">
        <v>12799.38</v>
      </c>
      <c r="G4" s="77" t="str">
        <f t="shared" si="0"/>
        <v>Jun</v>
      </c>
      <c r="H4" s="77" t="str">
        <f t="shared" si="1"/>
        <v>2023</v>
      </c>
    </row>
    <row r="5" spans="1:8" x14ac:dyDescent="0.25">
      <c r="A5" s="12" t="s">
        <v>32</v>
      </c>
      <c r="B5" s="12" t="s">
        <v>26</v>
      </c>
      <c r="C5" s="14">
        <v>315</v>
      </c>
      <c r="D5" s="12" t="s">
        <v>33</v>
      </c>
      <c r="E5" s="12" t="s">
        <v>23</v>
      </c>
      <c r="F5" s="33">
        <v>13171.62</v>
      </c>
      <c r="G5" s="77" t="str">
        <f t="shared" si="0"/>
        <v>Jul</v>
      </c>
      <c r="H5" s="77" t="str">
        <f t="shared" si="1"/>
        <v>2023</v>
      </c>
    </row>
    <row r="6" spans="1:8" x14ac:dyDescent="0.25">
      <c r="A6" s="12" t="s">
        <v>34</v>
      </c>
      <c r="B6" s="12" t="s">
        <v>26</v>
      </c>
      <c r="C6" s="14">
        <v>349</v>
      </c>
      <c r="D6" s="12" t="s">
        <v>35</v>
      </c>
      <c r="E6" s="12" t="s">
        <v>23</v>
      </c>
      <c r="F6" s="33">
        <v>12985.5</v>
      </c>
      <c r="G6" s="77" t="str">
        <f t="shared" si="0"/>
        <v>Jul</v>
      </c>
      <c r="H6" s="77" t="str">
        <f t="shared" si="1"/>
        <v>2023</v>
      </c>
    </row>
    <row r="7" spans="1:8" x14ac:dyDescent="0.25">
      <c r="A7" s="12" t="s">
        <v>36</v>
      </c>
      <c r="B7" s="12" t="s">
        <v>26</v>
      </c>
      <c r="C7" s="14">
        <v>386</v>
      </c>
      <c r="D7" s="12" t="s">
        <v>37</v>
      </c>
      <c r="E7" s="12" t="s">
        <v>23</v>
      </c>
      <c r="F7" s="33">
        <v>14354.49</v>
      </c>
      <c r="G7" s="77" t="str">
        <f t="shared" si="0"/>
        <v>Jul</v>
      </c>
      <c r="H7" s="77" t="str">
        <f t="shared" si="1"/>
        <v>2023</v>
      </c>
    </row>
    <row r="8" spans="1:8" x14ac:dyDescent="0.25">
      <c r="A8" s="12" t="s">
        <v>38</v>
      </c>
      <c r="B8" s="12" t="s">
        <v>26</v>
      </c>
      <c r="C8" s="14">
        <v>421</v>
      </c>
      <c r="D8" s="12" t="s">
        <v>39</v>
      </c>
      <c r="E8" s="12" t="s">
        <v>23</v>
      </c>
      <c r="F8" s="33">
        <v>14556.74</v>
      </c>
      <c r="G8" s="77" t="str">
        <f t="shared" si="0"/>
        <v>Jul</v>
      </c>
      <c r="H8" s="77" t="str">
        <f t="shared" si="1"/>
        <v>2023</v>
      </c>
    </row>
    <row r="9" spans="1:8" x14ac:dyDescent="0.25">
      <c r="A9" s="12" t="s">
        <v>40</v>
      </c>
      <c r="B9" s="12" t="s">
        <v>41</v>
      </c>
      <c r="C9" s="14">
        <v>32</v>
      </c>
      <c r="D9" s="12" t="s">
        <v>42</v>
      </c>
      <c r="E9" s="12" t="s">
        <v>23</v>
      </c>
      <c r="F9" s="33">
        <v>17011.62</v>
      </c>
      <c r="G9" s="77" t="str">
        <f t="shared" si="0"/>
        <v>Jul</v>
      </c>
      <c r="H9" s="77" t="str">
        <f t="shared" si="1"/>
        <v>2023</v>
      </c>
    </row>
    <row r="10" spans="1:8" x14ac:dyDescent="0.25">
      <c r="A10" s="12" t="s">
        <v>43</v>
      </c>
      <c r="B10" s="12" t="s">
        <v>26</v>
      </c>
      <c r="C10" s="14">
        <v>347</v>
      </c>
      <c r="D10" s="12" t="s">
        <v>44</v>
      </c>
      <c r="E10" s="12" t="s">
        <v>23</v>
      </c>
      <c r="F10" s="33">
        <v>16833.22</v>
      </c>
      <c r="G10" s="77" t="str">
        <f t="shared" si="0"/>
        <v>Ago</v>
      </c>
      <c r="H10" s="77" t="str">
        <f t="shared" si="1"/>
        <v>2023</v>
      </c>
    </row>
    <row r="11" spans="1:8" x14ac:dyDescent="0.25">
      <c r="A11" s="12" t="s">
        <v>45</v>
      </c>
      <c r="B11" s="12" t="s">
        <v>26</v>
      </c>
      <c r="C11" s="14">
        <v>383</v>
      </c>
      <c r="D11" s="12" t="s">
        <v>46</v>
      </c>
      <c r="E11" s="12" t="s">
        <v>23</v>
      </c>
      <c r="F11" s="33">
        <v>18860.23</v>
      </c>
      <c r="G11" s="77" t="str">
        <f t="shared" si="0"/>
        <v>Ago</v>
      </c>
      <c r="H11" s="77" t="str">
        <f t="shared" si="1"/>
        <v>2023</v>
      </c>
    </row>
    <row r="12" spans="1:8" x14ac:dyDescent="0.25">
      <c r="A12" s="12" t="s">
        <v>47</v>
      </c>
      <c r="B12" s="12" t="s">
        <v>26</v>
      </c>
      <c r="C12" s="14">
        <v>393</v>
      </c>
      <c r="D12" s="12" t="s">
        <v>48</v>
      </c>
      <c r="E12" s="12" t="s">
        <v>23</v>
      </c>
      <c r="F12" s="33">
        <v>17011.62</v>
      </c>
      <c r="G12" s="77" t="str">
        <f t="shared" si="0"/>
        <v>Ago</v>
      </c>
      <c r="H12" s="77" t="str">
        <f t="shared" si="1"/>
        <v>2023</v>
      </c>
    </row>
    <row r="13" spans="1:8" x14ac:dyDescent="0.25">
      <c r="A13" s="12" t="s">
        <v>49</v>
      </c>
      <c r="B13" s="12" t="s">
        <v>26</v>
      </c>
      <c r="C13" s="14">
        <v>449</v>
      </c>
      <c r="D13" s="12" t="s">
        <v>50</v>
      </c>
      <c r="E13" s="12" t="s">
        <v>23</v>
      </c>
      <c r="F13" s="33">
        <v>17065.5</v>
      </c>
      <c r="G13" s="77" t="str">
        <f t="shared" si="0"/>
        <v>Ago</v>
      </c>
      <c r="H13" s="77" t="str">
        <f t="shared" si="1"/>
        <v>2023</v>
      </c>
    </row>
    <row r="14" spans="1:8" x14ac:dyDescent="0.25">
      <c r="A14" s="12" t="s">
        <v>51</v>
      </c>
      <c r="B14" s="12" t="s">
        <v>26</v>
      </c>
      <c r="C14" s="14">
        <v>494</v>
      </c>
      <c r="D14" s="12" t="s">
        <v>52</v>
      </c>
      <c r="E14" s="12" t="s">
        <v>23</v>
      </c>
      <c r="F14" s="33">
        <v>18860.23</v>
      </c>
      <c r="G14" s="77" t="str">
        <f t="shared" si="0"/>
        <v>Ago</v>
      </c>
      <c r="H14" s="77" t="str">
        <f t="shared" si="1"/>
        <v>2023</v>
      </c>
    </row>
    <row r="15" spans="1:8" x14ac:dyDescent="0.25">
      <c r="A15" s="12" t="s">
        <v>53</v>
      </c>
      <c r="B15" s="12" t="s">
        <v>26</v>
      </c>
      <c r="C15" s="14">
        <v>509</v>
      </c>
      <c r="D15" s="12" t="s">
        <v>54</v>
      </c>
      <c r="E15" s="12" t="s">
        <v>23</v>
      </c>
      <c r="F15" s="33">
        <v>17065.5</v>
      </c>
      <c r="G15" s="77" t="str">
        <f t="shared" si="0"/>
        <v>Ago</v>
      </c>
      <c r="H15" s="77" t="str">
        <f t="shared" si="1"/>
        <v>2023</v>
      </c>
    </row>
    <row r="16" spans="1:8" x14ac:dyDescent="0.25">
      <c r="A16" s="12" t="s">
        <v>55</v>
      </c>
      <c r="B16" s="12" t="s">
        <v>26</v>
      </c>
      <c r="C16" s="14">
        <v>322</v>
      </c>
      <c r="D16" s="12" t="s">
        <v>56</v>
      </c>
      <c r="E16" s="12" t="s">
        <v>23</v>
      </c>
      <c r="F16" s="33">
        <v>46256.23</v>
      </c>
      <c r="G16" s="77" t="str">
        <f t="shared" si="0"/>
        <v>Sep</v>
      </c>
      <c r="H16" s="77" t="str">
        <f t="shared" si="1"/>
        <v>2023</v>
      </c>
    </row>
    <row r="17" spans="1:8" x14ac:dyDescent="0.25">
      <c r="A17" s="12" t="s">
        <v>57</v>
      </c>
      <c r="B17" s="12" t="s">
        <v>26</v>
      </c>
      <c r="C17" s="14">
        <v>394</v>
      </c>
      <c r="D17" s="12" t="s">
        <v>58</v>
      </c>
      <c r="E17" s="12" t="s">
        <v>23</v>
      </c>
      <c r="F17" s="33">
        <v>50380.78</v>
      </c>
      <c r="G17" s="77" t="str">
        <f t="shared" si="0"/>
        <v>Sep</v>
      </c>
      <c r="H17" s="77" t="str">
        <f t="shared" si="1"/>
        <v>2023</v>
      </c>
    </row>
    <row r="18" spans="1:8" x14ac:dyDescent="0.25">
      <c r="A18" s="12" t="s">
        <v>59</v>
      </c>
      <c r="B18" s="12" t="s">
        <v>26</v>
      </c>
      <c r="C18" s="14">
        <v>397</v>
      </c>
      <c r="D18" s="12" t="s">
        <v>60</v>
      </c>
      <c r="E18" s="12" t="s">
        <v>23</v>
      </c>
      <c r="F18" s="33">
        <v>18860.23</v>
      </c>
      <c r="G18" s="77" t="str">
        <f t="shared" si="0"/>
        <v>Sep</v>
      </c>
      <c r="H18" s="77" t="str">
        <f t="shared" si="1"/>
        <v>2023</v>
      </c>
    </row>
    <row r="19" spans="1:8" x14ac:dyDescent="0.25">
      <c r="A19" s="12" t="s">
        <v>61</v>
      </c>
      <c r="B19" s="12" t="s">
        <v>26</v>
      </c>
      <c r="C19" s="14">
        <v>404</v>
      </c>
      <c r="D19" s="12" t="s">
        <v>62</v>
      </c>
      <c r="E19" s="12" t="s">
        <v>23</v>
      </c>
      <c r="F19" s="33">
        <v>51997.66</v>
      </c>
      <c r="G19" s="77" t="str">
        <f t="shared" si="0"/>
        <v>Sep</v>
      </c>
      <c r="H19" s="77" t="str">
        <f t="shared" si="1"/>
        <v>2023</v>
      </c>
    </row>
    <row r="20" spans="1:8" x14ac:dyDescent="0.25">
      <c r="A20" s="12" t="s">
        <v>63</v>
      </c>
      <c r="B20" s="12" t="s">
        <v>26</v>
      </c>
      <c r="C20" s="14">
        <v>456</v>
      </c>
      <c r="D20" s="12" t="s">
        <v>64</v>
      </c>
      <c r="E20" s="12" t="s">
        <v>23</v>
      </c>
      <c r="F20" s="33">
        <v>50829.1</v>
      </c>
      <c r="G20" s="77" t="str">
        <f t="shared" si="0"/>
        <v>Sep</v>
      </c>
      <c r="H20" s="77" t="str">
        <f t="shared" si="1"/>
        <v>2023</v>
      </c>
    </row>
    <row r="21" spans="1:8" x14ac:dyDescent="0.25">
      <c r="A21" s="12" t="s">
        <v>65</v>
      </c>
      <c r="B21" s="12" t="s">
        <v>26</v>
      </c>
      <c r="C21" s="14">
        <v>467</v>
      </c>
      <c r="D21" s="12" t="s">
        <v>66</v>
      </c>
      <c r="E21" s="12" t="s">
        <v>23</v>
      </c>
      <c r="F21" s="33">
        <v>18860.23</v>
      </c>
      <c r="G21" s="77" t="str">
        <f t="shared" si="0"/>
        <v>Sep</v>
      </c>
      <c r="H21" s="77" t="str">
        <f t="shared" si="1"/>
        <v>2023</v>
      </c>
    </row>
    <row r="22" spans="1:8" x14ac:dyDescent="0.25">
      <c r="A22" s="12" t="s">
        <v>25</v>
      </c>
      <c r="B22" s="12" t="s">
        <v>26</v>
      </c>
      <c r="C22" s="14">
        <v>415</v>
      </c>
      <c r="D22" s="12" t="s">
        <v>27</v>
      </c>
      <c r="E22" s="12" t="s">
        <v>23</v>
      </c>
      <c r="F22" s="33">
        <v>2195.27</v>
      </c>
      <c r="G22" s="77" t="str">
        <f t="shared" si="0"/>
        <v>Jun</v>
      </c>
      <c r="H22" s="77" t="str">
        <f t="shared" si="1"/>
        <v>2023</v>
      </c>
    </row>
    <row r="23" spans="1:8" x14ac:dyDescent="0.25">
      <c r="A23" s="12" t="s">
        <v>28</v>
      </c>
      <c r="B23" s="12" t="s">
        <v>26</v>
      </c>
      <c r="C23" s="14">
        <v>451</v>
      </c>
      <c r="D23" s="12" t="s">
        <v>29</v>
      </c>
      <c r="E23" s="12" t="s">
        <v>23</v>
      </c>
      <c r="F23" s="33">
        <v>2195.27</v>
      </c>
      <c r="G23" s="77" t="str">
        <f t="shared" si="0"/>
        <v>Jun</v>
      </c>
      <c r="H23" s="77" t="str">
        <f t="shared" si="1"/>
        <v>2023</v>
      </c>
    </row>
    <row r="24" spans="1:8" x14ac:dyDescent="0.25">
      <c r="A24" s="12" t="s">
        <v>30</v>
      </c>
      <c r="B24" s="12" t="s">
        <v>26</v>
      </c>
      <c r="C24" s="14">
        <v>491</v>
      </c>
      <c r="D24" s="12" t="s">
        <v>31</v>
      </c>
      <c r="E24" s="12" t="s">
        <v>23</v>
      </c>
      <c r="F24" s="33">
        <v>2134.67</v>
      </c>
      <c r="G24" s="77" t="str">
        <f t="shared" si="0"/>
        <v>Jun</v>
      </c>
      <c r="H24" s="77" t="str">
        <f t="shared" si="1"/>
        <v>2023</v>
      </c>
    </row>
    <row r="25" spans="1:8" x14ac:dyDescent="0.25">
      <c r="A25" s="12" t="s">
        <v>32</v>
      </c>
      <c r="B25" s="12" t="s">
        <v>26</v>
      </c>
      <c r="C25" s="14">
        <v>315</v>
      </c>
      <c r="D25" s="12" t="s">
        <v>33</v>
      </c>
      <c r="E25" s="12" t="s">
        <v>23</v>
      </c>
      <c r="F25" s="33">
        <v>2195.27</v>
      </c>
      <c r="G25" s="77" t="str">
        <f t="shared" si="0"/>
        <v>Jul</v>
      </c>
      <c r="H25" s="77" t="str">
        <f t="shared" si="1"/>
        <v>2023</v>
      </c>
    </row>
    <row r="26" spans="1:8" x14ac:dyDescent="0.25">
      <c r="A26" s="12" t="s">
        <v>34</v>
      </c>
      <c r="B26" s="12" t="s">
        <v>26</v>
      </c>
      <c r="C26" s="14">
        <v>349</v>
      </c>
      <c r="D26" s="12" t="s">
        <v>35</v>
      </c>
      <c r="E26" s="12" t="s">
        <v>23</v>
      </c>
      <c r="F26" s="33">
        <v>2164.9699999999998</v>
      </c>
      <c r="G26" s="77" t="str">
        <f t="shared" si="0"/>
        <v>Jul</v>
      </c>
      <c r="H26" s="77" t="str">
        <f t="shared" si="1"/>
        <v>2023</v>
      </c>
    </row>
    <row r="27" spans="1:8" x14ac:dyDescent="0.25">
      <c r="A27" s="12" t="s">
        <v>36</v>
      </c>
      <c r="B27" s="12" t="s">
        <v>26</v>
      </c>
      <c r="C27" s="14">
        <v>386</v>
      </c>
      <c r="D27" s="12" t="s">
        <v>37</v>
      </c>
      <c r="E27" s="12" t="s">
        <v>23</v>
      </c>
      <c r="F27" s="33">
        <v>2391.42</v>
      </c>
      <c r="G27" s="77" t="str">
        <f t="shared" si="0"/>
        <v>Jul</v>
      </c>
      <c r="H27" s="77" t="str">
        <f t="shared" si="1"/>
        <v>2023</v>
      </c>
    </row>
    <row r="28" spans="1:8" x14ac:dyDescent="0.25">
      <c r="A28" s="12" t="s">
        <v>38</v>
      </c>
      <c r="B28" s="12" t="s">
        <v>26</v>
      </c>
      <c r="C28" s="14">
        <v>421</v>
      </c>
      <c r="D28" s="12" t="s">
        <v>39</v>
      </c>
      <c r="E28" s="12" t="s">
        <v>23</v>
      </c>
      <c r="F28" s="33">
        <v>2426.81</v>
      </c>
      <c r="G28" s="77" t="str">
        <f t="shared" si="0"/>
        <v>Jul</v>
      </c>
      <c r="H28" s="77" t="str">
        <f t="shared" si="1"/>
        <v>2023</v>
      </c>
    </row>
    <row r="29" spans="1:8" x14ac:dyDescent="0.25">
      <c r="A29" s="12" t="s">
        <v>40</v>
      </c>
      <c r="B29" s="12" t="s">
        <v>41</v>
      </c>
      <c r="C29" s="14">
        <v>32</v>
      </c>
      <c r="D29" s="12" t="s">
        <v>42</v>
      </c>
      <c r="E29" s="12" t="s">
        <v>23</v>
      </c>
      <c r="F29" s="33">
        <v>2835.27</v>
      </c>
      <c r="G29" s="77" t="str">
        <f t="shared" si="0"/>
        <v>Jul</v>
      </c>
      <c r="H29" s="77" t="str">
        <f t="shared" si="1"/>
        <v>2023</v>
      </c>
    </row>
    <row r="30" spans="1:8" x14ac:dyDescent="0.25">
      <c r="A30" s="12" t="s">
        <v>43</v>
      </c>
      <c r="B30" s="12" t="s">
        <v>26</v>
      </c>
      <c r="C30" s="14">
        <v>347</v>
      </c>
      <c r="D30" s="12" t="s">
        <v>44</v>
      </c>
      <c r="E30" s="12" t="s">
        <v>23</v>
      </c>
      <c r="F30" s="33">
        <v>2806.23</v>
      </c>
      <c r="G30" s="77" t="str">
        <f t="shared" si="0"/>
        <v>Ago</v>
      </c>
      <c r="H30" s="77" t="str">
        <f t="shared" si="1"/>
        <v>2023</v>
      </c>
    </row>
    <row r="31" spans="1:8" x14ac:dyDescent="0.25">
      <c r="A31" s="12" t="s">
        <v>47</v>
      </c>
      <c r="B31" s="12" t="s">
        <v>26</v>
      </c>
      <c r="C31" s="14">
        <v>393</v>
      </c>
      <c r="D31" s="12" t="s">
        <v>48</v>
      </c>
      <c r="E31" s="12" t="s">
        <v>23</v>
      </c>
      <c r="F31" s="33">
        <v>2835.27</v>
      </c>
      <c r="G31" s="77" t="str">
        <f t="shared" si="0"/>
        <v>Ago</v>
      </c>
      <c r="H31" s="77" t="str">
        <f t="shared" si="1"/>
        <v>2023</v>
      </c>
    </row>
    <row r="32" spans="1:8" x14ac:dyDescent="0.25">
      <c r="A32" s="12" t="s">
        <v>49</v>
      </c>
      <c r="B32" s="12" t="s">
        <v>26</v>
      </c>
      <c r="C32" s="14">
        <v>449</v>
      </c>
      <c r="D32" s="12" t="s">
        <v>50</v>
      </c>
      <c r="E32" s="12" t="s">
        <v>23</v>
      </c>
      <c r="F32" s="33">
        <v>2844.25</v>
      </c>
      <c r="G32" s="77" t="str">
        <f t="shared" si="0"/>
        <v>Ago</v>
      </c>
      <c r="H32" s="77" t="str">
        <f t="shared" si="1"/>
        <v>2023</v>
      </c>
    </row>
    <row r="33" spans="1:8" x14ac:dyDescent="0.25">
      <c r="A33" s="12" t="s">
        <v>53</v>
      </c>
      <c r="B33" s="12" t="s">
        <v>26</v>
      </c>
      <c r="C33" s="14">
        <v>509</v>
      </c>
      <c r="D33" s="12" t="s">
        <v>54</v>
      </c>
      <c r="E33" s="12" t="s">
        <v>23</v>
      </c>
      <c r="F33" s="33">
        <v>2844.25</v>
      </c>
      <c r="G33" s="77" t="str">
        <f t="shared" si="0"/>
        <v>Ago</v>
      </c>
      <c r="H33" s="77" t="str">
        <f t="shared" si="1"/>
        <v>2023</v>
      </c>
    </row>
    <row r="34" spans="1:8" x14ac:dyDescent="0.25">
      <c r="A34" s="12" t="s">
        <v>55</v>
      </c>
      <c r="B34" s="12" t="s">
        <v>26</v>
      </c>
      <c r="C34" s="14">
        <v>322</v>
      </c>
      <c r="D34" s="12" t="s">
        <v>56</v>
      </c>
      <c r="E34" s="12" t="s">
        <v>23</v>
      </c>
      <c r="F34" s="33">
        <v>7763.16</v>
      </c>
      <c r="G34" s="77" t="str">
        <f t="shared" si="0"/>
        <v>Sep</v>
      </c>
      <c r="H34" s="77" t="str">
        <f t="shared" si="1"/>
        <v>2023</v>
      </c>
    </row>
    <row r="35" spans="1:8" x14ac:dyDescent="0.25">
      <c r="A35" s="12" t="s">
        <v>57</v>
      </c>
      <c r="B35" s="12" t="s">
        <v>26</v>
      </c>
      <c r="C35" s="14">
        <v>394</v>
      </c>
      <c r="D35" s="12" t="s">
        <v>58</v>
      </c>
      <c r="E35" s="12" t="s">
        <v>23</v>
      </c>
      <c r="F35" s="33">
        <v>8397.52</v>
      </c>
      <c r="G35" s="77" t="str">
        <f t="shared" si="0"/>
        <v>Sep</v>
      </c>
      <c r="H35" s="77" t="str">
        <f t="shared" si="1"/>
        <v>2023</v>
      </c>
    </row>
    <row r="36" spans="1:8" x14ac:dyDescent="0.25">
      <c r="A36" s="12" t="s">
        <v>61</v>
      </c>
      <c r="B36" s="12" t="s">
        <v>26</v>
      </c>
      <c r="C36" s="14">
        <v>404</v>
      </c>
      <c r="D36" s="12" t="s">
        <v>62</v>
      </c>
      <c r="E36" s="12" t="s">
        <v>23</v>
      </c>
      <c r="F36" s="33">
        <v>8665.56</v>
      </c>
      <c r="G36" s="77" t="str">
        <f t="shared" si="0"/>
        <v>Sep</v>
      </c>
      <c r="H36" s="77" t="str">
        <f t="shared" si="1"/>
        <v>2023</v>
      </c>
    </row>
    <row r="37" spans="1:8" x14ac:dyDescent="0.25">
      <c r="A37" s="12" t="s">
        <v>63</v>
      </c>
      <c r="B37" s="12" t="s">
        <v>26</v>
      </c>
      <c r="C37" s="14">
        <v>456</v>
      </c>
      <c r="D37" s="12" t="s">
        <v>64</v>
      </c>
      <c r="E37" s="12" t="s">
        <v>23</v>
      </c>
      <c r="F37" s="33">
        <v>8797.44</v>
      </c>
      <c r="G37" s="77" t="str">
        <f t="shared" si="0"/>
        <v>Sep</v>
      </c>
      <c r="H37" s="77" t="str">
        <f t="shared" si="1"/>
        <v>2023</v>
      </c>
    </row>
    <row r="38" spans="1:8" x14ac:dyDescent="0.25">
      <c r="A38" s="12" t="s">
        <v>25</v>
      </c>
      <c r="B38" s="12" t="s">
        <v>26</v>
      </c>
      <c r="C38" s="14">
        <v>415</v>
      </c>
      <c r="D38" s="12" t="s">
        <v>27</v>
      </c>
      <c r="E38" s="12" t="s">
        <v>23</v>
      </c>
      <c r="F38" s="33">
        <v>2575.0500000000002</v>
      </c>
      <c r="G38" s="77" t="str">
        <f t="shared" si="0"/>
        <v>Jun</v>
      </c>
      <c r="H38" s="77" t="str">
        <f t="shared" si="1"/>
        <v>2023</v>
      </c>
    </row>
    <row r="39" spans="1:8" x14ac:dyDescent="0.25">
      <c r="A39" s="12" t="s">
        <v>28</v>
      </c>
      <c r="B39" s="12" t="s">
        <v>26</v>
      </c>
      <c r="C39" s="14">
        <v>451</v>
      </c>
      <c r="D39" s="12" t="s">
        <v>29</v>
      </c>
      <c r="E39" s="12" t="s">
        <v>23</v>
      </c>
      <c r="F39" s="33">
        <v>811.59</v>
      </c>
      <c r="G39" s="77" t="str">
        <f t="shared" si="0"/>
        <v>Jun</v>
      </c>
      <c r="H39" s="77" t="str">
        <f t="shared" si="1"/>
        <v>2023</v>
      </c>
    </row>
    <row r="40" spans="1:8" x14ac:dyDescent="0.25">
      <c r="A40" s="12" t="s">
        <v>30</v>
      </c>
      <c r="B40" s="12" t="s">
        <v>26</v>
      </c>
      <c r="C40" s="14">
        <v>491</v>
      </c>
      <c r="D40" s="12" t="s">
        <v>31</v>
      </c>
      <c r="E40" s="12" t="s">
        <v>23</v>
      </c>
      <c r="F40" s="33">
        <v>1244.42</v>
      </c>
      <c r="G40" s="77" t="str">
        <f t="shared" si="0"/>
        <v>Jun</v>
      </c>
      <c r="H40" s="77" t="str">
        <f t="shared" si="1"/>
        <v>2023</v>
      </c>
    </row>
    <row r="41" spans="1:8" x14ac:dyDescent="0.25">
      <c r="A41" s="12" t="s">
        <v>32</v>
      </c>
      <c r="B41" s="12" t="s">
        <v>26</v>
      </c>
      <c r="C41" s="14">
        <v>315</v>
      </c>
      <c r="D41" s="12" t="s">
        <v>33</v>
      </c>
      <c r="E41" s="12" t="s">
        <v>23</v>
      </c>
      <c r="F41" s="33">
        <v>398.18</v>
      </c>
      <c r="G41" s="77" t="str">
        <f t="shared" si="0"/>
        <v>Jul</v>
      </c>
      <c r="H41" s="77" t="str">
        <f t="shared" si="1"/>
        <v>2023</v>
      </c>
    </row>
    <row r="42" spans="1:8" x14ac:dyDescent="0.25">
      <c r="A42" s="12" t="s">
        <v>38</v>
      </c>
      <c r="B42" s="12" t="s">
        <v>26</v>
      </c>
      <c r="C42" s="14">
        <v>421</v>
      </c>
      <c r="D42" s="12" t="s">
        <v>39</v>
      </c>
      <c r="E42" s="12" t="s">
        <v>23</v>
      </c>
      <c r="F42" s="33">
        <v>311.16000000000003</v>
      </c>
      <c r="G42" s="77" t="str">
        <f t="shared" si="0"/>
        <v>Jul</v>
      </c>
      <c r="H42" s="77" t="str">
        <f t="shared" si="1"/>
        <v>2023</v>
      </c>
    </row>
    <row r="43" spans="1:8" x14ac:dyDescent="0.25">
      <c r="A43" s="12" t="s">
        <v>40</v>
      </c>
      <c r="B43" s="12" t="s">
        <v>41</v>
      </c>
      <c r="C43" s="14">
        <v>32</v>
      </c>
      <c r="D43" s="12" t="s">
        <v>42</v>
      </c>
      <c r="E43" s="12" t="s">
        <v>23</v>
      </c>
      <c r="F43" s="33">
        <v>155.58000000000001</v>
      </c>
      <c r="G43" s="77" t="str">
        <f t="shared" si="0"/>
        <v>Jul</v>
      </c>
      <c r="H43" s="77" t="str">
        <f t="shared" si="1"/>
        <v>2023</v>
      </c>
    </row>
    <row r="44" spans="1:8" x14ac:dyDescent="0.25">
      <c r="A44" s="12" t="s">
        <v>43</v>
      </c>
      <c r="B44" s="12" t="s">
        <v>26</v>
      </c>
      <c r="C44" s="14">
        <v>347</v>
      </c>
      <c r="D44" s="12" t="s">
        <v>44</v>
      </c>
      <c r="E44" s="12" t="s">
        <v>23</v>
      </c>
      <c r="F44" s="33">
        <v>155.58000000000001</v>
      </c>
      <c r="G44" s="77" t="str">
        <f t="shared" si="0"/>
        <v>Ago</v>
      </c>
      <c r="H44" s="77" t="str">
        <f t="shared" si="1"/>
        <v>2023</v>
      </c>
    </row>
    <row r="45" spans="1:8" x14ac:dyDescent="0.25">
      <c r="A45" s="12" t="s">
        <v>47</v>
      </c>
      <c r="B45" s="12" t="s">
        <v>26</v>
      </c>
      <c r="C45" s="14">
        <v>393</v>
      </c>
      <c r="D45" s="12" t="s">
        <v>48</v>
      </c>
      <c r="E45" s="12" t="s">
        <v>23</v>
      </c>
      <c r="F45" s="33">
        <v>2028.78</v>
      </c>
      <c r="G45" s="77" t="str">
        <f t="shared" si="0"/>
        <v>Ago</v>
      </c>
      <c r="H45" s="77" t="str">
        <f t="shared" si="1"/>
        <v>2023</v>
      </c>
    </row>
    <row r="46" spans="1:8" x14ac:dyDescent="0.25">
      <c r="A46" s="12" t="s">
        <v>49</v>
      </c>
      <c r="B46" s="12" t="s">
        <v>26</v>
      </c>
      <c r="C46" s="14">
        <v>449</v>
      </c>
      <c r="D46" s="12" t="s">
        <v>50</v>
      </c>
      <c r="E46" s="12" t="s">
        <v>23</v>
      </c>
      <c r="F46" s="33">
        <v>162.32</v>
      </c>
      <c r="G46" s="77" t="str">
        <f t="shared" si="0"/>
        <v>Ago</v>
      </c>
      <c r="H46" s="77" t="str">
        <f t="shared" si="1"/>
        <v>2023</v>
      </c>
    </row>
    <row r="47" spans="1:8" x14ac:dyDescent="0.25">
      <c r="A47" s="12" t="s">
        <v>53</v>
      </c>
      <c r="B47" s="12" t="s">
        <v>26</v>
      </c>
      <c r="C47" s="14">
        <v>509</v>
      </c>
      <c r="D47" s="12" t="s">
        <v>54</v>
      </c>
      <c r="E47" s="12" t="s">
        <v>23</v>
      </c>
      <c r="F47" s="33">
        <v>1352.64</v>
      </c>
      <c r="G47" s="77" t="str">
        <f t="shared" si="0"/>
        <v>Ago</v>
      </c>
      <c r="H47" s="77" t="str">
        <f t="shared" si="1"/>
        <v>2023</v>
      </c>
    </row>
    <row r="48" spans="1:8" x14ac:dyDescent="0.25">
      <c r="A48" s="12" t="s">
        <v>55</v>
      </c>
      <c r="B48" s="12" t="s">
        <v>26</v>
      </c>
      <c r="C48" s="14">
        <v>322</v>
      </c>
      <c r="D48" s="12" t="s">
        <v>56</v>
      </c>
      <c r="E48" s="12" t="s">
        <v>23</v>
      </c>
      <c r="F48" s="33">
        <v>3312.72</v>
      </c>
      <c r="G48" s="77" t="str">
        <f t="shared" si="0"/>
        <v>Sep</v>
      </c>
      <c r="H48" s="77" t="str">
        <f t="shared" si="1"/>
        <v>2023</v>
      </c>
    </row>
    <row r="49" spans="1:8" x14ac:dyDescent="0.25">
      <c r="A49" s="12" t="s">
        <v>57</v>
      </c>
      <c r="B49" s="12" t="s">
        <v>26</v>
      </c>
      <c r="C49" s="14">
        <v>394</v>
      </c>
      <c r="D49" s="12" t="s">
        <v>58</v>
      </c>
      <c r="E49" s="12" t="s">
        <v>23</v>
      </c>
      <c r="F49" s="33">
        <v>432.85</v>
      </c>
      <c r="G49" s="77" t="str">
        <f t="shared" si="0"/>
        <v>Sep</v>
      </c>
      <c r="H49" s="77" t="str">
        <f t="shared" si="1"/>
        <v>2023</v>
      </c>
    </row>
    <row r="50" spans="1:8" x14ac:dyDescent="0.25">
      <c r="A50" s="12" t="s">
        <v>61</v>
      </c>
      <c r="B50" s="12" t="s">
        <v>26</v>
      </c>
      <c r="C50" s="14">
        <v>404</v>
      </c>
      <c r="D50" s="12" t="s">
        <v>62</v>
      </c>
      <c r="E50" s="12" t="s">
        <v>23</v>
      </c>
      <c r="F50" s="33">
        <v>1282.97</v>
      </c>
      <c r="G50" s="77" t="str">
        <f t="shared" si="0"/>
        <v>Sep</v>
      </c>
      <c r="H50" s="77" t="str">
        <f t="shared" si="1"/>
        <v>2023</v>
      </c>
    </row>
    <row r="51" spans="1:8" x14ac:dyDescent="0.25">
      <c r="A51" s="12" t="s">
        <v>63</v>
      </c>
      <c r="B51" s="12" t="s">
        <v>26</v>
      </c>
      <c r="C51" s="14">
        <v>456</v>
      </c>
      <c r="D51" s="12" t="s">
        <v>64</v>
      </c>
      <c r="E51" s="12" t="s">
        <v>23</v>
      </c>
      <c r="F51" s="33">
        <v>4400.0600000000004</v>
      </c>
      <c r="G51" s="77" t="str">
        <f t="shared" si="0"/>
        <v>Sep</v>
      </c>
      <c r="H51" s="77" t="str">
        <f t="shared" si="1"/>
        <v>2023</v>
      </c>
    </row>
    <row r="52" spans="1:8" x14ac:dyDescent="0.25">
      <c r="A52" s="12" t="s">
        <v>25</v>
      </c>
      <c r="B52" s="12" t="s">
        <v>26</v>
      </c>
      <c r="C52" s="14">
        <v>415</v>
      </c>
      <c r="D52" s="12" t="s">
        <v>27</v>
      </c>
      <c r="E52" s="12" t="s">
        <v>23</v>
      </c>
      <c r="F52" s="33">
        <v>548.85</v>
      </c>
      <c r="G52" s="77" t="str">
        <f t="shared" si="0"/>
        <v>Jun</v>
      </c>
      <c r="H52" s="77" t="str">
        <f t="shared" si="1"/>
        <v>2023</v>
      </c>
    </row>
    <row r="53" spans="1:8" x14ac:dyDescent="0.25">
      <c r="A53" s="12" t="s">
        <v>28</v>
      </c>
      <c r="B53" s="12" t="s">
        <v>26</v>
      </c>
      <c r="C53" s="14">
        <v>451</v>
      </c>
      <c r="D53" s="12" t="s">
        <v>29</v>
      </c>
      <c r="E53" s="12" t="s">
        <v>23</v>
      </c>
      <c r="F53" s="33">
        <v>548.85</v>
      </c>
      <c r="G53" s="77" t="str">
        <f t="shared" si="0"/>
        <v>Jun</v>
      </c>
      <c r="H53" s="77" t="str">
        <f t="shared" si="1"/>
        <v>2023</v>
      </c>
    </row>
    <row r="54" spans="1:8" x14ac:dyDescent="0.25">
      <c r="A54" s="12" t="s">
        <v>30</v>
      </c>
      <c r="B54" s="12" t="s">
        <v>26</v>
      </c>
      <c r="C54" s="14">
        <v>491</v>
      </c>
      <c r="D54" s="12" t="s">
        <v>31</v>
      </c>
      <c r="E54" s="12" t="s">
        <v>23</v>
      </c>
      <c r="F54" s="33">
        <v>548.85</v>
      </c>
      <c r="G54" s="77" t="str">
        <f t="shared" si="0"/>
        <v>Jun</v>
      </c>
      <c r="H54" s="77" t="str">
        <f t="shared" si="1"/>
        <v>2023</v>
      </c>
    </row>
    <row r="55" spans="1:8" x14ac:dyDescent="0.25">
      <c r="A55" s="12" t="s">
        <v>32</v>
      </c>
      <c r="B55" s="12" t="s">
        <v>26</v>
      </c>
      <c r="C55" s="14">
        <v>315</v>
      </c>
      <c r="D55" s="12" t="s">
        <v>33</v>
      </c>
      <c r="E55" s="12" t="s">
        <v>23</v>
      </c>
      <c r="F55" s="33">
        <v>548.85</v>
      </c>
      <c r="G55" s="77" t="str">
        <f t="shared" si="0"/>
        <v>Jul</v>
      </c>
      <c r="H55" s="77" t="str">
        <f t="shared" si="1"/>
        <v>2023</v>
      </c>
    </row>
    <row r="56" spans="1:8" x14ac:dyDescent="0.25">
      <c r="A56" s="12" t="s">
        <v>34</v>
      </c>
      <c r="B56" s="12" t="s">
        <v>26</v>
      </c>
      <c r="C56" s="14">
        <v>349</v>
      </c>
      <c r="D56" s="12" t="s">
        <v>35</v>
      </c>
      <c r="E56" s="12" t="s">
        <v>23</v>
      </c>
      <c r="F56" s="33">
        <v>548.85</v>
      </c>
      <c r="G56" s="77" t="str">
        <f t="shared" si="0"/>
        <v>Jul</v>
      </c>
      <c r="H56" s="77" t="str">
        <f t="shared" si="1"/>
        <v>2023</v>
      </c>
    </row>
    <row r="57" spans="1:8" x14ac:dyDescent="0.25">
      <c r="A57" s="12" t="s">
        <v>36</v>
      </c>
      <c r="B57" s="12" t="s">
        <v>26</v>
      </c>
      <c r="C57" s="14">
        <v>386</v>
      </c>
      <c r="D57" s="12" t="s">
        <v>37</v>
      </c>
      <c r="E57" s="12" t="s">
        <v>23</v>
      </c>
      <c r="F57" s="33">
        <v>571.99</v>
      </c>
      <c r="G57" s="77" t="str">
        <f t="shared" si="0"/>
        <v>Jul</v>
      </c>
      <c r="H57" s="77" t="str">
        <f t="shared" si="1"/>
        <v>2023</v>
      </c>
    </row>
    <row r="58" spans="1:8" x14ac:dyDescent="0.25">
      <c r="A58" s="12" t="s">
        <v>38</v>
      </c>
      <c r="B58" s="12" t="s">
        <v>26</v>
      </c>
      <c r="C58" s="14">
        <v>421</v>
      </c>
      <c r="D58" s="12" t="s">
        <v>39</v>
      </c>
      <c r="E58" s="12" t="s">
        <v>23</v>
      </c>
      <c r="F58" s="33">
        <v>548.85</v>
      </c>
      <c r="G58" s="77" t="str">
        <f t="shared" si="0"/>
        <v>Jul</v>
      </c>
      <c r="H58" s="77" t="str">
        <f t="shared" si="1"/>
        <v>2023</v>
      </c>
    </row>
    <row r="59" spans="1:8" x14ac:dyDescent="0.25">
      <c r="A59" s="12" t="s">
        <v>40</v>
      </c>
      <c r="B59" s="12" t="s">
        <v>41</v>
      </c>
      <c r="C59" s="14">
        <v>32</v>
      </c>
      <c r="D59" s="12" t="s">
        <v>42</v>
      </c>
      <c r="E59" s="12" t="s">
        <v>23</v>
      </c>
      <c r="F59" s="33">
        <v>708.85</v>
      </c>
      <c r="G59" s="77" t="str">
        <f t="shared" si="0"/>
        <v>Jul</v>
      </c>
      <c r="H59" s="77" t="str">
        <f t="shared" si="1"/>
        <v>2023</v>
      </c>
    </row>
    <row r="60" spans="1:8" x14ac:dyDescent="0.25">
      <c r="A60" s="12" t="s">
        <v>43</v>
      </c>
      <c r="B60" s="12" t="s">
        <v>26</v>
      </c>
      <c r="C60" s="14">
        <v>347</v>
      </c>
      <c r="D60" s="12" t="s">
        <v>44</v>
      </c>
      <c r="E60" s="12" t="s">
        <v>23</v>
      </c>
      <c r="F60" s="33">
        <v>548.85</v>
      </c>
      <c r="G60" s="77" t="str">
        <f t="shared" si="0"/>
        <v>Ago</v>
      </c>
      <c r="H60" s="77" t="str">
        <f t="shared" si="1"/>
        <v>2023</v>
      </c>
    </row>
    <row r="61" spans="1:8" x14ac:dyDescent="0.25">
      <c r="A61" s="12" t="s">
        <v>47</v>
      </c>
      <c r="B61" s="12" t="s">
        <v>26</v>
      </c>
      <c r="C61" s="14">
        <v>393</v>
      </c>
      <c r="D61" s="12" t="s">
        <v>48</v>
      </c>
      <c r="E61" s="12" t="s">
        <v>23</v>
      </c>
      <c r="F61" s="33">
        <v>708.85</v>
      </c>
      <c r="G61" s="77" t="str">
        <f t="shared" si="0"/>
        <v>Ago</v>
      </c>
      <c r="H61" s="77" t="str">
        <f t="shared" si="1"/>
        <v>2023</v>
      </c>
    </row>
    <row r="62" spans="1:8" x14ac:dyDescent="0.25">
      <c r="A62" s="12" t="s">
        <v>49</v>
      </c>
      <c r="B62" s="12" t="s">
        <v>26</v>
      </c>
      <c r="C62" s="14">
        <v>449</v>
      </c>
      <c r="D62" s="12" t="s">
        <v>50</v>
      </c>
      <c r="E62" s="12" t="s">
        <v>23</v>
      </c>
      <c r="F62" s="33">
        <v>636.1</v>
      </c>
      <c r="G62" s="77" t="str">
        <f t="shared" si="0"/>
        <v>Ago</v>
      </c>
      <c r="H62" s="77" t="str">
        <f t="shared" si="1"/>
        <v>2023</v>
      </c>
    </row>
    <row r="63" spans="1:8" x14ac:dyDescent="0.25">
      <c r="A63" s="12" t="s">
        <v>53</v>
      </c>
      <c r="B63" s="12" t="s">
        <v>26</v>
      </c>
      <c r="C63" s="14">
        <v>509</v>
      </c>
      <c r="D63" s="12" t="s">
        <v>54</v>
      </c>
      <c r="E63" s="12" t="s">
        <v>23</v>
      </c>
      <c r="F63" s="33">
        <v>636.1</v>
      </c>
      <c r="G63" s="77" t="str">
        <f t="shared" si="0"/>
        <v>Ago</v>
      </c>
      <c r="H63" s="77" t="str">
        <f t="shared" si="1"/>
        <v>2023</v>
      </c>
    </row>
    <row r="64" spans="1:8" x14ac:dyDescent="0.25">
      <c r="A64" s="12" t="s">
        <v>55</v>
      </c>
      <c r="B64" s="12" t="s">
        <v>26</v>
      </c>
      <c r="C64" s="14">
        <v>322</v>
      </c>
      <c r="D64" s="12" t="s">
        <v>56</v>
      </c>
      <c r="E64" s="12" t="s">
        <v>23</v>
      </c>
      <c r="F64" s="33">
        <v>1613.98</v>
      </c>
      <c r="G64" s="77" t="str">
        <f t="shared" si="0"/>
        <v>Sep</v>
      </c>
      <c r="H64" s="77" t="str">
        <f t="shared" si="1"/>
        <v>2023</v>
      </c>
    </row>
    <row r="65" spans="1:8" x14ac:dyDescent="0.25">
      <c r="A65" s="12" t="s">
        <v>57</v>
      </c>
      <c r="B65" s="12" t="s">
        <v>26</v>
      </c>
      <c r="C65" s="14">
        <v>394</v>
      </c>
      <c r="D65" s="12" t="s">
        <v>58</v>
      </c>
      <c r="E65" s="12" t="s">
        <v>23</v>
      </c>
      <c r="F65" s="33">
        <v>1591.73</v>
      </c>
      <c r="G65" s="77" t="str">
        <f t="shared" si="0"/>
        <v>Sep</v>
      </c>
      <c r="H65" s="77" t="str">
        <f t="shared" si="1"/>
        <v>2023</v>
      </c>
    </row>
    <row r="66" spans="1:8" x14ac:dyDescent="0.25">
      <c r="A66" s="12" t="s">
        <v>61</v>
      </c>
      <c r="B66" s="12" t="s">
        <v>26</v>
      </c>
      <c r="C66" s="14">
        <v>404</v>
      </c>
      <c r="D66" s="12" t="s">
        <v>62</v>
      </c>
      <c r="E66" s="12" t="s">
        <v>23</v>
      </c>
      <c r="F66" s="33">
        <v>1745.13</v>
      </c>
      <c r="G66" s="77" t="str">
        <f t="shared" si="0"/>
        <v>Sep</v>
      </c>
      <c r="H66" s="77" t="str">
        <f t="shared" si="1"/>
        <v>2023</v>
      </c>
    </row>
    <row r="67" spans="1:8" x14ac:dyDescent="0.25">
      <c r="A67" s="12" t="s">
        <v>63</v>
      </c>
      <c r="B67" s="12" t="s">
        <v>26</v>
      </c>
      <c r="C67" s="14">
        <v>456</v>
      </c>
      <c r="D67" s="12" t="s">
        <v>64</v>
      </c>
      <c r="E67" s="12" t="s">
        <v>23</v>
      </c>
      <c r="F67" s="33">
        <v>1942.78</v>
      </c>
      <c r="G67" s="77" t="str">
        <f t="shared" ref="G67:G130" si="2">MID(A67,4,3)</f>
        <v>Sep</v>
      </c>
      <c r="H67" s="77" t="str">
        <f t="shared" ref="H67:H130" si="3">MID(A67,8,4)</f>
        <v>2023</v>
      </c>
    </row>
    <row r="68" spans="1:8" x14ac:dyDescent="0.25">
      <c r="A68" s="12" t="s">
        <v>25</v>
      </c>
      <c r="B68" s="12" t="s">
        <v>26</v>
      </c>
      <c r="C68" s="14">
        <v>415</v>
      </c>
      <c r="D68" s="12" t="s">
        <v>27</v>
      </c>
      <c r="E68" s="12" t="s">
        <v>23</v>
      </c>
      <c r="F68" s="33">
        <v>2695.1</v>
      </c>
      <c r="G68" s="77" t="str">
        <f t="shared" si="2"/>
        <v>Jun</v>
      </c>
      <c r="H68" s="77" t="str">
        <f t="shared" si="3"/>
        <v>2023</v>
      </c>
    </row>
    <row r="69" spans="1:8" x14ac:dyDescent="0.25">
      <c r="A69" s="12" t="s">
        <v>28</v>
      </c>
      <c r="B69" s="12" t="s">
        <v>26</v>
      </c>
      <c r="C69" s="14">
        <v>451</v>
      </c>
      <c r="D69" s="12" t="s">
        <v>29</v>
      </c>
      <c r="E69" s="12" t="s">
        <v>23</v>
      </c>
      <c r="F69" s="33">
        <v>1396.58</v>
      </c>
      <c r="G69" s="77" t="str">
        <f t="shared" si="2"/>
        <v>Jun</v>
      </c>
      <c r="H69" s="77" t="str">
        <f t="shared" si="3"/>
        <v>2023</v>
      </c>
    </row>
    <row r="70" spans="1:8" x14ac:dyDescent="0.25">
      <c r="A70" s="12" t="s">
        <v>30</v>
      </c>
      <c r="B70" s="12" t="s">
        <v>26</v>
      </c>
      <c r="C70" s="14">
        <v>491</v>
      </c>
      <c r="D70" s="12" t="s">
        <v>31</v>
      </c>
      <c r="E70" s="12" t="s">
        <v>23</v>
      </c>
      <c r="F70" s="33">
        <v>1396.58</v>
      </c>
      <c r="G70" s="77" t="str">
        <f t="shared" si="2"/>
        <v>Jun</v>
      </c>
      <c r="H70" s="77" t="str">
        <f t="shared" si="3"/>
        <v>2023</v>
      </c>
    </row>
    <row r="71" spans="1:8" x14ac:dyDescent="0.25">
      <c r="A71" s="12" t="s">
        <v>32</v>
      </c>
      <c r="B71" s="12" t="s">
        <v>26</v>
      </c>
      <c r="C71" s="14">
        <v>315</v>
      </c>
      <c r="D71" s="12" t="s">
        <v>33</v>
      </c>
      <c r="E71" s="12" t="s">
        <v>23</v>
      </c>
      <c r="F71" s="33">
        <v>1396.58</v>
      </c>
      <c r="G71" s="77" t="str">
        <f t="shared" si="2"/>
        <v>Jul</v>
      </c>
      <c r="H71" s="77" t="str">
        <f t="shared" si="3"/>
        <v>2023</v>
      </c>
    </row>
    <row r="72" spans="1:8" x14ac:dyDescent="0.25">
      <c r="A72" s="12" t="s">
        <v>34</v>
      </c>
      <c r="B72" s="12" t="s">
        <v>26</v>
      </c>
      <c r="C72" s="14">
        <v>349</v>
      </c>
      <c r="D72" s="12" t="s">
        <v>35</v>
      </c>
      <c r="E72" s="12" t="s">
        <v>23</v>
      </c>
      <c r="F72" s="33">
        <v>1396.58</v>
      </c>
      <c r="G72" s="77" t="str">
        <f t="shared" si="2"/>
        <v>Jul</v>
      </c>
      <c r="H72" s="77" t="str">
        <f t="shared" si="3"/>
        <v>2023</v>
      </c>
    </row>
    <row r="73" spans="1:8" x14ac:dyDescent="0.25">
      <c r="A73" s="12" t="s">
        <v>36</v>
      </c>
      <c r="B73" s="12" t="s">
        <v>26</v>
      </c>
      <c r="C73" s="14">
        <v>386</v>
      </c>
      <c r="D73" s="12" t="s">
        <v>37</v>
      </c>
      <c r="E73" s="12" t="s">
        <v>23</v>
      </c>
      <c r="F73" s="33">
        <v>1396.58</v>
      </c>
      <c r="G73" s="77" t="str">
        <f t="shared" si="2"/>
        <v>Jul</v>
      </c>
      <c r="H73" s="77" t="str">
        <f t="shared" si="3"/>
        <v>2023</v>
      </c>
    </row>
    <row r="74" spans="1:8" x14ac:dyDescent="0.25">
      <c r="A74" s="12" t="s">
        <v>38</v>
      </c>
      <c r="B74" s="12" t="s">
        <v>26</v>
      </c>
      <c r="C74" s="14">
        <v>421</v>
      </c>
      <c r="D74" s="12" t="s">
        <v>39</v>
      </c>
      <c r="E74" s="12" t="s">
        <v>23</v>
      </c>
      <c r="F74" s="33">
        <v>1396.58</v>
      </c>
      <c r="G74" s="77" t="str">
        <f t="shared" si="2"/>
        <v>Jul</v>
      </c>
      <c r="H74" s="77" t="str">
        <f t="shared" si="3"/>
        <v>2023</v>
      </c>
    </row>
    <row r="75" spans="1:8" x14ac:dyDescent="0.25">
      <c r="A75" s="12" t="s">
        <v>40</v>
      </c>
      <c r="B75" s="12" t="s">
        <v>41</v>
      </c>
      <c r="C75" s="14">
        <v>32</v>
      </c>
      <c r="D75" s="12" t="s">
        <v>42</v>
      </c>
      <c r="E75" s="12" t="s">
        <v>23</v>
      </c>
      <c r="F75" s="33">
        <v>1396.58</v>
      </c>
      <c r="G75" s="77" t="str">
        <f t="shared" si="2"/>
        <v>Jul</v>
      </c>
      <c r="H75" s="77" t="str">
        <f t="shared" si="3"/>
        <v>2023</v>
      </c>
    </row>
    <row r="76" spans="1:8" x14ac:dyDescent="0.25">
      <c r="A76" s="12" t="s">
        <v>43</v>
      </c>
      <c r="B76" s="12" t="s">
        <v>26</v>
      </c>
      <c r="C76" s="14">
        <v>347</v>
      </c>
      <c r="D76" s="12" t="s">
        <v>44</v>
      </c>
      <c r="E76" s="12" t="s">
        <v>23</v>
      </c>
      <c r="F76" s="33">
        <v>1829.42</v>
      </c>
      <c r="G76" s="77" t="str">
        <f t="shared" si="2"/>
        <v>Ago</v>
      </c>
      <c r="H76" s="77" t="str">
        <f t="shared" si="3"/>
        <v>2023</v>
      </c>
    </row>
    <row r="77" spans="1:8" x14ac:dyDescent="0.25">
      <c r="A77" s="12" t="s">
        <v>47</v>
      </c>
      <c r="B77" s="12" t="s">
        <v>26</v>
      </c>
      <c r="C77" s="14">
        <v>393</v>
      </c>
      <c r="D77" s="12" t="s">
        <v>48</v>
      </c>
      <c r="E77" s="12" t="s">
        <v>23</v>
      </c>
      <c r="F77" s="33">
        <v>2677.14</v>
      </c>
      <c r="G77" s="77" t="str">
        <f t="shared" si="2"/>
        <v>Ago</v>
      </c>
      <c r="H77" s="77" t="str">
        <f t="shared" si="3"/>
        <v>2023</v>
      </c>
    </row>
    <row r="78" spans="1:8" x14ac:dyDescent="0.25">
      <c r="A78" s="12" t="s">
        <v>49</v>
      </c>
      <c r="B78" s="12" t="s">
        <v>26</v>
      </c>
      <c r="C78" s="14">
        <v>449</v>
      </c>
      <c r="D78" s="12" t="s">
        <v>50</v>
      </c>
      <c r="E78" s="12" t="s">
        <v>23</v>
      </c>
      <c r="F78" s="33">
        <v>1396.58</v>
      </c>
      <c r="G78" s="77" t="str">
        <f t="shared" si="2"/>
        <v>Ago</v>
      </c>
      <c r="H78" s="77" t="str">
        <f t="shared" si="3"/>
        <v>2023</v>
      </c>
    </row>
    <row r="79" spans="1:8" x14ac:dyDescent="0.25">
      <c r="A79" s="12" t="s">
        <v>53</v>
      </c>
      <c r="B79" s="12" t="s">
        <v>26</v>
      </c>
      <c r="C79" s="14">
        <v>509</v>
      </c>
      <c r="D79" s="12" t="s">
        <v>54</v>
      </c>
      <c r="E79" s="12" t="s">
        <v>23</v>
      </c>
      <c r="F79" s="33">
        <v>2695.1</v>
      </c>
      <c r="G79" s="77" t="str">
        <f t="shared" si="2"/>
        <v>Ago</v>
      </c>
      <c r="H79" s="77" t="str">
        <f t="shared" si="3"/>
        <v>2023</v>
      </c>
    </row>
    <row r="80" spans="1:8" x14ac:dyDescent="0.25">
      <c r="A80" s="12" t="s">
        <v>55</v>
      </c>
      <c r="B80" s="12" t="s">
        <v>26</v>
      </c>
      <c r="C80" s="14">
        <v>322</v>
      </c>
      <c r="D80" s="12" t="s">
        <v>56</v>
      </c>
      <c r="E80" s="12" t="s">
        <v>23</v>
      </c>
      <c r="F80" s="33">
        <v>2995.72</v>
      </c>
      <c r="G80" s="77" t="str">
        <f t="shared" si="2"/>
        <v>Sep</v>
      </c>
      <c r="H80" s="77" t="str">
        <f t="shared" si="3"/>
        <v>2023</v>
      </c>
    </row>
    <row r="81" spans="1:8" x14ac:dyDescent="0.25">
      <c r="A81" s="12" t="s">
        <v>57</v>
      </c>
      <c r="B81" s="12" t="s">
        <v>26</v>
      </c>
      <c r="C81" s="14">
        <v>394</v>
      </c>
      <c r="D81" s="12" t="s">
        <v>58</v>
      </c>
      <c r="E81" s="12" t="s">
        <v>23</v>
      </c>
      <c r="F81" s="33">
        <v>5306.4</v>
      </c>
      <c r="G81" s="77" t="str">
        <f t="shared" si="2"/>
        <v>Sep</v>
      </c>
      <c r="H81" s="77" t="str">
        <f t="shared" si="3"/>
        <v>2023</v>
      </c>
    </row>
    <row r="82" spans="1:8" x14ac:dyDescent="0.25">
      <c r="A82" s="12" t="s">
        <v>61</v>
      </c>
      <c r="B82" s="12" t="s">
        <v>26</v>
      </c>
      <c r="C82" s="14">
        <v>404</v>
      </c>
      <c r="D82" s="12" t="s">
        <v>62</v>
      </c>
      <c r="E82" s="12" t="s">
        <v>23</v>
      </c>
      <c r="F82" s="33">
        <v>15529.3</v>
      </c>
      <c r="G82" s="77" t="str">
        <f t="shared" si="2"/>
        <v>Sep</v>
      </c>
      <c r="H82" s="77" t="str">
        <f t="shared" si="3"/>
        <v>2023</v>
      </c>
    </row>
    <row r="83" spans="1:8" x14ac:dyDescent="0.25">
      <c r="A83" s="12" t="s">
        <v>63</v>
      </c>
      <c r="B83" s="12" t="s">
        <v>26</v>
      </c>
      <c r="C83" s="14">
        <v>456</v>
      </c>
      <c r="D83" s="12" t="s">
        <v>64</v>
      </c>
      <c r="E83" s="12" t="s">
        <v>23</v>
      </c>
      <c r="F83" s="33">
        <v>4778.32</v>
      </c>
      <c r="G83" s="77" t="str">
        <f t="shared" si="2"/>
        <v>Sep</v>
      </c>
      <c r="H83" s="77" t="str">
        <f t="shared" si="3"/>
        <v>2023</v>
      </c>
    </row>
    <row r="84" spans="1:8" x14ac:dyDescent="0.25">
      <c r="A84" s="12" t="s">
        <v>30</v>
      </c>
      <c r="B84" s="12" t="s">
        <v>26</v>
      </c>
      <c r="C84" s="14">
        <v>491</v>
      </c>
      <c r="D84" s="12" t="s">
        <v>31</v>
      </c>
      <c r="E84" s="12" t="s">
        <v>23</v>
      </c>
      <c r="F84" s="33">
        <v>1850.39</v>
      </c>
      <c r="G84" s="77" t="str">
        <f t="shared" si="2"/>
        <v>Jun</v>
      </c>
      <c r="H84" s="77" t="str">
        <f t="shared" si="3"/>
        <v>2023</v>
      </c>
    </row>
    <row r="85" spans="1:8" x14ac:dyDescent="0.25">
      <c r="A85" s="12" t="s">
        <v>34</v>
      </c>
      <c r="B85" s="12" t="s">
        <v>26</v>
      </c>
      <c r="C85" s="14">
        <v>349</v>
      </c>
      <c r="D85" s="12" t="s">
        <v>35</v>
      </c>
      <c r="E85" s="12" t="s">
        <v>23</v>
      </c>
      <c r="F85" s="33">
        <v>7820.77</v>
      </c>
      <c r="G85" s="77" t="str">
        <f t="shared" si="2"/>
        <v>Jul</v>
      </c>
      <c r="H85" s="77" t="str">
        <f t="shared" si="3"/>
        <v>2023</v>
      </c>
    </row>
    <row r="86" spans="1:8" x14ac:dyDescent="0.25">
      <c r="A86" s="12" t="s">
        <v>38</v>
      </c>
      <c r="B86" s="12" t="s">
        <v>26</v>
      </c>
      <c r="C86" s="14">
        <v>421</v>
      </c>
      <c r="D86" s="12" t="s">
        <v>39</v>
      </c>
      <c r="E86" s="12" t="s">
        <v>23</v>
      </c>
      <c r="F86" s="33">
        <v>1850.39</v>
      </c>
      <c r="G86" s="77" t="str">
        <f t="shared" si="2"/>
        <v>Jul</v>
      </c>
      <c r="H86" s="77" t="str">
        <f t="shared" si="3"/>
        <v>2023</v>
      </c>
    </row>
    <row r="87" spans="1:8" x14ac:dyDescent="0.25">
      <c r="A87" s="12" t="s">
        <v>49</v>
      </c>
      <c r="B87" s="12" t="s">
        <v>26</v>
      </c>
      <c r="C87" s="14">
        <v>449</v>
      </c>
      <c r="D87" s="12" t="s">
        <v>50</v>
      </c>
      <c r="E87" s="12" t="s">
        <v>23</v>
      </c>
      <c r="F87" s="33">
        <v>1850.39</v>
      </c>
      <c r="G87" s="77" t="str">
        <f t="shared" si="2"/>
        <v>Ago</v>
      </c>
      <c r="H87" s="77" t="str">
        <f t="shared" si="3"/>
        <v>2023</v>
      </c>
    </row>
    <row r="88" spans="1:8" x14ac:dyDescent="0.25">
      <c r="A88" s="12" t="s">
        <v>55</v>
      </c>
      <c r="B88" s="12" t="s">
        <v>26</v>
      </c>
      <c r="C88" s="14">
        <v>322</v>
      </c>
      <c r="D88" s="12" t="s">
        <v>56</v>
      </c>
      <c r="E88" s="12" t="s">
        <v>23</v>
      </c>
      <c r="F88" s="33">
        <v>7751.68</v>
      </c>
      <c r="G88" s="77" t="str">
        <f t="shared" si="2"/>
        <v>Sep</v>
      </c>
      <c r="H88" s="77" t="str">
        <f t="shared" si="3"/>
        <v>2023</v>
      </c>
    </row>
    <row r="89" spans="1:8" x14ac:dyDescent="0.25">
      <c r="A89" s="12" t="s">
        <v>57</v>
      </c>
      <c r="B89" s="12" t="s">
        <v>26</v>
      </c>
      <c r="C89" s="14">
        <v>394</v>
      </c>
      <c r="D89" s="12" t="s">
        <v>58</v>
      </c>
      <c r="E89" s="12" t="s">
        <v>23</v>
      </c>
      <c r="F89" s="33">
        <v>1850.39</v>
      </c>
      <c r="G89" s="77" t="str">
        <f t="shared" si="2"/>
        <v>Sep</v>
      </c>
      <c r="H89" s="77" t="str">
        <f t="shared" si="3"/>
        <v>2023</v>
      </c>
    </row>
    <row r="90" spans="1:8" x14ac:dyDescent="0.25">
      <c r="A90" s="12" t="s">
        <v>61</v>
      </c>
      <c r="B90" s="12" t="s">
        <v>26</v>
      </c>
      <c r="C90" s="14">
        <v>404</v>
      </c>
      <c r="D90" s="12" t="s">
        <v>62</v>
      </c>
      <c r="E90" s="12" t="s">
        <v>23</v>
      </c>
      <c r="F90" s="33">
        <v>1850.39</v>
      </c>
      <c r="G90" s="77" t="str">
        <f t="shared" si="2"/>
        <v>Sep</v>
      </c>
      <c r="H90" s="77" t="str">
        <f t="shared" si="3"/>
        <v>2023</v>
      </c>
    </row>
    <row r="91" spans="1:8" x14ac:dyDescent="0.25">
      <c r="A91" s="12" t="s">
        <v>63</v>
      </c>
      <c r="B91" s="12" t="s">
        <v>26</v>
      </c>
      <c r="C91" s="14">
        <v>456</v>
      </c>
      <c r="D91" s="12" t="s">
        <v>64</v>
      </c>
      <c r="E91" s="12" t="s">
        <v>23</v>
      </c>
      <c r="F91" s="33">
        <v>7324.78</v>
      </c>
      <c r="G91" s="77" t="str">
        <f t="shared" si="2"/>
        <v>Sep</v>
      </c>
      <c r="H91" s="77" t="str">
        <f t="shared" si="3"/>
        <v>2023</v>
      </c>
    </row>
    <row r="92" spans="1:8" x14ac:dyDescent="0.25">
      <c r="A92" s="12" t="s">
        <v>25</v>
      </c>
      <c r="B92" s="12" t="s">
        <v>26</v>
      </c>
      <c r="C92" s="14">
        <v>415</v>
      </c>
      <c r="D92" s="12" t="s">
        <v>27</v>
      </c>
      <c r="E92" s="12" t="s">
        <v>23</v>
      </c>
      <c r="F92" s="33">
        <v>865.45</v>
      </c>
      <c r="G92" s="77" t="str">
        <f t="shared" si="2"/>
        <v>Jun</v>
      </c>
      <c r="H92" s="77" t="str">
        <f t="shared" si="3"/>
        <v>2023</v>
      </c>
    </row>
    <row r="93" spans="1:8" x14ac:dyDescent="0.25">
      <c r="A93" s="12" t="s">
        <v>28</v>
      </c>
      <c r="B93" s="12" t="s">
        <v>26</v>
      </c>
      <c r="C93" s="14">
        <v>451</v>
      </c>
      <c r="D93" s="12" t="s">
        <v>29</v>
      </c>
      <c r="E93" s="12" t="s">
        <v>23</v>
      </c>
      <c r="F93" s="33">
        <v>600</v>
      </c>
      <c r="G93" s="77" t="str">
        <f t="shared" si="2"/>
        <v>Jun</v>
      </c>
      <c r="H93" s="77" t="str">
        <f t="shared" si="3"/>
        <v>2023</v>
      </c>
    </row>
    <row r="94" spans="1:8" x14ac:dyDescent="0.25">
      <c r="A94" s="12" t="s">
        <v>30</v>
      </c>
      <c r="B94" s="12" t="s">
        <v>26</v>
      </c>
      <c r="C94" s="14">
        <v>491</v>
      </c>
      <c r="D94" s="12" t="s">
        <v>31</v>
      </c>
      <c r="E94" s="12" t="s">
        <v>23</v>
      </c>
      <c r="F94" s="33">
        <v>600</v>
      </c>
      <c r="G94" s="77" t="str">
        <f t="shared" si="2"/>
        <v>Jun</v>
      </c>
      <c r="H94" s="77" t="str">
        <f t="shared" si="3"/>
        <v>2023</v>
      </c>
    </row>
    <row r="95" spans="1:8" x14ac:dyDescent="0.25">
      <c r="A95" s="12" t="s">
        <v>32</v>
      </c>
      <c r="B95" s="12" t="s">
        <v>26</v>
      </c>
      <c r="C95" s="14">
        <v>315</v>
      </c>
      <c r="D95" s="12" t="s">
        <v>33</v>
      </c>
      <c r="E95" s="12" t="s">
        <v>23</v>
      </c>
      <c r="F95" s="33">
        <v>600</v>
      </c>
      <c r="G95" s="77" t="str">
        <f t="shared" si="2"/>
        <v>Jul</v>
      </c>
      <c r="H95" s="77" t="str">
        <f t="shared" si="3"/>
        <v>2023</v>
      </c>
    </row>
    <row r="96" spans="1:8" x14ac:dyDescent="0.25">
      <c r="A96" s="12" t="s">
        <v>34</v>
      </c>
      <c r="B96" s="12" t="s">
        <v>26</v>
      </c>
      <c r="C96" s="14">
        <v>349</v>
      </c>
      <c r="D96" s="12" t="s">
        <v>35</v>
      </c>
      <c r="E96" s="12" t="s">
        <v>23</v>
      </c>
      <c r="F96" s="33">
        <v>600</v>
      </c>
      <c r="G96" s="77" t="str">
        <f t="shared" si="2"/>
        <v>Jul</v>
      </c>
      <c r="H96" s="77" t="str">
        <f t="shared" si="3"/>
        <v>2023</v>
      </c>
    </row>
    <row r="97" spans="1:8" x14ac:dyDescent="0.25">
      <c r="A97" s="12" t="s">
        <v>36</v>
      </c>
      <c r="B97" s="12" t="s">
        <v>26</v>
      </c>
      <c r="C97" s="14">
        <v>386</v>
      </c>
      <c r="D97" s="12" t="s">
        <v>37</v>
      </c>
      <c r="E97" s="12" t="s">
        <v>23</v>
      </c>
      <c r="F97" s="33">
        <v>1015.45</v>
      </c>
      <c r="G97" s="77" t="str">
        <f t="shared" si="2"/>
        <v>Jul</v>
      </c>
      <c r="H97" s="77" t="str">
        <f t="shared" si="3"/>
        <v>2023</v>
      </c>
    </row>
    <row r="98" spans="1:8" x14ac:dyDescent="0.25">
      <c r="A98" s="12" t="s">
        <v>38</v>
      </c>
      <c r="B98" s="12" t="s">
        <v>26</v>
      </c>
      <c r="C98" s="14">
        <v>421</v>
      </c>
      <c r="D98" s="12" t="s">
        <v>39</v>
      </c>
      <c r="E98" s="12" t="s">
        <v>23</v>
      </c>
      <c r="F98" s="33">
        <v>720</v>
      </c>
      <c r="G98" s="77" t="str">
        <f t="shared" si="2"/>
        <v>Jul</v>
      </c>
      <c r="H98" s="77" t="str">
        <f t="shared" si="3"/>
        <v>2023</v>
      </c>
    </row>
    <row r="99" spans="1:8" x14ac:dyDescent="0.25">
      <c r="A99" s="12" t="s">
        <v>40</v>
      </c>
      <c r="B99" s="12" t="s">
        <v>41</v>
      </c>
      <c r="C99" s="14">
        <v>32</v>
      </c>
      <c r="D99" s="12" t="s">
        <v>42</v>
      </c>
      <c r="E99" s="12" t="s">
        <v>23</v>
      </c>
      <c r="F99" s="33">
        <v>930</v>
      </c>
      <c r="G99" s="77" t="str">
        <f t="shared" si="2"/>
        <v>Jul</v>
      </c>
      <c r="H99" s="77" t="str">
        <f t="shared" si="3"/>
        <v>2023</v>
      </c>
    </row>
    <row r="100" spans="1:8" x14ac:dyDescent="0.25">
      <c r="A100" s="12" t="s">
        <v>43</v>
      </c>
      <c r="B100" s="12" t="s">
        <v>26</v>
      </c>
      <c r="C100" s="14">
        <v>347</v>
      </c>
      <c r="D100" s="12" t="s">
        <v>44</v>
      </c>
      <c r="E100" s="12" t="s">
        <v>23</v>
      </c>
      <c r="F100" s="33">
        <v>900</v>
      </c>
      <c r="G100" s="77" t="str">
        <f t="shared" si="2"/>
        <v>Ago</v>
      </c>
      <c r="H100" s="77" t="str">
        <f t="shared" si="3"/>
        <v>2023</v>
      </c>
    </row>
    <row r="101" spans="1:8" x14ac:dyDescent="0.25">
      <c r="A101" s="12" t="s">
        <v>47</v>
      </c>
      <c r="B101" s="12" t="s">
        <v>26</v>
      </c>
      <c r="C101" s="14">
        <v>393</v>
      </c>
      <c r="D101" s="12" t="s">
        <v>48</v>
      </c>
      <c r="E101" s="12" t="s">
        <v>23</v>
      </c>
      <c r="F101" s="33">
        <v>900</v>
      </c>
      <c r="G101" s="77" t="str">
        <f t="shared" si="2"/>
        <v>Ago</v>
      </c>
      <c r="H101" s="77" t="str">
        <f t="shared" si="3"/>
        <v>2023</v>
      </c>
    </row>
    <row r="102" spans="1:8" x14ac:dyDescent="0.25">
      <c r="A102" s="12" t="s">
        <v>49</v>
      </c>
      <c r="B102" s="12" t="s">
        <v>26</v>
      </c>
      <c r="C102" s="14">
        <v>449</v>
      </c>
      <c r="D102" s="12" t="s">
        <v>50</v>
      </c>
      <c r="E102" s="12" t="s">
        <v>23</v>
      </c>
      <c r="F102" s="33">
        <v>900</v>
      </c>
      <c r="G102" s="77" t="str">
        <f t="shared" si="2"/>
        <v>Ago</v>
      </c>
      <c r="H102" s="77" t="str">
        <f t="shared" si="3"/>
        <v>2023</v>
      </c>
    </row>
    <row r="103" spans="1:8" x14ac:dyDescent="0.25">
      <c r="A103" s="12" t="s">
        <v>53</v>
      </c>
      <c r="B103" s="12" t="s">
        <v>26</v>
      </c>
      <c r="C103" s="14">
        <v>509</v>
      </c>
      <c r="D103" s="12" t="s">
        <v>54</v>
      </c>
      <c r="E103" s="12" t="s">
        <v>23</v>
      </c>
      <c r="F103" s="33">
        <v>954.11</v>
      </c>
      <c r="G103" s="77" t="str">
        <f t="shared" si="2"/>
        <v>Ago</v>
      </c>
      <c r="H103" s="77" t="str">
        <f t="shared" si="3"/>
        <v>2023</v>
      </c>
    </row>
    <row r="104" spans="1:8" x14ac:dyDescent="0.25">
      <c r="A104" s="12" t="s">
        <v>55</v>
      </c>
      <c r="B104" s="12" t="s">
        <v>26</v>
      </c>
      <c r="C104" s="14">
        <v>322</v>
      </c>
      <c r="D104" s="12" t="s">
        <v>56</v>
      </c>
      <c r="E104" s="12" t="s">
        <v>23</v>
      </c>
      <c r="F104" s="33">
        <v>2312.84</v>
      </c>
      <c r="G104" s="77" t="str">
        <f t="shared" si="2"/>
        <v>Sep</v>
      </c>
      <c r="H104" s="77" t="str">
        <f t="shared" si="3"/>
        <v>2023</v>
      </c>
    </row>
    <row r="105" spans="1:8" x14ac:dyDescent="0.25">
      <c r="A105" s="12" t="s">
        <v>57</v>
      </c>
      <c r="B105" s="12" t="s">
        <v>26</v>
      </c>
      <c r="C105" s="14">
        <v>394</v>
      </c>
      <c r="D105" s="12" t="s">
        <v>58</v>
      </c>
      <c r="E105" s="12" t="s">
        <v>23</v>
      </c>
      <c r="F105" s="33">
        <v>2621.06</v>
      </c>
      <c r="G105" s="77" t="str">
        <f t="shared" si="2"/>
        <v>Sep</v>
      </c>
      <c r="H105" s="77" t="str">
        <f t="shared" si="3"/>
        <v>2023</v>
      </c>
    </row>
    <row r="106" spans="1:8" x14ac:dyDescent="0.25">
      <c r="A106" s="12" t="s">
        <v>61</v>
      </c>
      <c r="B106" s="12" t="s">
        <v>26</v>
      </c>
      <c r="C106" s="14">
        <v>404</v>
      </c>
      <c r="D106" s="12" t="s">
        <v>62</v>
      </c>
      <c r="E106" s="12" t="s">
        <v>23</v>
      </c>
      <c r="F106" s="33">
        <v>6966.07</v>
      </c>
      <c r="G106" s="77" t="str">
        <f t="shared" si="2"/>
        <v>Sep</v>
      </c>
      <c r="H106" s="77" t="str">
        <f t="shared" si="3"/>
        <v>2023</v>
      </c>
    </row>
    <row r="107" spans="1:8" x14ac:dyDescent="0.25">
      <c r="A107" s="12" t="s">
        <v>63</v>
      </c>
      <c r="B107" s="12" t="s">
        <v>26</v>
      </c>
      <c r="C107" s="14">
        <v>456</v>
      </c>
      <c r="D107" s="12" t="s">
        <v>64</v>
      </c>
      <c r="E107" s="12" t="s">
        <v>23</v>
      </c>
      <c r="F107" s="33">
        <v>1665.7</v>
      </c>
      <c r="G107" s="77" t="str">
        <f t="shared" si="2"/>
        <v>Sep</v>
      </c>
      <c r="H107" s="77" t="str">
        <f t="shared" si="3"/>
        <v>2023</v>
      </c>
    </row>
    <row r="108" spans="1:8" x14ac:dyDescent="0.25">
      <c r="A108" s="12" t="s">
        <v>28</v>
      </c>
      <c r="B108" s="12" t="s">
        <v>26</v>
      </c>
      <c r="C108" s="14">
        <v>451</v>
      </c>
      <c r="D108" s="12" t="s">
        <v>29</v>
      </c>
      <c r="E108" s="6" t="s">
        <v>88</v>
      </c>
      <c r="F108" s="33">
        <v>4726</v>
      </c>
      <c r="G108" s="77" t="str">
        <f t="shared" si="2"/>
        <v>Jun</v>
      </c>
      <c r="H108" s="77" t="str">
        <f t="shared" si="3"/>
        <v>2023</v>
      </c>
    </row>
    <row r="109" spans="1:8" x14ac:dyDescent="0.25">
      <c r="A109" s="12" t="s">
        <v>51</v>
      </c>
      <c r="B109" s="12" t="s">
        <v>26</v>
      </c>
      <c r="C109" s="14">
        <v>494</v>
      </c>
      <c r="D109" s="12" t="s">
        <v>52</v>
      </c>
      <c r="E109" s="6" t="s">
        <v>88</v>
      </c>
      <c r="F109" s="33">
        <v>8500</v>
      </c>
      <c r="G109" s="77" t="str">
        <f t="shared" si="2"/>
        <v>Ago</v>
      </c>
      <c r="H109" s="77" t="str">
        <f t="shared" si="3"/>
        <v>2023</v>
      </c>
    </row>
    <row r="110" spans="1:8" x14ac:dyDescent="0.25">
      <c r="A110" s="12" t="s">
        <v>92</v>
      </c>
      <c r="B110" s="12" t="s">
        <v>41</v>
      </c>
      <c r="C110" s="14">
        <v>47</v>
      </c>
      <c r="D110" s="12" t="s">
        <v>93</v>
      </c>
      <c r="E110" s="12" t="s">
        <v>23</v>
      </c>
      <c r="F110" s="33">
        <v>7107.19</v>
      </c>
      <c r="G110" s="77" t="str">
        <f t="shared" si="2"/>
        <v>Jun</v>
      </c>
      <c r="H110" s="77" t="str">
        <f t="shared" si="3"/>
        <v>2023</v>
      </c>
    </row>
    <row r="111" spans="1:8" x14ac:dyDescent="0.25">
      <c r="A111" s="12" t="s">
        <v>92</v>
      </c>
      <c r="B111" s="12" t="s">
        <v>41</v>
      </c>
      <c r="C111" s="14">
        <v>47</v>
      </c>
      <c r="D111" s="12" t="s">
        <v>93</v>
      </c>
      <c r="E111" s="12" t="s">
        <v>23</v>
      </c>
      <c r="F111" s="33">
        <v>7107.19</v>
      </c>
      <c r="G111" s="77" t="str">
        <f t="shared" si="2"/>
        <v>Jun</v>
      </c>
      <c r="H111" s="77" t="str">
        <f t="shared" si="3"/>
        <v>2023</v>
      </c>
    </row>
    <row r="112" spans="1:8" x14ac:dyDescent="0.25">
      <c r="A112" s="12" t="s">
        <v>40</v>
      </c>
      <c r="B112" s="12" t="s">
        <v>41</v>
      </c>
      <c r="C112" s="14">
        <v>42</v>
      </c>
      <c r="D112" s="12" t="s">
        <v>94</v>
      </c>
      <c r="E112" s="12" t="s">
        <v>23</v>
      </c>
      <c r="F112" s="33">
        <v>15369.12</v>
      </c>
      <c r="G112" s="77" t="str">
        <f t="shared" si="2"/>
        <v>Jul</v>
      </c>
      <c r="H112" s="77" t="str">
        <f t="shared" si="3"/>
        <v>2023</v>
      </c>
    </row>
    <row r="113" spans="1:8" x14ac:dyDescent="0.25">
      <c r="A113" s="12" t="s">
        <v>53</v>
      </c>
      <c r="B113" s="12" t="s">
        <v>41</v>
      </c>
      <c r="C113" s="14">
        <v>45</v>
      </c>
      <c r="D113" s="12" t="s">
        <v>95</v>
      </c>
      <c r="E113" s="12" t="s">
        <v>23</v>
      </c>
      <c r="F113" s="33">
        <v>17794.490000000002</v>
      </c>
      <c r="G113" s="77" t="str">
        <f t="shared" si="2"/>
        <v>Ago</v>
      </c>
      <c r="H113" s="77" t="str">
        <f t="shared" si="3"/>
        <v>2023</v>
      </c>
    </row>
    <row r="114" spans="1:8" x14ac:dyDescent="0.25">
      <c r="A114" s="12" t="s">
        <v>96</v>
      </c>
      <c r="B114" s="12" t="s">
        <v>41</v>
      </c>
      <c r="C114" s="14">
        <v>44</v>
      </c>
      <c r="D114" s="12" t="s">
        <v>97</v>
      </c>
      <c r="E114" s="12" t="s">
        <v>23</v>
      </c>
      <c r="F114" s="33">
        <v>53642.17</v>
      </c>
      <c r="G114" s="77" t="str">
        <f t="shared" si="2"/>
        <v>Sep</v>
      </c>
      <c r="H114" s="77" t="str">
        <f t="shared" si="3"/>
        <v>2023</v>
      </c>
    </row>
    <row r="115" spans="1:8" x14ac:dyDescent="0.25">
      <c r="A115" s="12" t="s">
        <v>92</v>
      </c>
      <c r="B115" s="12" t="s">
        <v>41</v>
      </c>
      <c r="C115" s="14">
        <v>47</v>
      </c>
      <c r="D115" s="12" t="s">
        <v>93</v>
      </c>
      <c r="E115" s="12" t="s">
        <v>23</v>
      </c>
      <c r="F115" s="33">
        <v>905.23</v>
      </c>
      <c r="G115" s="77" t="str">
        <f t="shared" si="2"/>
        <v>Jun</v>
      </c>
      <c r="H115" s="77" t="str">
        <f t="shared" si="3"/>
        <v>2023</v>
      </c>
    </row>
    <row r="116" spans="1:8" x14ac:dyDescent="0.25">
      <c r="A116" s="12" t="s">
        <v>92</v>
      </c>
      <c r="B116" s="12" t="s">
        <v>41</v>
      </c>
      <c r="C116" s="14">
        <v>47</v>
      </c>
      <c r="D116" s="12" t="s">
        <v>93</v>
      </c>
      <c r="E116" s="12" t="s">
        <v>23</v>
      </c>
      <c r="F116" s="33">
        <v>905.24</v>
      </c>
      <c r="G116" s="77" t="str">
        <f t="shared" si="2"/>
        <v>Jun</v>
      </c>
      <c r="H116" s="77" t="str">
        <f t="shared" si="3"/>
        <v>2023</v>
      </c>
    </row>
    <row r="117" spans="1:8" x14ac:dyDescent="0.25">
      <c r="A117" s="12" t="s">
        <v>40</v>
      </c>
      <c r="B117" s="12" t="s">
        <v>41</v>
      </c>
      <c r="C117" s="14">
        <v>42</v>
      </c>
      <c r="D117" s="12" t="s">
        <v>94</v>
      </c>
      <c r="E117" s="12" t="s">
        <v>23</v>
      </c>
      <c r="F117" s="33">
        <v>1979.2</v>
      </c>
      <c r="G117" s="77" t="str">
        <f t="shared" si="2"/>
        <v>Jul</v>
      </c>
      <c r="H117" s="77" t="str">
        <f t="shared" si="3"/>
        <v>2023</v>
      </c>
    </row>
    <row r="118" spans="1:8" x14ac:dyDescent="0.25">
      <c r="A118" s="12" t="s">
        <v>53</v>
      </c>
      <c r="B118" s="12" t="s">
        <v>41</v>
      </c>
      <c r="C118" s="14">
        <v>45</v>
      </c>
      <c r="D118" s="12" t="s">
        <v>95</v>
      </c>
      <c r="E118" s="12" t="s">
        <v>23</v>
      </c>
      <c r="F118" s="33">
        <v>2249.77</v>
      </c>
      <c r="G118" s="77" t="str">
        <f t="shared" si="2"/>
        <v>Ago</v>
      </c>
      <c r="H118" s="77" t="str">
        <f t="shared" si="3"/>
        <v>2023</v>
      </c>
    </row>
    <row r="119" spans="1:8" x14ac:dyDescent="0.25">
      <c r="A119" s="12" t="s">
        <v>96</v>
      </c>
      <c r="B119" s="12" t="s">
        <v>41</v>
      </c>
      <c r="C119" s="14">
        <v>44</v>
      </c>
      <c r="D119" s="12" t="s">
        <v>97</v>
      </c>
      <c r="E119" s="12" t="s">
        <v>23</v>
      </c>
      <c r="F119" s="33">
        <v>6856.19</v>
      </c>
      <c r="G119" s="77" t="str">
        <f t="shared" si="2"/>
        <v>Sep</v>
      </c>
      <c r="H119" s="77" t="str">
        <f t="shared" si="3"/>
        <v>2023</v>
      </c>
    </row>
    <row r="120" spans="1:8" x14ac:dyDescent="0.25">
      <c r="A120" s="12" t="s">
        <v>92</v>
      </c>
      <c r="B120" s="12" t="s">
        <v>41</v>
      </c>
      <c r="C120" s="14">
        <v>47</v>
      </c>
      <c r="D120" s="12" t="s">
        <v>93</v>
      </c>
      <c r="E120" s="12" t="s">
        <v>23</v>
      </c>
      <c r="F120" s="33">
        <v>2263.0700000000002</v>
      </c>
      <c r="G120" s="77" t="str">
        <f t="shared" si="2"/>
        <v>Jun</v>
      </c>
      <c r="H120" s="77" t="str">
        <f t="shared" si="3"/>
        <v>2023</v>
      </c>
    </row>
    <row r="121" spans="1:8" x14ac:dyDescent="0.25">
      <c r="A121" s="12" t="s">
        <v>92</v>
      </c>
      <c r="B121" s="12" t="s">
        <v>41</v>
      </c>
      <c r="C121" s="14">
        <v>47</v>
      </c>
      <c r="D121" s="12" t="s">
        <v>93</v>
      </c>
      <c r="E121" s="12" t="s">
        <v>23</v>
      </c>
      <c r="F121" s="33">
        <v>2263.09</v>
      </c>
      <c r="G121" s="77" t="str">
        <f t="shared" si="2"/>
        <v>Jun</v>
      </c>
      <c r="H121" s="77" t="str">
        <f t="shared" si="3"/>
        <v>2023</v>
      </c>
    </row>
    <row r="122" spans="1:8" x14ac:dyDescent="0.25">
      <c r="A122" s="12" t="s">
        <v>40</v>
      </c>
      <c r="B122" s="12" t="s">
        <v>41</v>
      </c>
      <c r="C122" s="14">
        <v>42</v>
      </c>
      <c r="D122" s="12" t="s">
        <v>94</v>
      </c>
      <c r="E122" s="12" t="s">
        <v>23</v>
      </c>
      <c r="F122" s="33">
        <v>4947.9799999999996</v>
      </c>
      <c r="G122" s="77" t="str">
        <f t="shared" si="2"/>
        <v>Jul</v>
      </c>
      <c r="H122" s="77" t="str">
        <f t="shared" si="3"/>
        <v>2023</v>
      </c>
    </row>
    <row r="123" spans="1:8" x14ac:dyDescent="0.25">
      <c r="A123" s="12" t="s">
        <v>53</v>
      </c>
      <c r="B123" s="12" t="s">
        <v>41</v>
      </c>
      <c r="C123" s="14">
        <v>45</v>
      </c>
      <c r="D123" s="12" t="s">
        <v>95</v>
      </c>
      <c r="E123" s="12" t="s">
        <v>23</v>
      </c>
      <c r="F123" s="33">
        <v>5624.52</v>
      </c>
      <c r="G123" s="77" t="str">
        <f t="shared" si="2"/>
        <v>Ago</v>
      </c>
      <c r="H123" s="77" t="str">
        <f t="shared" si="3"/>
        <v>2023</v>
      </c>
    </row>
    <row r="124" spans="1:8" x14ac:dyDescent="0.25">
      <c r="A124" s="12" t="s">
        <v>96</v>
      </c>
      <c r="B124" s="12" t="s">
        <v>41</v>
      </c>
      <c r="C124" s="14">
        <v>44</v>
      </c>
      <c r="D124" s="12" t="s">
        <v>97</v>
      </c>
      <c r="E124" s="12" t="s">
        <v>23</v>
      </c>
      <c r="F124" s="33">
        <v>17140.52</v>
      </c>
      <c r="G124" s="77" t="str">
        <f t="shared" si="2"/>
        <v>Sep</v>
      </c>
      <c r="H124" s="77" t="str">
        <f t="shared" si="3"/>
        <v>2023</v>
      </c>
    </row>
    <row r="125" spans="1:8" x14ac:dyDescent="0.25">
      <c r="A125" s="12" t="s">
        <v>92</v>
      </c>
      <c r="B125" s="12" t="s">
        <v>41</v>
      </c>
      <c r="C125" s="14">
        <v>47</v>
      </c>
      <c r="D125" s="12" t="s">
        <v>93</v>
      </c>
      <c r="E125" s="12" t="s">
        <v>23</v>
      </c>
      <c r="F125" s="33">
        <v>1820.5</v>
      </c>
      <c r="G125" s="77" t="str">
        <f t="shared" si="2"/>
        <v>Jun</v>
      </c>
      <c r="H125" s="77" t="str">
        <f t="shared" si="3"/>
        <v>2023</v>
      </c>
    </row>
    <row r="126" spans="1:8" x14ac:dyDescent="0.25">
      <c r="A126" s="12" t="s">
        <v>92</v>
      </c>
      <c r="B126" s="12" t="s">
        <v>41</v>
      </c>
      <c r="C126" s="14">
        <v>47</v>
      </c>
      <c r="D126" s="12" t="s">
        <v>93</v>
      </c>
      <c r="E126" s="12" t="s">
        <v>23</v>
      </c>
      <c r="F126" s="33">
        <v>1820.48</v>
      </c>
      <c r="G126" s="77" t="str">
        <f t="shared" si="2"/>
        <v>Jun</v>
      </c>
      <c r="H126" s="77" t="str">
        <f t="shared" si="3"/>
        <v>2023</v>
      </c>
    </row>
    <row r="127" spans="1:8" x14ac:dyDescent="0.25">
      <c r="A127" s="12" t="s">
        <v>40</v>
      </c>
      <c r="B127" s="12" t="s">
        <v>41</v>
      </c>
      <c r="C127" s="14">
        <v>42</v>
      </c>
      <c r="D127" s="12" t="s">
        <v>94</v>
      </c>
      <c r="E127" s="12" t="s">
        <v>23</v>
      </c>
      <c r="F127" s="33">
        <v>3726.7</v>
      </c>
      <c r="G127" s="77" t="str">
        <f t="shared" si="2"/>
        <v>Jul</v>
      </c>
      <c r="H127" s="77" t="str">
        <f t="shared" si="3"/>
        <v>2023</v>
      </c>
    </row>
    <row r="128" spans="1:8" x14ac:dyDescent="0.25">
      <c r="A128" s="12" t="s">
        <v>53</v>
      </c>
      <c r="B128" s="12" t="s">
        <v>41</v>
      </c>
      <c r="C128" s="14">
        <v>45</v>
      </c>
      <c r="D128" s="12" t="s">
        <v>95</v>
      </c>
      <c r="E128" s="12" t="s">
        <v>23</v>
      </c>
      <c r="F128" s="33">
        <v>4528.3500000000004</v>
      </c>
      <c r="G128" s="77" t="str">
        <f t="shared" si="2"/>
        <v>Ago</v>
      </c>
      <c r="H128" s="77" t="str">
        <f t="shared" si="3"/>
        <v>2023</v>
      </c>
    </row>
    <row r="129" spans="1:8" x14ac:dyDescent="0.25">
      <c r="A129" s="12" t="s">
        <v>96</v>
      </c>
      <c r="B129" s="12" t="s">
        <v>41</v>
      </c>
      <c r="C129" s="14">
        <v>44</v>
      </c>
      <c r="D129" s="12" t="s">
        <v>97</v>
      </c>
      <c r="E129" s="12" t="s">
        <v>23</v>
      </c>
      <c r="F129" s="33">
        <v>13590.48</v>
      </c>
      <c r="G129" s="77" t="str">
        <f t="shared" si="2"/>
        <v>Sep</v>
      </c>
      <c r="H129" s="77" t="str">
        <f t="shared" si="3"/>
        <v>2023</v>
      </c>
    </row>
    <row r="130" spans="1:8" x14ac:dyDescent="0.25">
      <c r="A130" s="12" t="s">
        <v>92</v>
      </c>
      <c r="B130" s="12" t="s">
        <v>41</v>
      </c>
      <c r="C130" s="14">
        <v>47</v>
      </c>
      <c r="D130" s="12" t="s">
        <v>93</v>
      </c>
      <c r="E130" s="12" t="s">
        <v>23</v>
      </c>
      <c r="F130" s="33">
        <v>1352.34</v>
      </c>
      <c r="G130" s="77" t="str">
        <f t="shared" si="2"/>
        <v>Jun</v>
      </c>
      <c r="H130" s="77" t="str">
        <f t="shared" si="3"/>
        <v>2023</v>
      </c>
    </row>
    <row r="131" spans="1:8" x14ac:dyDescent="0.25">
      <c r="A131" s="12" t="s">
        <v>92</v>
      </c>
      <c r="B131" s="12" t="s">
        <v>41</v>
      </c>
      <c r="C131" s="14">
        <v>47</v>
      </c>
      <c r="D131" s="12" t="s">
        <v>93</v>
      </c>
      <c r="E131" s="12" t="s">
        <v>23</v>
      </c>
      <c r="F131" s="33">
        <v>1352.33</v>
      </c>
      <c r="G131" s="77" t="str">
        <f t="shared" ref="G131:G194" si="4">MID(A131,4,3)</f>
        <v>Jun</v>
      </c>
      <c r="H131" s="77" t="str">
        <f t="shared" ref="H131:H194" si="5">MID(A131,8,4)</f>
        <v>2023</v>
      </c>
    </row>
    <row r="132" spans="1:8" x14ac:dyDescent="0.25">
      <c r="A132" s="12" t="s">
        <v>40</v>
      </c>
      <c r="B132" s="12" t="s">
        <v>41</v>
      </c>
      <c r="C132" s="14">
        <v>42</v>
      </c>
      <c r="D132" s="12" t="s">
        <v>94</v>
      </c>
      <c r="E132" s="12" t="s">
        <v>23</v>
      </c>
      <c r="F132" s="33">
        <v>3360.44</v>
      </c>
      <c r="G132" s="77" t="str">
        <f t="shared" si="4"/>
        <v>Jul</v>
      </c>
      <c r="H132" s="77" t="str">
        <f t="shared" si="5"/>
        <v>2023</v>
      </c>
    </row>
    <row r="133" spans="1:8" x14ac:dyDescent="0.25">
      <c r="A133" s="12" t="s">
        <v>53</v>
      </c>
      <c r="B133" s="12" t="s">
        <v>41</v>
      </c>
      <c r="C133" s="14">
        <v>45</v>
      </c>
      <c r="D133" s="12" t="s">
        <v>95</v>
      </c>
      <c r="E133" s="12" t="s">
        <v>23</v>
      </c>
      <c r="F133" s="33">
        <v>4133.13</v>
      </c>
      <c r="G133" s="77" t="str">
        <f t="shared" si="4"/>
        <v>Ago</v>
      </c>
      <c r="H133" s="77" t="str">
        <f t="shared" si="5"/>
        <v>2023</v>
      </c>
    </row>
    <row r="134" spans="1:8" x14ac:dyDescent="0.25">
      <c r="A134" s="12" t="s">
        <v>96</v>
      </c>
      <c r="B134" s="12" t="s">
        <v>41</v>
      </c>
      <c r="C134" s="14">
        <v>44</v>
      </c>
      <c r="D134" s="12" t="s">
        <v>97</v>
      </c>
      <c r="E134" s="12" t="s">
        <v>23</v>
      </c>
      <c r="F134" s="33">
        <v>11529.01</v>
      </c>
      <c r="G134" s="77" t="str">
        <f t="shared" si="4"/>
        <v>Sep</v>
      </c>
      <c r="H134" s="77" t="str">
        <f t="shared" si="5"/>
        <v>2023</v>
      </c>
    </row>
    <row r="135" spans="1:8" x14ac:dyDescent="0.25">
      <c r="A135" s="12" t="s">
        <v>92</v>
      </c>
      <c r="B135" s="12" t="s">
        <v>41</v>
      </c>
      <c r="C135" s="14">
        <v>48</v>
      </c>
      <c r="D135" s="12" t="s">
        <v>113</v>
      </c>
      <c r="E135" s="12" t="s">
        <v>23</v>
      </c>
      <c r="F135" s="33">
        <v>1874.53</v>
      </c>
      <c r="G135" s="77" t="str">
        <f t="shared" si="4"/>
        <v>Jun</v>
      </c>
      <c r="H135" s="77" t="str">
        <f t="shared" si="5"/>
        <v>2023</v>
      </c>
    </row>
    <row r="136" spans="1:8" x14ac:dyDescent="0.25">
      <c r="A136" s="12" t="s">
        <v>92</v>
      </c>
      <c r="B136" s="12" t="s">
        <v>41</v>
      </c>
      <c r="C136" s="14">
        <v>48</v>
      </c>
      <c r="D136" s="12" t="s">
        <v>113</v>
      </c>
      <c r="E136" s="12" t="s">
        <v>23</v>
      </c>
      <c r="F136" s="33">
        <v>1874.53</v>
      </c>
      <c r="G136" s="77" t="str">
        <f t="shared" si="4"/>
        <v>Jun</v>
      </c>
      <c r="H136" s="77" t="str">
        <f t="shared" si="5"/>
        <v>2023</v>
      </c>
    </row>
    <row r="137" spans="1:8" x14ac:dyDescent="0.25">
      <c r="A137" s="12" t="s">
        <v>40</v>
      </c>
      <c r="B137" s="12" t="s">
        <v>41</v>
      </c>
      <c r="C137" s="14">
        <v>43</v>
      </c>
      <c r="D137" s="12" t="s">
        <v>113</v>
      </c>
      <c r="E137" s="12" t="s">
        <v>23</v>
      </c>
      <c r="F137" s="33">
        <v>4918.26</v>
      </c>
      <c r="G137" s="77" t="str">
        <f t="shared" si="4"/>
        <v>Jul</v>
      </c>
      <c r="H137" s="77" t="str">
        <f t="shared" si="5"/>
        <v>2023</v>
      </c>
    </row>
    <row r="138" spans="1:8" x14ac:dyDescent="0.25">
      <c r="A138" s="12" t="s">
        <v>53</v>
      </c>
      <c r="B138" s="12" t="s">
        <v>41</v>
      </c>
      <c r="C138" s="14">
        <v>46</v>
      </c>
      <c r="D138" s="12" t="s">
        <v>113</v>
      </c>
      <c r="E138" s="12" t="s">
        <v>23</v>
      </c>
      <c r="F138" s="33">
        <v>4203.2</v>
      </c>
      <c r="G138" s="77" t="str">
        <f t="shared" si="4"/>
        <v>Ago</v>
      </c>
      <c r="H138" s="77" t="str">
        <f t="shared" si="5"/>
        <v>2023</v>
      </c>
    </row>
    <row r="139" spans="1:8" x14ac:dyDescent="0.25">
      <c r="A139" s="12" t="s">
        <v>96</v>
      </c>
      <c r="B139" s="12" t="s">
        <v>41</v>
      </c>
      <c r="C139" s="14">
        <v>45</v>
      </c>
      <c r="D139" s="12" t="s">
        <v>113</v>
      </c>
      <c r="E139" s="12" t="s">
        <v>23</v>
      </c>
      <c r="F139" s="33">
        <v>14557.66</v>
      </c>
      <c r="G139" s="77" t="str">
        <f t="shared" si="4"/>
        <v>Sep</v>
      </c>
      <c r="H139" s="77" t="str">
        <f t="shared" si="5"/>
        <v>2023</v>
      </c>
    </row>
    <row r="140" spans="1:8" x14ac:dyDescent="0.25">
      <c r="A140" s="12" t="s">
        <v>92</v>
      </c>
      <c r="B140" s="12" t="s">
        <v>41</v>
      </c>
      <c r="C140" s="14">
        <v>48</v>
      </c>
      <c r="D140" s="12" t="s">
        <v>113</v>
      </c>
      <c r="E140" s="12" t="s">
        <v>23</v>
      </c>
      <c r="F140" s="33">
        <v>1588.58</v>
      </c>
      <c r="G140" s="77" t="str">
        <f t="shared" si="4"/>
        <v>Jun</v>
      </c>
      <c r="H140" s="77" t="str">
        <f t="shared" si="5"/>
        <v>2023</v>
      </c>
    </row>
    <row r="141" spans="1:8" x14ac:dyDescent="0.25">
      <c r="A141" s="12" t="s">
        <v>92</v>
      </c>
      <c r="B141" s="12" t="s">
        <v>41</v>
      </c>
      <c r="C141" s="14">
        <v>48</v>
      </c>
      <c r="D141" s="12" t="s">
        <v>113</v>
      </c>
      <c r="E141" s="12" t="s">
        <v>23</v>
      </c>
      <c r="F141" s="33">
        <v>1588.58</v>
      </c>
      <c r="G141" s="77" t="str">
        <f t="shared" si="4"/>
        <v>Jun</v>
      </c>
      <c r="H141" s="77" t="str">
        <f t="shared" si="5"/>
        <v>2023</v>
      </c>
    </row>
    <row r="142" spans="1:8" x14ac:dyDescent="0.25">
      <c r="A142" s="12" t="s">
        <v>40</v>
      </c>
      <c r="B142" s="12" t="s">
        <v>41</v>
      </c>
      <c r="C142" s="14">
        <v>43</v>
      </c>
      <c r="D142" s="12" t="s">
        <v>113</v>
      </c>
      <c r="E142" s="12" t="s">
        <v>23</v>
      </c>
      <c r="F142" s="33">
        <v>4377.46</v>
      </c>
      <c r="G142" s="77" t="str">
        <f t="shared" si="4"/>
        <v>Jul</v>
      </c>
      <c r="H142" s="77" t="str">
        <f t="shared" si="5"/>
        <v>2023</v>
      </c>
    </row>
    <row r="143" spans="1:8" x14ac:dyDescent="0.25">
      <c r="A143" s="12" t="s">
        <v>53</v>
      </c>
      <c r="B143" s="12" t="s">
        <v>41</v>
      </c>
      <c r="C143" s="14">
        <v>46</v>
      </c>
      <c r="D143" s="12" t="s">
        <v>113</v>
      </c>
      <c r="E143" s="12" t="s">
        <v>23</v>
      </c>
      <c r="F143" s="33">
        <v>4128.25</v>
      </c>
      <c r="G143" s="77" t="str">
        <f t="shared" si="4"/>
        <v>Ago</v>
      </c>
      <c r="H143" s="77" t="str">
        <f t="shared" si="5"/>
        <v>2023</v>
      </c>
    </row>
    <row r="144" spans="1:8" x14ac:dyDescent="0.25">
      <c r="A144" s="12" t="s">
        <v>96</v>
      </c>
      <c r="B144" s="12" t="s">
        <v>41</v>
      </c>
      <c r="C144" s="14">
        <v>45</v>
      </c>
      <c r="D144" s="12" t="s">
        <v>113</v>
      </c>
      <c r="E144" s="12" t="s">
        <v>23</v>
      </c>
      <c r="F144" s="33">
        <v>12133.32</v>
      </c>
      <c r="G144" s="77" t="str">
        <f t="shared" si="4"/>
        <v>Sep</v>
      </c>
      <c r="H144" s="77" t="str">
        <f t="shared" si="5"/>
        <v>2023</v>
      </c>
    </row>
    <row r="145" spans="1:8" x14ac:dyDescent="0.25">
      <c r="A145" s="12" t="s">
        <v>120</v>
      </c>
      <c r="B145" s="12" t="s">
        <v>26</v>
      </c>
      <c r="C145" s="14">
        <v>6562</v>
      </c>
      <c r="D145" s="12" t="s">
        <v>121</v>
      </c>
      <c r="E145" s="12" t="s">
        <v>119</v>
      </c>
      <c r="F145" s="33">
        <v>20732.740000000002</v>
      </c>
      <c r="G145" s="77" t="str">
        <f t="shared" si="4"/>
        <v>Ago</v>
      </c>
      <c r="H145" s="77" t="str">
        <f t="shared" si="5"/>
        <v>2023</v>
      </c>
    </row>
    <row r="146" spans="1:8" x14ac:dyDescent="0.25">
      <c r="A146" s="12" t="s">
        <v>120</v>
      </c>
      <c r="B146" s="12" t="s">
        <v>26</v>
      </c>
      <c r="C146" s="14">
        <v>6562</v>
      </c>
      <c r="D146" s="12" t="s">
        <v>121</v>
      </c>
      <c r="E146" s="12" t="s">
        <v>119</v>
      </c>
      <c r="F146" s="33">
        <v>3103.45</v>
      </c>
      <c r="G146" s="77" t="str">
        <f t="shared" si="4"/>
        <v>Ago</v>
      </c>
      <c r="H146" s="77" t="str">
        <f t="shared" si="5"/>
        <v>2023</v>
      </c>
    </row>
    <row r="147" spans="1:8" x14ac:dyDescent="0.25">
      <c r="A147" s="12" t="s">
        <v>65</v>
      </c>
      <c r="B147" s="12" t="s">
        <v>41</v>
      </c>
      <c r="C147" s="14">
        <v>36</v>
      </c>
      <c r="D147" s="12" t="s">
        <v>124</v>
      </c>
      <c r="E147" s="12" t="s">
        <v>119</v>
      </c>
      <c r="F147" s="33">
        <v>4327.59</v>
      </c>
      <c r="G147" s="77" t="str">
        <f t="shared" si="4"/>
        <v>Sep</v>
      </c>
      <c r="H147" s="77" t="str">
        <f t="shared" si="5"/>
        <v>2023</v>
      </c>
    </row>
    <row r="148" spans="1:8" x14ac:dyDescent="0.25">
      <c r="A148" s="12" t="s">
        <v>65</v>
      </c>
      <c r="B148" s="12" t="s">
        <v>41</v>
      </c>
      <c r="C148" s="14">
        <v>36</v>
      </c>
      <c r="D148" s="12" t="s">
        <v>124</v>
      </c>
      <c r="E148" s="12" t="s">
        <v>119</v>
      </c>
      <c r="F148" s="33">
        <v>30448.28</v>
      </c>
      <c r="G148" s="77" t="str">
        <f t="shared" si="4"/>
        <v>Sep</v>
      </c>
      <c r="H148" s="77" t="str">
        <f t="shared" si="5"/>
        <v>2023</v>
      </c>
    </row>
    <row r="149" spans="1:8" x14ac:dyDescent="0.25">
      <c r="A149" s="12" t="s">
        <v>96</v>
      </c>
      <c r="B149" s="12" t="s">
        <v>41</v>
      </c>
      <c r="C149" s="14">
        <v>48</v>
      </c>
      <c r="D149" s="12" t="s">
        <v>127</v>
      </c>
      <c r="E149" s="12" t="s">
        <v>119</v>
      </c>
      <c r="F149" s="33">
        <v>1169.5899999999999</v>
      </c>
      <c r="G149" s="77" t="str">
        <f t="shared" si="4"/>
        <v>Sep</v>
      </c>
      <c r="H149" s="77" t="str">
        <f t="shared" si="5"/>
        <v>2023</v>
      </c>
    </row>
    <row r="150" spans="1:8" x14ac:dyDescent="0.25">
      <c r="A150" s="12" t="s">
        <v>132</v>
      </c>
      <c r="B150" s="12" t="s">
        <v>41</v>
      </c>
      <c r="C150" s="14">
        <v>9</v>
      </c>
      <c r="D150" s="12" t="s">
        <v>133</v>
      </c>
      <c r="E150" s="12" t="s">
        <v>131</v>
      </c>
      <c r="F150" s="33">
        <v>1341.32</v>
      </c>
      <c r="G150" s="77" t="str">
        <f t="shared" si="4"/>
        <v>Ago</v>
      </c>
      <c r="H150" s="77" t="str">
        <f t="shared" si="5"/>
        <v>2023</v>
      </c>
    </row>
    <row r="151" spans="1:8" x14ac:dyDescent="0.25">
      <c r="A151" s="12" t="s">
        <v>132</v>
      </c>
      <c r="B151" s="12" t="s">
        <v>41</v>
      </c>
      <c r="C151" s="14">
        <v>9</v>
      </c>
      <c r="D151" s="12" t="s">
        <v>133</v>
      </c>
      <c r="E151" s="12" t="s">
        <v>131</v>
      </c>
      <c r="F151" s="33">
        <v>2318.88</v>
      </c>
      <c r="G151" s="77" t="str">
        <f t="shared" si="4"/>
        <v>Ago</v>
      </c>
      <c r="H151" s="77" t="str">
        <f t="shared" si="5"/>
        <v>2023</v>
      </c>
    </row>
    <row r="152" spans="1:8" x14ac:dyDescent="0.25">
      <c r="A152" s="12" t="s">
        <v>135</v>
      </c>
      <c r="B152" s="12" t="s">
        <v>41</v>
      </c>
      <c r="C152" s="14">
        <v>28</v>
      </c>
      <c r="D152" s="12" t="s">
        <v>133</v>
      </c>
      <c r="E152" s="12" t="s">
        <v>131</v>
      </c>
      <c r="F152" s="33">
        <v>2718.79</v>
      </c>
      <c r="G152" s="77" t="str">
        <f t="shared" si="4"/>
        <v>Ago</v>
      </c>
      <c r="H152" s="77" t="str">
        <f t="shared" si="5"/>
        <v>2023</v>
      </c>
    </row>
    <row r="153" spans="1:8" x14ac:dyDescent="0.25">
      <c r="A153" s="12" t="s">
        <v>135</v>
      </c>
      <c r="B153" s="12" t="s">
        <v>41</v>
      </c>
      <c r="C153" s="14">
        <v>28</v>
      </c>
      <c r="D153" s="12" t="s">
        <v>133</v>
      </c>
      <c r="E153" s="12" t="s">
        <v>131</v>
      </c>
      <c r="F153" s="33">
        <v>1592.08</v>
      </c>
      <c r="G153" s="77" t="str">
        <f t="shared" si="4"/>
        <v>Ago</v>
      </c>
      <c r="H153" s="77" t="str">
        <f t="shared" si="5"/>
        <v>2023</v>
      </c>
    </row>
    <row r="154" spans="1:8" x14ac:dyDescent="0.25">
      <c r="A154" s="12" t="s">
        <v>135</v>
      </c>
      <c r="B154" s="12" t="s">
        <v>41</v>
      </c>
      <c r="C154" s="14">
        <v>29</v>
      </c>
      <c r="D154" s="12" t="s">
        <v>133</v>
      </c>
      <c r="E154" s="12" t="s">
        <v>131</v>
      </c>
      <c r="F154" s="33">
        <v>2621.78</v>
      </c>
      <c r="G154" s="77" t="str">
        <f t="shared" si="4"/>
        <v>Ago</v>
      </c>
      <c r="H154" s="77" t="str">
        <f t="shared" si="5"/>
        <v>2023</v>
      </c>
    </row>
    <row r="155" spans="1:8" x14ac:dyDescent="0.25">
      <c r="A155" s="12" t="s">
        <v>135</v>
      </c>
      <c r="B155" s="12" t="s">
        <v>41</v>
      </c>
      <c r="C155" s="14">
        <v>29</v>
      </c>
      <c r="D155" s="12" t="s">
        <v>133</v>
      </c>
      <c r="E155" s="12" t="s">
        <v>131</v>
      </c>
      <c r="F155" s="33">
        <v>2736.39</v>
      </c>
      <c r="G155" s="77" t="str">
        <f t="shared" si="4"/>
        <v>Ago</v>
      </c>
      <c r="H155" s="77" t="str">
        <f t="shared" si="5"/>
        <v>2023</v>
      </c>
    </row>
    <row r="156" spans="1:8" x14ac:dyDescent="0.25">
      <c r="A156" s="12" t="s">
        <v>53</v>
      </c>
      <c r="B156" s="12" t="s">
        <v>41</v>
      </c>
      <c r="C156" s="14">
        <v>38</v>
      </c>
      <c r="D156" s="12" t="s">
        <v>133</v>
      </c>
      <c r="E156" s="12" t="s">
        <v>131</v>
      </c>
      <c r="F156" s="33">
        <v>3437.78</v>
      </c>
      <c r="G156" s="77" t="str">
        <f t="shared" si="4"/>
        <v>Ago</v>
      </c>
      <c r="H156" s="77" t="str">
        <f t="shared" si="5"/>
        <v>2023</v>
      </c>
    </row>
    <row r="157" spans="1:8" x14ac:dyDescent="0.25">
      <c r="A157" s="12" t="s">
        <v>53</v>
      </c>
      <c r="B157" s="12" t="s">
        <v>41</v>
      </c>
      <c r="C157" s="14">
        <v>53</v>
      </c>
      <c r="D157" s="12" t="s">
        <v>133</v>
      </c>
      <c r="E157" s="12" t="s">
        <v>131</v>
      </c>
      <c r="F157" s="33">
        <v>1384.16</v>
      </c>
      <c r="G157" s="77" t="str">
        <f t="shared" si="4"/>
        <v>Ago</v>
      </c>
      <c r="H157" s="77" t="str">
        <f t="shared" si="5"/>
        <v>2023</v>
      </c>
    </row>
    <row r="158" spans="1:8" x14ac:dyDescent="0.25">
      <c r="A158" s="12" t="s">
        <v>140</v>
      </c>
      <c r="B158" s="12" t="s">
        <v>41</v>
      </c>
      <c r="C158" s="14">
        <v>26</v>
      </c>
      <c r="D158" s="12" t="s">
        <v>133</v>
      </c>
      <c r="E158" s="12" t="s">
        <v>131</v>
      </c>
      <c r="F158" s="33">
        <v>3720.53</v>
      </c>
      <c r="G158" s="77" t="str">
        <f t="shared" si="4"/>
        <v>Sep</v>
      </c>
      <c r="H158" s="77" t="str">
        <f t="shared" si="5"/>
        <v>2023</v>
      </c>
    </row>
    <row r="159" spans="1:8" x14ac:dyDescent="0.25">
      <c r="A159" s="12" t="s">
        <v>140</v>
      </c>
      <c r="B159" s="12" t="s">
        <v>41</v>
      </c>
      <c r="C159" s="14">
        <v>28</v>
      </c>
      <c r="D159" s="12" t="s">
        <v>133</v>
      </c>
      <c r="E159" s="12" t="s">
        <v>131</v>
      </c>
      <c r="F159" s="33">
        <v>2768.6</v>
      </c>
      <c r="G159" s="77" t="str">
        <f t="shared" si="4"/>
        <v>Sep</v>
      </c>
      <c r="H159" s="77" t="str">
        <f t="shared" si="5"/>
        <v>2023</v>
      </c>
    </row>
    <row r="160" spans="1:8" x14ac:dyDescent="0.25">
      <c r="A160" s="12" t="s">
        <v>65</v>
      </c>
      <c r="B160" s="12" t="s">
        <v>41</v>
      </c>
      <c r="C160" s="14">
        <v>38</v>
      </c>
      <c r="D160" s="12" t="s">
        <v>133</v>
      </c>
      <c r="E160" s="12" t="s">
        <v>131</v>
      </c>
      <c r="F160" s="33">
        <v>2541.2800000000002</v>
      </c>
      <c r="G160" s="77" t="str">
        <f t="shared" si="4"/>
        <v>Sep</v>
      </c>
      <c r="H160" s="77" t="str">
        <f t="shared" si="5"/>
        <v>2023</v>
      </c>
    </row>
    <row r="161" spans="1:8" x14ac:dyDescent="0.25">
      <c r="A161" s="12" t="s">
        <v>65</v>
      </c>
      <c r="B161" s="12" t="s">
        <v>41</v>
      </c>
      <c r="C161" s="14">
        <v>38</v>
      </c>
      <c r="D161" s="12" t="s">
        <v>133</v>
      </c>
      <c r="E161" s="12" t="s">
        <v>131</v>
      </c>
      <c r="F161" s="33">
        <v>2633.81</v>
      </c>
      <c r="G161" s="77" t="str">
        <f t="shared" si="4"/>
        <v>Sep</v>
      </c>
      <c r="H161" s="77" t="str">
        <f t="shared" si="5"/>
        <v>2023</v>
      </c>
    </row>
    <row r="162" spans="1:8" x14ac:dyDescent="0.25">
      <c r="A162" s="12" t="s">
        <v>140</v>
      </c>
      <c r="B162" s="12" t="s">
        <v>41</v>
      </c>
      <c r="C162" s="14">
        <v>26</v>
      </c>
      <c r="D162" s="12" t="s">
        <v>133</v>
      </c>
      <c r="E162" s="12" t="s">
        <v>147</v>
      </c>
      <c r="F162" s="33">
        <v>1103.54</v>
      </c>
      <c r="G162" s="77" t="str">
        <f t="shared" si="4"/>
        <v>Sep</v>
      </c>
      <c r="H162" s="77" t="str">
        <f t="shared" si="5"/>
        <v>2023</v>
      </c>
    </row>
    <row r="163" spans="1:8" x14ac:dyDescent="0.25">
      <c r="A163" s="12" t="s">
        <v>140</v>
      </c>
      <c r="B163" s="12" t="s">
        <v>41</v>
      </c>
      <c r="C163" s="14">
        <v>28</v>
      </c>
      <c r="D163" s="12" t="s">
        <v>133</v>
      </c>
      <c r="E163" s="12" t="s">
        <v>147</v>
      </c>
      <c r="F163" s="33">
        <v>4016.14</v>
      </c>
      <c r="G163" s="77" t="str">
        <f t="shared" si="4"/>
        <v>Sep</v>
      </c>
      <c r="H163" s="77" t="str">
        <f t="shared" si="5"/>
        <v>2023</v>
      </c>
    </row>
    <row r="164" spans="1:8" x14ac:dyDescent="0.25">
      <c r="A164" s="12" t="s">
        <v>36</v>
      </c>
      <c r="B164" s="12" t="s">
        <v>26</v>
      </c>
      <c r="C164" s="14">
        <v>386</v>
      </c>
      <c r="D164" s="12" t="s">
        <v>37</v>
      </c>
      <c r="E164" s="6" t="s">
        <v>23</v>
      </c>
      <c r="F164" s="33">
        <v>1487</v>
      </c>
      <c r="G164" s="77" t="str">
        <f t="shared" si="4"/>
        <v>Jul</v>
      </c>
      <c r="H164" s="77" t="str">
        <f t="shared" si="5"/>
        <v>2023</v>
      </c>
    </row>
    <row r="165" spans="1:8" x14ac:dyDescent="0.25">
      <c r="A165" s="12" t="s">
        <v>63</v>
      </c>
      <c r="B165" s="12" t="s">
        <v>26</v>
      </c>
      <c r="C165" s="14">
        <v>456</v>
      </c>
      <c r="D165" s="12" t="s">
        <v>64</v>
      </c>
      <c r="E165" s="6" t="s">
        <v>23</v>
      </c>
      <c r="F165" s="33">
        <v>7791.12</v>
      </c>
      <c r="G165" s="77" t="str">
        <f t="shared" si="4"/>
        <v>Sep</v>
      </c>
      <c r="H165" s="77" t="str">
        <f t="shared" si="5"/>
        <v>2023</v>
      </c>
    </row>
    <row r="166" spans="1:8" x14ac:dyDescent="0.25">
      <c r="A166" s="12" t="s">
        <v>36</v>
      </c>
      <c r="B166" s="12" t="s">
        <v>26</v>
      </c>
      <c r="C166" s="14">
        <v>386</v>
      </c>
      <c r="D166" s="12" t="s">
        <v>37</v>
      </c>
      <c r="E166" s="6" t="s">
        <v>23</v>
      </c>
      <c r="F166" s="33">
        <v>372</v>
      </c>
      <c r="G166" s="77" t="str">
        <f t="shared" si="4"/>
        <v>Jul</v>
      </c>
      <c r="H166" s="77" t="str">
        <f t="shared" si="5"/>
        <v>2023</v>
      </c>
    </row>
    <row r="167" spans="1:8" x14ac:dyDescent="0.25">
      <c r="A167" s="12" t="s">
        <v>63</v>
      </c>
      <c r="B167" s="12" t="s">
        <v>26</v>
      </c>
      <c r="C167" s="14">
        <v>456</v>
      </c>
      <c r="D167" s="12" t="s">
        <v>64</v>
      </c>
      <c r="E167" s="6" t="s">
        <v>23</v>
      </c>
      <c r="F167" s="33">
        <v>1939.12</v>
      </c>
      <c r="G167" s="77" t="str">
        <f t="shared" si="4"/>
        <v>Sep</v>
      </c>
      <c r="H167" s="77" t="str">
        <f t="shared" si="5"/>
        <v>2023</v>
      </c>
    </row>
    <row r="168" spans="1:8" x14ac:dyDescent="0.25">
      <c r="A168" s="12" t="s">
        <v>55</v>
      </c>
      <c r="B168" s="12" t="s">
        <v>26</v>
      </c>
      <c r="C168" s="14">
        <v>322</v>
      </c>
      <c r="D168" s="12" t="s">
        <v>56</v>
      </c>
      <c r="E168" s="6" t="s">
        <v>23</v>
      </c>
      <c r="F168" s="33">
        <v>323.52999999999997</v>
      </c>
      <c r="G168" s="77" t="str">
        <f t="shared" si="4"/>
        <v>Sep</v>
      </c>
      <c r="H168" s="77" t="str">
        <f t="shared" si="5"/>
        <v>2023</v>
      </c>
    </row>
    <row r="169" spans="1:8" x14ac:dyDescent="0.25">
      <c r="A169" s="12" t="s">
        <v>63</v>
      </c>
      <c r="B169" s="12" t="s">
        <v>26</v>
      </c>
      <c r="C169" s="14">
        <v>456</v>
      </c>
      <c r="D169" s="12" t="s">
        <v>64</v>
      </c>
      <c r="E169" s="6" t="s">
        <v>23</v>
      </c>
      <c r="F169" s="33">
        <v>1367.35</v>
      </c>
      <c r="G169" s="77" t="str">
        <f t="shared" si="4"/>
        <v>Sep</v>
      </c>
      <c r="H169" s="77" t="str">
        <f t="shared" si="5"/>
        <v>2023</v>
      </c>
    </row>
    <row r="170" spans="1:8" x14ac:dyDescent="0.25">
      <c r="A170" s="12" t="s">
        <v>96</v>
      </c>
      <c r="B170" s="12" t="s">
        <v>41</v>
      </c>
      <c r="C170" s="14">
        <v>40</v>
      </c>
      <c r="D170" s="12" t="s">
        <v>160</v>
      </c>
      <c r="E170" s="6" t="s">
        <v>1525</v>
      </c>
      <c r="F170" s="33">
        <v>1020.8</v>
      </c>
      <c r="G170" s="77" t="str">
        <f t="shared" si="4"/>
        <v>Sep</v>
      </c>
      <c r="H170" s="77" t="str">
        <f t="shared" si="5"/>
        <v>2023</v>
      </c>
    </row>
    <row r="171" spans="1:8" x14ac:dyDescent="0.25">
      <c r="A171" s="12" t="s">
        <v>96</v>
      </c>
      <c r="B171" s="12" t="s">
        <v>41</v>
      </c>
      <c r="C171" s="14">
        <v>40</v>
      </c>
      <c r="D171" s="12" t="s">
        <v>160</v>
      </c>
      <c r="E171" s="6" t="s">
        <v>1525</v>
      </c>
      <c r="F171" s="33">
        <v>1526.82</v>
      </c>
      <c r="G171" s="77" t="str">
        <f t="shared" si="4"/>
        <v>Sep</v>
      </c>
      <c r="H171" s="77" t="str">
        <f t="shared" si="5"/>
        <v>2023</v>
      </c>
    </row>
    <row r="172" spans="1:8" x14ac:dyDescent="0.25">
      <c r="A172" s="12" t="s">
        <v>96</v>
      </c>
      <c r="B172" s="12" t="s">
        <v>41</v>
      </c>
      <c r="C172" s="14">
        <v>40</v>
      </c>
      <c r="D172" s="12" t="s">
        <v>160</v>
      </c>
      <c r="E172" s="6" t="s">
        <v>1525</v>
      </c>
      <c r="F172" s="33">
        <v>2699.95</v>
      </c>
      <c r="G172" s="77" t="str">
        <f t="shared" si="4"/>
        <v>Sep</v>
      </c>
      <c r="H172" s="77" t="str">
        <f t="shared" si="5"/>
        <v>2023</v>
      </c>
    </row>
    <row r="173" spans="1:8" x14ac:dyDescent="0.25">
      <c r="A173" s="12" t="s">
        <v>96</v>
      </c>
      <c r="B173" s="12" t="s">
        <v>41</v>
      </c>
      <c r="C173" s="14">
        <v>40</v>
      </c>
      <c r="D173" s="12" t="s">
        <v>160</v>
      </c>
      <c r="E173" s="6" t="s">
        <v>1525</v>
      </c>
      <c r="F173" s="33">
        <v>16699.29</v>
      </c>
      <c r="G173" s="77" t="str">
        <f t="shared" si="4"/>
        <v>Sep</v>
      </c>
      <c r="H173" s="77" t="str">
        <f t="shared" si="5"/>
        <v>2023</v>
      </c>
    </row>
    <row r="174" spans="1:8" x14ac:dyDescent="0.25">
      <c r="A174" s="12" t="s">
        <v>96</v>
      </c>
      <c r="B174" s="12" t="s">
        <v>41</v>
      </c>
      <c r="C174" s="14">
        <v>40</v>
      </c>
      <c r="D174" s="12" t="s">
        <v>160</v>
      </c>
      <c r="E174" s="6" t="s">
        <v>1525</v>
      </c>
      <c r="F174" s="33">
        <v>833.33</v>
      </c>
      <c r="G174" s="77" t="str">
        <f t="shared" si="4"/>
        <v>Sep</v>
      </c>
      <c r="H174" s="77" t="str">
        <f t="shared" si="5"/>
        <v>2023</v>
      </c>
    </row>
    <row r="175" spans="1:8" x14ac:dyDescent="0.25">
      <c r="A175" s="12" t="s">
        <v>96</v>
      </c>
      <c r="B175" s="12" t="s">
        <v>41</v>
      </c>
      <c r="C175" s="14">
        <v>40</v>
      </c>
      <c r="D175" s="12" t="s">
        <v>160</v>
      </c>
      <c r="E175" s="6" t="s">
        <v>1525</v>
      </c>
      <c r="F175" s="33">
        <v>18058.71</v>
      </c>
      <c r="G175" s="77" t="str">
        <f t="shared" si="4"/>
        <v>Sep</v>
      </c>
      <c r="H175" s="77" t="str">
        <f t="shared" si="5"/>
        <v>2023</v>
      </c>
    </row>
    <row r="176" spans="1:8" ht="15.75" thickBot="1" x14ac:dyDescent="0.3">
      <c r="A176" s="78" t="s">
        <v>96</v>
      </c>
      <c r="B176" s="78" t="s">
        <v>41</v>
      </c>
      <c r="C176" s="79">
        <v>40</v>
      </c>
      <c r="D176" s="78" t="s">
        <v>160</v>
      </c>
      <c r="E176" s="80" t="s">
        <v>1525</v>
      </c>
      <c r="F176" s="81">
        <v>7169.92</v>
      </c>
      <c r="G176" s="82" t="str">
        <f t="shared" si="4"/>
        <v>Sep</v>
      </c>
      <c r="H176" s="82" t="str">
        <f t="shared" si="5"/>
        <v>2023</v>
      </c>
    </row>
    <row r="177" spans="1:8" x14ac:dyDescent="0.25">
      <c r="A177" t="s">
        <v>171</v>
      </c>
      <c r="B177" t="s">
        <v>26</v>
      </c>
      <c r="C177">
        <v>310</v>
      </c>
      <c r="D177" t="s">
        <v>172</v>
      </c>
      <c r="E177" s="6" t="s">
        <v>23</v>
      </c>
      <c r="F177" s="44">
        <v>50602.22</v>
      </c>
      <c r="G177" s="77" t="str">
        <f t="shared" si="4"/>
        <v>Oct</v>
      </c>
      <c r="H177" s="77" t="str">
        <f t="shared" si="5"/>
        <v>2023</v>
      </c>
    </row>
    <row r="178" spans="1:8" x14ac:dyDescent="0.25">
      <c r="A178" t="s">
        <v>173</v>
      </c>
      <c r="B178" t="s">
        <v>26</v>
      </c>
      <c r="C178">
        <v>341</v>
      </c>
      <c r="D178" t="s">
        <v>174</v>
      </c>
      <c r="E178" s="6" t="s">
        <v>23</v>
      </c>
      <c r="F178" s="44">
        <v>50544.13</v>
      </c>
      <c r="G178" s="77" t="str">
        <f t="shared" si="4"/>
        <v>Oct</v>
      </c>
      <c r="H178" s="77" t="str">
        <f t="shared" si="5"/>
        <v>2023</v>
      </c>
    </row>
    <row r="179" spans="1:8" x14ac:dyDescent="0.25">
      <c r="A179" t="s">
        <v>175</v>
      </c>
      <c r="B179" t="s">
        <v>26</v>
      </c>
      <c r="C179">
        <v>344</v>
      </c>
      <c r="D179" t="s">
        <v>176</v>
      </c>
      <c r="E179" s="6" t="s">
        <v>23</v>
      </c>
      <c r="F179" s="44">
        <v>23545.23</v>
      </c>
      <c r="G179" s="77" t="str">
        <f t="shared" si="4"/>
        <v>Oct</v>
      </c>
      <c r="H179" s="77" t="str">
        <f t="shared" si="5"/>
        <v>2023</v>
      </c>
    </row>
    <row r="180" spans="1:8" x14ac:dyDescent="0.25">
      <c r="A180" t="s">
        <v>177</v>
      </c>
      <c r="B180" t="s">
        <v>26</v>
      </c>
      <c r="C180">
        <v>383</v>
      </c>
      <c r="D180" t="s">
        <v>178</v>
      </c>
      <c r="E180" s="6" t="s">
        <v>23</v>
      </c>
      <c r="F180" s="44">
        <v>48487.79</v>
      </c>
      <c r="G180" s="77" t="str">
        <f t="shared" si="4"/>
        <v>Oct</v>
      </c>
      <c r="H180" s="77" t="str">
        <f t="shared" si="5"/>
        <v>2023</v>
      </c>
    </row>
    <row r="181" spans="1:8" x14ac:dyDescent="0.25">
      <c r="A181" t="s">
        <v>179</v>
      </c>
      <c r="B181" t="s">
        <v>26</v>
      </c>
      <c r="C181">
        <v>415</v>
      </c>
      <c r="D181" t="s">
        <v>180</v>
      </c>
      <c r="E181" s="6" t="s">
        <v>23</v>
      </c>
      <c r="F181" s="44">
        <v>49723.5</v>
      </c>
      <c r="G181" s="77" t="str">
        <f t="shared" si="4"/>
        <v>Oct</v>
      </c>
      <c r="H181" s="77" t="str">
        <f t="shared" si="5"/>
        <v>2023</v>
      </c>
    </row>
    <row r="182" spans="1:8" x14ac:dyDescent="0.25">
      <c r="A182" t="s">
        <v>181</v>
      </c>
      <c r="B182" t="s">
        <v>26</v>
      </c>
      <c r="C182">
        <v>442</v>
      </c>
      <c r="D182" t="s">
        <v>182</v>
      </c>
      <c r="E182" s="6" t="s">
        <v>23</v>
      </c>
      <c r="F182" s="44">
        <v>18860.23</v>
      </c>
      <c r="G182" s="77" t="str">
        <f t="shared" si="4"/>
        <v>Oct</v>
      </c>
      <c r="H182" s="77" t="str">
        <f t="shared" si="5"/>
        <v>2023</v>
      </c>
    </row>
    <row r="183" spans="1:8" x14ac:dyDescent="0.25">
      <c r="A183" t="s">
        <v>183</v>
      </c>
      <c r="B183" t="s">
        <v>26</v>
      </c>
      <c r="C183">
        <v>453</v>
      </c>
      <c r="D183" t="s">
        <v>184</v>
      </c>
      <c r="E183" s="6" t="s">
        <v>23</v>
      </c>
      <c r="F183" s="44">
        <v>48181.02</v>
      </c>
      <c r="G183" s="77" t="str">
        <f t="shared" si="4"/>
        <v>Oct</v>
      </c>
      <c r="H183" s="77" t="str">
        <f t="shared" si="5"/>
        <v>2023</v>
      </c>
    </row>
    <row r="184" spans="1:8" x14ac:dyDescent="0.25">
      <c r="A184" t="s">
        <v>171</v>
      </c>
      <c r="B184" t="s">
        <v>26</v>
      </c>
      <c r="C184">
        <v>310</v>
      </c>
      <c r="D184" t="s">
        <v>172</v>
      </c>
      <c r="E184" s="6" t="s">
        <v>23</v>
      </c>
      <c r="F184" s="44">
        <v>8433.36</v>
      </c>
      <c r="G184" s="77" t="str">
        <f t="shared" si="4"/>
        <v>Oct</v>
      </c>
      <c r="H184" s="77" t="str">
        <f t="shared" si="5"/>
        <v>2023</v>
      </c>
    </row>
    <row r="185" spans="1:8" x14ac:dyDescent="0.25">
      <c r="A185" t="s">
        <v>173</v>
      </c>
      <c r="B185" t="s">
        <v>26</v>
      </c>
      <c r="C185">
        <v>341</v>
      </c>
      <c r="D185" t="s">
        <v>174</v>
      </c>
      <c r="E185" s="6" t="s">
        <v>23</v>
      </c>
      <c r="F185" s="44">
        <v>8422.99</v>
      </c>
      <c r="G185" s="77" t="str">
        <f t="shared" si="4"/>
        <v>Oct</v>
      </c>
      <c r="H185" s="77" t="str">
        <f t="shared" si="5"/>
        <v>2023</v>
      </c>
    </row>
    <row r="186" spans="1:8" x14ac:dyDescent="0.25">
      <c r="A186" t="s">
        <v>177</v>
      </c>
      <c r="B186" t="s">
        <v>26</v>
      </c>
      <c r="C186">
        <v>383</v>
      </c>
      <c r="D186" t="s">
        <v>178</v>
      </c>
      <c r="E186" s="6" t="s">
        <v>23</v>
      </c>
      <c r="F186" s="44">
        <v>8082.02</v>
      </c>
      <c r="G186" s="77" t="str">
        <f t="shared" si="4"/>
        <v>Oct</v>
      </c>
      <c r="H186" s="77" t="str">
        <f t="shared" si="5"/>
        <v>2023</v>
      </c>
    </row>
    <row r="187" spans="1:8" x14ac:dyDescent="0.25">
      <c r="A187" t="s">
        <v>179</v>
      </c>
      <c r="B187" t="s">
        <v>26</v>
      </c>
      <c r="C187">
        <v>415</v>
      </c>
      <c r="D187" t="s">
        <v>180</v>
      </c>
      <c r="E187" s="6" t="s">
        <v>23</v>
      </c>
      <c r="F187" s="44">
        <v>8287.25</v>
      </c>
      <c r="G187" s="77" t="str">
        <f t="shared" si="4"/>
        <v>Oct</v>
      </c>
      <c r="H187" s="77" t="str">
        <f t="shared" si="5"/>
        <v>2023</v>
      </c>
    </row>
    <row r="188" spans="1:8" x14ac:dyDescent="0.25">
      <c r="A188" t="s">
        <v>183</v>
      </c>
      <c r="B188" t="s">
        <v>26</v>
      </c>
      <c r="C188">
        <v>453</v>
      </c>
      <c r="D188" t="s">
        <v>184</v>
      </c>
      <c r="E188" s="6" t="s">
        <v>23</v>
      </c>
      <c r="F188" s="44">
        <v>8028.89</v>
      </c>
      <c r="G188" s="77" t="str">
        <f t="shared" si="4"/>
        <v>Oct</v>
      </c>
      <c r="H188" s="77" t="str">
        <f t="shared" si="5"/>
        <v>2023</v>
      </c>
    </row>
    <row r="189" spans="1:8" x14ac:dyDescent="0.25">
      <c r="A189" t="s">
        <v>171</v>
      </c>
      <c r="B189" t="s">
        <v>26</v>
      </c>
      <c r="C189">
        <v>310</v>
      </c>
      <c r="D189" t="s">
        <v>172</v>
      </c>
      <c r="E189" s="6" t="s">
        <v>23</v>
      </c>
      <c r="F189" s="44">
        <v>472.51</v>
      </c>
      <c r="G189" s="77" t="str">
        <f t="shared" si="4"/>
        <v>Oct</v>
      </c>
      <c r="H189" s="77" t="str">
        <f t="shared" si="5"/>
        <v>2023</v>
      </c>
    </row>
    <row r="190" spans="1:8" x14ac:dyDescent="0.25">
      <c r="A190" t="s">
        <v>173</v>
      </c>
      <c r="B190" t="s">
        <v>26</v>
      </c>
      <c r="C190">
        <v>341</v>
      </c>
      <c r="D190" t="s">
        <v>174</v>
      </c>
      <c r="E190" s="6" t="s">
        <v>23</v>
      </c>
      <c r="F190" s="44">
        <v>816.29</v>
      </c>
      <c r="G190" s="77" t="str">
        <f t="shared" si="4"/>
        <v>Oct</v>
      </c>
      <c r="H190" s="77" t="str">
        <f t="shared" si="5"/>
        <v>2023</v>
      </c>
    </row>
    <row r="191" spans="1:8" x14ac:dyDescent="0.25">
      <c r="A191" t="s">
        <v>177</v>
      </c>
      <c r="B191" t="s">
        <v>26</v>
      </c>
      <c r="C191">
        <v>383</v>
      </c>
      <c r="D191" t="s">
        <v>178</v>
      </c>
      <c r="E191" s="6" t="s">
        <v>23</v>
      </c>
      <c r="F191" s="44">
        <v>3307.95</v>
      </c>
      <c r="G191" s="77" t="str">
        <f t="shared" si="4"/>
        <v>Oct</v>
      </c>
      <c r="H191" s="77" t="str">
        <f t="shared" si="5"/>
        <v>2023</v>
      </c>
    </row>
    <row r="192" spans="1:8" x14ac:dyDescent="0.25">
      <c r="A192" t="s">
        <v>179</v>
      </c>
      <c r="B192" t="s">
        <v>26</v>
      </c>
      <c r="C192">
        <v>415</v>
      </c>
      <c r="D192" t="s">
        <v>180</v>
      </c>
      <c r="E192" s="6" t="s">
        <v>23</v>
      </c>
      <c r="F192" s="44">
        <v>4300.26</v>
      </c>
      <c r="G192" s="77" t="str">
        <f t="shared" si="4"/>
        <v>Oct</v>
      </c>
      <c r="H192" s="77" t="str">
        <f t="shared" si="5"/>
        <v>2023</v>
      </c>
    </row>
    <row r="193" spans="1:8" x14ac:dyDescent="0.25">
      <c r="A193" t="s">
        <v>183</v>
      </c>
      <c r="B193" t="s">
        <v>26</v>
      </c>
      <c r="C193">
        <v>453</v>
      </c>
      <c r="D193" t="s">
        <v>184</v>
      </c>
      <c r="E193" s="6" t="s">
        <v>23</v>
      </c>
      <c r="F193" s="44">
        <v>800.65</v>
      </c>
      <c r="G193" s="77" t="str">
        <f t="shared" si="4"/>
        <v>Oct</v>
      </c>
      <c r="H193" s="77" t="str">
        <f t="shared" si="5"/>
        <v>2023</v>
      </c>
    </row>
    <row r="194" spans="1:8" x14ac:dyDescent="0.25">
      <c r="A194" t="s">
        <v>171</v>
      </c>
      <c r="B194" t="s">
        <v>26</v>
      </c>
      <c r="C194">
        <v>310</v>
      </c>
      <c r="D194" t="s">
        <v>172</v>
      </c>
      <c r="E194" s="6" t="s">
        <v>23</v>
      </c>
      <c r="F194" s="44">
        <v>1770.45</v>
      </c>
      <c r="G194" s="77" t="str">
        <f t="shared" si="4"/>
        <v>Oct</v>
      </c>
      <c r="H194" s="77" t="str">
        <f t="shared" si="5"/>
        <v>2023</v>
      </c>
    </row>
    <row r="195" spans="1:8" x14ac:dyDescent="0.25">
      <c r="A195" t="s">
        <v>173</v>
      </c>
      <c r="B195" t="s">
        <v>26</v>
      </c>
      <c r="C195">
        <v>341</v>
      </c>
      <c r="D195" t="s">
        <v>174</v>
      </c>
      <c r="E195" s="6" t="s">
        <v>23</v>
      </c>
      <c r="F195" s="44">
        <v>1676.73</v>
      </c>
      <c r="G195" s="77" t="str">
        <f t="shared" ref="G195:G258" si="6">MID(A195,4,3)</f>
        <v>Oct</v>
      </c>
      <c r="H195" s="77" t="str">
        <f t="shared" ref="H195:H258" si="7">MID(A195,8,4)</f>
        <v>2023</v>
      </c>
    </row>
    <row r="196" spans="1:8" x14ac:dyDescent="0.25">
      <c r="A196" t="s">
        <v>177</v>
      </c>
      <c r="B196" t="s">
        <v>26</v>
      </c>
      <c r="C196">
        <v>383</v>
      </c>
      <c r="D196" t="s">
        <v>178</v>
      </c>
      <c r="E196" s="6" t="s">
        <v>23</v>
      </c>
      <c r="F196" s="44">
        <v>1857.7</v>
      </c>
      <c r="G196" s="77" t="str">
        <f t="shared" si="6"/>
        <v>Oct</v>
      </c>
      <c r="H196" s="77" t="str">
        <f t="shared" si="7"/>
        <v>2023</v>
      </c>
    </row>
    <row r="197" spans="1:8" x14ac:dyDescent="0.25">
      <c r="A197" t="s">
        <v>179</v>
      </c>
      <c r="B197" t="s">
        <v>26</v>
      </c>
      <c r="C197">
        <v>415</v>
      </c>
      <c r="D197" t="s">
        <v>180</v>
      </c>
      <c r="E197" s="6" t="s">
        <v>23</v>
      </c>
      <c r="F197" s="44">
        <v>1697.7</v>
      </c>
      <c r="G197" s="77" t="str">
        <f t="shared" si="6"/>
        <v>Oct</v>
      </c>
      <c r="H197" s="77" t="str">
        <f t="shared" si="7"/>
        <v>2023</v>
      </c>
    </row>
    <row r="198" spans="1:8" x14ac:dyDescent="0.25">
      <c r="A198" t="s">
        <v>183</v>
      </c>
      <c r="B198" t="s">
        <v>26</v>
      </c>
      <c r="C198">
        <v>453</v>
      </c>
      <c r="D198" t="s">
        <v>184</v>
      </c>
      <c r="E198" s="6" t="s">
        <v>23</v>
      </c>
      <c r="F198" s="44">
        <v>1781.51</v>
      </c>
      <c r="G198" s="77" t="str">
        <f t="shared" si="6"/>
        <v>Oct</v>
      </c>
      <c r="H198" s="77" t="str">
        <f t="shared" si="7"/>
        <v>2023</v>
      </c>
    </row>
    <row r="199" spans="1:8" x14ac:dyDescent="0.25">
      <c r="A199" t="s">
        <v>171</v>
      </c>
      <c r="B199" t="s">
        <v>26</v>
      </c>
      <c r="C199">
        <v>310</v>
      </c>
      <c r="D199" t="s">
        <v>172</v>
      </c>
      <c r="E199" s="6" t="s">
        <v>23</v>
      </c>
      <c r="F199" s="44">
        <v>5136.76</v>
      </c>
      <c r="G199" s="77" t="str">
        <f t="shared" si="6"/>
        <v>Oct</v>
      </c>
      <c r="H199" s="77" t="str">
        <f t="shared" si="7"/>
        <v>2023</v>
      </c>
    </row>
    <row r="200" spans="1:8" x14ac:dyDescent="0.25">
      <c r="A200" t="s">
        <v>173</v>
      </c>
      <c r="B200" t="s">
        <v>26</v>
      </c>
      <c r="C200">
        <v>341</v>
      </c>
      <c r="D200" t="s">
        <v>174</v>
      </c>
      <c r="E200" s="6" t="s">
        <v>23</v>
      </c>
      <c r="F200" s="44">
        <v>3497.76</v>
      </c>
      <c r="G200" s="77" t="str">
        <f t="shared" si="6"/>
        <v>Oct</v>
      </c>
      <c r="H200" s="77" t="str">
        <f t="shared" si="7"/>
        <v>2023</v>
      </c>
    </row>
    <row r="201" spans="1:8" x14ac:dyDescent="0.25">
      <c r="A201" t="s">
        <v>177</v>
      </c>
      <c r="B201" t="s">
        <v>26</v>
      </c>
      <c r="C201">
        <v>383</v>
      </c>
      <c r="D201" t="s">
        <v>178</v>
      </c>
      <c r="E201" s="6" t="s">
        <v>23</v>
      </c>
      <c r="F201" s="44">
        <v>3612.02</v>
      </c>
      <c r="G201" s="77" t="str">
        <f t="shared" si="6"/>
        <v>Oct</v>
      </c>
      <c r="H201" s="77" t="str">
        <f t="shared" si="7"/>
        <v>2023</v>
      </c>
    </row>
    <row r="202" spans="1:8" x14ac:dyDescent="0.25">
      <c r="A202" t="s">
        <v>179</v>
      </c>
      <c r="B202" t="s">
        <v>26</v>
      </c>
      <c r="C202">
        <v>415</v>
      </c>
      <c r="D202" t="s">
        <v>180</v>
      </c>
      <c r="E202" s="6" t="s">
        <v>23</v>
      </c>
      <c r="F202" s="44">
        <v>4621.92</v>
      </c>
      <c r="G202" s="77" t="str">
        <f t="shared" si="6"/>
        <v>Oct</v>
      </c>
      <c r="H202" s="77" t="str">
        <f t="shared" si="7"/>
        <v>2023</v>
      </c>
    </row>
    <row r="203" spans="1:8" x14ac:dyDescent="0.25">
      <c r="A203" t="s">
        <v>183</v>
      </c>
      <c r="B203" t="s">
        <v>26</v>
      </c>
      <c r="C203">
        <v>453</v>
      </c>
      <c r="D203" t="s">
        <v>184</v>
      </c>
      <c r="E203" s="6" t="s">
        <v>23</v>
      </c>
      <c r="F203" s="44">
        <v>3331.7</v>
      </c>
      <c r="G203" s="77" t="str">
        <f t="shared" si="6"/>
        <v>Oct</v>
      </c>
      <c r="H203" s="77" t="str">
        <f t="shared" si="7"/>
        <v>2023</v>
      </c>
    </row>
    <row r="204" spans="1:8" x14ac:dyDescent="0.25">
      <c r="A204" t="s">
        <v>171</v>
      </c>
      <c r="B204" t="s">
        <v>26</v>
      </c>
      <c r="C204">
        <v>310</v>
      </c>
      <c r="D204" t="s">
        <v>172</v>
      </c>
      <c r="E204" s="6" t="s">
        <v>23</v>
      </c>
      <c r="F204" s="44">
        <v>5923.78</v>
      </c>
      <c r="G204" s="77" t="str">
        <f t="shared" si="6"/>
        <v>Oct</v>
      </c>
      <c r="H204" s="77" t="str">
        <f t="shared" si="7"/>
        <v>2023</v>
      </c>
    </row>
    <row r="205" spans="1:8" x14ac:dyDescent="0.25">
      <c r="A205" t="s">
        <v>173</v>
      </c>
      <c r="B205" t="s">
        <v>26</v>
      </c>
      <c r="C205">
        <v>341</v>
      </c>
      <c r="D205" t="s">
        <v>174</v>
      </c>
      <c r="E205" s="6" t="s">
        <v>23</v>
      </c>
      <c r="F205" s="44">
        <v>7820.77</v>
      </c>
      <c r="G205" s="77" t="str">
        <f t="shared" si="6"/>
        <v>Oct</v>
      </c>
      <c r="H205" s="77" t="str">
        <f t="shared" si="7"/>
        <v>2023</v>
      </c>
    </row>
    <row r="206" spans="1:8" x14ac:dyDescent="0.25">
      <c r="A206" t="s">
        <v>177</v>
      </c>
      <c r="B206" t="s">
        <v>26</v>
      </c>
      <c r="C206">
        <v>383</v>
      </c>
      <c r="D206" t="s">
        <v>178</v>
      </c>
      <c r="E206" s="6" t="s">
        <v>23</v>
      </c>
      <c r="F206" s="44">
        <v>2565</v>
      </c>
      <c r="G206" s="77" t="str">
        <f t="shared" si="6"/>
        <v>Oct</v>
      </c>
      <c r="H206" s="77" t="str">
        <f t="shared" si="7"/>
        <v>2023</v>
      </c>
    </row>
    <row r="207" spans="1:8" x14ac:dyDescent="0.25">
      <c r="A207" t="s">
        <v>179</v>
      </c>
      <c r="B207" t="s">
        <v>26</v>
      </c>
      <c r="C207">
        <v>415</v>
      </c>
      <c r="D207" t="s">
        <v>180</v>
      </c>
      <c r="E207" s="6" t="s">
        <v>23</v>
      </c>
      <c r="F207" s="44">
        <v>1773.61</v>
      </c>
      <c r="G207" s="77" t="str">
        <f t="shared" si="6"/>
        <v>Oct</v>
      </c>
      <c r="H207" s="77" t="str">
        <f t="shared" si="7"/>
        <v>2023</v>
      </c>
    </row>
    <row r="208" spans="1:8" x14ac:dyDescent="0.25">
      <c r="A208" t="s">
        <v>183</v>
      </c>
      <c r="B208" t="s">
        <v>26</v>
      </c>
      <c r="C208">
        <v>453</v>
      </c>
      <c r="D208" t="s">
        <v>184</v>
      </c>
      <c r="E208" s="6" t="s">
        <v>23</v>
      </c>
      <c r="F208" s="44">
        <v>9481.86</v>
      </c>
      <c r="G208" s="77" t="str">
        <f t="shared" si="6"/>
        <v>Oct</v>
      </c>
      <c r="H208" s="77" t="str">
        <f t="shared" si="7"/>
        <v>2023</v>
      </c>
    </row>
    <row r="209" spans="1:8" x14ac:dyDescent="0.25">
      <c r="A209" t="s">
        <v>171</v>
      </c>
      <c r="B209" t="s">
        <v>26</v>
      </c>
      <c r="C209">
        <v>310</v>
      </c>
      <c r="D209" t="s">
        <v>172</v>
      </c>
      <c r="E209" s="6" t="s">
        <v>23</v>
      </c>
      <c r="F209" s="44">
        <v>2266.9499999999998</v>
      </c>
      <c r="G209" s="77" t="str">
        <f t="shared" si="6"/>
        <v>Oct</v>
      </c>
      <c r="H209" s="77" t="str">
        <f t="shared" si="7"/>
        <v>2023</v>
      </c>
    </row>
    <row r="210" spans="1:8" x14ac:dyDescent="0.25">
      <c r="A210" t="s">
        <v>173</v>
      </c>
      <c r="B210" t="s">
        <v>26</v>
      </c>
      <c r="C210">
        <v>341</v>
      </c>
      <c r="D210" t="s">
        <v>174</v>
      </c>
      <c r="E210" s="6" t="s">
        <v>23</v>
      </c>
      <c r="F210" s="44">
        <v>1780</v>
      </c>
      <c r="G210" s="77" t="str">
        <f t="shared" si="6"/>
        <v>Oct</v>
      </c>
      <c r="H210" s="77" t="str">
        <f t="shared" si="7"/>
        <v>2023</v>
      </c>
    </row>
    <row r="211" spans="1:8" x14ac:dyDescent="0.25">
      <c r="A211" t="s">
        <v>177</v>
      </c>
      <c r="B211" t="s">
        <v>26</v>
      </c>
      <c r="C211">
        <v>383</v>
      </c>
      <c r="D211" t="s">
        <v>178</v>
      </c>
      <c r="E211" s="6" t="s">
        <v>23</v>
      </c>
      <c r="F211" s="44">
        <v>2445.6799999999998</v>
      </c>
      <c r="G211" s="77" t="str">
        <f t="shared" si="6"/>
        <v>Oct</v>
      </c>
      <c r="H211" s="77" t="str">
        <f t="shared" si="7"/>
        <v>2023</v>
      </c>
    </row>
    <row r="212" spans="1:8" x14ac:dyDescent="0.25">
      <c r="A212" t="s">
        <v>179</v>
      </c>
      <c r="B212" t="s">
        <v>26</v>
      </c>
      <c r="C212">
        <v>415</v>
      </c>
      <c r="D212" t="s">
        <v>180</v>
      </c>
      <c r="E212" s="6" t="s">
        <v>23</v>
      </c>
      <c r="F212" s="44">
        <v>2060.33</v>
      </c>
      <c r="G212" s="77" t="str">
        <f t="shared" si="6"/>
        <v>Oct</v>
      </c>
      <c r="H212" s="77" t="str">
        <f t="shared" si="7"/>
        <v>2023</v>
      </c>
    </row>
    <row r="213" spans="1:8" x14ac:dyDescent="0.25">
      <c r="A213" t="s">
        <v>183</v>
      </c>
      <c r="B213" t="s">
        <v>26</v>
      </c>
      <c r="C213">
        <v>453</v>
      </c>
      <c r="D213" t="s">
        <v>184</v>
      </c>
      <c r="E213" s="6" t="s">
        <v>23</v>
      </c>
      <c r="F213" s="44">
        <v>3085.69</v>
      </c>
      <c r="G213" s="77" t="str">
        <f t="shared" si="6"/>
        <v>Oct</v>
      </c>
      <c r="H213" s="77" t="str">
        <f t="shared" si="7"/>
        <v>2023</v>
      </c>
    </row>
    <row r="214" spans="1:8" x14ac:dyDescent="0.25">
      <c r="A214" t="s">
        <v>171</v>
      </c>
      <c r="B214" t="s">
        <v>26</v>
      </c>
      <c r="C214">
        <v>310</v>
      </c>
      <c r="D214" t="s">
        <v>172</v>
      </c>
      <c r="E214" s="6" t="s">
        <v>88</v>
      </c>
      <c r="F214" s="44">
        <v>4710</v>
      </c>
      <c r="G214" s="77" t="str">
        <f>MID(A214,4,3)</f>
        <v>Oct</v>
      </c>
      <c r="H214" s="77" t="str">
        <f>MID(A214,8,4)</f>
        <v>2023</v>
      </c>
    </row>
    <row r="215" spans="1:8" x14ac:dyDescent="0.25">
      <c r="A215" s="12" t="s">
        <v>183</v>
      </c>
      <c r="B215" s="12" t="s">
        <v>41</v>
      </c>
      <c r="C215" s="14">
        <v>44</v>
      </c>
      <c r="D215" s="12" t="s">
        <v>186</v>
      </c>
      <c r="E215" s="6" t="s">
        <v>23</v>
      </c>
      <c r="F215" s="65">
        <v>55877.57</v>
      </c>
      <c r="G215" s="77" t="str">
        <f t="shared" si="6"/>
        <v>Oct</v>
      </c>
      <c r="H215" s="77" t="str">
        <f t="shared" si="7"/>
        <v>2023</v>
      </c>
    </row>
    <row r="216" spans="1:8" x14ac:dyDescent="0.25">
      <c r="A216" t="s">
        <v>183</v>
      </c>
      <c r="B216" t="s">
        <v>41</v>
      </c>
      <c r="C216">
        <v>44</v>
      </c>
      <c r="D216" t="s">
        <v>186</v>
      </c>
      <c r="E216" s="6" t="s">
        <v>23</v>
      </c>
      <c r="F216" s="44">
        <v>7186.98</v>
      </c>
      <c r="G216" s="77" t="str">
        <f t="shared" si="6"/>
        <v>Oct</v>
      </c>
      <c r="H216" s="77" t="str">
        <f t="shared" si="7"/>
        <v>2023</v>
      </c>
    </row>
    <row r="217" spans="1:8" x14ac:dyDescent="0.25">
      <c r="A217" t="s">
        <v>183</v>
      </c>
      <c r="B217" t="s">
        <v>41</v>
      </c>
      <c r="C217">
        <v>44</v>
      </c>
      <c r="D217" t="s">
        <v>186</v>
      </c>
      <c r="E217" s="6" t="s">
        <v>23</v>
      </c>
      <c r="F217" s="44">
        <v>17967.54</v>
      </c>
      <c r="G217" s="77" t="str">
        <f t="shared" si="6"/>
        <v>Oct</v>
      </c>
      <c r="H217" s="77" t="str">
        <f t="shared" si="7"/>
        <v>2023</v>
      </c>
    </row>
    <row r="218" spans="1:8" x14ac:dyDescent="0.25">
      <c r="A218" t="s">
        <v>183</v>
      </c>
      <c r="B218" t="s">
        <v>41</v>
      </c>
      <c r="C218">
        <v>44</v>
      </c>
      <c r="D218" t="s">
        <v>186</v>
      </c>
      <c r="E218" s="6" t="s">
        <v>23</v>
      </c>
      <c r="F218" s="44">
        <v>13606.69</v>
      </c>
      <c r="G218" s="77" t="str">
        <f t="shared" si="6"/>
        <v>Oct</v>
      </c>
      <c r="H218" s="77" t="str">
        <f t="shared" si="7"/>
        <v>2023</v>
      </c>
    </row>
    <row r="219" spans="1:8" x14ac:dyDescent="0.25">
      <c r="A219" t="s">
        <v>183</v>
      </c>
      <c r="B219" t="s">
        <v>41</v>
      </c>
      <c r="C219">
        <v>44</v>
      </c>
      <c r="D219" t="s">
        <v>186</v>
      </c>
      <c r="E219" s="6" t="s">
        <v>23</v>
      </c>
      <c r="F219" s="44">
        <v>11973.01</v>
      </c>
      <c r="G219" s="77" t="str">
        <f t="shared" si="6"/>
        <v>Oct</v>
      </c>
      <c r="H219" s="77" t="str">
        <f t="shared" si="7"/>
        <v>2023</v>
      </c>
    </row>
    <row r="220" spans="1:8" x14ac:dyDescent="0.25">
      <c r="A220" t="s">
        <v>183</v>
      </c>
      <c r="B220" t="s">
        <v>41</v>
      </c>
      <c r="C220">
        <v>45</v>
      </c>
      <c r="D220" t="s">
        <v>113</v>
      </c>
      <c r="E220" s="6" t="s">
        <v>23</v>
      </c>
      <c r="F220" s="44">
        <v>18144.46</v>
      </c>
      <c r="G220" s="77" t="str">
        <f t="shared" si="6"/>
        <v>Oct</v>
      </c>
      <c r="H220" s="77" t="str">
        <f t="shared" si="7"/>
        <v>2023</v>
      </c>
    </row>
    <row r="221" spans="1:8" x14ac:dyDescent="0.25">
      <c r="A221" t="s">
        <v>183</v>
      </c>
      <c r="B221" t="s">
        <v>41</v>
      </c>
      <c r="C221">
        <v>45</v>
      </c>
      <c r="D221" t="s">
        <v>113</v>
      </c>
      <c r="E221" s="6" t="s">
        <v>23</v>
      </c>
      <c r="F221" s="44">
        <v>15033.08</v>
      </c>
      <c r="G221" s="77" t="str">
        <f t="shared" si="6"/>
        <v>Oct</v>
      </c>
      <c r="H221" s="77" t="str">
        <f t="shared" si="7"/>
        <v>2023</v>
      </c>
    </row>
    <row r="222" spans="1:8" x14ac:dyDescent="0.25">
      <c r="A222" s="12" t="s">
        <v>187</v>
      </c>
      <c r="B222" s="12" t="s">
        <v>41</v>
      </c>
      <c r="C222" s="14">
        <v>15</v>
      </c>
      <c r="D222" s="12" t="s">
        <v>133</v>
      </c>
      <c r="E222" s="12" t="s">
        <v>131</v>
      </c>
      <c r="F222" s="65">
        <v>1369.99</v>
      </c>
      <c r="G222" s="77" t="str">
        <f t="shared" si="6"/>
        <v>Oct</v>
      </c>
      <c r="H222" s="77" t="str">
        <f t="shared" si="7"/>
        <v>2023</v>
      </c>
    </row>
    <row r="223" spans="1:8" x14ac:dyDescent="0.25">
      <c r="A223" s="12" t="s">
        <v>189</v>
      </c>
      <c r="B223" s="12" t="s">
        <v>41</v>
      </c>
      <c r="C223" s="14">
        <v>29</v>
      </c>
      <c r="D223" s="12" t="s">
        <v>133</v>
      </c>
      <c r="E223" s="12" t="s">
        <v>131</v>
      </c>
      <c r="F223" s="65">
        <v>4003.15</v>
      </c>
      <c r="G223" s="77" t="str">
        <f t="shared" si="6"/>
        <v>Oct</v>
      </c>
      <c r="H223" s="77" t="str">
        <f t="shared" si="7"/>
        <v>2023</v>
      </c>
    </row>
    <row r="224" spans="1:8" x14ac:dyDescent="0.25">
      <c r="A224" s="12" t="s">
        <v>181</v>
      </c>
      <c r="B224" s="12" t="s">
        <v>41</v>
      </c>
      <c r="C224" s="14">
        <v>30</v>
      </c>
      <c r="D224" s="12" t="s">
        <v>133</v>
      </c>
      <c r="E224" s="12" t="s">
        <v>131</v>
      </c>
      <c r="F224" s="65">
        <v>2796.97</v>
      </c>
      <c r="G224" s="77" t="str">
        <f t="shared" si="6"/>
        <v>Oct</v>
      </c>
      <c r="H224" s="77" t="str">
        <f t="shared" si="7"/>
        <v>2023</v>
      </c>
    </row>
    <row r="225" spans="1:8" x14ac:dyDescent="0.25">
      <c r="A225" s="12" t="s">
        <v>183</v>
      </c>
      <c r="B225" s="12" t="s">
        <v>41</v>
      </c>
      <c r="C225" s="14">
        <v>53</v>
      </c>
      <c r="D225" s="12" t="s">
        <v>133</v>
      </c>
      <c r="E225" s="12" t="s">
        <v>131</v>
      </c>
      <c r="F225" s="65">
        <v>4998.72</v>
      </c>
      <c r="G225" s="77" t="str">
        <f t="shared" si="6"/>
        <v>Oct</v>
      </c>
      <c r="H225" s="77" t="str">
        <f t="shared" si="7"/>
        <v>2023</v>
      </c>
    </row>
    <row r="226" spans="1:8" x14ac:dyDescent="0.25">
      <c r="A226" s="12" t="s">
        <v>183</v>
      </c>
      <c r="B226" s="12" t="s">
        <v>41</v>
      </c>
      <c r="C226" s="14">
        <v>59</v>
      </c>
      <c r="D226" s="12" t="s">
        <v>193</v>
      </c>
      <c r="E226" s="12" t="s">
        <v>131</v>
      </c>
      <c r="F226" s="65">
        <v>1665.07</v>
      </c>
      <c r="G226" s="77" t="str">
        <f t="shared" si="6"/>
        <v>Oct</v>
      </c>
      <c r="H226" s="77" t="str">
        <f t="shared" si="7"/>
        <v>2023</v>
      </c>
    </row>
    <row r="227" spans="1:8" x14ac:dyDescent="0.25">
      <c r="A227" t="s">
        <v>183</v>
      </c>
      <c r="B227" t="s">
        <v>41</v>
      </c>
      <c r="C227">
        <v>37</v>
      </c>
      <c r="D227" t="s">
        <v>193</v>
      </c>
      <c r="E227" t="s">
        <v>147</v>
      </c>
      <c r="F227" s="44">
        <v>5917.75</v>
      </c>
      <c r="G227" s="77" t="str">
        <f t="shared" si="6"/>
        <v>Oct</v>
      </c>
      <c r="H227" s="77" t="str">
        <f t="shared" si="7"/>
        <v>2023</v>
      </c>
    </row>
    <row r="228" spans="1:8" x14ac:dyDescent="0.25">
      <c r="A228" t="s">
        <v>183</v>
      </c>
      <c r="B228" t="s">
        <v>41</v>
      </c>
      <c r="C228">
        <v>37</v>
      </c>
      <c r="D228" t="s">
        <v>193</v>
      </c>
      <c r="E228" t="s">
        <v>147</v>
      </c>
      <c r="F228" s="44">
        <v>121.41</v>
      </c>
      <c r="G228" s="77" t="str">
        <f t="shared" si="6"/>
        <v>Oct</v>
      </c>
      <c r="H228" s="77" t="str">
        <f t="shared" si="7"/>
        <v>2023</v>
      </c>
    </row>
    <row r="229" spans="1:8" x14ac:dyDescent="0.25">
      <c r="A229" t="s">
        <v>183</v>
      </c>
      <c r="B229" t="s">
        <v>41</v>
      </c>
      <c r="C229">
        <v>37</v>
      </c>
      <c r="D229" t="s">
        <v>193</v>
      </c>
      <c r="E229" t="s">
        <v>147</v>
      </c>
      <c r="F229" s="44">
        <v>2857.44</v>
      </c>
      <c r="G229" s="77" t="str">
        <f t="shared" si="6"/>
        <v>Oct</v>
      </c>
      <c r="H229" s="77" t="str">
        <f t="shared" si="7"/>
        <v>2023</v>
      </c>
    </row>
    <row r="230" spans="1:8" x14ac:dyDescent="0.25">
      <c r="A230" t="s">
        <v>183</v>
      </c>
      <c r="B230" t="s">
        <v>41</v>
      </c>
      <c r="C230">
        <v>37</v>
      </c>
      <c r="D230" t="s">
        <v>193</v>
      </c>
      <c r="E230" t="s">
        <v>147</v>
      </c>
      <c r="F230" s="44">
        <v>69.48</v>
      </c>
      <c r="G230" s="77" t="str">
        <f t="shared" si="6"/>
        <v>Oct</v>
      </c>
      <c r="H230" s="77" t="str">
        <f t="shared" si="7"/>
        <v>2023</v>
      </c>
    </row>
    <row r="231" spans="1:8" x14ac:dyDescent="0.25">
      <c r="A231" t="s">
        <v>183</v>
      </c>
      <c r="B231" t="s">
        <v>41</v>
      </c>
      <c r="C231">
        <v>59</v>
      </c>
      <c r="D231" t="s">
        <v>193</v>
      </c>
      <c r="E231" t="s">
        <v>147</v>
      </c>
      <c r="F231" s="44">
        <v>4221.43</v>
      </c>
      <c r="G231" s="77" t="str">
        <f t="shared" si="6"/>
        <v>Oct</v>
      </c>
      <c r="H231" s="77" t="str">
        <f t="shared" si="7"/>
        <v>2023</v>
      </c>
    </row>
    <row r="232" spans="1:8" x14ac:dyDescent="0.25">
      <c r="A232" t="s">
        <v>183</v>
      </c>
      <c r="B232" t="s">
        <v>41</v>
      </c>
      <c r="C232">
        <v>59</v>
      </c>
      <c r="D232" t="s">
        <v>193</v>
      </c>
      <c r="E232" t="s">
        <v>147</v>
      </c>
      <c r="F232" s="44">
        <v>128.46</v>
      </c>
      <c r="G232" s="77" t="str">
        <f t="shared" si="6"/>
        <v>Oct</v>
      </c>
      <c r="H232" s="77" t="str">
        <f t="shared" si="7"/>
        <v>2023</v>
      </c>
    </row>
    <row r="233" spans="1:8" x14ac:dyDescent="0.25">
      <c r="A233" t="s">
        <v>173</v>
      </c>
      <c r="B233" t="s">
        <v>26</v>
      </c>
      <c r="C233">
        <v>341</v>
      </c>
      <c r="D233" t="s">
        <v>174</v>
      </c>
      <c r="E233" s="6" t="s">
        <v>23</v>
      </c>
      <c r="F233" s="44">
        <v>9002.16</v>
      </c>
      <c r="G233" s="77" t="str">
        <f t="shared" si="6"/>
        <v>Oct</v>
      </c>
      <c r="H233" s="77" t="str">
        <f t="shared" si="7"/>
        <v>2023</v>
      </c>
    </row>
    <row r="234" spans="1:8" x14ac:dyDescent="0.25">
      <c r="A234" t="s">
        <v>179</v>
      </c>
      <c r="B234" t="s">
        <v>26</v>
      </c>
      <c r="C234">
        <v>415</v>
      </c>
      <c r="D234" t="s">
        <v>180</v>
      </c>
      <c r="E234" s="6" t="s">
        <v>23</v>
      </c>
      <c r="F234" s="44">
        <v>11066.43</v>
      </c>
      <c r="G234" s="77" t="str">
        <f t="shared" si="6"/>
        <v>Oct</v>
      </c>
      <c r="H234" s="77" t="str">
        <f t="shared" si="7"/>
        <v>2023</v>
      </c>
    </row>
    <row r="235" spans="1:8" x14ac:dyDescent="0.25">
      <c r="A235" t="s">
        <v>173</v>
      </c>
      <c r="B235" t="s">
        <v>26</v>
      </c>
      <c r="C235">
        <v>341</v>
      </c>
      <c r="D235" t="s">
        <v>174</v>
      </c>
      <c r="E235" s="6" t="s">
        <v>23</v>
      </c>
      <c r="F235" s="44">
        <v>2240.54</v>
      </c>
      <c r="G235" s="77" t="str">
        <f t="shared" si="6"/>
        <v>Oct</v>
      </c>
      <c r="H235" s="77" t="str">
        <f t="shared" si="7"/>
        <v>2023</v>
      </c>
    </row>
    <row r="236" spans="1:8" x14ac:dyDescent="0.25">
      <c r="A236" t="s">
        <v>179</v>
      </c>
      <c r="B236" t="s">
        <v>26</v>
      </c>
      <c r="C236">
        <v>415</v>
      </c>
      <c r="D236" t="s">
        <v>180</v>
      </c>
      <c r="E236" s="6" t="s">
        <v>23</v>
      </c>
      <c r="F236" s="44">
        <v>3067.4</v>
      </c>
      <c r="G236" s="77" t="str">
        <f t="shared" si="6"/>
        <v>Oct</v>
      </c>
      <c r="H236" s="77" t="str">
        <f t="shared" si="7"/>
        <v>2023</v>
      </c>
    </row>
    <row r="237" spans="1:8" x14ac:dyDescent="0.25">
      <c r="A237" t="s">
        <v>199</v>
      </c>
      <c r="B237" t="s">
        <v>26</v>
      </c>
      <c r="C237">
        <v>395</v>
      </c>
      <c r="D237" t="s">
        <v>200</v>
      </c>
      <c r="E237" s="6" t="s">
        <v>1526</v>
      </c>
      <c r="F237" s="44">
        <v>14422.41</v>
      </c>
      <c r="G237" s="77" t="str">
        <f t="shared" si="6"/>
        <v>Oct</v>
      </c>
      <c r="H237" s="77" t="str">
        <f t="shared" si="7"/>
        <v>2023</v>
      </c>
    </row>
    <row r="238" spans="1:8" x14ac:dyDescent="0.25">
      <c r="A238" t="s">
        <v>183</v>
      </c>
      <c r="B238" t="s">
        <v>41</v>
      </c>
      <c r="C238">
        <v>33</v>
      </c>
      <c r="D238" t="s">
        <v>200</v>
      </c>
      <c r="E238" s="6" t="s">
        <v>1526</v>
      </c>
      <c r="F238" s="44">
        <v>1275.8599999999999</v>
      </c>
      <c r="G238" s="77" t="str">
        <f t="shared" si="6"/>
        <v>Oct</v>
      </c>
      <c r="H238" s="77" t="str">
        <f t="shared" si="7"/>
        <v>2023</v>
      </c>
    </row>
    <row r="239" spans="1:8" x14ac:dyDescent="0.25">
      <c r="A239" t="s">
        <v>183</v>
      </c>
      <c r="B239" t="s">
        <v>41</v>
      </c>
      <c r="C239">
        <v>10</v>
      </c>
      <c r="D239" t="s">
        <v>160</v>
      </c>
      <c r="E239" s="6" t="s">
        <v>1525</v>
      </c>
      <c r="F239" s="44">
        <v>1020.8</v>
      </c>
      <c r="G239" s="77" t="str">
        <f t="shared" si="6"/>
        <v>Oct</v>
      </c>
      <c r="H239" s="77" t="str">
        <f t="shared" si="7"/>
        <v>2023</v>
      </c>
    </row>
    <row r="240" spans="1:8" x14ac:dyDescent="0.25">
      <c r="A240" t="s">
        <v>183</v>
      </c>
      <c r="B240" t="s">
        <v>41</v>
      </c>
      <c r="C240">
        <v>10</v>
      </c>
      <c r="D240" t="s">
        <v>160</v>
      </c>
      <c r="E240" s="6" t="s">
        <v>1525</v>
      </c>
      <c r="F240" s="44">
        <v>1526.82</v>
      </c>
      <c r="G240" s="77" t="str">
        <f t="shared" si="6"/>
        <v>Oct</v>
      </c>
      <c r="H240" s="77" t="str">
        <f t="shared" si="7"/>
        <v>2023</v>
      </c>
    </row>
    <row r="241" spans="1:8" x14ac:dyDescent="0.25">
      <c r="A241" t="s">
        <v>183</v>
      </c>
      <c r="B241" t="s">
        <v>41</v>
      </c>
      <c r="C241">
        <v>10</v>
      </c>
      <c r="D241" t="s">
        <v>160</v>
      </c>
      <c r="E241" s="6" t="s">
        <v>1525</v>
      </c>
      <c r="F241" s="44">
        <v>2699.95</v>
      </c>
      <c r="G241" s="77" t="str">
        <f t="shared" si="6"/>
        <v>Oct</v>
      </c>
      <c r="H241" s="77" t="str">
        <f t="shared" si="7"/>
        <v>2023</v>
      </c>
    </row>
    <row r="242" spans="1:8" x14ac:dyDescent="0.25">
      <c r="A242" t="s">
        <v>183</v>
      </c>
      <c r="B242" t="s">
        <v>41</v>
      </c>
      <c r="C242">
        <v>10</v>
      </c>
      <c r="D242" t="s">
        <v>160</v>
      </c>
      <c r="E242" s="6" t="s">
        <v>1525</v>
      </c>
      <c r="F242" s="44">
        <v>2978.33</v>
      </c>
      <c r="G242" s="77" t="str">
        <f t="shared" si="6"/>
        <v>Oct</v>
      </c>
      <c r="H242" s="77" t="str">
        <f t="shared" si="7"/>
        <v>2023</v>
      </c>
    </row>
    <row r="243" spans="1:8" x14ac:dyDescent="0.25">
      <c r="A243" t="s">
        <v>183</v>
      </c>
      <c r="B243" t="s">
        <v>41</v>
      </c>
      <c r="C243">
        <v>10</v>
      </c>
      <c r="D243" t="s">
        <v>160</v>
      </c>
      <c r="E243" s="6" t="s">
        <v>1525</v>
      </c>
      <c r="F243" s="44">
        <v>16699.29</v>
      </c>
      <c r="G243" s="77" t="str">
        <f t="shared" si="6"/>
        <v>Oct</v>
      </c>
      <c r="H243" s="77" t="str">
        <f t="shared" si="7"/>
        <v>2023</v>
      </c>
    </row>
    <row r="244" spans="1:8" x14ac:dyDescent="0.25">
      <c r="A244" t="s">
        <v>183</v>
      </c>
      <c r="B244" t="s">
        <v>41</v>
      </c>
      <c r="C244">
        <v>10</v>
      </c>
      <c r="D244" t="s">
        <v>160</v>
      </c>
      <c r="E244" s="6" t="s">
        <v>1525</v>
      </c>
      <c r="F244" s="44">
        <v>833.33</v>
      </c>
      <c r="G244" s="77" t="str">
        <f t="shared" si="6"/>
        <v>Oct</v>
      </c>
      <c r="H244" s="77" t="str">
        <f t="shared" si="7"/>
        <v>2023</v>
      </c>
    </row>
    <row r="245" spans="1:8" x14ac:dyDescent="0.25">
      <c r="A245" t="s">
        <v>183</v>
      </c>
      <c r="B245" t="s">
        <v>41</v>
      </c>
      <c r="C245">
        <v>10</v>
      </c>
      <c r="D245" t="s">
        <v>160</v>
      </c>
      <c r="E245" s="6" t="s">
        <v>1525</v>
      </c>
      <c r="F245" s="44">
        <v>18058.71</v>
      </c>
      <c r="G245" s="77" t="str">
        <f t="shared" si="6"/>
        <v>Oct</v>
      </c>
      <c r="H245" s="77" t="str">
        <f t="shared" si="7"/>
        <v>2023</v>
      </c>
    </row>
    <row r="246" spans="1:8" x14ac:dyDescent="0.25">
      <c r="A246" t="s">
        <v>183</v>
      </c>
      <c r="B246" t="s">
        <v>41</v>
      </c>
      <c r="C246">
        <v>10</v>
      </c>
      <c r="D246" t="s">
        <v>160</v>
      </c>
      <c r="E246" s="6" t="s">
        <v>1525</v>
      </c>
      <c r="F246" s="44">
        <v>7169.92</v>
      </c>
      <c r="G246" s="77" t="str">
        <f t="shared" si="6"/>
        <v>Oct</v>
      </c>
      <c r="H246" s="77" t="str">
        <f t="shared" si="7"/>
        <v>2023</v>
      </c>
    </row>
    <row r="247" spans="1:8" ht="15.75" thickBot="1" x14ac:dyDescent="0.3">
      <c r="A247" s="62" t="s">
        <v>179</v>
      </c>
      <c r="B247" s="62" t="s">
        <v>26</v>
      </c>
      <c r="C247" s="62">
        <v>415</v>
      </c>
      <c r="D247" s="62" t="s">
        <v>180</v>
      </c>
      <c r="E247" s="80" t="s">
        <v>23</v>
      </c>
      <c r="F247" s="83">
        <v>1037</v>
      </c>
      <c r="G247" s="82" t="str">
        <f t="shared" si="6"/>
        <v>Oct</v>
      </c>
      <c r="H247" s="82" t="str">
        <f t="shared" si="7"/>
        <v>2023</v>
      </c>
    </row>
    <row r="248" spans="1:8" x14ac:dyDescent="0.25">
      <c r="A248" s="12" t="s">
        <v>208</v>
      </c>
      <c r="B248" s="12" t="s">
        <v>26</v>
      </c>
      <c r="C248" s="14">
        <v>340</v>
      </c>
      <c r="D248" s="12" t="s">
        <v>209</v>
      </c>
      <c r="E248" s="6" t="s">
        <v>23</v>
      </c>
      <c r="F248" s="65">
        <v>49332.72</v>
      </c>
      <c r="G248" s="77" t="str">
        <f t="shared" si="6"/>
        <v>Nov</v>
      </c>
      <c r="H248" s="77" t="str">
        <f t="shared" si="7"/>
        <v>2023</v>
      </c>
    </row>
    <row r="249" spans="1:8" x14ac:dyDescent="0.25">
      <c r="A249" s="12" t="s">
        <v>210</v>
      </c>
      <c r="B249" s="12" t="s">
        <v>26</v>
      </c>
      <c r="C249" s="14">
        <v>372</v>
      </c>
      <c r="D249" s="12" t="s">
        <v>211</v>
      </c>
      <c r="E249" s="6" t="s">
        <v>23</v>
      </c>
      <c r="F249" s="65">
        <v>24905.21</v>
      </c>
      <c r="G249" s="77" t="str">
        <f t="shared" si="6"/>
        <v>Nov</v>
      </c>
      <c r="H249" s="77" t="str">
        <f t="shared" si="7"/>
        <v>2023</v>
      </c>
    </row>
    <row r="250" spans="1:8" x14ac:dyDescent="0.25">
      <c r="A250" s="12" t="s">
        <v>212</v>
      </c>
      <c r="B250" s="12" t="s">
        <v>26</v>
      </c>
      <c r="C250" s="14">
        <v>379</v>
      </c>
      <c r="D250" s="12" t="s">
        <v>213</v>
      </c>
      <c r="E250" s="6" t="s">
        <v>23</v>
      </c>
      <c r="F250" s="65">
        <v>46816.25</v>
      </c>
      <c r="G250" s="77" t="str">
        <f t="shared" si="6"/>
        <v>Nov</v>
      </c>
      <c r="H250" s="77" t="str">
        <f t="shared" si="7"/>
        <v>2023</v>
      </c>
    </row>
    <row r="251" spans="1:8" x14ac:dyDescent="0.25">
      <c r="A251" s="12" t="s">
        <v>214</v>
      </c>
      <c r="B251" s="12" t="s">
        <v>26</v>
      </c>
      <c r="C251" s="14">
        <v>422</v>
      </c>
      <c r="D251" s="12" t="s">
        <v>215</v>
      </c>
      <c r="E251" s="6" t="s">
        <v>23</v>
      </c>
      <c r="F251" s="65">
        <v>46259.98</v>
      </c>
      <c r="G251" s="77" t="str">
        <f t="shared" si="6"/>
        <v>Nov</v>
      </c>
      <c r="H251" s="77" t="str">
        <f t="shared" si="7"/>
        <v>2023</v>
      </c>
    </row>
    <row r="252" spans="1:8" x14ac:dyDescent="0.25">
      <c r="A252" s="12" t="s">
        <v>216</v>
      </c>
      <c r="B252" s="12" t="s">
        <v>26</v>
      </c>
      <c r="C252" s="14">
        <v>460</v>
      </c>
      <c r="D252" s="12" t="s">
        <v>217</v>
      </c>
      <c r="E252" s="6" t="s">
        <v>23</v>
      </c>
      <c r="F252" s="65">
        <v>18860.23</v>
      </c>
      <c r="G252" s="77" t="str">
        <f t="shared" si="6"/>
        <v>Nov</v>
      </c>
      <c r="H252" s="77" t="str">
        <f t="shared" si="7"/>
        <v>2023</v>
      </c>
    </row>
    <row r="253" spans="1:8" x14ac:dyDescent="0.25">
      <c r="A253" s="12" t="s">
        <v>216</v>
      </c>
      <c r="B253" s="12" t="s">
        <v>26</v>
      </c>
      <c r="C253" s="14">
        <v>462</v>
      </c>
      <c r="D253" s="12" t="s">
        <v>218</v>
      </c>
      <c r="E253" s="6" t="s">
        <v>23</v>
      </c>
      <c r="F253" s="65">
        <v>47974.31</v>
      </c>
      <c r="G253" s="77" t="str">
        <f t="shared" si="6"/>
        <v>Nov</v>
      </c>
      <c r="H253" s="77" t="str">
        <f t="shared" si="7"/>
        <v>2023</v>
      </c>
    </row>
    <row r="254" spans="1:8" x14ac:dyDescent="0.25">
      <c r="A254" s="12" t="s">
        <v>208</v>
      </c>
      <c r="B254" s="12" t="s">
        <v>26</v>
      </c>
      <c r="C254" s="14">
        <v>340</v>
      </c>
      <c r="D254" s="12" t="s">
        <v>209</v>
      </c>
      <c r="E254" s="6" t="s">
        <v>23</v>
      </c>
      <c r="F254" s="65">
        <v>8222.11</v>
      </c>
      <c r="G254" s="77" t="str">
        <f t="shared" si="6"/>
        <v>Nov</v>
      </c>
      <c r="H254" s="77" t="str">
        <f t="shared" si="7"/>
        <v>2023</v>
      </c>
    </row>
    <row r="255" spans="1:8" x14ac:dyDescent="0.25">
      <c r="A255" s="12" t="s">
        <v>212</v>
      </c>
      <c r="B255" s="12" t="s">
        <v>26</v>
      </c>
      <c r="C255" s="14">
        <v>379</v>
      </c>
      <c r="D255" s="12" t="s">
        <v>213</v>
      </c>
      <c r="E255" s="6" t="s">
        <v>23</v>
      </c>
      <c r="F255" s="65">
        <v>7800.59</v>
      </c>
      <c r="G255" s="77" t="str">
        <f t="shared" si="6"/>
        <v>Nov</v>
      </c>
      <c r="H255" s="77" t="str">
        <f t="shared" si="7"/>
        <v>2023</v>
      </c>
    </row>
    <row r="256" spans="1:8" x14ac:dyDescent="0.25">
      <c r="A256" s="12" t="s">
        <v>214</v>
      </c>
      <c r="B256" s="12" t="s">
        <v>26</v>
      </c>
      <c r="C256" s="14">
        <v>422</v>
      </c>
      <c r="D256" s="12" t="s">
        <v>215</v>
      </c>
      <c r="E256" s="6" t="s">
        <v>23</v>
      </c>
      <c r="F256" s="65">
        <v>7710.36</v>
      </c>
      <c r="G256" s="77" t="str">
        <f t="shared" si="6"/>
        <v>Nov</v>
      </c>
      <c r="H256" s="77" t="str">
        <f t="shared" si="7"/>
        <v>2023</v>
      </c>
    </row>
    <row r="257" spans="1:8" x14ac:dyDescent="0.25">
      <c r="A257" s="12" t="s">
        <v>216</v>
      </c>
      <c r="B257" s="12" t="s">
        <v>26</v>
      </c>
      <c r="C257" s="14">
        <v>462</v>
      </c>
      <c r="D257" s="12" t="s">
        <v>218</v>
      </c>
      <c r="E257" s="6" t="s">
        <v>23</v>
      </c>
      <c r="F257" s="65">
        <v>7994.21</v>
      </c>
      <c r="G257" s="77" t="str">
        <f t="shared" si="6"/>
        <v>Nov</v>
      </c>
      <c r="H257" s="77" t="str">
        <f t="shared" si="7"/>
        <v>2023</v>
      </c>
    </row>
    <row r="258" spans="1:8" x14ac:dyDescent="0.25">
      <c r="A258" s="12" t="s">
        <v>208</v>
      </c>
      <c r="B258" s="12" t="s">
        <v>26</v>
      </c>
      <c r="C258" s="14">
        <v>340</v>
      </c>
      <c r="D258" s="12" t="s">
        <v>209</v>
      </c>
      <c r="E258" s="6" t="s">
        <v>23</v>
      </c>
      <c r="F258" s="65">
        <v>869.12</v>
      </c>
      <c r="G258" s="77" t="str">
        <f t="shared" si="6"/>
        <v>Nov</v>
      </c>
      <c r="H258" s="77" t="str">
        <f t="shared" si="7"/>
        <v>2023</v>
      </c>
    </row>
    <row r="259" spans="1:8" x14ac:dyDescent="0.25">
      <c r="A259" s="12" t="s">
        <v>212</v>
      </c>
      <c r="B259" s="12" t="s">
        <v>26</v>
      </c>
      <c r="C259" s="14">
        <v>379</v>
      </c>
      <c r="D259" s="12" t="s">
        <v>213</v>
      </c>
      <c r="E259" s="6" t="s">
        <v>23</v>
      </c>
      <c r="F259" s="65">
        <v>2347.6</v>
      </c>
      <c r="G259" s="77" t="str">
        <f t="shared" ref="G259:G322" si="8">MID(A259,4,3)</f>
        <v>Nov</v>
      </c>
      <c r="H259" s="77" t="str">
        <f t="shared" ref="H259:H322" si="9">MID(A259,8,4)</f>
        <v>2023</v>
      </c>
    </row>
    <row r="260" spans="1:8" x14ac:dyDescent="0.25">
      <c r="A260" s="12" t="s">
        <v>214</v>
      </c>
      <c r="B260" s="12" t="s">
        <v>26</v>
      </c>
      <c r="C260" s="14">
        <v>422</v>
      </c>
      <c r="D260" s="12" t="s">
        <v>215</v>
      </c>
      <c r="E260" s="6" t="s">
        <v>23</v>
      </c>
      <c r="F260" s="65">
        <v>2397.09</v>
      </c>
      <c r="G260" s="77" t="str">
        <f t="shared" si="8"/>
        <v>Nov</v>
      </c>
      <c r="H260" s="77" t="str">
        <f t="shared" si="9"/>
        <v>2023</v>
      </c>
    </row>
    <row r="261" spans="1:8" x14ac:dyDescent="0.25">
      <c r="A261" s="12" t="s">
        <v>216</v>
      </c>
      <c r="B261" s="12" t="s">
        <v>26</v>
      </c>
      <c r="C261" s="14">
        <v>462</v>
      </c>
      <c r="D261" s="12" t="s">
        <v>218</v>
      </c>
      <c r="E261" s="6" t="s">
        <v>23</v>
      </c>
      <c r="F261" s="65">
        <v>1865.35</v>
      </c>
      <c r="G261" s="77" t="str">
        <f t="shared" si="8"/>
        <v>Nov</v>
      </c>
      <c r="H261" s="77" t="str">
        <f t="shared" si="9"/>
        <v>2023</v>
      </c>
    </row>
    <row r="262" spans="1:8" x14ac:dyDescent="0.25">
      <c r="A262" s="12" t="s">
        <v>208</v>
      </c>
      <c r="B262" s="12" t="s">
        <v>26</v>
      </c>
      <c r="C262" s="14">
        <v>340</v>
      </c>
      <c r="D262" s="12" t="s">
        <v>209</v>
      </c>
      <c r="E262" s="6" t="s">
        <v>23</v>
      </c>
      <c r="F262" s="65">
        <v>1814.54</v>
      </c>
      <c r="G262" s="77" t="str">
        <f t="shared" si="8"/>
        <v>Nov</v>
      </c>
      <c r="H262" s="77" t="str">
        <f t="shared" si="9"/>
        <v>2023</v>
      </c>
    </row>
    <row r="263" spans="1:8" x14ac:dyDescent="0.25">
      <c r="A263" s="12" t="s">
        <v>212</v>
      </c>
      <c r="B263" s="12" t="s">
        <v>26</v>
      </c>
      <c r="C263" s="14">
        <v>379</v>
      </c>
      <c r="D263" s="12" t="s">
        <v>213</v>
      </c>
      <c r="E263" s="6" t="s">
        <v>23</v>
      </c>
      <c r="F263" s="65">
        <v>1495.08</v>
      </c>
      <c r="G263" s="77" t="str">
        <f t="shared" si="8"/>
        <v>Nov</v>
      </c>
      <c r="H263" s="77" t="str">
        <f t="shared" si="9"/>
        <v>2023</v>
      </c>
    </row>
    <row r="264" spans="1:8" x14ac:dyDescent="0.25">
      <c r="A264" s="12" t="s">
        <v>214</v>
      </c>
      <c r="B264" s="12" t="s">
        <v>26</v>
      </c>
      <c r="C264" s="14">
        <v>422</v>
      </c>
      <c r="D264" s="12" t="s">
        <v>215</v>
      </c>
      <c r="E264" s="6" t="s">
        <v>23</v>
      </c>
      <c r="F264" s="65">
        <v>1617.87</v>
      </c>
      <c r="G264" s="77" t="str">
        <f t="shared" si="8"/>
        <v>Nov</v>
      </c>
      <c r="H264" s="77" t="str">
        <f t="shared" si="9"/>
        <v>2023</v>
      </c>
    </row>
    <row r="265" spans="1:8" x14ac:dyDescent="0.25">
      <c r="A265" s="12" t="s">
        <v>216</v>
      </c>
      <c r="B265" s="12" t="s">
        <v>26</v>
      </c>
      <c r="C265" s="14">
        <v>462</v>
      </c>
      <c r="D265" s="12" t="s">
        <v>218</v>
      </c>
      <c r="E265" s="6" t="s">
        <v>23</v>
      </c>
      <c r="F265" s="65">
        <v>1372.78</v>
      </c>
      <c r="G265" s="77" t="str">
        <f t="shared" si="8"/>
        <v>Nov</v>
      </c>
      <c r="H265" s="77" t="str">
        <f t="shared" si="9"/>
        <v>2023</v>
      </c>
    </row>
    <row r="266" spans="1:8" x14ac:dyDescent="0.25">
      <c r="A266" s="12" t="s">
        <v>208</v>
      </c>
      <c r="B266" s="12" t="s">
        <v>26</v>
      </c>
      <c r="C266" s="14">
        <v>340</v>
      </c>
      <c r="D266" s="12" t="s">
        <v>209</v>
      </c>
      <c r="E266" s="6" t="s">
        <v>23</v>
      </c>
      <c r="F266" s="65">
        <v>12441.32</v>
      </c>
      <c r="G266" s="77" t="str">
        <f t="shared" si="8"/>
        <v>Nov</v>
      </c>
      <c r="H266" s="77" t="str">
        <f t="shared" si="9"/>
        <v>2023</v>
      </c>
    </row>
    <row r="267" spans="1:8" x14ac:dyDescent="0.25">
      <c r="A267" s="12" t="s">
        <v>212</v>
      </c>
      <c r="B267" s="12" t="s">
        <v>26</v>
      </c>
      <c r="C267" s="14">
        <v>379</v>
      </c>
      <c r="D267" s="12" t="s">
        <v>213</v>
      </c>
      <c r="E267" s="6" t="s">
        <v>23</v>
      </c>
      <c r="F267" s="65">
        <v>3197.14</v>
      </c>
      <c r="G267" s="77" t="str">
        <f t="shared" si="8"/>
        <v>Nov</v>
      </c>
      <c r="H267" s="77" t="str">
        <f t="shared" si="9"/>
        <v>2023</v>
      </c>
    </row>
    <row r="268" spans="1:8" x14ac:dyDescent="0.25">
      <c r="A268" s="12" t="s">
        <v>214</v>
      </c>
      <c r="B268" s="12" t="s">
        <v>26</v>
      </c>
      <c r="C268" s="14">
        <v>422</v>
      </c>
      <c r="D268" s="12" t="s">
        <v>215</v>
      </c>
      <c r="E268" s="6" t="s">
        <v>23</v>
      </c>
      <c r="F268" s="65">
        <v>10733.46</v>
      </c>
      <c r="G268" s="77" t="str">
        <f t="shared" si="8"/>
        <v>Nov</v>
      </c>
      <c r="H268" s="77" t="str">
        <f t="shared" si="9"/>
        <v>2023</v>
      </c>
    </row>
    <row r="269" spans="1:8" x14ac:dyDescent="0.25">
      <c r="A269" s="12" t="s">
        <v>216</v>
      </c>
      <c r="B269" s="12" t="s">
        <v>26</v>
      </c>
      <c r="C269" s="14">
        <v>462</v>
      </c>
      <c r="D269" s="12" t="s">
        <v>218</v>
      </c>
      <c r="E269" s="6" t="s">
        <v>23</v>
      </c>
      <c r="F269" s="65">
        <v>3877.14</v>
      </c>
      <c r="G269" s="77" t="str">
        <f t="shared" si="8"/>
        <v>Nov</v>
      </c>
      <c r="H269" s="77" t="str">
        <f t="shared" si="9"/>
        <v>2023</v>
      </c>
    </row>
    <row r="270" spans="1:8" x14ac:dyDescent="0.25">
      <c r="A270" s="12" t="s">
        <v>208</v>
      </c>
      <c r="B270" s="12" t="s">
        <v>26</v>
      </c>
      <c r="C270" s="14">
        <v>340</v>
      </c>
      <c r="D270" s="12" t="s">
        <v>209</v>
      </c>
      <c r="E270" s="6" t="s">
        <v>23</v>
      </c>
      <c r="F270" s="65">
        <v>3135.54</v>
      </c>
      <c r="G270" s="77" t="str">
        <f t="shared" si="8"/>
        <v>Nov</v>
      </c>
      <c r="H270" s="77" t="str">
        <f t="shared" si="9"/>
        <v>2023</v>
      </c>
    </row>
    <row r="271" spans="1:8" x14ac:dyDescent="0.25">
      <c r="A271" s="12" t="s">
        <v>214</v>
      </c>
      <c r="B271" s="12" t="s">
        <v>26</v>
      </c>
      <c r="C271" s="14">
        <v>422</v>
      </c>
      <c r="D271" s="12" t="s">
        <v>215</v>
      </c>
      <c r="E271" s="6" t="s">
        <v>23</v>
      </c>
      <c r="F271" s="65">
        <v>4192.75</v>
      </c>
      <c r="G271" s="77" t="str">
        <f t="shared" si="8"/>
        <v>Nov</v>
      </c>
      <c r="H271" s="77" t="str">
        <f t="shared" si="9"/>
        <v>2023</v>
      </c>
    </row>
    <row r="272" spans="1:8" x14ac:dyDescent="0.25">
      <c r="A272" s="12" t="s">
        <v>216</v>
      </c>
      <c r="B272" s="12" t="s">
        <v>26</v>
      </c>
      <c r="C272" s="14">
        <v>462</v>
      </c>
      <c r="D272" s="12" t="s">
        <v>218</v>
      </c>
      <c r="E272" s="6" t="s">
        <v>23</v>
      </c>
      <c r="F272" s="65">
        <v>2766.18</v>
      </c>
      <c r="G272" s="77" t="str">
        <f t="shared" si="8"/>
        <v>Nov</v>
      </c>
      <c r="H272" s="77" t="str">
        <f t="shared" si="9"/>
        <v>2023</v>
      </c>
    </row>
    <row r="273" spans="1:8" x14ac:dyDescent="0.25">
      <c r="A273" s="12" t="s">
        <v>208</v>
      </c>
      <c r="B273" s="12" t="s">
        <v>26</v>
      </c>
      <c r="C273" s="14">
        <v>340</v>
      </c>
      <c r="D273" s="12" t="s">
        <v>209</v>
      </c>
      <c r="E273" s="6" t="s">
        <v>23</v>
      </c>
      <c r="F273" s="65">
        <v>4062.59</v>
      </c>
      <c r="G273" s="77" t="str">
        <f t="shared" si="8"/>
        <v>Nov</v>
      </c>
      <c r="H273" s="77" t="str">
        <f t="shared" si="9"/>
        <v>2023</v>
      </c>
    </row>
    <row r="274" spans="1:8" x14ac:dyDescent="0.25">
      <c r="A274" s="12" t="s">
        <v>212</v>
      </c>
      <c r="B274" s="12" t="s">
        <v>26</v>
      </c>
      <c r="C274" s="14">
        <v>379</v>
      </c>
      <c r="D274" s="12" t="s">
        <v>213</v>
      </c>
      <c r="E274" s="6" t="s">
        <v>23</v>
      </c>
      <c r="F274" s="65">
        <v>1214.28</v>
      </c>
      <c r="G274" s="77" t="str">
        <f t="shared" si="8"/>
        <v>Nov</v>
      </c>
      <c r="H274" s="77" t="str">
        <f t="shared" si="9"/>
        <v>2023</v>
      </c>
    </row>
    <row r="275" spans="1:8" x14ac:dyDescent="0.25">
      <c r="A275" s="12" t="s">
        <v>214</v>
      </c>
      <c r="B275" s="12" t="s">
        <v>26</v>
      </c>
      <c r="C275" s="14">
        <v>422</v>
      </c>
      <c r="D275" s="12" t="s">
        <v>215</v>
      </c>
      <c r="E275" s="6" t="s">
        <v>23</v>
      </c>
      <c r="F275" s="65">
        <v>5335.23</v>
      </c>
      <c r="G275" s="77" t="str">
        <f t="shared" si="8"/>
        <v>Nov</v>
      </c>
      <c r="H275" s="77" t="str">
        <f t="shared" si="9"/>
        <v>2023</v>
      </c>
    </row>
    <row r="276" spans="1:8" x14ac:dyDescent="0.25">
      <c r="A276" s="12" t="s">
        <v>216</v>
      </c>
      <c r="B276" s="12" t="s">
        <v>26</v>
      </c>
      <c r="C276" s="14">
        <v>462</v>
      </c>
      <c r="D276" s="12" t="s">
        <v>218</v>
      </c>
      <c r="E276" s="6" t="s">
        <v>23</v>
      </c>
      <c r="F276" s="65">
        <v>1300</v>
      </c>
      <c r="G276" s="77" t="str">
        <f t="shared" si="8"/>
        <v>Nov</v>
      </c>
      <c r="H276" s="77" t="str">
        <f t="shared" si="9"/>
        <v>2023</v>
      </c>
    </row>
    <row r="277" spans="1:8" x14ac:dyDescent="0.25">
      <c r="A277" s="12" t="s">
        <v>214</v>
      </c>
      <c r="B277" s="12" t="s">
        <v>26</v>
      </c>
      <c r="C277" s="14">
        <v>422</v>
      </c>
      <c r="D277" s="12" t="s">
        <v>215</v>
      </c>
      <c r="E277" s="6" t="s">
        <v>88</v>
      </c>
      <c r="F277" s="65">
        <v>3880</v>
      </c>
      <c r="G277" s="77" t="str">
        <f t="shared" si="8"/>
        <v>Nov</v>
      </c>
      <c r="H277" s="77" t="str">
        <f t="shared" si="9"/>
        <v>2023</v>
      </c>
    </row>
    <row r="278" spans="1:8" x14ac:dyDescent="0.25">
      <c r="A278" s="12" t="s">
        <v>216</v>
      </c>
      <c r="B278" s="12" t="s">
        <v>26</v>
      </c>
      <c r="C278" s="14">
        <v>460</v>
      </c>
      <c r="D278" s="12" t="s">
        <v>217</v>
      </c>
      <c r="E278" s="6" t="s">
        <v>88</v>
      </c>
      <c r="F278" s="65">
        <v>3500</v>
      </c>
      <c r="G278" s="77" t="str">
        <f t="shared" si="8"/>
        <v>Nov</v>
      </c>
      <c r="H278" s="77" t="str">
        <f t="shared" si="9"/>
        <v>2023</v>
      </c>
    </row>
    <row r="279" spans="1:8" x14ac:dyDescent="0.25">
      <c r="A279" s="12" t="s">
        <v>216</v>
      </c>
      <c r="B279" s="12" t="s">
        <v>41</v>
      </c>
      <c r="C279" s="14">
        <v>36</v>
      </c>
      <c r="D279" s="12" t="s">
        <v>219</v>
      </c>
      <c r="E279" s="6" t="s">
        <v>23</v>
      </c>
      <c r="F279" s="65">
        <v>52596.62</v>
      </c>
      <c r="G279" s="77" t="str">
        <f t="shared" si="8"/>
        <v>Nov</v>
      </c>
      <c r="H279" s="77" t="str">
        <f t="shared" si="9"/>
        <v>2023</v>
      </c>
    </row>
    <row r="280" spans="1:8" x14ac:dyDescent="0.25">
      <c r="A280" s="12" t="s">
        <v>216</v>
      </c>
      <c r="B280" s="12" t="s">
        <v>41</v>
      </c>
      <c r="C280" s="14">
        <v>36</v>
      </c>
      <c r="D280" s="12" t="s">
        <v>219</v>
      </c>
      <c r="E280" s="6" t="s">
        <v>23</v>
      </c>
      <c r="F280" s="65">
        <v>6623.27</v>
      </c>
      <c r="G280" s="77" t="str">
        <f t="shared" si="8"/>
        <v>Nov</v>
      </c>
      <c r="H280" s="77" t="str">
        <f t="shared" si="9"/>
        <v>2023</v>
      </c>
    </row>
    <row r="281" spans="1:8" x14ac:dyDescent="0.25">
      <c r="A281" s="12" t="s">
        <v>216</v>
      </c>
      <c r="B281" s="12" t="s">
        <v>41</v>
      </c>
      <c r="C281" s="14">
        <v>36</v>
      </c>
      <c r="D281" s="12" t="s">
        <v>219</v>
      </c>
      <c r="E281" s="6" t="s">
        <v>23</v>
      </c>
      <c r="F281" s="65">
        <v>16558.240000000002</v>
      </c>
      <c r="G281" s="77" t="str">
        <f t="shared" si="8"/>
        <v>Nov</v>
      </c>
      <c r="H281" s="77" t="str">
        <f t="shared" si="9"/>
        <v>2023</v>
      </c>
    </row>
    <row r="282" spans="1:8" x14ac:dyDescent="0.25">
      <c r="A282" s="12" t="s">
        <v>216</v>
      </c>
      <c r="B282" s="12" t="s">
        <v>41</v>
      </c>
      <c r="C282" s="14">
        <v>36</v>
      </c>
      <c r="D282" s="12" t="s">
        <v>219</v>
      </c>
      <c r="E282" s="6" t="s">
        <v>23</v>
      </c>
      <c r="F282" s="65">
        <v>13379.32</v>
      </c>
      <c r="G282" s="77" t="str">
        <f t="shared" si="8"/>
        <v>Nov</v>
      </c>
      <c r="H282" s="77" t="str">
        <f t="shared" si="9"/>
        <v>2023</v>
      </c>
    </row>
    <row r="283" spans="1:8" x14ac:dyDescent="0.25">
      <c r="A283" s="12" t="s">
        <v>216</v>
      </c>
      <c r="B283" s="12" t="s">
        <v>41</v>
      </c>
      <c r="C283" s="14">
        <v>36</v>
      </c>
      <c r="D283" s="12" t="s">
        <v>219</v>
      </c>
      <c r="E283" s="6" t="s">
        <v>23</v>
      </c>
      <c r="F283" s="65">
        <v>9370.69</v>
      </c>
      <c r="G283" s="77" t="str">
        <f t="shared" si="8"/>
        <v>Nov</v>
      </c>
      <c r="H283" s="77" t="str">
        <f t="shared" si="9"/>
        <v>2023</v>
      </c>
    </row>
    <row r="284" spans="1:8" x14ac:dyDescent="0.25">
      <c r="A284" s="12" t="s">
        <v>208</v>
      </c>
      <c r="B284" s="12" t="s">
        <v>26</v>
      </c>
      <c r="C284" s="14">
        <v>340</v>
      </c>
      <c r="D284" s="12" t="s">
        <v>209</v>
      </c>
      <c r="E284" s="6" t="s">
        <v>23</v>
      </c>
      <c r="F284" s="65">
        <v>2108</v>
      </c>
      <c r="G284" s="77" t="str">
        <f t="shared" si="8"/>
        <v>Nov</v>
      </c>
      <c r="H284" s="77" t="str">
        <f t="shared" si="9"/>
        <v>2023</v>
      </c>
    </row>
    <row r="285" spans="1:8" x14ac:dyDescent="0.25">
      <c r="A285" s="12" t="s">
        <v>212</v>
      </c>
      <c r="B285" s="12" t="s">
        <v>26</v>
      </c>
      <c r="C285" s="14">
        <v>379</v>
      </c>
      <c r="D285" s="12" t="s">
        <v>213</v>
      </c>
      <c r="E285" s="6" t="s">
        <v>23</v>
      </c>
      <c r="F285" s="65">
        <v>778</v>
      </c>
      <c r="G285" s="77" t="str">
        <f t="shared" si="8"/>
        <v>Nov</v>
      </c>
      <c r="H285" s="77" t="str">
        <f t="shared" si="9"/>
        <v>2023</v>
      </c>
    </row>
    <row r="286" spans="1:8" x14ac:dyDescent="0.25">
      <c r="A286" s="12" t="s">
        <v>216</v>
      </c>
      <c r="B286" s="12" t="s">
        <v>41</v>
      </c>
      <c r="C286" s="14">
        <v>37</v>
      </c>
      <c r="D286" s="12" t="s">
        <v>113</v>
      </c>
      <c r="E286" s="6" t="s">
        <v>23</v>
      </c>
      <c r="F286" s="65">
        <v>13495.67</v>
      </c>
      <c r="G286" s="77" t="str">
        <f t="shared" si="8"/>
        <v>Nov</v>
      </c>
      <c r="H286" s="77" t="str">
        <f t="shared" si="9"/>
        <v>2023</v>
      </c>
    </row>
    <row r="287" spans="1:8" x14ac:dyDescent="0.25">
      <c r="A287" s="12" t="s">
        <v>216</v>
      </c>
      <c r="B287" s="12" t="s">
        <v>41</v>
      </c>
      <c r="C287" s="14">
        <v>37</v>
      </c>
      <c r="D287" s="12" t="s">
        <v>113</v>
      </c>
      <c r="E287" s="6" t="s">
        <v>23</v>
      </c>
      <c r="F287" s="65">
        <v>11561.92</v>
      </c>
      <c r="G287" s="77" t="str">
        <f t="shared" si="8"/>
        <v>Nov</v>
      </c>
      <c r="H287" s="77" t="str">
        <f t="shared" si="9"/>
        <v>2023</v>
      </c>
    </row>
    <row r="288" spans="1:8" x14ac:dyDescent="0.25">
      <c r="A288" s="12" t="s">
        <v>220</v>
      </c>
      <c r="B288" s="12" t="s">
        <v>41</v>
      </c>
      <c r="C288" s="14">
        <v>10</v>
      </c>
      <c r="D288" s="12" t="s">
        <v>133</v>
      </c>
      <c r="E288" s="12" t="s">
        <v>131</v>
      </c>
      <c r="F288" s="65">
        <v>1340.99</v>
      </c>
      <c r="G288" s="77" t="str">
        <f t="shared" si="8"/>
        <v>Nov</v>
      </c>
      <c r="H288" s="77" t="str">
        <f t="shared" si="9"/>
        <v>2023</v>
      </c>
    </row>
    <row r="289" spans="1:8" x14ac:dyDescent="0.25">
      <c r="A289" s="12" t="s">
        <v>222</v>
      </c>
      <c r="B289" s="12" t="s">
        <v>41</v>
      </c>
      <c r="C289" s="14">
        <v>16</v>
      </c>
      <c r="D289" s="12" t="s">
        <v>133</v>
      </c>
      <c r="E289" s="12" t="s">
        <v>131</v>
      </c>
      <c r="F289" s="65">
        <v>2526.16</v>
      </c>
      <c r="G289" s="77" t="str">
        <f t="shared" si="8"/>
        <v>Nov</v>
      </c>
      <c r="H289" s="77" t="str">
        <f t="shared" si="9"/>
        <v>2023</v>
      </c>
    </row>
    <row r="290" spans="1:8" x14ac:dyDescent="0.25">
      <c r="A290" s="12" t="s">
        <v>224</v>
      </c>
      <c r="B290" s="12" t="s">
        <v>41</v>
      </c>
      <c r="C290" s="14">
        <v>22</v>
      </c>
      <c r="D290" s="12" t="s">
        <v>193</v>
      </c>
      <c r="E290" s="12" t="s">
        <v>131</v>
      </c>
      <c r="F290" s="65">
        <v>1297.94</v>
      </c>
      <c r="G290" s="77" t="str">
        <f t="shared" si="8"/>
        <v>Nov</v>
      </c>
      <c r="H290" s="77" t="str">
        <f t="shared" si="9"/>
        <v>2023</v>
      </c>
    </row>
    <row r="291" spans="1:8" x14ac:dyDescent="0.25">
      <c r="A291" s="12" t="s">
        <v>224</v>
      </c>
      <c r="B291" s="12" t="s">
        <v>41</v>
      </c>
      <c r="C291" s="14">
        <v>22</v>
      </c>
      <c r="D291" s="12" t="s">
        <v>133</v>
      </c>
      <c r="E291" s="12" t="s">
        <v>131</v>
      </c>
      <c r="F291" s="65">
        <v>2350.06</v>
      </c>
      <c r="G291" s="77" t="str">
        <f t="shared" si="8"/>
        <v>Nov</v>
      </c>
      <c r="H291" s="77" t="str">
        <f t="shared" si="9"/>
        <v>2023</v>
      </c>
    </row>
    <row r="292" spans="1:8" x14ac:dyDescent="0.25">
      <c r="A292" s="12" t="s">
        <v>216</v>
      </c>
      <c r="B292" s="12" t="s">
        <v>41</v>
      </c>
      <c r="C292" s="14">
        <v>47</v>
      </c>
      <c r="D292" s="12" t="s">
        <v>133</v>
      </c>
      <c r="E292" s="12" t="s">
        <v>131</v>
      </c>
      <c r="F292" s="65">
        <v>1431.8</v>
      </c>
      <c r="G292" s="77" t="str">
        <f t="shared" si="8"/>
        <v>Nov</v>
      </c>
      <c r="H292" s="77" t="str">
        <f t="shared" si="9"/>
        <v>2023</v>
      </c>
    </row>
    <row r="293" spans="1:8" x14ac:dyDescent="0.25">
      <c r="A293" s="12" t="s">
        <v>208</v>
      </c>
      <c r="B293" s="12" t="s">
        <v>26</v>
      </c>
      <c r="C293" s="14">
        <v>340</v>
      </c>
      <c r="D293" s="12" t="s">
        <v>209</v>
      </c>
      <c r="E293" s="6" t="s">
        <v>23</v>
      </c>
      <c r="F293" s="65">
        <v>7456.6</v>
      </c>
      <c r="G293" s="77" t="str">
        <f t="shared" si="8"/>
        <v>Nov</v>
      </c>
      <c r="H293" s="77" t="str">
        <f t="shared" si="9"/>
        <v>2023</v>
      </c>
    </row>
    <row r="294" spans="1:8" x14ac:dyDescent="0.25">
      <c r="A294" s="12" t="s">
        <v>212</v>
      </c>
      <c r="B294" s="12" t="s">
        <v>26</v>
      </c>
      <c r="C294" s="14">
        <v>379</v>
      </c>
      <c r="D294" s="12" t="s">
        <v>213</v>
      </c>
      <c r="E294" s="6" t="s">
        <v>23</v>
      </c>
      <c r="F294" s="65">
        <v>835</v>
      </c>
      <c r="G294" s="77" t="str">
        <f t="shared" si="8"/>
        <v>Nov</v>
      </c>
      <c r="H294" s="77" t="str">
        <f t="shared" si="9"/>
        <v>2023</v>
      </c>
    </row>
    <row r="295" spans="1:8" x14ac:dyDescent="0.25">
      <c r="A295" s="12" t="s">
        <v>216</v>
      </c>
      <c r="B295" s="12" t="s">
        <v>26</v>
      </c>
      <c r="C295" s="14">
        <v>462</v>
      </c>
      <c r="D295" s="12" t="s">
        <v>218</v>
      </c>
      <c r="E295" s="6" t="s">
        <v>23</v>
      </c>
      <c r="F295" s="65">
        <v>1999</v>
      </c>
      <c r="G295" s="77" t="str">
        <f t="shared" si="8"/>
        <v>Nov</v>
      </c>
      <c r="H295" s="77" t="str">
        <f t="shared" si="9"/>
        <v>2023</v>
      </c>
    </row>
    <row r="296" spans="1:8" x14ac:dyDescent="0.25">
      <c r="A296" s="12" t="s">
        <v>208</v>
      </c>
      <c r="B296" s="12" t="s">
        <v>26</v>
      </c>
      <c r="C296" s="14">
        <v>340</v>
      </c>
      <c r="D296" s="12" t="s">
        <v>209</v>
      </c>
      <c r="E296" s="6" t="s">
        <v>23</v>
      </c>
      <c r="F296" s="65">
        <v>1875.19</v>
      </c>
      <c r="G296" s="77" t="str">
        <f t="shared" si="8"/>
        <v>Nov</v>
      </c>
      <c r="H296" s="77" t="str">
        <f t="shared" si="9"/>
        <v>2023</v>
      </c>
    </row>
    <row r="297" spans="1:8" x14ac:dyDescent="0.25">
      <c r="A297" s="12" t="s">
        <v>212</v>
      </c>
      <c r="B297" s="12" t="s">
        <v>26</v>
      </c>
      <c r="C297" s="14">
        <v>379</v>
      </c>
      <c r="D297" s="12" t="s">
        <v>213</v>
      </c>
      <c r="E297" s="6" t="s">
        <v>23</v>
      </c>
      <c r="F297" s="65">
        <v>282</v>
      </c>
      <c r="G297" s="77" t="str">
        <f t="shared" si="8"/>
        <v>Nov</v>
      </c>
      <c r="H297" s="77" t="str">
        <f t="shared" si="9"/>
        <v>2023</v>
      </c>
    </row>
    <row r="298" spans="1:8" x14ac:dyDescent="0.25">
      <c r="A298" s="12" t="s">
        <v>216</v>
      </c>
      <c r="B298" s="12" t="s">
        <v>26</v>
      </c>
      <c r="C298" s="14">
        <v>462</v>
      </c>
      <c r="D298" s="12" t="s">
        <v>218</v>
      </c>
      <c r="E298" s="6" t="s">
        <v>23</v>
      </c>
      <c r="F298" s="65">
        <v>499.56</v>
      </c>
      <c r="G298" s="77" t="str">
        <f t="shared" si="8"/>
        <v>Nov</v>
      </c>
      <c r="H298" s="77" t="str">
        <f t="shared" si="9"/>
        <v>2023</v>
      </c>
    </row>
    <row r="299" spans="1:8" x14ac:dyDescent="0.25">
      <c r="A299" s="12" t="s">
        <v>216</v>
      </c>
      <c r="B299" s="12" t="s">
        <v>41</v>
      </c>
      <c r="C299" s="14">
        <v>42</v>
      </c>
      <c r="D299" s="12" t="s">
        <v>160</v>
      </c>
      <c r="E299" s="6" t="s">
        <v>1525</v>
      </c>
      <c r="F299" s="65">
        <v>107.74</v>
      </c>
      <c r="G299" s="77" t="str">
        <f t="shared" si="8"/>
        <v>Nov</v>
      </c>
      <c r="H299" s="77" t="str">
        <f t="shared" si="9"/>
        <v>2023</v>
      </c>
    </row>
    <row r="300" spans="1:8" x14ac:dyDescent="0.25">
      <c r="A300" s="12" t="s">
        <v>216</v>
      </c>
      <c r="B300" s="12" t="s">
        <v>41</v>
      </c>
      <c r="C300" s="14">
        <v>42</v>
      </c>
      <c r="D300" s="12" t="s">
        <v>160</v>
      </c>
      <c r="E300" s="6" t="s">
        <v>1525</v>
      </c>
      <c r="F300" s="65">
        <v>1020.8</v>
      </c>
      <c r="G300" s="77" t="str">
        <f t="shared" si="8"/>
        <v>Nov</v>
      </c>
      <c r="H300" s="77" t="str">
        <f t="shared" si="9"/>
        <v>2023</v>
      </c>
    </row>
    <row r="301" spans="1:8" x14ac:dyDescent="0.25">
      <c r="A301" s="12" t="s">
        <v>216</v>
      </c>
      <c r="B301" s="12" t="s">
        <v>41</v>
      </c>
      <c r="C301" s="14">
        <v>42</v>
      </c>
      <c r="D301" s="12" t="s">
        <v>160</v>
      </c>
      <c r="E301" s="6" t="s">
        <v>1525</v>
      </c>
      <c r="F301" s="65">
        <v>1526.82</v>
      </c>
      <c r="G301" s="77" t="str">
        <f t="shared" si="8"/>
        <v>Nov</v>
      </c>
      <c r="H301" s="77" t="str">
        <f t="shared" si="9"/>
        <v>2023</v>
      </c>
    </row>
    <row r="302" spans="1:8" x14ac:dyDescent="0.25">
      <c r="A302" s="12" t="s">
        <v>216</v>
      </c>
      <c r="B302" s="12" t="s">
        <v>41</v>
      </c>
      <c r="C302" s="14">
        <v>42</v>
      </c>
      <c r="D302" s="12" t="s">
        <v>160</v>
      </c>
      <c r="E302" s="6" t="s">
        <v>1525</v>
      </c>
      <c r="F302" s="65">
        <v>2699.95</v>
      </c>
      <c r="G302" s="77" t="str">
        <f t="shared" si="8"/>
        <v>Nov</v>
      </c>
      <c r="H302" s="77" t="str">
        <f t="shared" si="9"/>
        <v>2023</v>
      </c>
    </row>
    <row r="303" spans="1:8" x14ac:dyDescent="0.25">
      <c r="A303" s="12" t="s">
        <v>216</v>
      </c>
      <c r="B303" s="12" t="s">
        <v>41</v>
      </c>
      <c r="C303" s="14">
        <v>42</v>
      </c>
      <c r="D303" s="12" t="s">
        <v>160</v>
      </c>
      <c r="E303" s="6" t="s">
        <v>1525</v>
      </c>
      <c r="F303" s="65">
        <v>2978.33</v>
      </c>
      <c r="G303" s="77" t="str">
        <f t="shared" si="8"/>
        <v>Nov</v>
      </c>
      <c r="H303" s="77" t="str">
        <f t="shared" si="9"/>
        <v>2023</v>
      </c>
    </row>
    <row r="304" spans="1:8" x14ac:dyDescent="0.25">
      <c r="A304" s="12" t="s">
        <v>216</v>
      </c>
      <c r="B304" s="12" t="s">
        <v>41</v>
      </c>
      <c r="C304" s="14">
        <v>42</v>
      </c>
      <c r="D304" s="12" t="s">
        <v>160</v>
      </c>
      <c r="E304" s="6" t="s">
        <v>1525</v>
      </c>
      <c r="F304" s="65">
        <v>16699.29</v>
      </c>
      <c r="G304" s="77" t="str">
        <f t="shared" si="8"/>
        <v>Nov</v>
      </c>
      <c r="H304" s="77" t="str">
        <f t="shared" si="9"/>
        <v>2023</v>
      </c>
    </row>
    <row r="305" spans="1:8" x14ac:dyDescent="0.25">
      <c r="A305" s="12" t="s">
        <v>216</v>
      </c>
      <c r="B305" s="12" t="s">
        <v>41</v>
      </c>
      <c r="C305" s="14">
        <v>42</v>
      </c>
      <c r="D305" s="12" t="s">
        <v>160</v>
      </c>
      <c r="E305" s="6" t="s">
        <v>1525</v>
      </c>
      <c r="F305" s="65">
        <v>833.33</v>
      </c>
      <c r="G305" s="77" t="str">
        <f t="shared" si="8"/>
        <v>Nov</v>
      </c>
      <c r="H305" s="77" t="str">
        <f t="shared" si="9"/>
        <v>2023</v>
      </c>
    </row>
    <row r="306" spans="1:8" x14ac:dyDescent="0.25">
      <c r="A306" s="12" t="s">
        <v>216</v>
      </c>
      <c r="B306" s="12" t="s">
        <v>41</v>
      </c>
      <c r="C306" s="14">
        <v>42</v>
      </c>
      <c r="D306" s="12" t="s">
        <v>160</v>
      </c>
      <c r="E306" s="6" t="s">
        <v>1525</v>
      </c>
      <c r="F306" s="65">
        <v>18058.71</v>
      </c>
      <c r="G306" s="77" t="str">
        <f t="shared" si="8"/>
        <v>Nov</v>
      </c>
      <c r="H306" s="77" t="str">
        <f t="shared" si="9"/>
        <v>2023</v>
      </c>
    </row>
    <row r="307" spans="1:8" x14ac:dyDescent="0.25">
      <c r="A307" s="12" t="s">
        <v>216</v>
      </c>
      <c r="B307" s="12" t="s">
        <v>41</v>
      </c>
      <c r="C307" s="14">
        <v>42</v>
      </c>
      <c r="D307" s="12" t="s">
        <v>160</v>
      </c>
      <c r="E307" s="6" t="s">
        <v>1525</v>
      </c>
      <c r="F307" s="65">
        <v>7169.92</v>
      </c>
      <c r="G307" s="77" t="str">
        <f t="shared" si="8"/>
        <v>Nov</v>
      </c>
      <c r="H307" s="77" t="str">
        <f t="shared" si="9"/>
        <v>2023</v>
      </c>
    </row>
    <row r="308" spans="1:8" x14ac:dyDescent="0.25">
      <c r="A308" s="12" t="s">
        <v>216</v>
      </c>
      <c r="B308" s="12" t="s">
        <v>41</v>
      </c>
      <c r="C308" s="14">
        <v>42</v>
      </c>
      <c r="D308" s="12" t="s">
        <v>160</v>
      </c>
      <c r="E308" s="6" t="s">
        <v>1525</v>
      </c>
      <c r="F308" s="65">
        <v>95.98</v>
      </c>
      <c r="G308" s="77" t="str">
        <f t="shared" si="8"/>
        <v>Nov</v>
      </c>
      <c r="H308" s="77" t="str">
        <f t="shared" si="9"/>
        <v>2023</v>
      </c>
    </row>
    <row r="309" spans="1:8" x14ac:dyDescent="0.25">
      <c r="A309" s="12" t="s">
        <v>216</v>
      </c>
      <c r="B309" s="12" t="s">
        <v>41</v>
      </c>
      <c r="C309" s="14">
        <v>42</v>
      </c>
      <c r="D309" s="12" t="s">
        <v>160</v>
      </c>
      <c r="E309" s="6" t="s">
        <v>1525</v>
      </c>
      <c r="F309" s="65">
        <v>95.98</v>
      </c>
      <c r="G309" s="77" t="str">
        <f t="shared" si="8"/>
        <v>Nov</v>
      </c>
      <c r="H309" s="77" t="str">
        <f t="shared" si="9"/>
        <v>2023</v>
      </c>
    </row>
    <row r="310" spans="1:8" ht="15.75" thickBot="1" x14ac:dyDescent="0.3">
      <c r="A310" s="84" t="s">
        <v>216</v>
      </c>
      <c r="B310" s="84" t="s">
        <v>26</v>
      </c>
      <c r="C310" s="85">
        <v>462</v>
      </c>
      <c r="D310" s="84" t="s">
        <v>218</v>
      </c>
      <c r="E310" s="86" t="s">
        <v>23</v>
      </c>
      <c r="F310" s="87">
        <v>921</v>
      </c>
      <c r="G310" s="88" t="str">
        <f t="shared" si="8"/>
        <v>Nov</v>
      </c>
      <c r="H310" s="88" t="str">
        <f t="shared" si="9"/>
        <v>2023</v>
      </c>
    </row>
    <row r="311" spans="1:8" x14ac:dyDescent="0.25">
      <c r="A311" t="s">
        <v>229</v>
      </c>
      <c r="B311" t="s">
        <v>26</v>
      </c>
      <c r="C311">
        <v>312</v>
      </c>
      <c r="D311" t="s">
        <v>230</v>
      </c>
      <c r="E311" t="s">
        <v>23</v>
      </c>
      <c r="F311" s="44">
        <v>45514.11</v>
      </c>
      <c r="G311" s="77" t="str">
        <f t="shared" si="8"/>
        <v>Dic</v>
      </c>
      <c r="H311" s="77" t="str">
        <f t="shared" si="9"/>
        <v>2023</v>
      </c>
    </row>
    <row r="312" spans="1:8" x14ac:dyDescent="0.25">
      <c r="A312" t="s">
        <v>231</v>
      </c>
      <c r="B312" t="s">
        <v>26</v>
      </c>
      <c r="C312">
        <v>341</v>
      </c>
      <c r="D312" t="s">
        <v>232</v>
      </c>
      <c r="E312" t="s">
        <v>23</v>
      </c>
      <c r="F312" s="44">
        <v>43618.26</v>
      </c>
      <c r="G312" s="77" t="str">
        <f t="shared" si="8"/>
        <v>Dic</v>
      </c>
      <c r="H312" s="77" t="str">
        <f t="shared" si="9"/>
        <v>2023</v>
      </c>
    </row>
    <row r="313" spans="1:8" x14ac:dyDescent="0.25">
      <c r="A313" t="s">
        <v>233</v>
      </c>
      <c r="B313" t="s">
        <v>26</v>
      </c>
      <c r="C313">
        <v>346</v>
      </c>
      <c r="D313" t="s">
        <v>234</v>
      </c>
      <c r="E313" t="s">
        <v>23</v>
      </c>
      <c r="F313" s="44">
        <v>24905.21</v>
      </c>
      <c r="G313" s="77" t="str">
        <f t="shared" si="8"/>
        <v>Dic</v>
      </c>
      <c r="H313" s="77" t="str">
        <f t="shared" si="9"/>
        <v>2023</v>
      </c>
    </row>
    <row r="314" spans="1:8" x14ac:dyDescent="0.25">
      <c r="A314" t="s">
        <v>235</v>
      </c>
      <c r="B314" t="s">
        <v>26</v>
      </c>
      <c r="C314">
        <v>403</v>
      </c>
      <c r="D314" t="s">
        <v>236</v>
      </c>
      <c r="E314" t="s">
        <v>23</v>
      </c>
      <c r="F314" s="44">
        <v>43432.14</v>
      </c>
      <c r="G314" s="77" t="str">
        <f t="shared" si="8"/>
        <v>Dic</v>
      </c>
      <c r="H314" s="77" t="str">
        <f t="shared" si="9"/>
        <v>2023</v>
      </c>
    </row>
    <row r="315" spans="1:8" x14ac:dyDescent="0.25">
      <c r="A315" t="s">
        <v>237</v>
      </c>
      <c r="B315" t="s">
        <v>26</v>
      </c>
      <c r="C315">
        <v>451</v>
      </c>
      <c r="D315" t="s">
        <v>238</v>
      </c>
      <c r="E315" t="s">
        <v>23</v>
      </c>
      <c r="F315" s="44">
        <v>67440.95</v>
      </c>
      <c r="G315" s="77" t="str">
        <f t="shared" si="8"/>
        <v>Dic</v>
      </c>
      <c r="H315" s="77" t="str">
        <f t="shared" si="9"/>
        <v>2023</v>
      </c>
    </row>
    <row r="316" spans="1:8" x14ac:dyDescent="0.25">
      <c r="A316" t="s">
        <v>239</v>
      </c>
      <c r="B316" t="s">
        <v>26</v>
      </c>
      <c r="C316">
        <v>461</v>
      </c>
      <c r="D316" t="s">
        <v>240</v>
      </c>
      <c r="E316" t="s">
        <v>23</v>
      </c>
      <c r="F316" s="44">
        <v>24905.21</v>
      </c>
      <c r="G316" s="77" t="str">
        <f t="shared" si="8"/>
        <v>Dic</v>
      </c>
      <c r="H316" s="77" t="str">
        <f t="shared" si="9"/>
        <v>2023</v>
      </c>
    </row>
    <row r="317" spans="1:8" x14ac:dyDescent="0.25">
      <c r="A317" t="s">
        <v>229</v>
      </c>
      <c r="B317" t="s">
        <v>26</v>
      </c>
      <c r="C317">
        <v>312</v>
      </c>
      <c r="D317" t="s">
        <v>230</v>
      </c>
      <c r="E317" t="s">
        <v>23</v>
      </c>
      <c r="F317" s="44">
        <v>7585.68</v>
      </c>
      <c r="G317" s="77" t="str">
        <f t="shared" si="8"/>
        <v>Dic</v>
      </c>
      <c r="H317" s="77" t="str">
        <f t="shared" si="9"/>
        <v>2023</v>
      </c>
    </row>
    <row r="318" spans="1:8" x14ac:dyDescent="0.25">
      <c r="A318" t="s">
        <v>231</v>
      </c>
      <c r="B318" t="s">
        <v>26</v>
      </c>
      <c r="C318">
        <v>341</v>
      </c>
      <c r="D318" t="s">
        <v>232</v>
      </c>
      <c r="E318" t="s">
        <v>23</v>
      </c>
      <c r="F318" s="44">
        <v>7269.71</v>
      </c>
      <c r="G318" s="77" t="str">
        <f t="shared" si="8"/>
        <v>Dic</v>
      </c>
      <c r="H318" s="77" t="str">
        <f t="shared" si="9"/>
        <v>2023</v>
      </c>
    </row>
    <row r="319" spans="1:8" x14ac:dyDescent="0.25">
      <c r="A319" t="s">
        <v>235</v>
      </c>
      <c r="B319" t="s">
        <v>26</v>
      </c>
      <c r="C319">
        <v>403</v>
      </c>
      <c r="D319" t="s">
        <v>236</v>
      </c>
      <c r="E319" t="s">
        <v>23</v>
      </c>
      <c r="F319" s="44">
        <v>7239.41</v>
      </c>
      <c r="G319" s="77" t="str">
        <f t="shared" si="8"/>
        <v>Dic</v>
      </c>
      <c r="H319" s="77" t="str">
        <f t="shared" si="9"/>
        <v>2023</v>
      </c>
    </row>
    <row r="320" spans="1:8" x14ac:dyDescent="0.25">
      <c r="A320" t="s">
        <v>237</v>
      </c>
      <c r="B320" t="s">
        <v>26</v>
      </c>
      <c r="C320">
        <v>451</v>
      </c>
      <c r="D320" t="s">
        <v>238</v>
      </c>
      <c r="E320" t="s">
        <v>23</v>
      </c>
      <c r="F320" s="44">
        <v>11227.34</v>
      </c>
      <c r="G320" s="77" t="str">
        <f t="shared" si="8"/>
        <v>Dic</v>
      </c>
      <c r="H320" s="77" t="str">
        <f t="shared" si="9"/>
        <v>2023</v>
      </c>
    </row>
    <row r="321" spans="1:8" x14ac:dyDescent="0.25">
      <c r="A321" t="s">
        <v>229</v>
      </c>
      <c r="B321" t="s">
        <v>26</v>
      </c>
      <c r="C321">
        <v>312</v>
      </c>
      <c r="D321" t="s">
        <v>230</v>
      </c>
      <c r="E321" t="s">
        <v>23</v>
      </c>
      <c r="F321" s="44">
        <v>760.91</v>
      </c>
      <c r="G321" s="77" t="str">
        <f t="shared" si="8"/>
        <v>Dic</v>
      </c>
      <c r="H321" s="77" t="str">
        <f t="shared" si="9"/>
        <v>2023</v>
      </c>
    </row>
    <row r="322" spans="1:8" x14ac:dyDescent="0.25">
      <c r="A322" t="s">
        <v>231</v>
      </c>
      <c r="B322" t="s">
        <v>26</v>
      </c>
      <c r="C322">
        <v>341</v>
      </c>
      <c r="D322" t="s">
        <v>232</v>
      </c>
      <c r="E322" t="s">
        <v>23</v>
      </c>
      <c r="F322" s="44">
        <v>2884.07</v>
      </c>
      <c r="G322" s="77" t="str">
        <f t="shared" si="8"/>
        <v>Dic</v>
      </c>
      <c r="H322" s="77" t="str">
        <f t="shared" si="9"/>
        <v>2023</v>
      </c>
    </row>
    <row r="323" spans="1:8" x14ac:dyDescent="0.25">
      <c r="A323" t="s">
        <v>235</v>
      </c>
      <c r="B323" t="s">
        <v>26</v>
      </c>
      <c r="C323">
        <v>403</v>
      </c>
      <c r="D323" t="s">
        <v>236</v>
      </c>
      <c r="E323" t="s">
        <v>23</v>
      </c>
      <c r="F323" s="44">
        <v>2649</v>
      </c>
      <c r="G323" s="77" t="str">
        <f t="shared" ref="G323:G386" si="10">MID(A323,4,3)</f>
        <v>Dic</v>
      </c>
      <c r="H323" s="77" t="str">
        <f t="shared" ref="H323:H386" si="11">MID(A323,8,4)</f>
        <v>2023</v>
      </c>
    </row>
    <row r="324" spans="1:8" x14ac:dyDescent="0.25">
      <c r="A324" t="s">
        <v>237</v>
      </c>
      <c r="B324" t="s">
        <v>26</v>
      </c>
      <c r="C324">
        <v>451</v>
      </c>
      <c r="D324" t="s">
        <v>238</v>
      </c>
      <c r="E324" t="s">
        <v>23</v>
      </c>
      <c r="F324" s="44">
        <v>560.82000000000005</v>
      </c>
      <c r="G324" s="77" t="str">
        <f t="shared" si="10"/>
        <v>Dic</v>
      </c>
      <c r="H324" s="77" t="str">
        <f t="shared" si="11"/>
        <v>2023</v>
      </c>
    </row>
    <row r="325" spans="1:8" x14ac:dyDescent="0.25">
      <c r="A325" t="s">
        <v>229</v>
      </c>
      <c r="B325" t="s">
        <v>26</v>
      </c>
      <c r="C325">
        <v>312</v>
      </c>
      <c r="D325" t="s">
        <v>230</v>
      </c>
      <c r="E325" t="s">
        <v>23</v>
      </c>
      <c r="F325" s="44">
        <v>1671.58</v>
      </c>
      <c r="G325" s="77" t="str">
        <f t="shared" si="10"/>
        <v>Dic</v>
      </c>
      <c r="H325" s="77" t="str">
        <f t="shared" si="11"/>
        <v>2023</v>
      </c>
    </row>
    <row r="326" spans="1:8" x14ac:dyDescent="0.25">
      <c r="A326" t="s">
        <v>231</v>
      </c>
      <c r="B326" t="s">
        <v>26</v>
      </c>
      <c r="C326">
        <v>341</v>
      </c>
      <c r="D326" t="s">
        <v>232</v>
      </c>
      <c r="E326" t="s">
        <v>23</v>
      </c>
      <c r="F326" s="44">
        <v>1336.03</v>
      </c>
      <c r="G326" s="77" t="str">
        <f t="shared" si="10"/>
        <v>Dic</v>
      </c>
      <c r="H326" s="77" t="str">
        <f t="shared" si="11"/>
        <v>2023</v>
      </c>
    </row>
    <row r="327" spans="1:8" x14ac:dyDescent="0.25">
      <c r="A327" t="s">
        <v>235</v>
      </c>
      <c r="B327" t="s">
        <v>26</v>
      </c>
      <c r="C327">
        <v>403</v>
      </c>
      <c r="D327" t="s">
        <v>236</v>
      </c>
      <c r="E327" t="s">
        <v>23</v>
      </c>
      <c r="F327" s="44">
        <v>1617.47</v>
      </c>
      <c r="G327" s="77" t="str">
        <f t="shared" si="10"/>
        <v>Dic</v>
      </c>
      <c r="H327" s="77" t="str">
        <f t="shared" si="11"/>
        <v>2023</v>
      </c>
    </row>
    <row r="328" spans="1:8" x14ac:dyDescent="0.25">
      <c r="A328" t="s">
        <v>237</v>
      </c>
      <c r="B328" t="s">
        <v>26</v>
      </c>
      <c r="C328">
        <v>451</v>
      </c>
      <c r="D328" t="s">
        <v>238</v>
      </c>
      <c r="E328" t="s">
        <v>23</v>
      </c>
      <c r="F328" s="44">
        <v>1478.36</v>
      </c>
      <c r="G328" s="77" t="str">
        <f t="shared" si="10"/>
        <v>Dic</v>
      </c>
      <c r="H328" s="77" t="str">
        <f t="shared" si="11"/>
        <v>2023</v>
      </c>
    </row>
    <row r="329" spans="1:8" x14ac:dyDescent="0.25">
      <c r="A329" t="s">
        <v>229</v>
      </c>
      <c r="B329" t="s">
        <v>26</v>
      </c>
      <c r="C329">
        <v>312</v>
      </c>
      <c r="D329" t="s">
        <v>230</v>
      </c>
      <c r="E329" t="s">
        <v>23</v>
      </c>
      <c r="F329" s="44">
        <v>4207.04</v>
      </c>
      <c r="G329" s="77" t="str">
        <f t="shared" si="10"/>
        <v>Dic</v>
      </c>
      <c r="H329" s="77" t="str">
        <f t="shared" si="11"/>
        <v>2023</v>
      </c>
    </row>
    <row r="330" spans="1:8" x14ac:dyDescent="0.25">
      <c r="A330" t="s">
        <v>231</v>
      </c>
      <c r="B330" t="s">
        <v>26</v>
      </c>
      <c r="C330">
        <v>341</v>
      </c>
      <c r="D330" t="s">
        <v>232</v>
      </c>
      <c r="E330" t="s">
        <v>23</v>
      </c>
      <c r="F330" s="44">
        <v>2244.3000000000002</v>
      </c>
      <c r="G330" s="77" t="str">
        <f t="shared" si="10"/>
        <v>Dic</v>
      </c>
      <c r="H330" s="77" t="str">
        <f t="shared" si="11"/>
        <v>2023</v>
      </c>
    </row>
    <row r="331" spans="1:8" x14ac:dyDescent="0.25">
      <c r="A331" t="s">
        <v>235</v>
      </c>
      <c r="B331" t="s">
        <v>26</v>
      </c>
      <c r="C331">
        <v>403</v>
      </c>
      <c r="D331" t="s">
        <v>236</v>
      </c>
      <c r="E331" t="s">
        <v>23</v>
      </c>
      <c r="F331" s="44">
        <v>2349.42</v>
      </c>
      <c r="G331" s="77" t="str">
        <f t="shared" si="10"/>
        <v>Dic</v>
      </c>
      <c r="H331" s="77" t="str">
        <f t="shared" si="11"/>
        <v>2023</v>
      </c>
    </row>
    <row r="332" spans="1:8" x14ac:dyDescent="0.25">
      <c r="A332" t="s">
        <v>237</v>
      </c>
      <c r="B332" t="s">
        <v>26</v>
      </c>
      <c r="C332">
        <v>451</v>
      </c>
      <c r="D332" t="s">
        <v>238</v>
      </c>
      <c r="E332" t="s">
        <v>23</v>
      </c>
      <c r="F332" s="44">
        <v>11045.82</v>
      </c>
      <c r="G332" s="77" t="str">
        <f t="shared" si="10"/>
        <v>Dic</v>
      </c>
      <c r="H332" s="77" t="str">
        <f t="shared" si="11"/>
        <v>2023</v>
      </c>
    </row>
    <row r="333" spans="1:8" x14ac:dyDescent="0.25">
      <c r="A333" t="s">
        <v>229</v>
      </c>
      <c r="B333" t="s">
        <v>26</v>
      </c>
      <c r="C333">
        <v>312</v>
      </c>
      <c r="D333" t="s">
        <v>230</v>
      </c>
      <c r="E333" t="s">
        <v>23</v>
      </c>
      <c r="F333" s="44">
        <v>7674.9</v>
      </c>
      <c r="G333" s="77" t="str">
        <f t="shared" si="10"/>
        <v>Dic</v>
      </c>
      <c r="H333" s="77" t="str">
        <f t="shared" si="11"/>
        <v>2023</v>
      </c>
    </row>
    <row r="334" spans="1:8" x14ac:dyDescent="0.25">
      <c r="A334" t="s">
        <v>231</v>
      </c>
      <c r="B334" t="s">
        <v>26</v>
      </c>
      <c r="C334">
        <v>341</v>
      </c>
      <c r="D334" t="s">
        <v>232</v>
      </c>
      <c r="E334" t="s">
        <v>23</v>
      </c>
      <c r="F334" s="44">
        <v>3624</v>
      </c>
      <c r="G334" s="77" t="str">
        <f t="shared" si="10"/>
        <v>Dic</v>
      </c>
      <c r="H334" s="77" t="str">
        <f t="shared" si="11"/>
        <v>2023</v>
      </c>
    </row>
    <row r="335" spans="1:8" x14ac:dyDescent="0.25">
      <c r="A335" t="s">
        <v>235</v>
      </c>
      <c r="B335" t="s">
        <v>26</v>
      </c>
      <c r="C335">
        <v>403</v>
      </c>
      <c r="D335" t="s">
        <v>236</v>
      </c>
      <c r="E335" t="s">
        <v>23</v>
      </c>
      <c r="F335" s="44">
        <v>1850.39</v>
      </c>
      <c r="G335" s="77" t="str">
        <f t="shared" si="10"/>
        <v>Dic</v>
      </c>
      <c r="H335" s="77" t="str">
        <f t="shared" si="11"/>
        <v>2023</v>
      </c>
    </row>
    <row r="336" spans="1:8" x14ac:dyDescent="0.25">
      <c r="A336" t="s">
        <v>237</v>
      </c>
      <c r="B336" t="s">
        <v>26</v>
      </c>
      <c r="C336">
        <v>451</v>
      </c>
      <c r="D336" t="s">
        <v>238</v>
      </c>
      <c r="E336" t="s">
        <v>23</v>
      </c>
      <c r="F336" s="44">
        <v>7401.56</v>
      </c>
      <c r="G336" s="77" t="str">
        <f t="shared" si="10"/>
        <v>Dic</v>
      </c>
      <c r="H336" s="77" t="str">
        <f t="shared" si="11"/>
        <v>2023</v>
      </c>
    </row>
    <row r="337" spans="1:8" x14ac:dyDescent="0.25">
      <c r="A337" t="s">
        <v>229</v>
      </c>
      <c r="B337" t="s">
        <v>26</v>
      </c>
      <c r="C337">
        <v>312</v>
      </c>
      <c r="D337" t="s">
        <v>230</v>
      </c>
      <c r="E337" t="s">
        <v>23</v>
      </c>
      <c r="F337" s="44">
        <v>1462.33</v>
      </c>
      <c r="G337" s="77" t="str">
        <f t="shared" si="10"/>
        <v>Dic</v>
      </c>
      <c r="H337" s="77" t="str">
        <f t="shared" si="11"/>
        <v>2023</v>
      </c>
    </row>
    <row r="338" spans="1:8" x14ac:dyDescent="0.25">
      <c r="A338" t="s">
        <v>231</v>
      </c>
      <c r="B338" t="s">
        <v>26</v>
      </c>
      <c r="C338">
        <v>341</v>
      </c>
      <c r="D338" t="s">
        <v>232</v>
      </c>
      <c r="E338" t="s">
        <v>23</v>
      </c>
      <c r="F338" s="44">
        <v>3059.85</v>
      </c>
      <c r="G338" s="77" t="str">
        <f t="shared" si="10"/>
        <v>Dic</v>
      </c>
      <c r="H338" s="77" t="str">
        <f t="shared" si="11"/>
        <v>2023</v>
      </c>
    </row>
    <row r="339" spans="1:8" x14ac:dyDescent="0.25">
      <c r="A339" t="s">
        <v>235</v>
      </c>
      <c r="B339" t="s">
        <v>26</v>
      </c>
      <c r="C339">
        <v>403</v>
      </c>
      <c r="D339" t="s">
        <v>236</v>
      </c>
      <c r="E339" t="s">
        <v>23</v>
      </c>
      <c r="F339" s="44">
        <v>1965</v>
      </c>
      <c r="G339" s="77" t="str">
        <f t="shared" si="10"/>
        <v>Dic</v>
      </c>
      <c r="H339" s="77" t="str">
        <f t="shared" si="11"/>
        <v>2023</v>
      </c>
    </row>
    <row r="340" spans="1:8" x14ac:dyDescent="0.25">
      <c r="A340" t="s">
        <v>237</v>
      </c>
      <c r="B340" t="s">
        <v>26</v>
      </c>
      <c r="C340">
        <v>451</v>
      </c>
      <c r="D340" t="s">
        <v>238</v>
      </c>
      <c r="E340" t="s">
        <v>23</v>
      </c>
      <c r="F340" s="44">
        <v>5575.66</v>
      </c>
      <c r="G340" s="77" t="str">
        <f t="shared" si="10"/>
        <v>Dic</v>
      </c>
      <c r="H340" s="77" t="str">
        <f t="shared" si="11"/>
        <v>2023</v>
      </c>
    </row>
    <row r="341" spans="1:8" x14ac:dyDescent="0.25">
      <c r="A341" t="s">
        <v>241</v>
      </c>
      <c r="B341" t="s">
        <v>41</v>
      </c>
      <c r="C341">
        <v>36</v>
      </c>
      <c r="D341" t="s">
        <v>243</v>
      </c>
      <c r="E341" t="s">
        <v>23</v>
      </c>
      <c r="F341" s="44">
        <v>47544.38</v>
      </c>
      <c r="G341" s="77" t="str">
        <f t="shared" si="10"/>
        <v>Dic</v>
      </c>
      <c r="H341" s="77" t="str">
        <f t="shared" si="11"/>
        <v>2023</v>
      </c>
    </row>
    <row r="342" spans="1:8" x14ac:dyDescent="0.25">
      <c r="A342" s="12" t="s">
        <v>241</v>
      </c>
      <c r="B342" s="12" t="s">
        <v>41</v>
      </c>
      <c r="C342" s="14">
        <v>36</v>
      </c>
      <c r="D342" s="12" t="s">
        <v>243</v>
      </c>
      <c r="E342" t="s">
        <v>23</v>
      </c>
      <c r="F342" s="13">
        <v>6111.65</v>
      </c>
      <c r="G342" s="77" t="str">
        <f t="shared" si="10"/>
        <v>Dic</v>
      </c>
      <c r="H342" s="77" t="str">
        <f t="shared" si="11"/>
        <v>2023</v>
      </c>
    </row>
    <row r="343" spans="1:8" x14ac:dyDescent="0.25">
      <c r="A343" s="12" t="s">
        <v>241</v>
      </c>
      <c r="B343" s="12" t="s">
        <v>41</v>
      </c>
      <c r="C343" s="14">
        <v>36</v>
      </c>
      <c r="D343" s="12" t="s">
        <v>243</v>
      </c>
      <c r="E343" t="s">
        <v>23</v>
      </c>
      <c r="F343" s="13">
        <v>15279.17</v>
      </c>
      <c r="G343" s="77" t="str">
        <f t="shared" si="10"/>
        <v>Dic</v>
      </c>
      <c r="H343" s="77" t="str">
        <f t="shared" si="11"/>
        <v>2023</v>
      </c>
    </row>
    <row r="344" spans="1:8" x14ac:dyDescent="0.25">
      <c r="A344" s="12" t="s">
        <v>241</v>
      </c>
      <c r="B344" s="12" t="s">
        <v>41</v>
      </c>
      <c r="C344" s="14">
        <v>36</v>
      </c>
      <c r="D344" s="12" t="s">
        <v>243</v>
      </c>
      <c r="E344" t="s">
        <v>23</v>
      </c>
      <c r="F344" s="13">
        <v>11884.94</v>
      </c>
      <c r="G344" s="77" t="str">
        <f t="shared" si="10"/>
        <v>Dic</v>
      </c>
      <c r="H344" s="77" t="str">
        <f t="shared" si="11"/>
        <v>2023</v>
      </c>
    </row>
    <row r="345" spans="1:8" x14ac:dyDescent="0.25">
      <c r="A345" s="12" t="s">
        <v>241</v>
      </c>
      <c r="B345" s="12" t="s">
        <v>41</v>
      </c>
      <c r="C345" s="14">
        <v>36</v>
      </c>
      <c r="D345" s="12" t="s">
        <v>243</v>
      </c>
      <c r="E345" t="s">
        <v>23</v>
      </c>
      <c r="F345" s="13">
        <v>19816.16</v>
      </c>
      <c r="G345" s="77" t="str">
        <f t="shared" si="10"/>
        <v>Dic</v>
      </c>
      <c r="H345" s="77" t="str">
        <f t="shared" si="11"/>
        <v>2023</v>
      </c>
    </row>
    <row r="346" spans="1:8" x14ac:dyDescent="0.25">
      <c r="A346" s="12" t="s">
        <v>229</v>
      </c>
      <c r="B346" s="12" t="s">
        <v>26</v>
      </c>
      <c r="C346" s="14">
        <v>323</v>
      </c>
      <c r="D346" s="12" t="s">
        <v>244</v>
      </c>
      <c r="E346" s="7" t="s">
        <v>119</v>
      </c>
      <c r="F346" s="13">
        <v>2490.5</v>
      </c>
      <c r="G346" s="77" t="str">
        <f t="shared" si="10"/>
        <v>Dic</v>
      </c>
      <c r="H346" s="77" t="str">
        <f t="shared" si="11"/>
        <v>2023</v>
      </c>
    </row>
    <row r="347" spans="1:8" x14ac:dyDescent="0.25">
      <c r="A347" s="12" t="s">
        <v>229</v>
      </c>
      <c r="B347" s="12" t="s">
        <v>26</v>
      </c>
      <c r="C347" s="14">
        <v>325</v>
      </c>
      <c r="D347" s="12" t="s">
        <v>246</v>
      </c>
      <c r="E347" s="7" t="s">
        <v>119</v>
      </c>
      <c r="F347" s="13">
        <v>7840</v>
      </c>
      <c r="G347" s="77" t="str">
        <f t="shared" si="10"/>
        <v>Dic</v>
      </c>
      <c r="H347" s="77" t="str">
        <f t="shared" si="11"/>
        <v>2023</v>
      </c>
    </row>
    <row r="348" spans="1:8" x14ac:dyDescent="0.25">
      <c r="A348" s="12" t="s">
        <v>248</v>
      </c>
      <c r="B348" s="12" t="s">
        <v>41</v>
      </c>
      <c r="C348" s="14">
        <v>7</v>
      </c>
      <c r="D348" s="12" t="s">
        <v>133</v>
      </c>
      <c r="E348" s="7" t="s">
        <v>131</v>
      </c>
      <c r="F348" s="13">
        <v>1336.68</v>
      </c>
      <c r="G348" s="77" t="str">
        <f t="shared" si="10"/>
        <v>Dic</v>
      </c>
      <c r="H348" s="77" t="str">
        <f t="shared" si="11"/>
        <v>2023</v>
      </c>
    </row>
    <row r="349" spans="1:8" x14ac:dyDescent="0.25">
      <c r="A349" s="12" t="s">
        <v>248</v>
      </c>
      <c r="B349" s="12" t="s">
        <v>41</v>
      </c>
      <c r="C349" s="14">
        <v>7</v>
      </c>
      <c r="D349" s="12" t="s">
        <v>193</v>
      </c>
      <c r="E349" s="7" t="s">
        <v>131</v>
      </c>
      <c r="F349" s="13">
        <v>2411.3000000000002</v>
      </c>
      <c r="G349" s="77" t="str">
        <f t="shared" si="10"/>
        <v>Dic</v>
      </c>
      <c r="H349" s="77" t="str">
        <f t="shared" si="11"/>
        <v>2023</v>
      </c>
    </row>
    <row r="350" spans="1:8" x14ac:dyDescent="0.25">
      <c r="A350" s="12" t="s">
        <v>251</v>
      </c>
      <c r="B350" s="12" t="s">
        <v>41</v>
      </c>
      <c r="C350" s="14">
        <v>10</v>
      </c>
      <c r="D350" s="12" t="s">
        <v>133</v>
      </c>
      <c r="E350" s="7" t="s">
        <v>131</v>
      </c>
      <c r="F350" s="13">
        <v>3400.81</v>
      </c>
      <c r="G350" s="77" t="str">
        <f t="shared" si="10"/>
        <v>Dic</v>
      </c>
      <c r="H350" s="77" t="str">
        <f t="shared" si="11"/>
        <v>2023</v>
      </c>
    </row>
    <row r="351" spans="1:8" x14ac:dyDescent="0.25">
      <c r="A351" s="12" t="s">
        <v>253</v>
      </c>
      <c r="B351" s="12" t="s">
        <v>41</v>
      </c>
      <c r="C351" s="14">
        <v>24</v>
      </c>
      <c r="D351" s="12" t="s">
        <v>133</v>
      </c>
      <c r="E351" s="7" t="s">
        <v>131</v>
      </c>
      <c r="F351" s="13">
        <v>3975.83</v>
      </c>
      <c r="G351" s="77" t="str">
        <f t="shared" si="10"/>
        <v>Dic</v>
      </c>
      <c r="H351" s="77" t="str">
        <f t="shared" si="11"/>
        <v>2023</v>
      </c>
    </row>
    <row r="352" spans="1:8" x14ac:dyDescent="0.25">
      <c r="A352" s="12" t="s">
        <v>255</v>
      </c>
      <c r="B352" s="12" t="s">
        <v>26</v>
      </c>
      <c r="C352" s="14">
        <v>445</v>
      </c>
      <c r="D352" s="12" t="s">
        <v>193</v>
      </c>
      <c r="E352" s="7" t="s">
        <v>131</v>
      </c>
      <c r="F352" s="13">
        <v>9734.7000000000007</v>
      </c>
      <c r="G352" s="77" t="str">
        <f t="shared" si="10"/>
        <v>Dic</v>
      </c>
      <c r="H352" s="77" t="str">
        <f t="shared" si="11"/>
        <v>2023</v>
      </c>
    </row>
    <row r="353" spans="1:8" x14ac:dyDescent="0.25">
      <c r="A353" s="12" t="s">
        <v>241</v>
      </c>
      <c r="B353" s="12" t="s">
        <v>41</v>
      </c>
      <c r="C353" s="14">
        <v>46</v>
      </c>
      <c r="D353" s="12" t="s">
        <v>133</v>
      </c>
      <c r="E353" s="7" t="s">
        <v>131</v>
      </c>
      <c r="F353" s="13">
        <v>1341.21</v>
      </c>
      <c r="G353" s="77" t="str">
        <f t="shared" si="10"/>
        <v>Dic</v>
      </c>
      <c r="H353" s="77" t="str">
        <f t="shared" si="11"/>
        <v>2023</v>
      </c>
    </row>
    <row r="354" spans="1:8" x14ac:dyDescent="0.25">
      <c r="A354" s="12" t="s">
        <v>229</v>
      </c>
      <c r="B354" s="12" t="s">
        <v>26</v>
      </c>
      <c r="C354" s="14">
        <v>6669</v>
      </c>
      <c r="D354" s="12" t="s">
        <v>260</v>
      </c>
      <c r="E354" s="7" t="s">
        <v>259</v>
      </c>
      <c r="F354" s="13">
        <v>2162.0700000000002</v>
      </c>
      <c r="G354" s="77" t="str">
        <f t="shared" si="10"/>
        <v>Dic</v>
      </c>
      <c r="H354" s="77" t="str">
        <f t="shared" si="11"/>
        <v>2023</v>
      </c>
    </row>
    <row r="355" spans="1:8" x14ac:dyDescent="0.25">
      <c r="A355" t="s">
        <v>229</v>
      </c>
      <c r="B355" t="s">
        <v>26</v>
      </c>
      <c r="C355">
        <v>312</v>
      </c>
      <c r="D355" t="s">
        <v>230</v>
      </c>
      <c r="E355" t="s">
        <v>23</v>
      </c>
      <c r="F355" s="44">
        <v>11016.4</v>
      </c>
      <c r="G355" s="77" t="str">
        <f t="shared" si="10"/>
        <v>Dic</v>
      </c>
      <c r="H355" s="77" t="str">
        <f t="shared" si="11"/>
        <v>2023</v>
      </c>
    </row>
    <row r="356" spans="1:8" x14ac:dyDescent="0.25">
      <c r="A356" t="s">
        <v>235</v>
      </c>
      <c r="B356" t="s">
        <v>26</v>
      </c>
      <c r="C356">
        <v>403</v>
      </c>
      <c r="D356" t="s">
        <v>236</v>
      </c>
      <c r="E356" t="s">
        <v>23</v>
      </c>
      <c r="F356" s="44">
        <v>4761.24</v>
      </c>
      <c r="G356" s="77" t="str">
        <f t="shared" si="10"/>
        <v>Dic</v>
      </c>
      <c r="H356" s="77" t="str">
        <f t="shared" si="11"/>
        <v>2023</v>
      </c>
    </row>
    <row r="357" spans="1:8" x14ac:dyDescent="0.25">
      <c r="A357" t="s">
        <v>229</v>
      </c>
      <c r="B357" t="s">
        <v>26</v>
      </c>
      <c r="C357">
        <v>312</v>
      </c>
      <c r="D357" t="s">
        <v>230</v>
      </c>
      <c r="E357" t="s">
        <v>23</v>
      </c>
      <c r="F357" s="44">
        <v>2963.62</v>
      </c>
      <c r="G357" s="77" t="str">
        <f t="shared" si="10"/>
        <v>Dic</v>
      </c>
      <c r="H357" s="77" t="str">
        <f t="shared" si="11"/>
        <v>2023</v>
      </c>
    </row>
    <row r="358" spans="1:8" x14ac:dyDescent="0.25">
      <c r="A358" t="s">
        <v>235</v>
      </c>
      <c r="B358" t="s">
        <v>26</v>
      </c>
      <c r="C358">
        <v>403</v>
      </c>
      <c r="D358" t="s">
        <v>236</v>
      </c>
      <c r="E358" t="s">
        <v>23</v>
      </c>
      <c r="F358" s="44">
        <v>1211.95</v>
      </c>
      <c r="G358" s="77" t="str">
        <f t="shared" si="10"/>
        <v>Dic</v>
      </c>
      <c r="H358" s="77" t="str">
        <f t="shared" si="11"/>
        <v>2023</v>
      </c>
    </row>
    <row r="359" spans="1:8" x14ac:dyDescent="0.25">
      <c r="A359" s="12" t="s">
        <v>241</v>
      </c>
      <c r="B359" s="12" t="s">
        <v>41</v>
      </c>
      <c r="C359" s="14">
        <v>51</v>
      </c>
      <c r="D359" s="12" t="s">
        <v>160</v>
      </c>
      <c r="E359" s="7" t="s">
        <v>1525</v>
      </c>
      <c r="F359" s="13">
        <v>107.74</v>
      </c>
      <c r="G359" s="77" t="str">
        <f t="shared" si="10"/>
        <v>Dic</v>
      </c>
      <c r="H359" s="77" t="str">
        <f t="shared" si="11"/>
        <v>2023</v>
      </c>
    </row>
    <row r="360" spans="1:8" x14ac:dyDescent="0.25">
      <c r="A360" s="12" t="s">
        <v>241</v>
      </c>
      <c r="B360" s="12" t="s">
        <v>41</v>
      </c>
      <c r="C360" s="14">
        <v>51</v>
      </c>
      <c r="D360" s="12" t="s">
        <v>160</v>
      </c>
      <c r="E360" s="7" t="s">
        <v>1525</v>
      </c>
      <c r="F360" s="13">
        <v>1020.8</v>
      </c>
      <c r="G360" s="77" t="str">
        <f t="shared" si="10"/>
        <v>Dic</v>
      </c>
      <c r="H360" s="77" t="str">
        <f t="shared" si="11"/>
        <v>2023</v>
      </c>
    </row>
    <row r="361" spans="1:8" x14ac:dyDescent="0.25">
      <c r="A361" s="12" t="s">
        <v>241</v>
      </c>
      <c r="B361" s="12" t="s">
        <v>41</v>
      </c>
      <c r="C361" s="14">
        <v>51</v>
      </c>
      <c r="D361" s="12" t="s">
        <v>160</v>
      </c>
      <c r="E361" s="7" t="s">
        <v>1525</v>
      </c>
      <c r="F361" s="13">
        <v>1526.82</v>
      </c>
      <c r="G361" s="77" t="str">
        <f t="shared" si="10"/>
        <v>Dic</v>
      </c>
      <c r="H361" s="77" t="str">
        <f t="shared" si="11"/>
        <v>2023</v>
      </c>
    </row>
    <row r="362" spans="1:8" x14ac:dyDescent="0.25">
      <c r="A362" s="12" t="s">
        <v>241</v>
      </c>
      <c r="B362" s="12" t="s">
        <v>41</v>
      </c>
      <c r="C362" s="14">
        <v>51</v>
      </c>
      <c r="D362" s="12" t="s">
        <v>160</v>
      </c>
      <c r="E362" s="7" t="s">
        <v>1525</v>
      </c>
      <c r="F362" s="13">
        <v>2699.95</v>
      </c>
      <c r="G362" s="77" t="str">
        <f t="shared" si="10"/>
        <v>Dic</v>
      </c>
      <c r="H362" s="77" t="str">
        <f t="shared" si="11"/>
        <v>2023</v>
      </c>
    </row>
    <row r="363" spans="1:8" x14ac:dyDescent="0.25">
      <c r="A363" s="12" t="s">
        <v>241</v>
      </c>
      <c r="B363" s="12" t="s">
        <v>41</v>
      </c>
      <c r="C363" s="14">
        <v>51</v>
      </c>
      <c r="D363" s="12" t="s">
        <v>160</v>
      </c>
      <c r="E363" s="7" t="s">
        <v>1525</v>
      </c>
      <c r="F363" s="13">
        <v>2978.33</v>
      </c>
      <c r="G363" s="77" t="str">
        <f t="shared" si="10"/>
        <v>Dic</v>
      </c>
      <c r="H363" s="77" t="str">
        <f t="shared" si="11"/>
        <v>2023</v>
      </c>
    </row>
    <row r="364" spans="1:8" x14ac:dyDescent="0.25">
      <c r="A364" s="12" t="s">
        <v>241</v>
      </c>
      <c r="B364" s="12" t="s">
        <v>41</v>
      </c>
      <c r="C364" s="14">
        <v>51</v>
      </c>
      <c r="D364" s="12" t="s">
        <v>160</v>
      </c>
      <c r="E364" s="7" t="s">
        <v>1525</v>
      </c>
      <c r="F364" s="13">
        <v>16699.29</v>
      </c>
      <c r="G364" s="77" t="str">
        <f t="shared" si="10"/>
        <v>Dic</v>
      </c>
      <c r="H364" s="77" t="str">
        <f t="shared" si="11"/>
        <v>2023</v>
      </c>
    </row>
    <row r="365" spans="1:8" x14ac:dyDescent="0.25">
      <c r="A365" s="12" t="s">
        <v>241</v>
      </c>
      <c r="B365" s="12" t="s">
        <v>41</v>
      </c>
      <c r="C365" s="14">
        <v>51</v>
      </c>
      <c r="D365" s="12" t="s">
        <v>160</v>
      </c>
      <c r="E365" s="7" t="s">
        <v>1525</v>
      </c>
      <c r="F365" s="13">
        <v>833.33</v>
      </c>
      <c r="G365" s="77" t="str">
        <f t="shared" si="10"/>
        <v>Dic</v>
      </c>
      <c r="H365" s="77" t="str">
        <f t="shared" si="11"/>
        <v>2023</v>
      </c>
    </row>
    <row r="366" spans="1:8" x14ac:dyDescent="0.25">
      <c r="A366" s="12" t="s">
        <v>241</v>
      </c>
      <c r="B366" s="12" t="s">
        <v>41</v>
      </c>
      <c r="C366" s="14">
        <v>51</v>
      </c>
      <c r="D366" s="12" t="s">
        <v>160</v>
      </c>
      <c r="E366" s="7" t="s">
        <v>1525</v>
      </c>
      <c r="F366" s="13">
        <v>18058.71</v>
      </c>
      <c r="G366" s="77" t="str">
        <f t="shared" si="10"/>
        <v>Dic</v>
      </c>
      <c r="H366" s="77" t="str">
        <f t="shared" si="11"/>
        <v>2023</v>
      </c>
    </row>
    <row r="367" spans="1:8" x14ac:dyDescent="0.25">
      <c r="A367" s="12" t="s">
        <v>241</v>
      </c>
      <c r="B367" s="12" t="s">
        <v>41</v>
      </c>
      <c r="C367" s="14">
        <v>51</v>
      </c>
      <c r="D367" s="12" t="s">
        <v>160</v>
      </c>
      <c r="E367" s="7" t="s">
        <v>1525</v>
      </c>
      <c r="F367" s="13">
        <v>7169.92</v>
      </c>
      <c r="G367" s="77" t="str">
        <f t="shared" si="10"/>
        <v>Dic</v>
      </c>
      <c r="H367" s="77" t="str">
        <f t="shared" si="11"/>
        <v>2023</v>
      </c>
    </row>
    <row r="368" spans="1:8" x14ac:dyDescent="0.25">
      <c r="A368" s="12" t="s">
        <v>241</v>
      </c>
      <c r="B368" s="12" t="s">
        <v>41</v>
      </c>
      <c r="C368" s="14">
        <v>51</v>
      </c>
      <c r="D368" s="12" t="s">
        <v>160</v>
      </c>
      <c r="E368" s="7" t="s">
        <v>1525</v>
      </c>
      <c r="F368" s="13">
        <v>95.98</v>
      </c>
      <c r="G368" s="77" t="str">
        <f t="shared" si="10"/>
        <v>Dic</v>
      </c>
      <c r="H368" s="77" t="str">
        <f t="shared" si="11"/>
        <v>2023</v>
      </c>
    </row>
    <row r="369" spans="1:8" x14ac:dyDescent="0.25">
      <c r="A369" s="12" t="s">
        <v>229</v>
      </c>
      <c r="B369" s="12" t="s">
        <v>26</v>
      </c>
      <c r="C369" s="14">
        <v>312</v>
      </c>
      <c r="D369" s="12" t="s">
        <v>230</v>
      </c>
      <c r="E369" t="s">
        <v>23</v>
      </c>
      <c r="F369" s="13">
        <v>44244</v>
      </c>
      <c r="G369" s="77" t="str">
        <f t="shared" si="10"/>
        <v>Dic</v>
      </c>
      <c r="H369" s="77" t="str">
        <f t="shared" si="11"/>
        <v>2023</v>
      </c>
    </row>
    <row r="370" spans="1:8" ht="15.75" thickBot="1" x14ac:dyDescent="0.3">
      <c r="A370" s="78" t="s">
        <v>248</v>
      </c>
      <c r="B370" s="78" t="s">
        <v>41</v>
      </c>
      <c r="C370" s="79">
        <v>6</v>
      </c>
      <c r="D370" s="78" t="s">
        <v>265</v>
      </c>
      <c r="E370" s="89" t="s">
        <v>259</v>
      </c>
      <c r="F370" s="90">
        <v>1147.4100000000001</v>
      </c>
      <c r="G370" s="82" t="str">
        <f t="shared" si="10"/>
        <v>Dic</v>
      </c>
      <c r="H370" s="82" t="str">
        <f t="shared" si="11"/>
        <v>2023</v>
      </c>
    </row>
    <row r="371" spans="1:8" x14ac:dyDescent="0.25">
      <c r="A371" t="s">
        <v>269</v>
      </c>
      <c r="B371" t="s">
        <v>26</v>
      </c>
      <c r="C371">
        <v>326</v>
      </c>
      <c r="D371" t="s">
        <v>270</v>
      </c>
      <c r="E371" t="s">
        <v>23</v>
      </c>
      <c r="F371" s="44">
        <v>19118.34</v>
      </c>
      <c r="G371" s="77" t="str">
        <f t="shared" si="10"/>
        <v>Ene</v>
      </c>
      <c r="H371" s="77" t="str">
        <f t="shared" si="11"/>
        <v>2024</v>
      </c>
    </row>
    <row r="372" spans="1:8" x14ac:dyDescent="0.25">
      <c r="A372" t="s">
        <v>271</v>
      </c>
      <c r="B372" t="s">
        <v>26</v>
      </c>
      <c r="C372">
        <v>365</v>
      </c>
      <c r="D372" t="s">
        <v>272</v>
      </c>
      <c r="E372" t="s">
        <v>23</v>
      </c>
      <c r="F372" s="44">
        <v>46667.06</v>
      </c>
      <c r="G372" s="77" t="str">
        <f t="shared" si="10"/>
        <v>Ene</v>
      </c>
      <c r="H372" s="77" t="str">
        <f t="shared" si="11"/>
        <v>2024</v>
      </c>
    </row>
    <row r="373" spans="1:8" x14ac:dyDescent="0.25">
      <c r="A373" t="s">
        <v>273</v>
      </c>
      <c r="B373" t="s">
        <v>26</v>
      </c>
      <c r="C373">
        <v>381</v>
      </c>
      <c r="D373" t="s">
        <v>274</v>
      </c>
      <c r="E373" t="s">
        <v>23</v>
      </c>
      <c r="F373" s="44">
        <v>24905.21</v>
      </c>
      <c r="G373" s="77" t="str">
        <f t="shared" si="10"/>
        <v>Ene</v>
      </c>
      <c r="H373" s="77" t="str">
        <f t="shared" si="11"/>
        <v>2024</v>
      </c>
    </row>
    <row r="374" spans="1:8" x14ac:dyDescent="0.25">
      <c r="A374" t="s">
        <v>275</v>
      </c>
      <c r="B374" t="s">
        <v>26</v>
      </c>
      <c r="C374">
        <v>390</v>
      </c>
      <c r="D374" t="s">
        <v>276</v>
      </c>
      <c r="E374" t="s">
        <v>23</v>
      </c>
      <c r="F374" s="44">
        <v>45509.440000000002</v>
      </c>
      <c r="G374" s="77" t="str">
        <f t="shared" si="10"/>
        <v>Ene</v>
      </c>
      <c r="H374" s="77" t="str">
        <f t="shared" si="11"/>
        <v>2024</v>
      </c>
    </row>
    <row r="375" spans="1:8" x14ac:dyDescent="0.25">
      <c r="A375" t="s">
        <v>277</v>
      </c>
      <c r="B375" t="s">
        <v>26</v>
      </c>
      <c r="C375">
        <v>437</v>
      </c>
      <c r="D375" t="s">
        <v>278</v>
      </c>
      <c r="E375" t="s">
        <v>23</v>
      </c>
      <c r="F375" s="44">
        <v>45707.97</v>
      </c>
      <c r="G375" s="77" t="str">
        <f t="shared" si="10"/>
        <v>Ene</v>
      </c>
      <c r="H375" s="77" t="str">
        <f t="shared" si="11"/>
        <v>2024</v>
      </c>
    </row>
    <row r="376" spans="1:8" x14ac:dyDescent="0.25">
      <c r="A376" t="s">
        <v>279</v>
      </c>
      <c r="B376" t="s">
        <v>26</v>
      </c>
      <c r="C376">
        <v>467</v>
      </c>
      <c r="D376" t="s">
        <v>280</v>
      </c>
      <c r="E376" t="s">
        <v>23</v>
      </c>
      <c r="F376" s="44">
        <v>18860.23</v>
      </c>
      <c r="G376" s="77" t="str">
        <f t="shared" si="10"/>
        <v>Ene</v>
      </c>
      <c r="H376" s="77" t="str">
        <f t="shared" si="11"/>
        <v>2024</v>
      </c>
    </row>
    <row r="377" spans="1:8" x14ac:dyDescent="0.25">
      <c r="A377" t="s">
        <v>281</v>
      </c>
      <c r="B377" t="s">
        <v>26</v>
      </c>
      <c r="C377">
        <v>471</v>
      </c>
      <c r="D377" t="s">
        <v>282</v>
      </c>
      <c r="E377" t="s">
        <v>23</v>
      </c>
      <c r="F377" s="44">
        <v>45919.56</v>
      </c>
      <c r="G377" s="77" t="str">
        <f t="shared" si="10"/>
        <v>Ene</v>
      </c>
      <c r="H377" s="77" t="str">
        <f t="shared" si="11"/>
        <v>2024</v>
      </c>
    </row>
    <row r="378" spans="1:8" x14ac:dyDescent="0.25">
      <c r="A378" t="s">
        <v>269</v>
      </c>
      <c r="B378" t="s">
        <v>26</v>
      </c>
      <c r="C378">
        <v>326</v>
      </c>
      <c r="D378" t="s">
        <v>270</v>
      </c>
      <c r="E378" t="s">
        <v>23</v>
      </c>
      <c r="F378" s="44">
        <v>3201.69</v>
      </c>
      <c r="G378" s="77" t="str">
        <f t="shared" si="10"/>
        <v>Ene</v>
      </c>
      <c r="H378" s="77" t="str">
        <f t="shared" si="11"/>
        <v>2024</v>
      </c>
    </row>
    <row r="379" spans="1:8" x14ac:dyDescent="0.25">
      <c r="A379" t="s">
        <v>271</v>
      </c>
      <c r="B379" t="s">
        <v>26</v>
      </c>
      <c r="C379">
        <v>365</v>
      </c>
      <c r="D379" t="s">
        <v>272</v>
      </c>
      <c r="E379" t="s">
        <v>23</v>
      </c>
      <c r="F379" s="44">
        <v>7777.85</v>
      </c>
      <c r="G379" s="77" t="str">
        <f t="shared" si="10"/>
        <v>Ene</v>
      </c>
      <c r="H379" s="77" t="str">
        <f t="shared" si="11"/>
        <v>2024</v>
      </c>
    </row>
    <row r="380" spans="1:8" x14ac:dyDescent="0.25">
      <c r="A380" t="s">
        <v>275</v>
      </c>
      <c r="B380" t="s">
        <v>26</v>
      </c>
      <c r="C380">
        <v>390</v>
      </c>
      <c r="D380" t="s">
        <v>276</v>
      </c>
      <c r="E380" t="s">
        <v>23</v>
      </c>
      <c r="F380" s="44">
        <v>7586.5</v>
      </c>
      <c r="G380" s="77" t="str">
        <f t="shared" si="10"/>
        <v>Ene</v>
      </c>
      <c r="H380" s="77" t="str">
        <f t="shared" si="11"/>
        <v>2024</v>
      </c>
    </row>
    <row r="381" spans="1:8" x14ac:dyDescent="0.25">
      <c r="A381" t="s">
        <v>277</v>
      </c>
      <c r="B381" t="s">
        <v>26</v>
      </c>
      <c r="C381">
        <v>437</v>
      </c>
      <c r="D381" t="s">
        <v>278</v>
      </c>
      <c r="E381" t="s">
        <v>23</v>
      </c>
      <c r="F381" s="44">
        <v>7616.75</v>
      </c>
      <c r="G381" s="77" t="str">
        <f t="shared" si="10"/>
        <v>Ene</v>
      </c>
      <c r="H381" s="77" t="str">
        <f t="shared" si="11"/>
        <v>2024</v>
      </c>
    </row>
    <row r="382" spans="1:8" x14ac:dyDescent="0.25">
      <c r="A382" t="s">
        <v>281</v>
      </c>
      <c r="B382" t="s">
        <v>26</v>
      </c>
      <c r="C382">
        <v>471</v>
      </c>
      <c r="D382" t="s">
        <v>282</v>
      </c>
      <c r="E382" t="s">
        <v>23</v>
      </c>
      <c r="F382" s="44">
        <v>7654.09</v>
      </c>
      <c r="G382" s="77" t="str">
        <f t="shared" si="10"/>
        <v>Ene</v>
      </c>
      <c r="H382" s="77" t="str">
        <f t="shared" si="11"/>
        <v>2024</v>
      </c>
    </row>
    <row r="383" spans="1:8" x14ac:dyDescent="0.25">
      <c r="A383" t="s">
        <v>269</v>
      </c>
      <c r="B383" t="s">
        <v>26</v>
      </c>
      <c r="C383">
        <v>326</v>
      </c>
      <c r="D383" t="s">
        <v>270</v>
      </c>
      <c r="E383" t="s">
        <v>23</v>
      </c>
      <c r="F383" s="44">
        <v>644.03</v>
      </c>
      <c r="G383" s="77" t="str">
        <f t="shared" si="10"/>
        <v>Ene</v>
      </c>
      <c r="H383" s="77" t="str">
        <f t="shared" si="11"/>
        <v>2024</v>
      </c>
    </row>
    <row r="384" spans="1:8" x14ac:dyDescent="0.25">
      <c r="A384" t="s">
        <v>271</v>
      </c>
      <c r="B384" t="s">
        <v>26</v>
      </c>
      <c r="C384">
        <v>365</v>
      </c>
      <c r="D384" t="s">
        <v>272</v>
      </c>
      <c r="E384" t="s">
        <v>23</v>
      </c>
      <c r="F384" s="44">
        <v>1538.43</v>
      </c>
      <c r="G384" s="77" t="str">
        <f t="shared" si="10"/>
        <v>Ene</v>
      </c>
      <c r="H384" s="77" t="str">
        <f t="shared" si="11"/>
        <v>2024</v>
      </c>
    </row>
    <row r="385" spans="1:8" x14ac:dyDescent="0.25">
      <c r="A385" t="s">
        <v>275</v>
      </c>
      <c r="B385" t="s">
        <v>26</v>
      </c>
      <c r="C385">
        <v>390</v>
      </c>
      <c r="D385" t="s">
        <v>276</v>
      </c>
      <c r="E385" t="s">
        <v>23</v>
      </c>
      <c r="F385" s="44">
        <v>4502.04</v>
      </c>
      <c r="G385" s="77" t="str">
        <f t="shared" si="10"/>
        <v>Ene</v>
      </c>
      <c r="H385" s="77" t="str">
        <f t="shared" si="11"/>
        <v>2024</v>
      </c>
    </row>
    <row r="386" spans="1:8" x14ac:dyDescent="0.25">
      <c r="A386" t="s">
        <v>277</v>
      </c>
      <c r="B386" t="s">
        <v>26</v>
      </c>
      <c r="C386">
        <v>437</v>
      </c>
      <c r="D386" t="s">
        <v>278</v>
      </c>
      <c r="E386" t="s">
        <v>23</v>
      </c>
      <c r="F386" s="44">
        <v>6272.87</v>
      </c>
      <c r="G386" s="77" t="str">
        <f t="shared" si="10"/>
        <v>Ene</v>
      </c>
      <c r="H386" s="77" t="str">
        <f t="shared" si="11"/>
        <v>2024</v>
      </c>
    </row>
    <row r="387" spans="1:8" x14ac:dyDescent="0.25">
      <c r="A387" t="s">
        <v>281</v>
      </c>
      <c r="B387" t="s">
        <v>26</v>
      </c>
      <c r="C387">
        <v>471</v>
      </c>
      <c r="D387" t="s">
        <v>282</v>
      </c>
      <c r="E387" t="s">
        <v>23</v>
      </c>
      <c r="F387" s="44">
        <v>5457.04</v>
      </c>
      <c r="G387" s="77" t="str">
        <f t="shared" ref="G387:G450" si="12">MID(A387,4,3)</f>
        <v>Ene</v>
      </c>
      <c r="H387" s="77" t="str">
        <f t="shared" ref="H387:H450" si="13">MID(A387,8,4)</f>
        <v>2024</v>
      </c>
    </row>
    <row r="388" spans="1:8" x14ac:dyDescent="0.25">
      <c r="A388" t="s">
        <v>269</v>
      </c>
      <c r="B388" t="s">
        <v>26</v>
      </c>
      <c r="C388">
        <v>326</v>
      </c>
      <c r="D388" t="s">
        <v>270</v>
      </c>
      <c r="E388" t="s">
        <v>23</v>
      </c>
      <c r="F388" s="44">
        <v>1570.91</v>
      </c>
      <c r="G388" s="77" t="str">
        <f t="shared" si="12"/>
        <v>Ene</v>
      </c>
      <c r="H388" s="77" t="str">
        <f t="shared" si="13"/>
        <v>2024</v>
      </c>
    </row>
    <row r="389" spans="1:8" x14ac:dyDescent="0.25">
      <c r="A389" t="s">
        <v>271</v>
      </c>
      <c r="B389" t="s">
        <v>26</v>
      </c>
      <c r="C389">
        <v>365</v>
      </c>
      <c r="D389" t="s">
        <v>272</v>
      </c>
      <c r="E389" t="s">
        <v>23</v>
      </c>
      <c r="F389" s="44">
        <v>1724.68</v>
      </c>
      <c r="G389" s="77" t="str">
        <f t="shared" si="12"/>
        <v>Ene</v>
      </c>
      <c r="H389" s="77" t="str">
        <f t="shared" si="13"/>
        <v>2024</v>
      </c>
    </row>
    <row r="390" spans="1:8" x14ac:dyDescent="0.25">
      <c r="A390" t="s">
        <v>275</v>
      </c>
      <c r="B390" t="s">
        <v>26</v>
      </c>
      <c r="C390">
        <v>390</v>
      </c>
      <c r="D390" t="s">
        <v>276</v>
      </c>
      <c r="E390" t="s">
        <v>23</v>
      </c>
      <c r="F390" s="44">
        <v>1726.79</v>
      </c>
      <c r="G390" s="77" t="str">
        <f t="shared" si="12"/>
        <v>Ene</v>
      </c>
      <c r="H390" s="77" t="str">
        <f t="shared" si="13"/>
        <v>2024</v>
      </c>
    </row>
    <row r="391" spans="1:8" x14ac:dyDescent="0.25">
      <c r="A391" t="s">
        <v>277</v>
      </c>
      <c r="B391" t="s">
        <v>26</v>
      </c>
      <c r="C391">
        <v>437</v>
      </c>
      <c r="D391" t="s">
        <v>278</v>
      </c>
      <c r="E391" t="s">
        <v>23</v>
      </c>
      <c r="F391" s="44">
        <v>1664.56</v>
      </c>
      <c r="G391" s="77" t="str">
        <f t="shared" si="12"/>
        <v>Ene</v>
      </c>
      <c r="H391" s="77" t="str">
        <f t="shared" si="13"/>
        <v>2024</v>
      </c>
    </row>
    <row r="392" spans="1:8" x14ac:dyDescent="0.25">
      <c r="A392" t="s">
        <v>281</v>
      </c>
      <c r="B392" t="s">
        <v>26</v>
      </c>
      <c r="C392">
        <v>471</v>
      </c>
      <c r="D392" t="s">
        <v>282</v>
      </c>
      <c r="E392" t="s">
        <v>23</v>
      </c>
      <c r="F392" s="44">
        <v>1714.02</v>
      </c>
      <c r="G392" s="77" t="str">
        <f t="shared" si="12"/>
        <v>Ene</v>
      </c>
      <c r="H392" s="77" t="str">
        <f t="shared" si="13"/>
        <v>2024</v>
      </c>
    </row>
    <row r="393" spans="1:8" x14ac:dyDescent="0.25">
      <c r="A393" t="s">
        <v>269</v>
      </c>
      <c r="B393" t="s">
        <v>26</v>
      </c>
      <c r="C393">
        <v>326</v>
      </c>
      <c r="D393" t="s">
        <v>270</v>
      </c>
      <c r="E393" t="s">
        <v>23</v>
      </c>
      <c r="F393" s="44">
        <v>9112.74</v>
      </c>
      <c r="G393" s="77" t="str">
        <f t="shared" si="12"/>
        <v>Ene</v>
      </c>
      <c r="H393" s="77" t="str">
        <f t="shared" si="13"/>
        <v>2024</v>
      </c>
    </row>
    <row r="394" spans="1:8" x14ac:dyDescent="0.25">
      <c r="A394" t="s">
        <v>271</v>
      </c>
      <c r="B394" t="s">
        <v>26</v>
      </c>
      <c r="C394">
        <v>365</v>
      </c>
      <c r="D394" t="s">
        <v>272</v>
      </c>
      <c r="E394" t="s">
        <v>23</v>
      </c>
      <c r="F394" s="44">
        <v>2646.62</v>
      </c>
      <c r="G394" s="77" t="str">
        <f t="shared" si="12"/>
        <v>Ene</v>
      </c>
      <c r="H394" s="77" t="str">
        <f t="shared" si="13"/>
        <v>2024</v>
      </c>
    </row>
    <row r="395" spans="1:8" x14ac:dyDescent="0.25">
      <c r="A395" t="s">
        <v>275</v>
      </c>
      <c r="B395" t="s">
        <v>26</v>
      </c>
      <c r="C395">
        <v>390</v>
      </c>
      <c r="D395" t="s">
        <v>276</v>
      </c>
      <c r="E395" t="s">
        <v>23</v>
      </c>
      <c r="F395" s="44">
        <v>5348.58</v>
      </c>
      <c r="G395" s="77" t="str">
        <f t="shared" si="12"/>
        <v>Ene</v>
      </c>
      <c r="H395" s="77" t="str">
        <f t="shared" si="13"/>
        <v>2024</v>
      </c>
    </row>
    <row r="396" spans="1:8" x14ac:dyDescent="0.25">
      <c r="A396" t="s">
        <v>277</v>
      </c>
      <c r="B396" t="s">
        <v>26</v>
      </c>
      <c r="C396">
        <v>437</v>
      </c>
      <c r="D396" t="s">
        <v>278</v>
      </c>
      <c r="E396" t="s">
        <v>23</v>
      </c>
      <c r="F396" s="44">
        <v>4117.26</v>
      </c>
      <c r="G396" s="77" t="str">
        <f t="shared" si="12"/>
        <v>Ene</v>
      </c>
      <c r="H396" s="77" t="str">
        <f t="shared" si="13"/>
        <v>2024</v>
      </c>
    </row>
    <row r="397" spans="1:8" x14ac:dyDescent="0.25">
      <c r="A397" t="s">
        <v>281</v>
      </c>
      <c r="B397" t="s">
        <v>26</v>
      </c>
      <c r="C397">
        <v>471</v>
      </c>
      <c r="D397" t="s">
        <v>282</v>
      </c>
      <c r="E397" t="s">
        <v>23</v>
      </c>
      <c r="F397" s="44">
        <v>2747.04</v>
      </c>
      <c r="G397" s="77" t="str">
        <f t="shared" si="12"/>
        <v>Ene</v>
      </c>
      <c r="H397" s="77" t="str">
        <f t="shared" si="13"/>
        <v>2024</v>
      </c>
    </row>
    <row r="398" spans="1:8" x14ac:dyDescent="0.25">
      <c r="A398" t="s">
        <v>269</v>
      </c>
      <c r="B398" t="s">
        <v>26</v>
      </c>
      <c r="C398">
        <v>326</v>
      </c>
      <c r="D398" t="s">
        <v>270</v>
      </c>
      <c r="E398" t="s">
        <v>23</v>
      </c>
      <c r="F398" s="44">
        <v>4553.99</v>
      </c>
      <c r="G398" s="77" t="str">
        <f t="shared" si="12"/>
        <v>Ene</v>
      </c>
      <c r="H398" s="77" t="str">
        <f t="shared" si="13"/>
        <v>2024</v>
      </c>
    </row>
    <row r="399" spans="1:8" x14ac:dyDescent="0.25">
      <c r="A399" t="s">
        <v>271</v>
      </c>
      <c r="B399" t="s">
        <v>26</v>
      </c>
      <c r="C399">
        <v>365</v>
      </c>
      <c r="D399" t="s">
        <v>272</v>
      </c>
      <c r="E399" t="s">
        <v>23</v>
      </c>
      <c r="F399" s="44">
        <v>8749.2999999999993</v>
      </c>
      <c r="G399" s="77" t="str">
        <f t="shared" si="12"/>
        <v>Ene</v>
      </c>
      <c r="H399" s="77" t="str">
        <f t="shared" si="13"/>
        <v>2024</v>
      </c>
    </row>
    <row r="400" spans="1:8" x14ac:dyDescent="0.25">
      <c r="A400" t="s">
        <v>275</v>
      </c>
      <c r="B400" t="s">
        <v>26</v>
      </c>
      <c r="C400">
        <v>390</v>
      </c>
      <c r="D400" t="s">
        <v>276</v>
      </c>
      <c r="E400" t="s">
        <v>23</v>
      </c>
      <c r="F400" s="44">
        <v>6821.7</v>
      </c>
      <c r="G400" s="77" t="str">
        <f t="shared" si="12"/>
        <v>Ene</v>
      </c>
      <c r="H400" s="77" t="str">
        <f t="shared" si="13"/>
        <v>2024</v>
      </c>
    </row>
    <row r="401" spans="1:8" x14ac:dyDescent="0.25">
      <c r="A401" t="s">
        <v>281</v>
      </c>
      <c r="B401" t="s">
        <v>26</v>
      </c>
      <c r="C401">
        <v>471</v>
      </c>
      <c r="D401" t="s">
        <v>282</v>
      </c>
      <c r="E401" t="s">
        <v>23</v>
      </c>
      <c r="F401" s="44">
        <v>10637.82</v>
      </c>
      <c r="G401" s="77" t="str">
        <f t="shared" si="12"/>
        <v>Ene</v>
      </c>
      <c r="H401" s="77" t="str">
        <f t="shared" si="13"/>
        <v>2024</v>
      </c>
    </row>
    <row r="402" spans="1:8" x14ac:dyDescent="0.25">
      <c r="A402" t="s">
        <v>269</v>
      </c>
      <c r="B402" t="s">
        <v>26</v>
      </c>
      <c r="C402">
        <v>326</v>
      </c>
      <c r="D402" t="s">
        <v>270</v>
      </c>
      <c r="E402" t="s">
        <v>23</v>
      </c>
      <c r="F402" s="44">
        <v>2573.58</v>
      </c>
      <c r="G402" s="77" t="str">
        <f t="shared" si="12"/>
        <v>Ene</v>
      </c>
      <c r="H402" s="77" t="str">
        <f t="shared" si="13"/>
        <v>2024</v>
      </c>
    </row>
    <row r="403" spans="1:8" x14ac:dyDescent="0.25">
      <c r="A403" t="s">
        <v>271</v>
      </c>
      <c r="B403" t="s">
        <v>26</v>
      </c>
      <c r="C403">
        <v>365</v>
      </c>
      <c r="D403" t="s">
        <v>272</v>
      </c>
      <c r="E403" t="s">
        <v>23</v>
      </c>
      <c r="F403" s="44">
        <v>1610.9</v>
      </c>
      <c r="G403" s="77" t="str">
        <f t="shared" si="12"/>
        <v>Ene</v>
      </c>
      <c r="H403" s="77" t="str">
        <f t="shared" si="13"/>
        <v>2024</v>
      </c>
    </row>
    <row r="404" spans="1:8" x14ac:dyDescent="0.25">
      <c r="A404" t="s">
        <v>275</v>
      </c>
      <c r="B404" t="s">
        <v>26</v>
      </c>
      <c r="C404">
        <v>390</v>
      </c>
      <c r="D404" t="s">
        <v>276</v>
      </c>
      <c r="E404" t="s">
        <v>23</v>
      </c>
      <c r="F404" s="44">
        <v>3803.56</v>
      </c>
      <c r="G404" s="77" t="str">
        <f t="shared" si="12"/>
        <v>Ene</v>
      </c>
      <c r="H404" s="77" t="str">
        <f t="shared" si="13"/>
        <v>2024</v>
      </c>
    </row>
    <row r="405" spans="1:8" x14ac:dyDescent="0.25">
      <c r="A405" t="s">
        <v>277</v>
      </c>
      <c r="B405" t="s">
        <v>26</v>
      </c>
      <c r="C405">
        <v>437</v>
      </c>
      <c r="D405" t="s">
        <v>278</v>
      </c>
      <c r="E405" t="s">
        <v>23</v>
      </c>
      <c r="F405" s="44">
        <v>4376.37</v>
      </c>
      <c r="G405" s="77" t="str">
        <f t="shared" si="12"/>
        <v>Ene</v>
      </c>
      <c r="H405" s="77" t="str">
        <f t="shared" si="13"/>
        <v>2024</v>
      </c>
    </row>
    <row r="406" spans="1:8" x14ac:dyDescent="0.25">
      <c r="A406" t="s">
        <v>281</v>
      </c>
      <c r="B406" t="s">
        <v>26</v>
      </c>
      <c r="C406">
        <v>471</v>
      </c>
      <c r="D406" t="s">
        <v>282</v>
      </c>
      <c r="E406" t="s">
        <v>23</v>
      </c>
      <c r="F406" s="44">
        <v>3274.84</v>
      </c>
      <c r="G406" s="77" t="str">
        <f t="shared" si="12"/>
        <v>Ene</v>
      </c>
      <c r="H406" s="77" t="str">
        <f t="shared" si="13"/>
        <v>2024</v>
      </c>
    </row>
    <row r="407" spans="1:8" x14ac:dyDescent="0.25">
      <c r="A407" t="s">
        <v>281</v>
      </c>
      <c r="B407" t="s">
        <v>41</v>
      </c>
      <c r="C407">
        <v>39</v>
      </c>
      <c r="D407" t="s">
        <v>283</v>
      </c>
      <c r="E407" t="s">
        <v>23</v>
      </c>
      <c r="F407" s="44">
        <v>49162.57</v>
      </c>
      <c r="G407" s="77" t="str">
        <f t="shared" si="12"/>
        <v>Ene</v>
      </c>
      <c r="H407" s="77" t="str">
        <f t="shared" si="13"/>
        <v>2024</v>
      </c>
    </row>
    <row r="408" spans="1:8" x14ac:dyDescent="0.25">
      <c r="A408" t="s">
        <v>281</v>
      </c>
      <c r="B408" t="s">
        <v>41</v>
      </c>
      <c r="C408">
        <v>39</v>
      </c>
      <c r="D408" t="s">
        <v>283</v>
      </c>
      <c r="E408" t="s">
        <v>23</v>
      </c>
      <c r="F408" s="44">
        <v>6556.32</v>
      </c>
      <c r="G408" s="77" t="str">
        <f t="shared" si="12"/>
        <v>Ene</v>
      </c>
      <c r="H408" s="77" t="str">
        <f t="shared" si="13"/>
        <v>2024</v>
      </c>
    </row>
    <row r="409" spans="1:8" x14ac:dyDescent="0.25">
      <c r="A409" t="s">
        <v>281</v>
      </c>
      <c r="B409" t="s">
        <v>41</v>
      </c>
      <c r="C409">
        <v>39</v>
      </c>
      <c r="D409" t="s">
        <v>283</v>
      </c>
      <c r="E409" t="s">
        <v>23</v>
      </c>
      <c r="F409" s="44">
        <v>16390.8</v>
      </c>
      <c r="G409" s="77" t="str">
        <f t="shared" si="12"/>
        <v>Ene</v>
      </c>
      <c r="H409" s="77" t="str">
        <f t="shared" si="13"/>
        <v>2024</v>
      </c>
    </row>
    <row r="410" spans="1:8" x14ac:dyDescent="0.25">
      <c r="A410" t="s">
        <v>281</v>
      </c>
      <c r="B410" t="s">
        <v>41</v>
      </c>
      <c r="C410">
        <v>39</v>
      </c>
      <c r="D410" t="s">
        <v>283</v>
      </c>
      <c r="E410" t="s">
        <v>23</v>
      </c>
      <c r="F410" s="44">
        <v>15665.82</v>
      </c>
      <c r="G410" s="77" t="str">
        <f t="shared" si="12"/>
        <v>Ene</v>
      </c>
      <c r="H410" s="77" t="str">
        <f t="shared" si="13"/>
        <v>2024</v>
      </c>
    </row>
    <row r="411" spans="1:8" x14ac:dyDescent="0.25">
      <c r="A411" t="s">
        <v>281</v>
      </c>
      <c r="B411" t="s">
        <v>41</v>
      </c>
      <c r="C411">
        <v>39</v>
      </c>
      <c r="D411" t="s">
        <v>283</v>
      </c>
      <c r="E411" t="s">
        <v>23</v>
      </c>
      <c r="F411" s="44">
        <v>11085.88</v>
      </c>
      <c r="G411" s="77" t="str">
        <f t="shared" si="12"/>
        <v>Ene</v>
      </c>
      <c r="H411" s="77" t="str">
        <f t="shared" si="13"/>
        <v>2024</v>
      </c>
    </row>
    <row r="412" spans="1:8" x14ac:dyDescent="0.25">
      <c r="A412" t="s">
        <v>281</v>
      </c>
      <c r="B412" t="s">
        <v>41</v>
      </c>
      <c r="C412">
        <v>40</v>
      </c>
      <c r="D412" t="s">
        <v>113</v>
      </c>
      <c r="E412" t="s">
        <v>23</v>
      </c>
      <c r="F412" s="44">
        <v>15783.09</v>
      </c>
      <c r="G412" s="77" t="str">
        <f t="shared" si="12"/>
        <v>Ene</v>
      </c>
      <c r="H412" s="77" t="str">
        <f t="shared" si="13"/>
        <v>2024</v>
      </c>
    </row>
    <row r="413" spans="1:8" x14ac:dyDescent="0.25">
      <c r="A413" t="s">
        <v>281</v>
      </c>
      <c r="B413" t="s">
        <v>41</v>
      </c>
      <c r="C413">
        <v>40</v>
      </c>
      <c r="D413" t="s">
        <v>113</v>
      </c>
      <c r="E413" t="s">
        <v>23</v>
      </c>
      <c r="F413" s="44">
        <v>12324.45</v>
      </c>
      <c r="G413" s="77" t="str">
        <f t="shared" si="12"/>
        <v>Ene</v>
      </c>
      <c r="H413" s="77" t="str">
        <f t="shared" si="13"/>
        <v>2024</v>
      </c>
    </row>
    <row r="414" spans="1:8" x14ac:dyDescent="0.25">
      <c r="A414" t="s">
        <v>284</v>
      </c>
      <c r="B414" t="s">
        <v>26</v>
      </c>
      <c r="C414">
        <v>371</v>
      </c>
      <c r="D414" t="s">
        <v>193</v>
      </c>
      <c r="E414" t="s">
        <v>131</v>
      </c>
      <c r="F414" s="44">
        <v>1254.32</v>
      </c>
      <c r="G414" s="77" t="str">
        <f t="shared" si="12"/>
        <v>Ene</v>
      </c>
      <c r="H414" s="77" t="str">
        <f t="shared" si="13"/>
        <v>2024</v>
      </c>
    </row>
    <row r="415" spans="1:8" x14ac:dyDescent="0.25">
      <c r="A415" t="s">
        <v>284</v>
      </c>
      <c r="B415" t="s">
        <v>26</v>
      </c>
      <c r="C415">
        <v>371</v>
      </c>
      <c r="D415" t="s">
        <v>193</v>
      </c>
      <c r="E415" t="s">
        <v>131</v>
      </c>
      <c r="F415" s="44">
        <v>869.98</v>
      </c>
      <c r="G415" s="77" t="str">
        <f t="shared" si="12"/>
        <v>Ene</v>
      </c>
      <c r="H415" s="77" t="str">
        <f t="shared" si="13"/>
        <v>2024</v>
      </c>
    </row>
    <row r="416" spans="1:8" x14ac:dyDescent="0.25">
      <c r="A416" t="s">
        <v>277</v>
      </c>
      <c r="B416" t="s">
        <v>41</v>
      </c>
      <c r="C416">
        <v>19</v>
      </c>
      <c r="D416" t="s">
        <v>133</v>
      </c>
      <c r="E416" t="s">
        <v>131</v>
      </c>
      <c r="F416" s="44">
        <v>2642.39</v>
      </c>
      <c r="G416" s="77" t="str">
        <f t="shared" si="12"/>
        <v>Ene</v>
      </c>
      <c r="H416" s="77" t="str">
        <f t="shared" si="13"/>
        <v>2024</v>
      </c>
    </row>
    <row r="417" spans="1:8" x14ac:dyDescent="0.25">
      <c r="A417" t="s">
        <v>277</v>
      </c>
      <c r="B417" t="s">
        <v>41</v>
      </c>
      <c r="C417">
        <v>19</v>
      </c>
      <c r="D417" t="s">
        <v>133</v>
      </c>
      <c r="E417" t="s">
        <v>131</v>
      </c>
      <c r="F417" s="44">
        <v>2055.85</v>
      </c>
      <c r="G417" s="77" t="str">
        <f t="shared" si="12"/>
        <v>Ene</v>
      </c>
      <c r="H417" s="77" t="str">
        <f t="shared" si="13"/>
        <v>2024</v>
      </c>
    </row>
    <row r="418" spans="1:8" x14ac:dyDescent="0.25">
      <c r="A418" t="s">
        <v>277</v>
      </c>
      <c r="B418" t="s">
        <v>41</v>
      </c>
      <c r="C418">
        <v>19</v>
      </c>
      <c r="D418" t="s">
        <v>133</v>
      </c>
      <c r="E418" t="s">
        <v>131</v>
      </c>
      <c r="F418" s="44">
        <v>1213.4000000000001</v>
      </c>
      <c r="G418" s="77" t="str">
        <f t="shared" si="12"/>
        <v>Ene</v>
      </c>
      <c r="H418" s="77" t="str">
        <f t="shared" si="13"/>
        <v>2024</v>
      </c>
    </row>
    <row r="419" spans="1:8" x14ac:dyDescent="0.25">
      <c r="A419" t="s">
        <v>281</v>
      </c>
      <c r="B419" t="s">
        <v>41</v>
      </c>
      <c r="C419">
        <v>26</v>
      </c>
      <c r="D419" t="s">
        <v>193</v>
      </c>
      <c r="E419" t="s">
        <v>131</v>
      </c>
      <c r="F419" s="44">
        <v>6732.13</v>
      </c>
      <c r="G419" s="77" t="str">
        <f t="shared" si="12"/>
        <v>Ene</v>
      </c>
      <c r="H419" s="77" t="str">
        <f t="shared" si="13"/>
        <v>2024</v>
      </c>
    </row>
    <row r="420" spans="1:8" x14ac:dyDescent="0.25">
      <c r="A420" t="s">
        <v>281</v>
      </c>
      <c r="B420" t="s">
        <v>41</v>
      </c>
      <c r="C420">
        <v>32</v>
      </c>
      <c r="D420" t="s">
        <v>133</v>
      </c>
      <c r="E420" t="s">
        <v>131</v>
      </c>
      <c r="F420" s="44">
        <v>2258.5700000000002</v>
      </c>
      <c r="G420" s="77" t="str">
        <f t="shared" si="12"/>
        <v>Ene</v>
      </c>
      <c r="H420" s="77" t="str">
        <f t="shared" si="13"/>
        <v>2024</v>
      </c>
    </row>
    <row r="421" spans="1:8" x14ac:dyDescent="0.25">
      <c r="A421" t="s">
        <v>269</v>
      </c>
      <c r="B421" t="s">
        <v>26</v>
      </c>
      <c r="C421">
        <v>326</v>
      </c>
      <c r="D421" t="s">
        <v>270</v>
      </c>
      <c r="E421" t="s">
        <v>23</v>
      </c>
      <c r="F421" s="44">
        <v>3982.88</v>
      </c>
      <c r="G421" s="77" t="str">
        <f t="shared" si="12"/>
        <v>Ene</v>
      </c>
      <c r="H421" s="77" t="str">
        <f t="shared" si="13"/>
        <v>2024</v>
      </c>
    </row>
    <row r="422" spans="1:8" x14ac:dyDescent="0.25">
      <c r="A422" t="s">
        <v>271</v>
      </c>
      <c r="B422" t="s">
        <v>26</v>
      </c>
      <c r="C422">
        <v>365</v>
      </c>
      <c r="D422" t="s">
        <v>272</v>
      </c>
      <c r="E422" t="s">
        <v>23</v>
      </c>
      <c r="F422" s="44">
        <v>3737</v>
      </c>
      <c r="G422" s="77" t="str">
        <f t="shared" si="12"/>
        <v>Ene</v>
      </c>
      <c r="H422" s="77" t="str">
        <f t="shared" si="13"/>
        <v>2024</v>
      </c>
    </row>
    <row r="423" spans="1:8" x14ac:dyDescent="0.25">
      <c r="A423" t="s">
        <v>275</v>
      </c>
      <c r="B423" t="s">
        <v>26</v>
      </c>
      <c r="C423">
        <v>390</v>
      </c>
      <c r="D423" t="s">
        <v>276</v>
      </c>
      <c r="E423" t="s">
        <v>23</v>
      </c>
      <c r="F423" s="44">
        <v>7406.32</v>
      </c>
      <c r="G423" s="77" t="str">
        <f t="shared" si="12"/>
        <v>Ene</v>
      </c>
      <c r="H423" s="77" t="str">
        <f t="shared" si="13"/>
        <v>2024</v>
      </c>
    </row>
    <row r="424" spans="1:8" x14ac:dyDescent="0.25">
      <c r="A424" t="s">
        <v>281</v>
      </c>
      <c r="B424" t="s">
        <v>26</v>
      </c>
      <c r="C424">
        <v>471</v>
      </c>
      <c r="D424" t="s">
        <v>282</v>
      </c>
      <c r="E424" t="s">
        <v>23</v>
      </c>
      <c r="F424" s="44">
        <v>12944.36</v>
      </c>
      <c r="G424" s="77" t="str">
        <f t="shared" si="12"/>
        <v>Ene</v>
      </c>
      <c r="H424" s="77" t="str">
        <f t="shared" si="13"/>
        <v>2024</v>
      </c>
    </row>
    <row r="425" spans="1:8" x14ac:dyDescent="0.25">
      <c r="A425" t="s">
        <v>269</v>
      </c>
      <c r="B425" t="s">
        <v>26</v>
      </c>
      <c r="C425">
        <v>326</v>
      </c>
      <c r="D425" t="s">
        <v>270</v>
      </c>
      <c r="E425" t="s">
        <v>23</v>
      </c>
      <c r="F425" s="44">
        <v>975.81</v>
      </c>
      <c r="G425" s="77" t="str">
        <f t="shared" si="12"/>
        <v>Ene</v>
      </c>
      <c r="H425" s="77" t="str">
        <f t="shared" si="13"/>
        <v>2024</v>
      </c>
    </row>
    <row r="426" spans="1:8" x14ac:dyDescent="0.25">
      <c r="A426" t="s">
        <v>271</v>
      </c>
      <c r="B426" t="s">
        <v>26</v>
      </c>
      <c r="C426">
        <v>365</v>
      </c>
      <c r="D426" t="s">
        <v>272</v>
      </c>
      <c r="E426" t="s">
        <v>23</v>
      </c>
      <c r="F426" s="44">
        <v>934.34</v>
      </c>
      <c r="G426" s="77" t="str">
        <f t="shared" si="12"/>
        <v>Ene</v>
      </c>
      <c r="H426" s="77" t="str">
        <f t="shared" si="13"/>
        <v>2024</v>
      </c>
    </row>
    <row r="427" spans="1:8" x14ac:dyDescent="0.25">
      <c r="A427" t="s">
        <v>275</v>
      </c>
      <c r="B427" t="s">
        <v>26</v>
      </c>
      <c r="C427">
        <v>390</v>
      </c>
      <c r="D427" t="s">
        <v>276</v>
      </c>
      <c r="E427" t="s">
        <v>23</v>
      </c>
      <c r="F427" s="44">
        <v>1934.43</v>
      </c>
      <c r="G427" s="77" t="str">
        <f t="shared" si="12"/>
        <v>Ene</v>
      </c>
      <c r="H427" s="77" t="str">
        <f t="shared" si="13"/>
        <v>2024</v>
      </c>
    </row>
    <row r="428" spans="1:8" x14ac:dyDescent="0.25">
      <c r="A428" t="s">
        <v>281</v>
      </c>
      <c r="B428" t="s">
        <v>26</v>
      </c>
      <c r="C428">
        <v>471</v>
      </c>
      <c r="D428" t="s">
        <v>282</v>
      </c>
      <c r="E428" t="s">
        <v>23</v>
      </c>
      <c r="F428" s="44">
        <v>3345.62</v>
      </c>
      <c r="G428" s="77" t="str">
        <f t="shared" si="12"/>
        <v>Ene</v>
      </c>
      <c r="H428" s="77" t="str">
        <f t="shared" si="13"/>
        <v>2024</v>
      </c>
    </row>
    <row r="429" spans="1:8" x14ac:dyDescent="0.25">
      <c r="A429" t="s">
        <v>292</v>
      </c>
      <c r="B429" t="s">
        <v>26</v>
      </c>
      <c r="C429">
        <v>454</v>
      </c>
      <c r="D429" t="s">
        <v>200</v>
      </c>
      <c r="E429" t="s">
        <v>1526</v>
      </c>
      <c r="F429" s="44">
        <v>5241.37</v>
      </c>
      <c r="G429" s="77" t="str">
        <f t="shared" si="12"/>
        <v>Ene</v>
      </c>
      <c r="H429" s="77" t="str">
        <f t="shared" si="13"/>
        <v>2024</v>
      </c>
    </row>
    <row r="430" spans="1:8" x14ac:dyDescent="0.25">
      <c r="A430" t="s">
        <v>281</v>
      </c>
      <c r="B430" t="s">
        <v>41</v>
      </c>
      <c r="C430">
        <v>30</v>
      </c>
      <c r="D430" t="s">
        <v>160</v>
      </c>
      <c r="E430" t="s">
        <v>1525</v>
      </c>
      <c r="F430" s="44">
        <v>107.74</v>
      </c>
      <c r="G430" s="77" t="str">
        <f t="shared" si="12"/>
        <v>Ene</v>
      </c>
      <c r="H430" s="77" t="str">
        <f t="shared" si="13"/>
        <v>2024</v>
      </c>
    </row>
    <row r="431" spans="1:8" x14ac:dyDescent="0.25">
      <c r="A431" t="s">
        <v>281</v>
      </c>
      <c r="B431" t="s">
        <v>41</v>
      </c>
      <c r="C431">
        <v>30</v>
      </c>
      <c r="D431" t="s">
        <v>160</v>
      </c>
      <c r="E431" t="s">
        <v>1525</v>
      </c>
      <c r="F431" s="44">
        <v>1020.8</v>
      </c>
      <c r="G431" s="77" t="str">
        <f t="shared" si="12"/>
        <v>Ene</v>
      </c>
      <c r="H431" s="77" t="str">
        <f t="shared" si="13"/>
        <v>2024</v>
      </c>
    </row>
    <row r="432" spans="1:8" x14ac:dyDescent="0.25">
      <c r="A432" t="s">
        <v>281</v>
      </c>
      <c r="B432" t="s">
        <v>41</v>
      </c>
      <c r="C432">
        <v>30</v>
      </c>
      <c r="D432" t="s">
        <v>160</v>
      </c>
      <c r="E432" t="s">
        <v>1525</v>
      </c>
      <c r="F432" s="44">
        <v>1526.82</v>
      </c>
      <c r="G432" s="77" t="str">
        <f t="shared" si="12"/>
        <v>Ene</v>
      </c>
      <c r="H432" s="77" t="str">
        <f t="shared" si="13"/>
        <v>2024</v>
      </c>
    </row>
    <row r="433" spans="1:8" x14ac:dyDescent="0.25">
      <c r="A433" t="s">
        <v>281</v>
      </c>
      <c r="B433" t="s">
        <v>41</v>
      </c>
      <c r="C433">
        <v>30</v>
      </c>
      <c r="D433" t="s">
        <v>160</v>
      </c>
      <c r="E433" t="s">
        <v>1525</v>
      </c>
      <c r="F433" s="44">
        <v>2699.95</v>
      </c>
      <c r="G433" s="77" t="str">
        <f t="shared" si="12"/>
        <v>Ene</v>
      </c>
      <c r="H433" s="77" t="str">
        <f t="shared" si="13"/>
        <v>2024</v>
      </c>
    </row>
    <row r="434" spans="1:8" x14ac:dyDescent="0.25">
      <c r="A434" t="s">
        <v>281</v>
      </c>
      <c r="B434" t="s">
        <v>41</v>
      </c>
      <c r="C434">
        <v>30</v>
      </c>
      <c r="D434" t="s">
        <v>160</v>
      </c>
      <c r="E434" t="s">
        <v>1525</v>
      </c>
      <c r="F434" s="44">
        <v>2978.33</v>
      </c>
      <c r="G434" s="77" t="str">
        <f t="shared" si="12"/>
        <v>Ene</v>
      </c>
      <c r="H434" s="77" t="str">
        <f t="shared" si="13"/>
        <v>2024</v>
      </c>
    </row>
    <row r="435" spans="1:8" x14ac:dyDescent="0.25">
      <c r="A435" t="s">
        <v>281</v>
      </c>
      <c r="B435" t="s">
        <v>41</v>
      </c>
      <c r="C435">
        <v>30</v>
      </c>
      <c r="D435" t="s">
        <v>160</v>
      </c>
      <c r="E435" t="s">
        <v>1525</v>
      </c>
      <c r="F435" s="44">
        <v>16699.29</v>
      </c>
      <c r="G435" s="77" t="str">
        <f t="shared" si="12"/>
        <v>Ene</v>
      </c>
      <c r="H435" s="77" t="str">
        <f t="shared" si="13"/>
        <v>2024</v>
      </c>
    </row>
    <row r="436" spans="1:8" x14ac:dyDescent="0.25">
      <c r="A436" t="s">
        <v>281</v>
      </c>
      <c r="B436" t="s">
        <v>41</v>
      </c>
      <c r="C436">
        <v>30</v>
      </c>
      <c r="D436" t="s">
        <v>160</v>
      </c>
      <c r="E436" t="s">
        <v>1525</v>
      </c>
      <c r="F436" s="44">
        <v>833.33</v>
      </c>
      <c r="G436" s="77" t="str">
        <f t="shared" si="12"/>
        <v>Ene</v>
      </c>
      <c r="H436" s="77" t="str">
        <f t="shared" si="13"/>
        <v>2024</v>
      </c>
    </row>
    <row r="437" spans="1:8" x14ac:dyDescent="0.25">
      <c r="A437" t="s">
        <v>281</v>
      </c>
      <c r="B437" t="s">
        <v>41</v>
      </c>
      <c r="C437">
        <v>30</v>
      </c>
      <c r="D437" t="s">
        <v>160</v>
      </c>
      <c r="E437" t="s">
        <v>1525</v>
      </c>
      <c r="F437" s="44">
        <v>18058.71</v>
      </c>
      <c r="G437" s="77" t="str">
        <f t="shared" si="12"/>
        <v>Ene</v>
      </c>
      <c r="H437" s="77" t="str">
        <f t="shared" si="13"/>
        <v>2024</v>
      </c>
    </row>
    <row r="438" spans="1:8" x14ac:dyDescent="0.25">
      <c r="A438" t="s">
        <v>281</v>
      </c>
      <c r="B438" t="s">
        <v>41</v>
      </c>
      <c r="C438">
        <v>30</v>
      </c>
      <c r="D438" t="s">
        <v>160</v>
      </c>
      <c r="E438" t="s">
        <v>1525</v>
      </c>
      <c r="F438" s="44">
        <v>7169.92</v>
      </c>
      <c r="G438" s="77" t="str">
        <f t="shared" si="12"/>
        <v>Ene</v>
      </c>
      <c r="H438" s="77" t="str">
        <f t="shared" si="13"/>
        <v>2024</v>
      </c>
    </row>
    <row r="439" spans="1:8" ht="15.75" thickBot="1" x14ac:dyDescent="0.3">
      <c r="A439" s="62" t="s">
        <v>281</v>
      </c>
      <c r="B439" s="62" t="s">
        <v>41</v>
      </c>
      <c r="C439" s="62">
        <v>30</v>
      </c>
      <c r="D439" s="62" t="s">
        <v>160</v>
      </c>
      <c r="E439" s="62" t="s">
        <v>1525</v>
      </c>
      <c r="F439" s="83">
        <v>95.98</v>
      </c>
      <c r="G439" s="82" t="str">
        <f t="shared" si="12"/>
        <v>Ene</v>
      </c>
      <c r="H439" s="82" t="str">
        <f t="shared" si="13"/>
        <v>2024</v>
      </c>
    </row>
    <row r="440" spans="1:8" x14ac:dyDescent="0.25">
      <c r="A440" t="s">
        <v>295</v>
      </c>
      <c r="B440" t="s">
        <v>26</v>
      </c>
      <c r="C440">
        <v>333</v>
      </c>
      <c r="D440" t="s">
        <v>296</v>
      </c>
      <c r="E440" s="91" t="s">
        <v>23</v>
      </c>
      <c r="F440" s="44">
        <v>41386.28</v>
      </c>
      <c r="G440" s="77" t="str">
        <f t="shared" si="12"/>
        <v>Feb</v>
      </c>
      <c r="H440" s="77" t="str">
        <f t="shared" si="13"/>
        <v>2024</v>
      </c>
    </row>
    <row r="441" spans="1:8" x14ac:dyDescent="0.25">
      <c r="A441" t="s">
        <v>297</v>
      </c>
      <c r="B441" t="s">
        <v>26</v>
      </c>
      <c r="C441">
        <v>363</v>
      </c>
      <c r="D441" t="s">
        <v>298</v>
      </c>
      <c r="E441" s="91" t="s">
        <v>23</v>
      </c>
      <c r="F441" s="44">
        <v>44794.16</v>
      </c>
      <c r="G441" s="77" t="str">
        <f t="shared" si="12"/>
        <v>Feb</v>
      </c>
      <c r="H441" s="77" t="str">
        <f t="shared" si="13"/>
        <v>2024</v>
      </c>
    </row>
    <row r="442" spans="1:8" x14ac:dyDescent="0.25">
      <c r="A442" t="s">
        <v>299</v>
      </c>
      <c r="B442" t="s">
        <v>26</v>
      </c>
      <c r="C442">
        <v>368</v>
      </c>
      <c r="D442" t="s">
        <v>300</v>
      </c>
      <c r="E442" s="91" t="s">
        <v>23</v>
      </c>
      <c r="F442" s="44">
        <v>18860.88</v>
      </c>
      <c r="G442" s="77" t="str">
        <f t="shared" si="12"/>
        <v>Feb</v>
      </c>
      <c r="H442" s="77" t="str">
        <f t="shared" si="13"/>
        <v>2024</v>
      </c>
    </row>
    <row r="443" spans="1:8" x14ac:dyDescent="0.25">
      <c r="A443" t="s">
        <v>301</v>
      </c>
      <c r="B443" t="s">
        <v>26</v>
      </c>
      <c r="C443">
        <v>416</v>
      </c>
      <c r="D443" t="s">
        <v>302</v>
      </c>
      <c r="E443" s="91" t="s">
        <v>23</v>
      </c>
      <c r="F443" s="44">
        <v>46585</v>
      </c>
      <c r="G443" s="77" t="str">
        <f t="shared" si="12"/>
        <v>Feb</v>
      </c>
      <c r="H443" s="77" t="str">
        <f t="shared" si="13"/>
        <v>2024</v>
      </c>
    </row>
    <row r="444" spans="1:8" x14ac:dyDescent="0.25">
      <c r="A444" t="s">
        <v>303</v>
      </c>
      <c r="B444" t="s">
        <v>26</v>
      </c>
      <c r="C444">
        <v>428</v>
      </c>
      <c r="D444" t="s">
        <v>304</v>
      </c>
      <c r="E444" s="91" t="s">
        <v>23</v>
      </c>
      <c r="F444" s="44">
        <v>18860.88</v>
      </c>
      <c r="G444" s="77" t="str">
        <f t="shared" si="12"/>
        <v>Feb</v>
      </c>
      <c r="H444" s="77" t="str">
        <f t="shared" si="13"/>
        <v>2024</v>
      </c>
    </row>
    <row r="445" spans="1:8" x14ac:dyDescent="0.25">
      <c r="A445" t="s">
        <v>303</v>
      </c>
      <c r="B445" t="s">
        <v>26</v>
      </c>
      <c r="C445">
        <v>432</v>
      </c>
      <c r="D445" t="s">
        <v>305</v>
      </c>
      <c r="E445" s="91" t="s">
        <v>23</v>
      </c>
      <c r="F445" s="44">
        <v>44938.54</v>
      </c>
      <c r="G445" s="77" t="str">
        <f t="shared" si="12"/>
        <v>Feb</v>
      </c>
      <c r="H445" s="77" t="str">
        <f t="shared" si="13"/>
        <v>2024</v>
      </c>
    </row>
    <row r="446" spans="1:8" x14ac:dyDescent="0.25">
      <c r="A446" t="s">
        <v>303</v>
      </c>
      <c r="B446" t="s">
        <v>41</v>
      </c>
      <c r="C446">
        <v>53</v>
      </c>
      <c r="D446" t="s">
        <v>306</v>
      </c>
      <c r="E446" s="91" t="s">
        <v>23</v>
      </c>
      <c r="F446" s="44" t="s">
        <v>21</v>
      </c>
      <c r="G446" s="77" t="str">
        <f t="shared" si="12"/>
        <v>Feb</v>
      </c>
      <c r="H446" s="77" t="str">
        <f t="shared" si="13"/>
        <v>2024</v>
      </c>
    </row>
    <row r="447" spans="1:8" x14ac:dyDescent="0.25">
      <c r="A447" t="s">
        <v>303</v>
      </c>
      <c r="B447" t="s">
        <v>41</v>
      </c>
      <c r="C447">
        <v>55</v>
      </c>
      <c r="D447" t="s">
        <v>307</v>
      </c>
      <c r="E447" s="91" t="s">
        <v>23</v>
      </c>
      <c r="F447" s="44" t="s">
        <v>21</v>
      </c>
      <c r="G447" s="77" t="str">
        <f t="shared" si="12"/>
        <v>Feb</v>
      </c>
      <c r="H447" s="77" t="str">
        <f t="shared" si="13"/>
        <v>2024</v>
      </c>
    </row>
    <row r="448" spans="1:8" x14ac:dyDescent="0.25">
      <c r="A448" t="s">
        <v>295</v>
      </c>
      <c r="B448" t="s">
        <v>26</v>
      </c>
      <c r="C448">
        <v>333</v>
      </c>
      <c r="D448" t="s">
        <v>296</v>
      </c>
      <c r="E448" s="91" t="s">
        <v>23</v>
      </c>
      <c r="F448" s="44">
        <v>6898.66</v>
      </c>
      <c r="G448" s="77" t="str">
        <f t="shared" si="12"/>
        <v>Feb</v>
      </c>
      <c r="H448" s="77" t="str">
        <f t="shared" si="13"/>
        <v>2024</v>
      </c>
    </row>
    <row r="449" spans="1:8" x14ac:dyDescent="0.25">
      <c r="A449" t="s">
        <v>297</v>
      </c>
      <c r="B449" t="s">
        <v>26</v>
      </c>
      <c r="C449">
        <v>363</v>
      </c>
      <c r="D449" t="s">
        <v>298</v>
      </c>
      <c r="E449" s="91" t="s">
        <v>23</v>
      </c>
      <c r="F449" s="44">
        <v>7466.11</v>
      </c>
      <c r="G449" s="77" t="str">
        <f t="shared" si="12"/>
        <v>Feb</v>
      </c>
      <c r="H449" s="77" t="str">
        <f t="shared" si="13"/>
        <v>2024</v>
      </c>
    </row>
    <row r="450" spans="1:8" x14ac:dyDescent="0.25">
      <c r="A450" t="s">
        <v>301</v>
      </c>
      <c r="B450" t="s">
        <v>26</v>
      </c>
      <c r="C450">
        <v>416</v>
      </c>
      <c r="D450" t="s">
        <v>302</v>
      </c>
      <c r="E450" s="91" t="s">
        <v>23</v>
      </c>
      <c r="F450" s="44">
        <v>7726.94</v>
      </c>
      <c r="G450" s="77" t="str">
        <f t="shared" si="12"/>
        <v>Feb</v>
      </c>
      <c r="H450" s="77" t="str">
        <f t="shared" si="13"/>
        <v>2024</v>
      </c>
    </row>
    <row r="451" spans="1:8" x14ac:dyDescent="0.25">
      <c r="A451" t="s">
        <v>303</v>
      </c>
      <c r="B451" t="s">
        <v>26</v>
      </c>
      <c r="C451">
        <v>432</v>
      </c>
      <c r="D451" t="s">
        <v>305</v>
      </c>
      <c r="E451" s="91" t="s">
        <v>23</v>
      </c>
      <c r="F451" s="44">
        <v>7488.51</v>
      </c>
      <c r="G451" s="77" t="str">
        <f t="shared" ref="G451:G514" si="14">MID(A451,4,3)</f>
        <v>Feb</v>
      </c>
      <c r="H451" s="77" t="str">
        <f t="shared" ref="H451:H514" si="15">MID(A451,8,4)</f>
        <v>2024</v>
      </c>
    </row>
    <row r="452" spans="1:8" x14ac:dyDescent="0.25">
      <c r="A452" t="s">
        <v>295</v>
      </c>
      <c r="B452" t="s">
        <v>26</v>
      </c>
      <c r="C452">
        <v>333</v>
      </c>
      <c r="D452" t="s">
        <v>296</v>
      </c>
      <c r="E452" s="91" t="s">
        <v>23</v>
      </c>
      <c r="F452" s="44">
        <v>4189</v>
      </c>
      <c r="G452" s="77" t="str">
        <f t="shared" si="14"/>
        <v>Feb</v>
      </c>
      <c r="H452" s="77" t="str">
        <f t="shared" si="15"/>
        <v>2024</v>
      </c>
    </row>
    <row r="453" spans="1:8" x14ac:dyDescent="0.25">
      <c r="A453" t="s">
        <v>297</v>
      </c>
      <c r="B453" t="s">
        <v>26</v>
      </c>
      <c r="C453">
        <v>363</v>
      </c>
      <c r="D453" t="s">
        <v>298</v>
      </c>
      <c r="E453" s="91" t="s">
        <v>23</v>
      </c>
      <c r="F453" s="44">
        <v>6985.74</v>
      </c>
      <c r="G453" s="77" t="str">
        <f t="shared" si="14"/>
        <v>Feb</v>
      </c>
      <c r="H453" s="77" t="str">
        <f t="shared" si="15"/>
        <v>2024</v>
      </c>
    </row>
    <row r="454" spans="1:8" x14ac:dyDescent="0.25">
      <c r="A454" t="s">
        <v>301</v>
      </c>
      <c r="B454" t="s">
        <v>26</v>
      </c>
      <c r="C454">
        <v>416</v>
      </c>
      <c r="D454" t="s">
        <v>302</v>
      </c>
      <c r="E454" s="91" t="s">
        <v>23</v>
      </c>
      <c r="F454" s="44">
        <v>6318.29</v>
      </c>
      <c r="G454" s="77" t="str">
        <f t="shared" si="14"/>
        <v>Feb</v>
      </c>
      <c r="H454" s="77" t="str">
        <f t="shared" si="15"/>
        <v>2024</v>
      </c>
    </row>
    <row r="455" spans="1:8" x14ac:dyDescent="0.25">
      <c r="A455" t="s">
        <v>303</v>
      </c>
      <c r="B455" t="s">
        <v>26</v>
      </c>
      <c r="C455">
        <v>432</v>
      </c>
      <c r="D455" t="s">
        <v>305</v>
      </c>
      <c r="E455" s="91" t="s">
        <v>23</v>
      </c>
      <c r="F455" s="44">
        <v>1617.21</v>
      </c>
      <c r="G455" s="77" t="str">
        <f t="shared" si="14"/>
        <v>Feb</v>
      </c>
      <c r="H455" s="77" t="str">
        <f t="shared" si="15"/>
        <v>2024</v>
      </c>
    </row>
    <row r="456" spans="1:8" x14ac:dyDescent="0.25">
      <c r="A456" t="s">
        <v>295</v>
      </c>
      <c r="B456" t="s">
        <v>26</v>
      </c>
      <c r="C456">
        <v>333</v>
      </c>
      <c r="D456" t="s">
        <v>296</v>
      </c>
      <c r="E456" s="91" t="s">
        <v>23</v>
      </c>
      <c r="F456" s="44">
        <v>1272.17</v>
      </c>
      <c r="G456" s="77" t="str">
        <f t="shared" si="14"/>
        <v>Feb</v>
      </c>
      <c r="H456" s="77" t="str">
        <f t="shared" si="15"/>
        <v>2024</v>
      </c>
    </row>
    <row r="457" spans="1:8" x14ac:dyDescent="0.25">
      <c r="A457" t="s">
        <v>297</v>
      </c>
      <c r="B457" t="s">
        <v>26</v>
      </c>
      <c r="C457">
        <v>363</v>
      </c>
      <c r="D457" t="s">
        <v>298</v>
      </c>
      <c r="E457" s="91" t="s">
        <v>23</v>
      </c>
      <c r="F457" s="44">
        <v>1714.02</v>
      </c>
      <c r="G457" s="77" t="str">
        <f t="shared" si="14"/>
        <v>Feb</v>
      </c>
      <c r="H457" s="77" t="str">
        <f t="shared" si="15"/>
        <v>2024</v>
      </c>
    </row>
    <row r="458" spans="1:8" x14ac:dyDescent="0.25">
      <c r="A458" t="s">
        <v>301</v>
      </c>
      <c r="B458" t="s">
        <v>26</v>
      </c>
      <c r="C458">
        <v>416</v>
      </c>
      <c r="D458" t="s">
        <v>302</v>
      </c>
      <c r="E458" s="91" t="s">
        <v>23</v>
      </c>
      <c r="F458" s="44">
        <v>1651.79</v>
      </c>
      <c r="G458" s="77" t="str">
        <f t="shared" si="14"/>
        <v>Feb</v>
      </c>
      <c r="H458" s="77" t="str">
        <f t="shared" si="15"/>
        <v>2024</v>
      </c>
    </row>
    <row r="459" spans="1:8" x14ac:dyDescent="0.25">
      <c r="A459" t="s">
        <v>301</v>
      </c>
      <c r="B459" t="s">
        <v>26</v>
      </c>
      <c r="C459">
        <v>416</v>
      </c>
      <c r="D459" t="s">
        <v>302</v>
      </c>
      <c r="E459" s="91" t="s">
        <v>23</v>
      </c>
      <c r="F459" s="44">
        <v>1386</v>
      </c>
      <c r="G459" s="77" t="str">
        <f t="shared" si="14"/>
        <v>Feb</v>
      </c>
      <c r="H459" s="77" t="str">
        <f t="shared" si="15"/>
        <v>2024</v>
      </c>
    </row>
    <row r="460" spans="1:8" x14ac:dyDescent="0.25">
      <c r="A460" t="s">
        <v>303</v>
      </c>
      <c r="B460" t="s">
        <v>26</v>
      </c>
      <c r="C460">
        <v>432</v>
      </c>
      <c r="D460" t="s">
        <v>305</v>
      </c>
      <c r="E460" s="91" t="s">
        <v>23</v>
      </c>
      <c r="F460" s="44">
        <v>1311.63</v>
      </c>
      <c r="G460" s="77" t="str">
        <f t="shared" si="14"/>
        <v>Feb</v>
      </c>
      <c r="H460" s="77" t="str">
        <f t="shared" si="15"/>
        <v>2024</v>
      </c>
    </row>
    <row r="461" spans="1:8" x14ac:dyDescent="0.25">
      <c r="A461" t="s">
        <v>295</v>
      </c>
      <c r="B461" t="s">
        <v>26</v>
      </c>
      <c r="C461">
        <v>333</v>
      </c>
      <c r="D461" t="s">
        <v>296</v>
      </c>
      <c r="E461" s="91" t="s">
        <v>23</v>
      </c>
      <c r="F461" s="44">
        <v>10628.92</v>
      </c>
      <c r="G461" s="77" t="str">
        <f t="shared" si="14"/>
        <v>Feb</v>
      </c>
      <c r="H461" s="77" t="str">
        <f t="shared" si="15"/>
        <v>2024</v>
      </c>
    </row>
    <row r="462" spans="1:8" x14ac:dyDescent="0.25">
      <c r="A462" t="s">
        <v>297</v>
      </c>
      <c r="B462" t="s">
        <v>26</v>
      </c>
      <c r="C462">
        <v>363</v>
      </c>
      <c r="D462" t="s">
        <v>298</v>
      </c>
      <c r="E462" s="91" t="s">
        <v>23</v>
      </c>
      <c r="F462" s="44">
        <v>4867.74</v>
      </c>
      <c r="G462" s="77" t="str">
        <f t="shared" si="14"/>
        <v>Feb</v>
      </c>
      <c r="H462" s="77" t="str">
        <f t="shared" si="15"/>
        <v>2024</v>
      </c>
    </row>
    <row r="463" spans="1:8" x14ac:dyDescent="0.25">
      <c r="A463" t="s">
        <v>301</v>
      </c>
      <c r="B463" t="s">
        <v>26</v>
      </c>
      <c r="C463">
        <v>416</v>
      </c>
      <c r="D463" t="s">
        <v>302</v>
      </c>
      <c r="E463" s="91" t="s">
        <v>23</v>
      </c>
      <c r="F463" s="44">
        <v>3324.1</v>
      </c>
      <c r="G463" s="77" t="str">
        <f t="shared" si="14"/>
        <v>Feb</v>
      </c>
      <c r="H463" s="77" t="str">
        <f t="shared" si="15"/>
        <v>2024</v>
      </c>
    </row>
    <row r="464" spans="1:8" x14ac:dyDescent="0.25">
      <c r="A464" t="s">
        <v>303</v>
      </c>
      <c r="B464" t="s">
        <v>26</v>
      </c>
      <c r="C464">
        <v>432</v>
      </c>
      <c r="D464" t="s">
        <v>305</v>
      </c>
      <c r="E464" s="91" t="s">
        <v>23</v>
      </c>
      <c r="F464" s="44">
        <v>2511.44</v>
      </c>
      <c r="G464" s="77" t="str">
        <f t="shared" si="14"/>
        <v>Feb</v>
      </c>
      <c r="H464" s="77" t="str">
        <f t="shared" si="15"/>
        <v>2024</v>
      </c>
    </row>
    <row r="465" spans="1:8" x14ac:dyDescent="0.25">
      <c r="A465" t="s">
        <v>301</v>
      </c>
      <c r="B465" t="s">
        <v>26</v>
      </c>
      <c r="C465">
        <v>416</v>
      </c>
      <c r="D465" t="s">
        <v>302</v>
      </c>
      <c r="E465" s="91" t="s">
        <v>23</v>
      </c>
      <c r="F465" s="44">
        <v>4470.71</v>
      </c>
      <c r="G465" s="77" t="str">
        <f t="shared" si="14"/>
        <v>Feb</v>
      </c>
      <c r="H465" s="77" t="str">
        <f t="shared" si="15"/>
        <v>2024</v>
      </c>
    </row>
    <row r="466" spans="1:8" x14ac:dyDescent="0.25">
      <c r="A466" t="s">
        <v>303</v>
      </c>
      <c r="B466" t="s">
        <v>26</v>
      </c>
      <c r="C466">
        <v>432</v>
      </c>
      <c r="D466" t="s">
        <v>305</v>
      </c>
      <c r="E466" s="91" t="s">
        <v>23</v>
      </c>
      <c r="F466" s="44">
        <v>2766.18</v>
      </c>
      <c r="G466" s="77" t="str">
        <f t="shared" si="14"/>
        <v>Feb</v>
      </c>
      <c r="H466" s="77" t="str">
        <f t="shared" si="15"/>
        <v>2024</v>
      </c>
    </row>
    <row r="467" spans="1:8" x14ac:dyDescent="0.25">
      <c r="A467" t="s">
        <v>295</v>
      </c>
      <c r="B467" t="s">
        <v>26</v>
      </c>
      <c r="C467">
        <v>333</v>
      </c>
      <c r="D467" t="s">
        <v>296</v>
      </c>
      <c r="E467" s="91" t="s">
        <v>23</v>
      </c>
      <c r="F467" s="44">
        <v>5651</v>
      </c>
      <c r="G467" s="77" t="str">
        <f t="shared" si="14"/>
        <v>Feb</v>
      </c>
      <c r="H467" s="77" t="str">
        <f t="shared" si="15"/>
        <v>2024</v>
      </c>
    </row>
    <row r="468" spans="1:8" x14ac:dyDescent="0.25">
      <c r="A468" t="s">
        <v>297</v>
      </c>
      <c r="B468" t="s">
        <v>26</v>
      </c>
      <c r="C468">
        <v>363</v>
      </c>
      <c r="D468" t="s">
        <v>298</v>
      </c>
      <c r="E468" s="91" t="s">
        <v>23</v>
      </c>
      <c r="F468" s="44">
        <v>4415.26</v>
      </c>
      <c r="G468" s="77" t="str">
        <f t="shared" si="14"/>
        <v>Feb</v>
      </c>
      <c r="H468" s="77" t="str">
        <f t="shared" si="15"/>
        <v>2024</v>
      </c>
    </row>
    <row r="469" spans="1:8" x14ac:dyDescent="0.25">
      <c r="A469" t="s">
        <v>301</v>
      </c>
      <c r="B469" t="s">
        <v>26</v>
      </c>
      <c r="C469">
        <v>416</v>
      </c>
      <c r="D469" t="s">
        <v>302</v>
      </c>
      <c r="E469" s="91" t="s">
        <v>23</v>
      </c>
      <c r="F469" s="44">
        <v>5869.72</v>
      </c>
      <c r="G469" s="77" t="str">
        <f t="shared" si="14"/>
        <v>Feb</v>
      </c>
      <c r="H469" s="77" t="str">
        <f t="shared" si="15"/>
        <v>2024</v>
      </c>
    </row>
    <row r="470" spans="1:8" x14ac:dyDescent="0.25">
      <c r="A470" t="s">
        <v>303</v>
      </c>
      <c r="B470" t="s">
        <v>26</v>
      </c>
      <c r="C470">
        <v>432</v>
      </c>
      <c r="D470" t="s">
        <v>305</v>
      </c>
      <c r="E470" s="91" t="s">
        <v>23</v>
      </c>
      <c r="F470" s="44">
        <v>4581.7299999999996</v>
      </c>
      <c r="G470" s="77" t="str">
        <f t="shared" si="14"/>
        <v>Feb</v>
      </c>
      <c r="H470" s="77" t="str">
        <f t="shared" si="15"/>
        <v>2024</v>
      </c>
    </row>
    <row r="471" spans="1:8" x14ac:dyDescent="0.25">
      <c r="A471" t="s">
        <v>303</v>
      </c>
      <c r="B471" t="s">
        <v>41</v>
      </c>
      <c r="C471">
        <v>33</v>
      </c>
      <c r="D471" t="s">
        <v>308</v>
      </c>
      <c r="E471" s="91" t="s">
        <v>23</v>
      </c>
      <c r="F471" s="44">
        <v>48167.46</v>
      </c>
      <c r="G471" s="77" t="str">
        <f t="shared" si="14"/>
        <v>Feb</v>
      </c>
      <c r="H471" s="77" t="str">
        <f t="shared" si="15"/>
        <v>2024</v>
      </c>
    </row>
    <row r="472" spans="1:8" x14ac:dyDescent="0.25">
      <c r="A472" t="s">
        <v>303</v>
      </c>
      <c r="B472" t="s">
        <v>41</v>
      </c>
      <c r="C472">
        <v>33</v>
      </c>
      <c r="D472" t="s">
        <v>308</v>
      </c>
      <c r="E472" s="91" t="s">
        <v>23</v>
      </c>
      <c r="F472" s="44">
        <v>6127.88</v>
      </c>
      <c r="G472" s="77" t="str">
        <f t="shared" si="14"/>
        <v>Feb</v>
      </c>
      <c r="H472" s="77" t="str">
        <f t="shared" si="15"/>
        <v>2024</v>
      </c>
    </row>
    <row r="473" spans="1:8" x14ac:dyDescent="0.25">
      <c r="A473" t="s">
        <v>303</v>
      </c>
      <c r="B473" t="s">
        <v>41</v>
      </c>
      <c r="C473">
        <v>33</v>
      </c>
      <c r="D473" t="s">
        <v>308</v>
      </c>
      <c r="E473" s="91" t="s">
        <v>23</v>
      </c>
      <c r="F473" s="44">
        <v>15319.63</v>
      </c>
      <c r="G473" s="77" t="str">
        <f t="shared" si="14"/>
        <v>Feb</v>
      </c>
      <c r="H473" s="77" t="str">
        <f t="shared" si="15"/>
        <v>2024</v>
      </c>
    </row>
    <row r="474" spans="1:8" x14ac:dyDescent="0.25">
      <c r="A474" t="s">
        <v>303</v>
      </c>
      <c r="B474" t="s">
        <v>41</v>
      </c>
      <c r="C474">
        <v>33</v>
      </c>
      <c r="D474" t="s">
        <v>308</v>
      </c>
      <c r="E474" s="91" t="s">
        <v>23</v>
      </c>
      <c r="F474" s="44">
        <v>16190.35</v>
      </c>
      <c r="G474" s="77" t="str">
        <f t="shared" si="14"/>
        <v>Feb</v>
      </c>
      <c r="H474" s="77" t="str">
        <f t="shared" si="15"/>
        <v>2024</v>
      </c>
    </row>
    <row r="475" spans="1:8" x14ac:dyDescent="0.25">
      <c r="A475" t="s">
        <v>303</v>
      </c>
      <c r="B475" t="s">
        <v>41</v>
      </c>
      <c r="C475">
        <v>33</v>
      </c>
      <c r="D475" t="s">
        <v>308</v>
      </c>
      <c r="E475" s="91" t="s">
        <v>23</v>
      </c>
      <c r="F475" s="44">
        <v>8912.73</v>
      </c>
      <c r="G475" s="77" t="str">
        <f t="shared" si="14"/>
        <v>Feb</v>
      </c>
      <c r="H475" s="77" t="str">
        <f t="shared" si="15"/>
        <v>2024</v>
      </c>
    </row>
    <row r="476" spans="1:8" x14ac:dyDescent="0.25">
      <c r="A476" t="s">
        <v>309</v>
      </c>
      <c r="B476" t="s">
        <v>41</v>
      </c>
      <c r="C476">
        <v>25</v>
      </c>
      <c r="D476" t="s">
        <v>113</v>
      </c>
      <c r="E476" s="91" t="s">
        <v>23</v>
      </c>
      <c r="F476" s="44">
        <v>10241.709999999999</v>
      </c>
      <c r="G476" s="77" t="str">
        <f t="shared" si="14"/>
        <v>Feb</v>
      </c>
      <c r="H476" s="77" t="str">
        <f t="shared" si="15"/>
        <v>2024</v>
      </c>
    </row>
    <row r="477" spans="1:8" x14ac:dyDescent="0.25">
      <c r="A477" t="s">
        <v>309</v>
      </c>
      <c r="B477" t="s">
        <v>41</v>
      </c>
      <c r="C477">
        <v>25</v>
      </c>
      <c r="D477" t="s">
        <v>113</v>
      </c>
      <c r="E477" s="91" t="s">
        <v>23</v>
      </c>
      <c r="F477" s="44">
        <v>10790.14</v>
      </c>
      <c r="G477" s="77" t="str">
        <f t="shared" si="14"/>
        <v>Feb</v>
      </c>
      <c r="H477" s="77" t="str">
        <f t="shared" si="15"/>
        <v>2024</v>
      </c>
    </row>
    <row r="478" spans="1:8" x14ac:dyDescent="0.25">
      <c r="A478" t="s">
        <v>310</v>
      </c>
      <c r="B478" t="s">
        <v>26</v>
      </c>
      <c r="C478">
        <v>413</v>
      </c>
      <c r="D478" t="s">
        <v>311</v>
      </c>
      <c r="E478" s="91" t="s">
        <v>119</v>
      </c>
      <c r="F478" s="44">
        <v>7200</v>
      </c>
      <c r="G478" s="77" t="str">
        <f t="shared" si="14"/>
        <v>Feb</v>
      </c>
      <c r="H478" s="77" t="str">
        <f t="shared" si="15"/>
        <v>2024</v>
      </c>
    </row>
    <row r="479" spans="1:8" x14ac:dyDescent="0.25">
      <c r="A479" t="s">
        <v>313</v>
      </c>
      <c r="B479" t="s">
        <v>26</v>
      </c>
      <c r="C479">
        <v>422</v>
      </c>
      <c r="D479" t="s">
        <v>314</v>
      </c>
      <c r="E479" s="91" t="s">
        <v>119</v>
      </c>
      <c r="F479" s="44">
        <v>30233</v>
      </c>
      <c r="G479" s="77" t="str">
        <f t="shared" si="14"/>
        <v>Feb</v>
      </c>
      <c r="H479" s="77" t="str">
        <f t="shared" si="15"/>
        <v>2024</v>
      </c>
    </row>
    <row r="480" spans="1:8" x14ac:dyDescent="0.25">
      <c r="A480" t="s">
        <v>313</v>
      </c>
      <c r="B480" t="s">
        <v>26</v>
      </c>
      <c r="C480">
        <v>422</v>
      </c>
      <c r="D480" t="s">
        <v>314</v>
      </c>
      <c r="E480" s="91" t="s">
        <v>119</v>
      </c>
      <c r="F480" s="44">
        <v>40167.9</v>
      </c>
      <c r="G480" s="77" t="str">
        <f t="shared" si="14"/>
        <v>Feb</v>
      </c>
      <c r="H480" s="77" t="str">
        <f t="shared" si="15"/>
        <v>2024</v>
      </c>
    </row>
    <row r="481" spans="1:8" x14ac:dyDescent="0.25">
      <c r="A481" t="s">
        <v>313</v>
      </c>
      <c r="B481" t="s">
        <v>41</v>
      </c>
      <c r="C481">
        <v>15</v>
      </c>
      <c r="D481" t="s">
        <v>317</v>
      </c>
      <c r="E481" s="91" t="s">
        <v>119</v>
      </c>
      <c r="F481" s="44">
        <v>4267.24</v>
      </c>
      <c r="G481" s="77" t="str">
        <f t="shared" si="14"/>
        <v>Feb</v>
      </c>
      <c r="H481" s="77" t="str">
        <f t="shared" si="15"/>
        <v>2024</v>
      </c>
    </row>
    <row r="482" spans="1:8" x14ac:dyDescent="0.25">
      <c r="A482" t="s">
        <v>313</v>
      </c>
      <c r="B482" t="s">
        <v>41</v>
      </c>
      <c r="C482">
        <v>16</v>
      </c>
      <c r="D482" t="s">
        <v>127</v>
      </c>
      <c r="E482" s="91" t="s">
        <v>119</v>
      </c>
      <c r="F482" s="44">
        <v>97.25</v>
      </c>
      <c r="G482" s="77" t="str">
        <f t="shared" si="14"/>
        <v>Feb</v>
      </c>
      <c r="H482" s="77" t="str">
        <f t="shared" si="15"/>
        <v>2024</v>
      </c>
    </row>
    <row r="483" spans="1:8" x14ac:dyDescent="0.25">
      <c r="A483" t="s">
        <v>313</v>
      </c>
      <c r="B483" t="s">
        <v>41</v>
      </c>
      <c r="C483">
        <v>16</v>
      </c>
      <c r="D483" t="s">
        <v>127</v>
      </c>
      <c r="E483" s="91" t="s">
        <v>119</v>
      </c>
      <c r="F483" s="44">
        <v>598.29999999999995</v>
      </c>
      <c r="G483" s="77" t="str">
        <f t="shared" si="14"/>
        <v>Feb</v>
      </c>
      <c r="H483" s="77" t="str">
        <f t="shared" si="15"/>
        <v>2024</v>
      </c>
    </row>
    <row r="484" spans="1:8" x14ac:dyDescent="0.25">
      <c r="A484" t="s">
        <v>313</v>
      </c>
      <c r="B484" t="s">
        <v>41</v>
      </c>
      <c r="C484">
        <v>16</v>
      </c>
      <c r="D484" t="s">
        <v>127</v>
      </c>
      <c r="E484" s="91" t="s">
        <v>119</v>
      </c>
      <c r="F484" s="44">
        <v>3945.28</v>
      </c>
      <c r="G484" s="77" t="str">
        <f t="shared" si="14"/>
        <v>Feb</v>
      </c>
      <c r="H484" s="77" t="str">
        <f t="shared" si="15"/>
        <v>2024</v>
      </c>
    </row>
    <row r="485" spans="1:8" x14ac:dyDescent="0.25">
      <c r="A485" t="s">
        <v>313</v>
      </c>
      <c r="B485" t="s">
        <v>41</v>
      </c>
      <c r="C485">
        <v>18</v>
      </c>
      <c r="D485" t="s">
        <v>127</v>
      </c>
      <c r="E485" s="91" t="s">
        <v>119</v>
      </c>
      <c r="F485" s="44">
        <v>7620</v>
      </c>
      <c r="G485" s="77" t="str">
        <f t="shared" si="14"/>
        <v>Feb</v>
      </c>
      <c r="H485" s="77" t="str">
        <f t="shared" si="15"/>
        <v>2024</v>
      </c>
    </row>
    <row r="486" spans="1:8" x14ac:dyDescent="0.25">
      <c r="A486" t="s">
        <v>313</v>
      </c>
      <c r="B486" t="s">
        <v>41</v>
      </c>
      <c r="C486">
        <v>18</v>
      </c>
      <c r="D486" t="s">
        <v>127</v>
      </c>
      <c r="E486" s="91" t="s">
        <v>119</v>
      </c>
      <c r="F486" s="44">
        <v>1329.54</v>
      </c>
      <c r="G486" s="77" t="str">
        <f t="shared" si="14"/>
        <v>Feb</v>
      </c>
      <c r="H486" s="77" t="str">
        <f t="shared" si="15"/>
        <v>2024</v>
      </c>
    </row>
    <row r="487" spans="1:8" x14ac:dyDescent="0.25">
      <c r="A487" t="s">
        <v>313</v>
      </c>
      <c r="B487" t="s">
        <v>41</v>
      </c>
      <c r="C487">
        <v>18</v>
      </c>
      <c r="D487" t="s">
        <v>324</v>
      </c>
      <c r="E487" s="91" t="s">
        <v>119</v>
      </c>
      <c r="F487" s="44">
        <v>1600</v>
      </c>
      <c r="G487" s="77" t="str">
        <f t="shared" si="14"/>
        <v>Feb</v>
      </c>
      <c r="H487" s="77" t="str">
        <f t="shared" si="15"/>
        <v>2024</v>
      </c>
    </row>
    <row r="488" spans="1:8" x14ac:dyDescent="0.25">
      <c r="A488" t="s">
        <v>326</v>
      </c>
      <c r="B488" t="s">
        <v>41</v>
      </c>
      <c r="C488">
        <v>20</v>
      </c>
      <c r="D488" t="s">
        <v>324</v>
      </c>
      <c r="E488" s="91" t="s">
        <v>119</v>
      </c>
      <c r="F488" s="44">
        <v>6361</v>
      </c>
      <c r="G488" s="77" t="str">
        <f t="shared" si="14"/>
        <v>Feb</v>
      </c>
      <c r="H488" s="77" t="str">
        <f t="shared" si="15"/>
        <v>2024</v>
      </c>
    </row>
    <row r="489" spans="1:8" x14ac:dyDescent="0.25">
      <c r="A489" t="s">
        <v>326</v>
      </c>
      <c r="B489" t="s">
        <v>41</v>
      </c>
      <c r="C489">
        <v>20</v>
      </c>
      <c r="D489" t="s">
        <v>324</v>
      </c>
      <c r="E489" s="91" t="s">
        <v>119</v>
      </c>
      <c r="F489" s="44">
        <v>15096.3</v>
      </c>
      <c r="G489" s="77" t="str">
        <f t="shared" si="14"/>
        <v>Feb</v>
      </c>
      <c r="H489" s="77" t="str">
        <f t="shared" si="15"/>
        <v>2024</v>
      </c>
    </row>
    <row r="490" spans="1:8" x14ac:dyDescent="0.25">
      <c r="A490" t="s">
        <v>326</v>
      </c>
      <c r="B490" t="s">
        <v>41</v>
      </c>
      <c r="C490">
        <v>20</v>
      </c>
      <c r="D490" t="s">
        <v>329</v>
      </c>
      <c r="E490" s="91" t="s">
        <v>119</v>
      </c>
      <c r="F490" s="44">
        <v>293.10000000000002</v>
      </c>
      <c r="G490" s="77" t="str">
        <f t="shared" si="14"/>
        <v>Feb</v>
      </c>
      <c r="H490" s="77" t="str">
        <f t="shared" si="15"/>
        <v>2024</v>
      </c>
    </row>
    <row r="491" spans="1:8" x14ac:dyDescent="0.25">
      <c r="A491" t="s">
        <v>326</v>
      </c>
      <c r="B491" t="s">
        <v>41</v>
      </c>
      <c r="C491">
        <v>20</v>
      </c>
      <c r="D491" t="s">
        <v>329</v>
      </c>
      <c r="E491" s="91" t="s">
        <v>119</v>
      </c>
      <c r="F491" s="44">
        <v>7327.59</v>
      </c>
      <c r="G491" s="77" t="str">
        <f t="shared" si="14"/>
        <v>Feb</v>
      </c>
      <c r="H491" s="77" t="str">
        <f t="shared" si="15"/>
        <v>2024</v>
      </c>
    </row>
    <row r="492" spans="1:8" x14ac:dyDescent="0.25">
      <c r="A492" t="s">
        <v>326</v>
      </c>
      <c r="B492" t="s">
        <v>41</v>
      </c>
      <c r="C492">
        <v>20</v>
      </c>
      <c r="D492" t="s">
        <v>332</v>
      </c>
      <c r="E492" s="91" t="s">
        <v>119</v>
      </c>
      <c r="F492" s="44">
        <v>6210.44</v>
      </c>
      <c r="G492" s="77" t="str">
        <f t="shared" si="14"/>
        <v>Feb</v>
      </c>
      <c r="H492" s="77" t="str">
        <f t="shared" si="15"/>
        <v>2024</v>
      </c>
    </row>
    <row r="493" spans="1:8" x14ac:dyDescent="0.25">
      <c r="A493" t="s">
        <v>326</v>
      </c>
      <c r="B493" t="s">
        <v>41</v>
      </c>
      <c r="C493">
        <v>20</v>
      </c>
      <c r="D493" t="s">
        <v>332</v>
      </c>
      <c r="E493" s="91" t="s">
        <v>119</v>
      </c>
      <c r="F493" s="44">
        <v>7052.79</v>
      </c>
      <c r="G493" s="77" t="str">
        <f t="shared" si="14"/>
        <v>Feb</v>
      </c>
      <c r="H493" s="77" t="str">
        <f t="shared" si="15"/>
        <v>2024</v>
      </c>
    </row>
    <row r="494" spans="1:8" x14ac:dyDescent="0.25">
      <c r="A494" t="s">
        <v>326</v>
      </c>
      <c r="B494" t="s">
        <v>41</v>
      </c>
      <c r="C494">
        <v>20</v>
      </c>
      <c r="D494" t="s">
        <v>332</v>
      </c>
      <c r="E494" s="91" t="s">
        <v>119</v>
      </c>
      <c r="F494" s="44">
        <v>3006.72</v>
      </c>
      <c r="G494" s="77" t="str">
        <f t="shared" si="14"/>
        <v>Feb</v>
      </c>
      <c r="H494" s="77" t="str">
        <f t="shared" si="15"/>
        <v>2024</v>
      </c>
    </row>
    <row r="495" spans="1:8" x14ac:dyDescent="0.25">
      <c r="A495" t="s">
        <v>303</v>
      </c>
      <c r="B495" t="s">
        <v>41</v>
      </c>
      <c r="C495">
        <v>36</v>
      </c>
      <c r="D495" t="s">
        <v>244</v>
      </c>
      <c r="E495" s="91" t="s">
        <v>119</v>
      </c>
      <c r="F495" s="44">
        <v>6532.01</v>
      </c>
      <c r="G495" s="77" t="str">
        <f t="shared" si="14"/>
        <v>Feb</v>
      </c>
      <c r="H495" s="77" t="str">
        <f t="shared" si="15"/>
        <v>2024</v>
      </c>
    </row>
    <row r="496" spans="1:8" x14ac:dyDescent="0.25">
      <c r="A496" t="s">
        <v>303</v>
      </c>
      <c r="B496" t="s">
        <v>41</v>
      </c>
      <c r="C496">
        <v>36</v>
      </c>
      <c r="D496" t="s">
        <v>337</v>
      </c>
      <c r="E496" s="91" t="s">
        <v>119</v>
      </c>
      <c r="F496" s="44">
        <v>2067.2399999999998</v>
      </c>
      <c r="G496" s="77" t="str">
        <f t="shared" si="14"/>
        <v>Feb</v>
      </c>
      <c r="H496" s="77" t="str">
        <f t="shared" si="15"/>
        <v>2024</v>
      </c>
    </row>
    <row r="497" spans="1:8" x14ac:dyDescent="0.25">
      <c r="A497" t="s">
        <v>303</v>
      </c>
      <c r="B497" t="s">
        <v>41</v>
      </c>
      <c r="C497">
        <v>36</v>
      </c>
      <c r="D497" t="s">
        <v>337</v>
      </c>
      <c r="E497" s="91" t="s">
        <v>119</v>
      </c>
      <c r="F497" s="44">
        <v>1610.34</v>
      </c>
      <c r="G497" s="77" t="str">
        <f t="shared" si="14"/>
        <v>Feb</v>
      </c>
      <c r="H497" s="77" t="str">
        <f t="shared" si="15"/>
        <v>2024</v>
      </c>
    </row>
    <row r="498" spans="1:8" x14ac:dyDescent="0.25">
      <c r="A498" t="s">
        <v>303</v>
      </c>
      <c r="B498" t="s">
        <v>41</v>
      </c>
      <c r="C498">
        <v>36</v>
      </c>
      <c r="D498" t="s">
        <v>337</v>
      </c>
      <c r="E498" s="91" t="s">
        <v>119</v>
      </c>
      <c r="F498" s="44">
        <v>336.21</v>
      </c>
      <c r="G498" s="77" t="str">
        <f t="shared" si="14"/>
        <v>Feb</v>
      </c>
      <c r="H498" s="77" t="str">
        <f t="shared" si="15"/>
        <v>2024</v>
      </c>
    </row>
    <row r="499" spans="1:8" x14ac:dyDescent="0.25">
      <c r="A499" t="s">
        <v>303</v>
      </c>
      <c r="B499" t="s">
        <v>41</v>
      </c>
      <c r="C499">
        <v>36</v>
      </c>
      <c r="D499" t="s">
        <v>337</v>
      </c>
      <c r="E499" s="91" t="s">
        <v>119</v>
      </c>
      <c r="F499" s="44">
        <v>2356.85</v>
      </c>
      <c r="G499" s="77" t="str">
        <f t="shared" si="14"/>
        <v>Feb</v>
      </c>
      <c r="H499" s="77" t="str">
        <f t="shared" si="15"/>
        <v>2024</v>
      </c>
    </row>
    <row r="500" spans="1:8" x14ac:dyDescent="0.25">
      <c r="A500" t="s">
        <v>303</v>
      </c>
      <c r="B500" t="s">
        <v>41</v>
      </c>
      <c r="C500">
        <v>36</v>
      </c>
      <c r="D500" t="s">
        <v>246</v>
      </c>
      <c r="E500" s="91" t="s">
        <v>119</v>
      </c>
      <c r="F500" s="44">
        <v>427.28</v>
      </c>
      <c r="G500" s="77" t="str">
        <f t="shared" si="14"/>
        <v>Feb</v>
      </c>
      <c r="H500" s="77" t="str">
        <f t="shared" si="15"/>
        <v>2024</v>
      </c>
    </row>
    <row r="501" spans="1:8" x14ac:dyDescent="0.25">
      <c r="A501" t="s">
        <v>303</v>
      </c>
      <c r="B501" t="s">
        <v>41</v>
      </c>
      <c r="C501">
        <v>36</v>
      </c>
      <c r="D501" t="s">
        <v>343</v>
      </c>
      <c r="E501" s="91" t="s">
        <v>119</v>
      </c>
      <c r="F501" s="44">
        <v>732.76</v>
      </c>
      <c r="G501" s="77" t="str">
        <f t="shared" si="14"/>
        <v>Feb</v>
      </c>
      <c r="H501" s="77" t="str">
        <f t="shared" si="15"/>
        <v>2024</v>
      </c>
    </row>
    <row r="502" spans="1:8" x14ac:dyDescent="0.25">
      <c r="A502" t="s">
        <v>303</v>
      </c>
      <c r="B502" t="s">
        <v>41</v>
      </c>
      <c r="C502">
        <v>36</v>
      </c>
      <c r="D502" t="s">
        <v>324</v>
      </c>
      <c r="E502" s="91" t="s">
        <v>119</v>
      </c>
      <c r="F502" s="44">
        <v>20112.490000000002</v>
      </c>
      <c r="G502" s="77" t="str">
        <f t="shared" si="14"/>
        <v>Feb</v>
      </c>
      <c r="H502" s="77" t="str">
        <f t="shared" si="15"/>
        <v>2024</v>
      </c>
    </row>
    <row r="503" spans="1:8" x14ac:dyDescent="0.25">
      <c r="A503" t="s">
        <v>303</v>
      </c>
      <c r="B503" t="s">
        <v>41</v>
      </c>
      <c r="C503">
        <v>53</v>
      </c>
      <c r="D503" t="s">
        <v>306</v>
      </c>
      <c r="E503" s="91" t="s">
        <v>119</v>
      </c>
      <c r="F503" s="44" t="s">
        <v>21</v>
      </c>
      <c r="G503" s="77" t="str">
        <f t="shared" si="14"/>
        <v>Feb</v>
      </c>
      <c r="H503" s="77" t="str">
        <f t="shared" si="15"/>
        <v>2024</v>
      </c>
    </row>
    <row r="504" spans="1:8" x14ac:dyDescent="0.25">
      <c r="A504" t="s">
        <v>303</v>
      </c>
      <c r="B504" t="s">
        <v>41</v>
      </c>
      <c r="C504">
        <v>55</v>
      </c>
      <c r="D504" t="s">
        <v>307</v>
      </c>
      <c r="E504" s="91" t="s">
        <v>119</v>
      </c>
      <c r="F504" s="44" t="s">
        <v>21</v>
      </c>
      <c r="G504" s="77" t="str">
        <f t="shared" si="14"/>
        <v>Feb</v>
      </c>
      <c r="H504" s="77" t="str">
        <f t="shared" si="15"/>
        <v>2024</v>
      </c>
    </row>
    <row r="505" spans="1:8" x14ac:dyDescent="0.25">
      <c r="A505" t="s">
        <v>351</v>
      </c>
      <c r="B505" t="s">
        <v>26</v>
      </c>
      <c r="C505">
        <v>388</v>
      </c>
      <c r="D505" t="s">
        <v>133</v>
      </c>
      <c r="E505" t="s">
        <v>131</v>
      </c>
      <c r="F505" s="44">
        <v>2571.36</v>
      </c>
      <c r="G505" s="77" t="str">
        <f t="shared" si="14"/>
        <v>Feb</v>
      </c>
      <c r="H505" s="77" t="str">
        <f t="shared" si="15"/>
        <v>2024</v>
      </c>
    </row>
    <row r="506" spans="1:8" x14ac:dyDescent="0.25">
      <c r="A506" t="s">
        <v>313</v>
      </c>
      <c r="B506" t="s">
        <v>41</v>
      </c>
      <c r="C506">
        <v>17</v>
      </c>
      <c r="D506" t="s">
        <v>133</v>
      </c>
      <c r="E506" t="s">
        <v>131</v>
      </c>
      <c r="F506" s="44">
        <v>2141.6</v>
      </c>
      <c r="G506" s="77" t="str">
        <f t="shared" si="14"/>
        <v>Feb</v>
      </c>
      <c r="H506" s="77" t="str">
        <f t="shared" si="15"/>
        <v>2024</v>
      </c>
    </row>
    <row r="507" spans="1:8" x14ac:dyDescent="0.25">
      <c r="A507" t="s">
        <v>326</v>
      </c>
      <c r="B507" t="s">
        <v>41</v>
      </c>
      <c r="C507">
        <v>19</v>
      </c>
      <c r="D507" t="s">
        <v>133</v>
      </c>
      <c r="E507" t="s">
        <v>131</v>
      </c>
      <c r="F507" s="44">
        <v>2093.92</v>
      </c>
      <c r="G507" s="77" t="str">
        <f t="shared" si="14"/>
        <v>Feb</v>
      </c>
      <c r="H507" s="77" t="str">
        <f t="shared" si="15"/>
        <v>2024</v>
      </c>
    </row>
    <row r="508" spans="1:8" x14ac:dyDescent="0.25">
      <c r="A508" t="s">
        <v>309</v>
      </c>
      <c r="B508" t="s">
        <v>41</v>
      </c>
      <c r="C508">
        <v>32</v>
      </c>
      <c r="D508" t="s">
        <v>133</v>
      </c>
      <c r="E508" t="s">
        <v>131</v>
      </c>
      <c r="F508" s="44">
        <v>2219.41</v>
      </c>
      <c r="G508" s="77" t="str">
        <f t="shared" si="14"/>
        <v>Feb</v>
      </c>
      <c r="H508" s="77" t="str">
        <f t="shared" si="15"/>
        <v>2024</v>
      </c>
    </row>
    <row r="509" spans="1:8" x14ac:dyDescent="0.25">
      <c r="A509" t="s">
        <v>351</v>
      </c>
      <c r="B509" t="s">
        <v>26</v>
      </c>
      <c r="C509">
        <v>379</v>
      </c>
      <c r="D509" t="s">
        <v>359</v>
      </c>
      <c r="E509" t="s">
        <v>131</v>
      </c>
      <c r="F509" s="44">
        <v>3057.44</v>
      </c>
      <c r="G509" s="77" t="str">
        <f t="shared" si="14"/>
        <v>Feb</v>
      </c>
      <c r="H509" s="77" t="str">
        <f t="shared" si="15"/>
        <v>2024</v>
      </c>
    </row>
    <row r="510" spans="1:8" x14ac:dyDescent="0.25">
      <c r="A510" t="s">
        <v>351</v>
      </c>
      <c r="B510" t="s">
        <v>26</v>
      </c>
      <c r="C510">
        <v>388</v>
      </c>
      <c r="D510" t="s">
        <v>133</v>
      </c>
      <c r="E510" t="s">
        <v>131</v>
      </c>
      <c r="F510" s="44">
        <v>4149.07</v>
      </c>
      <c r="G510" s="77" t="str">
        <f t="shared" si="14"/>
        <v>Feb</v>
      </c>
      <c r="H510" s="77" t="str">
        <f t="shared" si="15"/>
        <v>2024</v>
      </c>
    </row>
    <row r="511" spans="1:8" x14ac:dyDescent="0.25">
      <c r="A511" t="s">
        <v>313</v>
      </c>
      <c r="B511" t="s">
        <v>41</v>
      </c>
      <c r="C511">
        <v>17</v>
      </c>
      <c r="D511" t="s">
        <v>133</v>
      </c>
      <c r="E511" t="s">
        <v>131</v>
      </c>
      <c r="F511" s="44">
        <v>631.72</v>
      </c>
      <c r="G511" s="77" t="str">
        <f t="shared" si="14"/>
        <v>Feb</v>
      </c>
      <c r="H511" s="77" t="str">
        <f t="shared" si="15"/>
        <v>2024</v>
      </c>
    </row>
    <row r="512" spans="1:8" x14ac:dyDescent="0.25">
      <c r="A512" t="s">
        <v>313</v>
      </c>
      <c r="B512" t="s">
        <v>41</v>
      </c>
      <c r="C512">
        <v>17</v>
      </c>
      <c r="D512" t="s">
        <v>133</v>
      </c>
      <c r="E512" t="s">
        <v>131</v>
      </c>
      <c r="F512" s="44">
        <v>1448.97</v>
      </c>
      <c r="G512" s="77" t="str">
        <f t="shared" si="14"/>
        <v>Feb</v>
      </c>
      <c r="H512" s="77" t="str">
        <f t="shared" si="15"/>
        <v>2024</v>
      </c>
    </row>
    <row r="513" spans="1:8" x14ac:dyDescent="0.25">
      <c r="A513" t="s">
        <v>313</v>
      </c>
      <c r="B513" t="s">
        <v>41</v>
      </c>
      <c r="C513">
        <v>17</v>
      </c>
      <c r="D513" t="s">
        <v>133</v>
      </c>
      <c r="E513" t="s">
        <v>131</v>
      </c>
      <c r="F513" s="44">
        <v>454.81</v>
      </c>
      <c r="G513" s="77" t="str">
        <f t="shared" si="14"/>
        <v>Feb</v>
      </c>
      <c r="H513" s="77" t="str">
        <f t="shared" si="15"/>
        <v>2024</v>
      </c>
    </row>
    <row r="514" spans="1:8" x14ac:dyDescent="0.25">
      <c r="A514" t="s">
        <v>326</v>
      </c>
      <c r="B514" t="s">
        <v>41</v>
      </c>
      <c r="C514">
        <v>19</v>
      </c>
      <c r="D514" t="s">
        <v>133</v>
      </c>
      <c r="E514" t="s">
        <v>131</v>
      </c>
      <c r="F514" s="44">
        <v>2449.8200000000002</v>
      </c>
      <c r="G514" s="77" t="str">
        <f t="shared" si="14"/>
        <v>Feb</v>
      </c>
      <c r="H514" s="77" t="str">
        <f t="shared" si="15"/>
        <v>2024</v>
      </c>
    </row>
    <row r="515" spans="1:8" x14ac:dyDescent="0.25">
      <c r="A515" t="s">
        <v>326</v>
      </c>
      <c r="B515" t="s">
        <v>41</v>
      </c>
      <c r="C515">
        <v>19</v>
      </c>
      <c r="D515" t="s">
        <v>133</v>
      </c>
      <c r="E515" t="s">
        <v>131</v>
      </c>
      <c r="F515" s="44">
        <v>1410.25</v>
      </c>
      <c r="G515" s="77" t="str">
        <f t="shared" ref="G515:G578" si="16">MID(A515,4,3)</f>
        <v>Feb</v>
      </c>
      <c r="H515" s="77" t="str">
        <f t="shared" ref="H515:H578" si="17">MID(A515,8,4)</f>
        <v>2024</v>
      </c>
    </row>
    <row r="516" spans="1:8" x14ac:dyDescent="0.25">
      <c r="A516" t="s">
        <v>326</v>
      </c>
      <c r="B516" t="s">
        <v>41</v>
      </c>
      <c r="C516">
        <v>19</v>
      </c>
      <c r="D516" t="s">
        <v>133</v>
      </c>
      <c r="E516" t="s">
        <v>131</v>
      </c>
      <c r="F516" s="44">
        <v>2288.0300000000002</v>
      </c>
      <c r="G516" s="77" t="str">
        <f t="shared" si="16"/>
        <v>Feb</v>
      </c>
      <c r="H516" s="77" t="str">
        <f t="shared" si="17"/>
        <v>2024</v>
      </c>
    </row>
    <row r="517" spans="1:8" x14ac:dyDescent="0.25">
      <c r="A517" t="s">
        <v>326</v>
      </c>
      <c r="B517" t="s">
        <v>41</v>
      </c>
      <c r="C517">
        <v>19</v>
      </c>
      <c r="D517" t="s">
        <v>133</v>
      </c>
      <c r="E517" t="s">
        <v>131</v>
      </c>
      <c r="F517" s="44">
        <v>765.23</v>
      </c>
      <c r="G517" s="77" t="str">
        <f t="shared" si="16"/>
        <v>Feb</v>
      </c>
      <c r="H517" s="77" t="str">
        <f t="shared" si="17"/>
        <v>2024</v>
      </c>
    </row>
    <row r="518" spans="1:8" x14ac:dyDescent="0.25">
      <c r="A518" t="s">
        <v>309</v>
      </c>
      <c r="B518" t="s">
        <v>41</v>
      </c>
      <c r="C518">
        <v>32</v>
      </c>
      <c r="D518" t="s">
        <v>133</v>
      </c>
      <c r="E518" t="s">
        <v>131</v>
      </c>
      <c r="F518" s="44">
        <v>1234</v>
      </c>
      <c r="G518" s="77" t="str">
        <f t="shared" si="16"/>
        <v>Feb</v>
      </c>
      <c r="H518" s="77" t="str">
        <f t="shared" si="17"/>
        <v>2024</v>
      </c>
    </row>
    <row r="519" spans="1:8" x14ac:dyDescent="0.25">
      <c r="A519" t="s">
        <v>309</v>
      </c>
      <c r="B519" t="s">
        <v>41</v>
      </c>
      <c r="C519">
        <v>32</v>
      </c>
      <c r="D519" t="s">
        <v>133</v>
      </c>
      <c r="E519" t="s">
        <v>131</v>
      </c>
      <c r="F519" s="44">
        <v>1371.25</v>
      </c>
      <c r="G519" s="77" t="str">
        <f t="shared" si="16"/>
        <v>Feb</v>
      </c>
      <c r="H519" s="77" t="str">
        <f t="shared" si="17"/>
        <v>2024</v>
      </c>
    </row>
    <row r="520" spans="1:8" x14ac:dyDescent="0.25">
      <c r="A520" t="s">
        <v>309</v>
      </c>
      <c r="B520" t="s">
        <v>41</v>
      </c>
      <c r="C520">
        <v>32</v>
      </c>
      <c r="D520" t="s">
        <v>133</v>
      </c>
      <c r="E520" t="s">
        <v>131</v>
      </c>
      <c r="F520" s="44">
        <v>771.13</v>
      </c>
      <c r="G520" s="77" t="str">
        <f t="shared" si="16"/>
        <v>Feb</v>
      </c>
      <c r="H520" s="77" t="str">
        <f t="shared" si="17"/>
        <v>2024</v>
      </c>
    </row>
    <row r="521" spans="1:8" x14ac:dyDescent="0.25">
      <c r="A521" t="s">
        <v>309</v>
      </c>
      <c r="B521" t="s">
        <v>41</v>
      </c>
      <c r="C521">
        <v>32</v>
      </c>
      <c r="D521" t="s">
        <v>133</v>
      </c>
      <c r="E521" t="s">
        <v>131</v>
      </c>
      <c r="F521" s="44">
        <v>1696.47</v>
      </c>
      <c r="G521" s="77" t="str">
        <f t="shared" si="16"/>
        <v>Feb</v>
      </c>
      <c r="H521" s="77" t="str">
        <f t="shared" si="17"/>
        <v>2024</v>
      </c>
    </row>
    <row r="522" spans="1:8" x14ac:dyDescent="0.25">
      <c r="A522" t="s">
        <v>309</v>
      </c>
      <c r="B522" t="s">
        <v>41</v>
      </c>
      <c r="C522">
        <v>32</v>
      </c>
      <c r="D522" t="s">
        <v>133</v>
      </c>
      <c r="E522" t="s">
        <v>131</v>
      </c>
      <c r="F522" s="44">
        <v>235.1</v>
      </c>
      <c r="G522" s="77" t="str">
        <f t="shared" si="16"/>
        <v>Feb</v>
      </c>
      <c r="H522" s="77" t="str">
        <f t="shared" si="17"/>
        <v>2024</v>
      </c>
    </row>
    <row r="523" spans="1:8" x14ac:dyDescent="0.25">
      <c r="A523" t="s">
        <v>309</v>
      </c>
      <c r="B523" t="s">
        <v>41</v>
      </c>
      <c r="C523">
        <v>32</v>
      </c>
      <c r="D523" t="s">
        <v>133</v>
      </c>
      <c r="E523" t="s">
        <v>131</v>
      </c>
      <c r="F523" s="44">
        <v>235.1</v>
      </c>
      <c r="G523" s="77" t="str">
        <f t="shared" si="16"/>
        <v>Feb</v>
      </c>
      <c r="H523" s="77" t="str">
        <f t="shared" si="17"/>
        <v>2024</v>
      </c>
    </row>
    <row r="524" spans="1:8" x14ac:dyDescent="0.25">
      <c r="A524" t="s">
        <v>309</v>
      </c>
      <c r="B524" t="s">
        <v>41</v>
      </c>
      <c r="C524">
        <v>32</v>
      </c>
      <c r="D524" t="s">
        <v>133</v>
      </c>
      <c r="E524" t="s">
        <v>131</v>
      </c>
      <c r="F524" s="44">
        <v>235.1</v>
      </c>
      <c r="G524" s="77" t="str">
        <f t="shared" si="16"/>
        <v>Feb</v>
      </c>
      <c r="H524" s="77" t="str">
        <f t="shared" si="17"/>
        <v>2024</v>
      </c>
    </row>
    <row r="525" spans="1:8" x14ac:dyDescent="0.25">
      <c r="A525" t="s">
        <v>309</v>
      </c>
      <c r="B525" t="s">
        <v>41</v>
      </c>
      <c r="C525">
        <v>32</v>
      </c>
      <c r="D525" t="s">
        <v>133</v>
      </c>
      <c r="E525" t="s">
        <v>131</v>
      </c>
      <c r="F525" s="44">
        <v>139.63</v>
      </c>
      <c r="G525" s="77" t="str">
        <f t="shared" si="16"/>
        <v>Feb</v>
      </c>
      <c r="H525" s="77" t="str">
        <f t="shared" si="17"/>
        <v>2024</v>
      </c>
    </row>
    <row r="526" spans="1:8" x14ac:dyDescent="0.25">
      <c r="A526" t="s">
        <v>309</v>
      </c>
      <c r="B526" t="s">
        <v>41</v>
      </c>
      <c r="C526">
        <v>32</v>
      </c>
      <c r="D526" t="s">
        <v>133</v>
      </c>
      <c r="E526" t="s">
        <v>131</v>
      </c>
      <c r="F526" s="44">
        <v>777.43</v>
      </c>
      <c r="G526" s="77" t="str">
        <f t="shared" si="16"/>
        <v>Feb</v>
      </c>
      <c r="H526" s="77" t="str">
        <f t="shared" si="17"/>
        <v>2024</v>
      </c>
    </row>
    <row r="527" spans="1:8" x14ac:dyDescent="0.25">
      <c r="A527" t="s">
        <v>326</v>
      </c>
      <c r="B527" t="s">
        <v>41</v>
      </c>
      <c r="C527">
        <v>19</v>
      </c>
      <c r="D527" t="s">
        <v>133</v>
      </c>
      <c r="E527" t="s">
        <v>131</v>
      </c>
      <c r="F527" s="44">
        <v>1088.25</v>
      </c>
      <c r="G527" s="77" t="str">
        <f t="shared" si="16"/>
        <v>Feb</v>
      </c>
      <c r="H527" s="77" t="str">
        <f t="shared" si="17"/>
        <v>2024</v>
      </c>
    </row>
    <row r="528" spans="1:8" x14ac:dyDescent="0.25">
      <c r="A528" t="s">
        <v>351</v>
      </c>
      <c r="B528" t="s">
        <v>26</v>
      </c>
      <c r="C528">
        <v>388</v>
      </c>
      <c r="D528" t="s">
        <v>133</v>
      </c>
      <c r="E528" t="s">
        <v>131</v>
      </c>
      <c r="F528" s="44">
        <v>1276.71</v>
      </c>
      <c r="G528" s="77" t="str">
        <f t="shared" si="16"/>
        <v>Feb</v>
      </c>
      <c r="H528" s="77" t="str">
        <f t="shared" si="17"/>
        <v>2024</v>
      </c>
    </row>
    <row r="529" spans="1:8" x14ac:dyDescent="0.25">
      <c r="A529" t="s">
        <v>313</v>
      </c>
      <c r="B529" t="s">
        <v>41</v>
      </c>
      <c r="C529">
        <v>17</v>
      </c>
      <c r="D529" t="s">
        <v>133</v>
      </c>
      <c r="E529" t="s">
        <v>131</v>
      </c>
      <c r="F529" s="44">
        <v>1237.58</v>
      </c>
      <c r="G529" s="77" t="str">
        <f t="shared" si="16"/>
        <v>Feb</v>
      </c>
      <c r="H529" s="77" t="str">
        <f t="shared" si="17"/>
        <v>2024</v>
      </c>
    </row>
    <row r="530" spans="1:8" x14ac:dyDescent="0.25">
      <c r="A530" t="s">
        <v>326</v>
      </c>
      <c r="B530" t="s">
        <v>41</v>
      </c>
      <c r="C530">
        <v>19</v>
      </c>
      <c r="D530" t="s">
        <v>133</v>
      </c>
      <c r="E530" t="s">
        <v>131</v>
      </c>
      <c r="F530" s="44">
        <v>1226.45</v>
      </c>
      <c r="G530" s="77" t="str">
        <f t="shared" si="16"/>
        <v>Feb</v>
      </c>
      <c r="H530" s="77" t="str">
        <f t="shared" si="17"/>
        <v>2024</v>
      </c>
    </row>
    <row r="531" spans="1:8" x14ac:dyDescent="0.25">
      <c r="A531" t="s">
        <v>309</v>
      </c>
      <c r="B531" t="s">
        <v>41</v>
      </c>
      <c r="C531">
        <v>32</v>
      </c>
      <c r="D531" t="s">
        <v>133</v>
      </c>
      <c r="E531" t="s">
        <v>131</v>
      </c>
      <c r="F531" s="44">
        <v>1458.59</v>
      </c>
      <c r="G531" s="77" t="str">
        <f t="shared" si="16"/>
        <v>Feb</v>
      </c>
      <c r="H531" s="77" t="str">
        <f t="shared" si="17"/>
        <v>2024</v>
      </c>
    </row>
    <row r="532" spans="1:8" x14ac:dyDescent="0.25">
      <c r="A532" t="s">
        <v>313</v>
      </c>
      <c r="B532" t="s">
        <v>41</v>
      </c>
      <c r="C532">
        <v>17</v>
      </c>
      <c r="D532" t="s">
        <v>133</v>
      </c>
      <c r="E532" t="s">
        <v>131</v>
      </c>
      <c r="F532" s="44">
        <v>657.91</v>
      </c>
      <c r="G532" s="77" t="str">
        <f t="shared" si="16"/>
        <v>Feb</v>
      </c>
      <c r="H532" s="77" t="str">
        <f t="shared" si="17"/>
        <v>2024</v>
      </c>
    </row>
    <row r="533" spans="1:8" x14ac:dyDescent="0.25">
      <c r="A533" t="s">
        <v>326</v>
      </c>
      <c r="B533" t="s">
        <v>41</v>
      </c>
      <c r="C533">
        <v>19</v>
      </c>
      <c r="D533" t="s">
        <v>133</v>
      </c>
      <c r="E533" t="s">
        <v>131</v>
      </c>
      <c r="F533" s="44">
        <v>1211.49</v>
      </c>
      <c r="G533" s="77" t="str">
        <f t="shared" si="16"/>
        <v>Feb</v>
      </c>
      <c r="H533" s="77" t="str">
        <f t="shared" si="17"/>
        <v>2024</v>
      </c>
    </row>
    <row r="534" spans="1:8" x14ac:dyDescent="0.25">
      <c r="A534" t="s">
        <v>351</v>
      </c>
      <c r="B534" t="s">
        <v>26</v>
      </c>
      <c r="C534">
        <v>388</v>
      </c>
      <c r="D534" t="s">
        <v>133</v>
      </c>
      <c r="E534" t="s">
        <v>131</v>
      </c>
      <c r="F534" s="44">
        <v>452.04</v>
      </c>
      <c r="G534" s="77" t="str">
        <f t="shared" si="16"/>
        <v>Feb</v>
      </c>
      <c r="H534" s="77" t="str">
        <f t="shared" si="17"/>
        <v>2024</v>
      </c>
    </row>
    <row r="535" spans="1:8" x14ac:dyDescent="0.25">
      <c r="A535" t="s">
        <v>351</v>
      </c>
      <c r="B535" t="s">
        <v>26</v>
      </c>
      <c r="C535">
        <v>388</v>
      </c>
      <c r="D535" t="s">
        <v>133</v>
      </c>
      <c r="E535" t="s">
        <v>131</v>
      </c>
      <c r="F535" s="44">
        <v>4712.1000000000004</v>
      </c>
      <c r="G535" s="77" t="str">
        <f t="shared" si="16"/>
        <v>Feb</v>
      </c>
      <c r="H535" s="77" t="str">
        <f t="shared" si="17"/>
        <v>2024</v>
      </c>
    </row>
    <row r="536" spans="1:8" x14ac:dyDescent="0.25">
      <c r="A536" t="s">
        <v>326</v>
      </c>
      <c r="B536" t="s">
        <v>41</v>
      </c>
      <c r="C536">
        <v>19</v>
      </c>
      <c r="D536" t="s">
        <v>133</v>
      </c>
      <c r="E536" t="s">
        <v>131</v>
      </c>
      <c r="F536" s="44">
        <v>1511.68</v>
      </c>
      <c r="G536" s="77" t="str">
        <f t="shared" si="16"/>
        <v>Feb</v>
      </c>
      <c r="H536" s="77" t="str">
        <f t="shared" si="17"/>
        <v>2024</v>
      </c>
    </row>
    <row r="537" spans="1:8" x14ac:dyDescent="0.25">
      <c r="A537" t="s">
        <v>309</v>
      </c>
      <c r="B537" t="s">
        <v>41</v>
      </c>
      <c r="C537">
        <v>32</v>
      </c>
      <c r="D537" t="s">
        <v>133</v>
      </c>
      <c r="E537" t="s">
        <v>131</v>
      </c>
      <c r="F537" s="44">
        <v>1783.17</v>
      </c>
      <c r="G537" s="77" t="str">
        <f t="shared" si="16"/>
        <v>Feb</v>
      </c>
      <c r="H537" s="77" t="str">
        <f t="shared" si="17"/>
        <v>2024</v>
      </c>
    </row>
    <row r="538" spans="1:8" x14ac:dyDescent="0.25">
      <c r="A538" t="s">
        <v>351</v>
      </c>
      <c r="B538" t="s">
        <v>26</v>
      </c>
      <c r="C538">
        <v>388</v>
      </c>
      <c r="D538" t="s">
        <v>133</v>
      </c>
      <c r="E538" t="s">
        <v>131</v>
      </c>
      <c r="F538" s="44">
        <v>796.79</v>
      </c>
      <c r="G538" s="77" t="str">
        <f t="shared" si="16"/>
        <v>Feb</v>
      </c>
      <c r="H538" s="77" t="str">
        <f t="shared" si="17"/>
        <v>2024</v>
      </c>
    </row>
    <row r="539" spans="1:8" x14ac:dyDescent="0.25">
      <c r="A539" t="s">
        <v>313</v>
      </c>
      <c r="B539" t="s">
        <v>41</v>
      </c>
      <c r="C539">
        <v>17</v>
      </c>
      <c r="D539" t="s">
        <v>133</v>
      </c>
      <c r="E539" t="s">
        <v>131</v>
      </c>
      <c r="F539" s="44">
        <v>815.49</v>
      </c>
      <c r="G539" s="77" t="str">
        <f t="shared" si="16"/>
        <v>Feb</v>
      </c>
      <c r="H539" s="77" t="str">
        <f t="shared" si="17"/>
        <v>2024</v>
      </c>
    </row>
    <row r="540" spans="1:8" x14ac:dyDescent="0.25">
      <c r="A540" t="s">
        <v>309</v>
      </c>
      <c r="B540" t="s">
        <v>41</v>
      </c>
      <c r="C540">
        <v>32</v>
      </c>
      <c r="D540" t="s">
        <v>133</v>
      </c>
      <c r="E540" t="s">
        <v>131</v>
      </c>
      <c r="F540" s="44">
        <v>976.03</v>
      </c>
      <c r="G540" s="77" t="str">
        <f t="shared" si="16"/>
        <v>Feb</v>
      </c>
      <c r="H540" s="77" t="str">
        <f t="shared" si="17"/>
        <v>2024</v>
      </c>
    </row>
    <row r="541" spans="1:8" x14ac:dyDescent="0.25">
      <c r="A541" t="s">
        <v>313</v>
      </c>
      <c r="B541" t="s">
        <v>41</v>
      </c>
      <c r="C541">
        <v>17</v>
      </c>
      <c r="D541" t="s">
        <v>133</v>
      </c>
      <c r="E541" t="s">
        <v>131</v>
      </c>
      <c r="F541" s="44">
        <v>890.98</v>
      </c>
      <c r="G541" s="77" t="str">
        <f t="shared" si="16"/>
        <v>Feb</v>
      </c>
      <c r="H541" s="77" t="str">
        <f t="shared" si="17"/>
        <v>2024</v>
      </c>
    </row>
    <row r="542" spans="1:8" x14ac:dyDescent="0.25">
      <c r="A542" t="s">
        <v>326</v>
      </c>
      <c r="B542" t="s">
        <v>41</v>
      </c>
      <c r="C542">
        <v>19</v>
      </c>
      <c r="D542" t="s">
        <v>133</v>
      </c>
      <c r="E542" t="s">
        <v>131</v>
      </c>
      <c r="F542" s="44">
        <v>969.02</v>
      </c>
      <c r="G542" s="77" t="str">
        <f t="shared" si="16"/>
        <v>Feb</v>
      </c>
      <c r="H542" s="77" t="str">
        <f t="shared" si="17"/>
        <v>2024</v>
      </c>
    </row>
    <row r="543" spans="1:8" x14ac:dyDescent="0.25">
      <c r="A543" t="s">
        <v>309</v>
      </c>
      <c r="B543" t="s">
        <v>41</v>
      </c>
      <c r="C543">
        <v>32</v>
      </c>
      <c r="D543" t="s">
        <v>133</v>
      </c>
      <c r="E543" t="s">
        <v>131</v>
      </c>
      <c r="F543" s="44">
        <v>2236.71</v>
      </c>
      <c r="G543" s="77" t="str">
        <f t="shared" si="16"/>
        <v>Feb</v>
      </c>
      <c r="H543" s="77" t="str">
        <f t="shared" si="17"/>
        <v>2024</v>
      </c>
    </row>
    <row r="544" spans="1:8" x14ac:dyDescent="0.25">
      <c r="A544" t="s">
        <v>351</v>
      </c>
      <c r="B544" t="s">
        <v>26</v>
      </c>
      <c r="C544">
        <v>388</v>
      </c>
      <c r="D544" t="s">
        <v>133</v>
      </c>
      <c r="E544" t="s">
        <v>131</v>
      </c>
      <c r="F544" s="44">
        <v>1839.8</v>
      </c>
      <c r="G544" s="77" t="str">
        <f t="shared" si="16"/>
        <v>Feb</v>
      </c>
      <c r="H544" s="77" t="str">
        <f t="shared" si="17"/>
        <v>2024</v>
      </c>
    </row>
    <row r="545" spans="1:8" x14ac:dyDescent="0.25">
      <c r="A545" t="s">
        <v>313</v>
      </c>
      <c r="B545" t="s">
        <v>41</v>
      </c>
      <c r="C545">
        <v>17</v>
      </c>
      <c r="D545" t="s">
        <v>133</v>
      </c>
      <c r="E545" t="s">
        <v>131</v>
      </c>
      <c r="F545" s="44">
        <v>1022.07</v>
      </c>
      <c r="G545" s="77" t="str">
        <f t="shared" si="16"/>
        <v>Feb</v>
      </c>
      <c r="H545" s="77" t="str">
        <f t="shared" si="17"/>
        <v>2024</v>
      </c>
    </row>
    <row r="546" spans="1:8" x14ac:dyDescent="0.25">
      <c r="A546" t="s">
        <v>326</v>
      </c>
      <c r="B546" t="s">
        <v>41</v>
      </c>
      <c r="C546">
        <v>19</v>
      </c>
      <c r="D546" t="s">
        <v>133</v>
      </c>
      <c r="E546" t="s">
        <v>131</v>
      </c>
      <c r="F546" s="44">
        <v>962.51</v>
      </c>
      <c r="G546" s="77" t="str">
        <f t="shared" si="16"/>
        <v>Feb</v>
      </c>
      <c r="H546" s="77" t="str">
        <f t="shared" si="17"/>
        <v>2024</v>
      </c>
    </row>
    <row r="547" spans="1:8" x14ac:dyDescent="0.25">
      <c r="A547" t="s">
        <v>309</v>
      </c>
      <c r="B547" t="s">
        <v>41</v>
      </c>
      <c r="C547">
        <v>32</v>
      </c>
      <c r="D547" t="s">
        <v>133</v>
      </c>
      <c r="E547" t="s">
        <v>131</v>
      </c>
      <c r="F547" s="44">
        <v>2082.56</v>
      </c>
      <c r="G547" s="77" t="str">
        <f t="shared" si="16"/>
        <v>Feb</v>
      </c>
      <c r="H547" s="77" t="str">
        <f t="shared" si="17"/>
        <v>2024</v>
      </c>
    </row>
    <row r="548" spans="1:8" x14ac:dyDescent="0.25">
      <c r="A548" t="s">
        <v>351</v>
      </c>
      <c r="B548" t="s">
        <v>26</v>
      </c>
      <c r="C548">
        <v>388</v>
      </c>
      <c r="D548" t="s">
        <v>133</v>
      </c>
      <c r="E548" t="s">
        <v>131</v>
      </c>
      <c r="F548" s="44">
        <v>694.98</v>
      </c>
      <c r="G548" s="77" t="str">
        <f t="shared" si="16"/>
        <v>Feb</v>
      </c>
      <c r="H548" s="77" t="str">
        <f t="shared" si="17"/>
        <v>2024</v>
      </c>
    </row>
    <row r="549" spans="1:8" x14ac:dyDescent="0.25">
      <c r="A549" t="s">
        <v>313</v>
      </c>
      <c r="B549" t="s">
        <v>41</v>
      </c>
      <c r="C549">
        <v>17</v>
      </c>
      <c r="D549" t="s">
        <v>133</v>
      </c>
      <c r="E549" t="s">
        <v>131</v>
      </c>
      <c r="F549" s="44">
        <v>701.16</v>
      </c>
      <c r="G549" s="77" t="str">
        <f t="shared" si="16"/>
        <v>Feb</v>
      </c>
      <c r="H549" s="77" t="str">
        <f t="shared" si="17"/>
        <v>2024</v>
      </c>
    </row>
    <row r="550" spans="1:8" x14ac:dyDescent="0.25">
      <c r="A550" t="s">
        <v>326</v>
      </c>
      <c r="B550" t="s">
        <v>41</v>
      </c>
      <c r="C550">
        <v>19</v>
      </c>
      <c r="D550" t="s">
        <v>133</v>
      </c>
      <c r="E550" t="s">
        <v>131</v>
      </c>
      <c r="F550" s="44">
        <v>746.25</v>
      </c>
      <c r="G550" s="77" t="str">
        <f t="shared" si="16"/>
        <v>Feb</v>
      </c>
      <c r="H550" s="77" t="str">
        <f t="shared" si="17"/>
        <v>2024</v>
      </c>
    </row>
    <row r="551" spans="1:8" x14ac:dyDescent="0.25">
      <c r="A551" t="s">
        <v>309</v>
      </c>
      <c r="B551" t="s">
        <v>41</v>
      </c>
      <c r="C551">
        <v>32</v>
      </c>
      <c r="D551" t="s">
        <v>133</v>
      </c>
      <c r="E551" t="s">
        <v>131</v>
      </c>
      <c r="F551" s="44">
        <v>690.97</v>
      </c>
      <c r="G551" s="77" t="str">
        <f t="shared" si="16"/>
        <v>Feb</v>
      </c>
      <c r="H551" s="77" t="str">
        <f t="shared" si="17"/>
        <v>2024</v>
      </c>
    </row>
    <row r="552" spans="1:8" x14ac:dyDescent="0.25">
      <c r="A552" t="s">
        <v>351</v>
      </c>
      <c r="B552" t="s">
        <v>26</v>
      </c>
      <c r="C552">
        <v>388</v>
      </c>
      <c r="D552" t="s">
        <v>133</v>
      </c>
      <c r="E552" t="s">
        <v>131</v>
      </c>
      <c r="F552" s="44">
        <v>1503.12</v>
      </c>
      <c r="G552" s="77" t="str">
        <f t="shared" si="16"/>
        <v>Feb</v>
      </c>
      <c r="H552" s="77" t="str">
        <f t="shared" si="17"/>
        <v>2024</v>
      </c>
    </row>
    <row r="553" spans="1:8" x14ac:dyDescent="0.25">
      <c r="A553" t="s">
        <v>326</v>
      </c>
      <c r="B553" t="s">
        <v>41</v>
      </c>
      <c r="C553">
        <v>19</v>
      </c>
      <c r="D553" t="s">
        <v>133</v>
      </c>
      <c r="E553" t="s">
        <v>131</v>
      </c>
      <c r="F553" s="44">
        <v>2143.7800000000002</v>
      </c>
      <c r="G553" s="77" t="str">
        <f t="shared" si="16"/>
        <v>Feb</v>
      </c>
      <c r="H553" s="77" t="str">
        <f t="shared" si="17"/>
        <v>2024</v>
      </c>
    </row>
    <row r="554" spans="1:8" x14ac:dyDescent="0.25">
      <c r="A554" t="s">
        <v>309</v>
      </c>
      <c r="B554" t="s">
        <v>41</v>
      </c>
      <c r="C554">
        <v>32</v>
      </c>
      <c r="D554" t="s">
        <v>133</v>
      </c>
      <c r="E554" t="s">
        <v>131</v>
      </c>
      <c r="F554" s="44">
        <v>3681.78</v>
      </c>
      <c r="G554" s="77" t="str">
        <f t="shared" si="16"/>
        <v>Feb</v>
      </c>
      <c r="H554" s="77" t="str">
        <f t="shared" si="17"/>
        <v>2024</v>
      </c>
    </row>
    <row r="555" spans="1:8" x14ac:dyDescent="0.25">
      <c r="A555" t="s">
        <v>394</v>
      </c>
      <c r="B555" t="s">
        <v>26</v>
      </c>
      <c r="C555">
        <v>351</v>
      </c>
      <c r="D555" t="s">
        <v>193</v>
      </c>
      <c r="E555" t="s">
        <v>131</v>
      </c>
      <c r="F555" s="44">
        <v>1168.1300000000001</v>
      </c>
      <c r="G555" s="77" t="str">
        <f t="shared" si="16"/>
        <v>Feb</v>
      </c>
      <c r="H555" s="77" t="str">
        <f t="shared" si="17"/>
        <v>2024</v>
      </c>
    </row>
    <row r="556" spans="1:8" x14ac:dyDescent="0.25">
      <c r="A556" t="s">
        <v>351</v>
      </c>
      <c r="B556" t="s">
        <v>26</v>
      </c>
      <c r="C556">
        <v>388</v>
      </c>
      <c r="D556" t="s">
        <v>133</v>
      </c>
      <c r="E556" t="s">
        <v>131</v>
      </c>
      <c r="F556" s="44">
        <v>1272</v>
      </c>
      <c r="G556" s="77" t="str">
        <f t="shared" si="16"/>
        <v>Feb</v>
      </c>
      <c r="H556" s="77" t="str">
        <f t="shared" si="17"/>
        <v>2024</v>
      </c>
    </row>
    <row r="557" spans="1:8" x14ac:dyDescent="0.25">
      <c r="A557" t="s">
        <v>396</v>
      </c>
      <c r="B557" t="s">
        <v>26</v>
      </c>
      <c r="C557">
        <v>398</v>
      </c>
      <c r="D557" t="s">
        <v>193</v>
      </c>
      <c r="E557" t="s">
        <v>131</v>
      </c>
      <c r="F557" s="44">
        <v>1255.97</v>
      </c>
      <c r="G557" s="77" t="str">
        <f t="shared" si="16"/>
        <v>Feb</v>
      </c>
      <c r="H557" s="77" t="str">
        <f t="shared" si="17"/>
        <v>2024</v>
      </c>
    </row>
    <row r="558" spans="1:8" x14ac:dyDescent="0.25">
      <c r="A558" t="s">
        <v>313</v>
      </c>
      <c r="B558" t="s">
        <v>41</v>
      </c>
      <c r="C558">
        <v>17</v>
      </c>
      <c r="D558" t="s">
        <v>133</v>
      </c>
      <c r="E558" t="s">
        <v>131</v>
      </c>
      <c r="F558" s="44">
        <v>2812.68</v>
      </c>
      <c r="G558" s="77" t="str">
        <f t="shared" si="16"/>
        <v>Feb</v>
      </c>
      <c r="H558" s="77" t="str">
        <f t="shared" si="17"/>
        <v>2024</v>
      </c>
    </row>
    <row r="559" spans="1:8" x14ac:dyDescent="0.25">
      <c r="A559" t="s">
        <v>326</v>
      </c>
      <c r="B559" t="s">
        <v>41</v>
      </c>
      <c r="C559">
        <v>19</v>
      </c>
      <c r="D559" t="s">
        <v>133</v>
      </c>
      <c r="E559" t="s">
        <v>131</v>
      </c>
      <c r="F559" s="44">
        <v>2502.9</v>
      </c>
      <c r="G559" s="77" t="str">
        <f t="shared" si="16"/>
        <v>Feb</v>
      </c>
      <c r="H559" s="77" t="str">
        <f t="shared" si="17"/>
        <v>2024</v>
      </c>
    </row>
    <row r="560" spans="1:8" x14ac:dyDescent="0.25">
      <c r="A560" t="s">
        <v>309</v>
      </c>
      <c r="B560" t="s">
        <v>41</v>
      </c>
      <c r="C560">
        <v>32</v>
      </c>
      <c r="D560" t="s">
        <v>133</v>
      </c>
      <c r="E560" t="s">
        <v>131</v>
      </c>
      <c r="F560" s="44">
        <v>1322.02</v>
      </c>
      <c r="G560" s="77" t="str">
        <f t="shared" si="16"/>
        <v>Feb</v>
      </c>
      <c r="H560" s="77" t="str">
        <f t="shared" si="17"/>
        <v>2024</v>
      </c>
    </row>
    <row r="561" spans="1:8" x14ac:dyDescent="0.25">
      <c r="A561" t="s">
        <v>351</v>
      </c>
      <c r="B561" t="s">
        <v>26</v>
      </c>
      <c r="C561">
        <v>388</v>
      </c>
      <c r="D561" t="s">
        <v>133</v>
      </c>
      <c r="E561" t="s">
        <v>131</v>
      </c>
      <c r="F561" s="44">
        <v>1337.13</v>
      </c>
      <c r="G561" s="77" t="str">
        <f t="shared" si="16"/>
        <v>Feb</v>
      </c>
      <c r="H561" s="77" t="str">
        <f t="shared" si="17"/>
        <v>2024</v>
      </c>
    </row>
    <row r="562" spans="1:8" x14ac:dyDescent="0.25">
      <c r="A562" t="s">
        <v>313</v>
      </c>
      <c r="B562" t="s">
        <v>41</v>
      </c>
      <c r="C562">
        <v>17</v>
      </c>
      <c r="D562" t="s">
        <v>133</v>
      </c>
      <c r="E562" t="s">
        <v>131</v>
      </c>
      <c r="F562" s="44">
        <v>1315.11</v>
      </c>
      <c r="G562" s="77" t="str">
        <f t="shared" si="16"/>
        <v>Feb</v>
      </c>
      <c r="H562" s="77" t="str">
        <f t="shared" si="17"/>
        <v>2024</v>
      </c>
    </row>
    <row r="563" spans="1:8" x14ac:dyDescent="0.25">
      <c r="A563" t="s">
        <v>326</v>
      </c>
      <c r="B563" t="s">
        <v>41</v>
      </c>
      <c r="C563">
        <v>19</v>
      </c>
      <c r="D563" t="s">
        <v>133</v>
      </c>
      <c r="E563" t="s">
        <v>131</v>
      </c>
      <c r="F563" s="44">
        <v>1176.95</v>
      </c>
      <c r="G563" s="77" t="str">
        <f t="shared" si="16"/>
        <v>Feb</v>
      </c>
      <c r="H563" s="77" t="str">
        <f t="shared" si="17"/>
        <v>2024</v>
      </c>
    </row>
    <row r="564" spans="1:8" x14ac:dyDescent="0.25">
      <c r="A564" t="s">
        <v>309</v>
      </c>
      <c r="B564" t="s">
        <v>41</v>
      </c>
      <c r="C564">
        <v>32</v>
      </c>
      <c r="D564" t="s">
        <v>133</v>
      </c>
      <c r="E564" t="s">
        <v>131</v>
      </c>
      <c r="F564" s="44">
        <v>2476.29</v>
      </c>
      <c r="G564" s="77" t="str">
        <f t="shared" si="16"/>
        <v>Feb</v>
      </c>
      <c r="H564" s="77" t="str">
        <f t="shared" si="17"/>
        <v>2024</v>
      </c>
    </row>
    <row r="565" spans="1:8" x14ac:dyDescent="0.25">
      <c r="A565" t="s">
        <v>351</v>
      </c>
      <c r="B565" t="s">
        <v>26</v>
      </c>
      <c r="C565">
        <v>388</v>
      </c>
      <c r="D565" t="s">
        <v>133</v>
      </c>
      <c r="E565" t="s">
        <v>131</v>
      </c>
      <c r="F565" s="44">
        <v>2098.06</v>
      </c>
      <c r="G565" s="77" t="str">
        <f t="shared" si="16"/>
        <v>Feb</v>
      </c>
      <c r="H565" s="77" t="str">
        <f t="shared" si="17"/>
        <v>2024</v>
      </c>
    </row>
    <row r="566" spans="1:8" x14ac:dyDescent="0.25">
      <c r="A566" t="s">
        <v>313</v>
      </c>
      <c r="B566" t="s">
        <v>41</v>
      </c>
      <c r="C566">
        <v>17</v>
      </c>
      <c r="D566" t="s">
        <v>133</v>
      </c>
      <c r="E566" t="s">
        <v>131</v>
      </c>
      <c r="F566" s="44">
        <v>1484.85</v>
      </c>
      <c r="G566" s="77" t="str">
        <f t="shared" si="16"/>
        <v>Feb</v>
      </c>
      <c r="H566" s="77" t="str">
        <f t="shared" si="17"/>
        <v>2024</v>
      </c>
    </row>
    <row r="567" spans="1:8" x14ac:dyDescent="0.25">
      <c r="A567" t="s">
        <v>326</v>
      </c>
      <c r="B567" t="s">
        <v>41</v>
      </c>
      <c r="C567">
        <v>19</v>
      </c>
      <c r="D567" t="s">
        <v>133</v>
      </c>
      <c r="E567" t="s">
        <v>131</v>
      </c>
      <c r="F567" s="44">
        <v>4809.9399999999996</v>
      </c>
      <c r="G567" s="77" t="str">
        <f t="shared" si="16"/>
        <v>Feb</v>
      </c>
      <c r="H567" s="77" t="str">
        <f t="shared" si="17"/>
        <v>2024</v>
      </c>
    </row>
    <row r="568" spans="1:8" x14ac:dyDescent="0.25">
      <c r="A568" t="s">
        <v>309</v>
      </c>
      <c r="B568" t="s">
        <v>41</v>
      </c>
      <c r="C568">
        <v>32</v>
      </c>
      <c r="D568" t="s">
        <v>133</v>
      </c>
      <c r="E568" t="s">
        <v>131</v>
      </c>
      <c r="F568" s="44">
        <v>3791.63</v>
      </c>
      <c r="G568" s="77" t="str">
        <f t="shared" si="16"/>
        <v>Feb</v>
      </c>
      <c r="H568" s="77" t="str">
        <f t="shared" si="17"/>
        <v>2024</v>
      </c>
    </row>
    <row r="569" spans="1:8" x14ac:dyDescent="0.25">
      <c r="A569" t="s">
        <v>351</v>
      </c>
      <c r="B569" t="s">
        <v>26</v>
      </c>
      <c r="C569">
        <v>388</v>
      </c>
      <c r="D569" t="s">
        <v>133</v>
      </c>
      <c r="E569" t="s">
        <v>131</v>
      </c>
      <c r="F569" s="44">
        <v>1571.15</v>
      </c>
      <c r="G569" s="77" t="str">
        <f t="shared" si="16"/>
        <v>Feb</v>
      </c>
      <c r="H569" s="77" t="str">
        <f t="shared" si="17"/>
        <v>2024</v>
      </c>
    </row>
    <row r="570" spans="1:8" x14ac:dyDescent="0.25">
      <c r="A570" t="s">
        <v>309</v>
      </c>
      <c r="B570" t="s">
        <v>41</v>
      </c>
      <c r="C570">
        <v>32</v>
      </c>
      <c r="D570" t="s">
        <v>133</v>
      </c>
      <c r="E570" t="s">
        <v>131</v>
      </c>
      <c r="F570" s="44">
        <v>1384.06</v>
      </c>
      <c r="G570" s="77" t="str">
        <f t="shared" si="16"/>
        <v>Feb</v>
      </c>
      <c r="H570" s="77" t="str">
        <f t="shared" si="17"/>
        <v>2024</v>
      </c>
    </row>
    <row r="571" spans="1:8" x14ac:dyDescent="0.25">
      <c r="A571" t="s">
        <v>396</v>
      </c>
      <c r="B571" t="s">
        <v>26</v>
      </c>
      <c r="C571">
        <v>403</v>
      </c>
      <c r="D571" t="s">
        <v>408</v>
      </c>
      <c r="E571" t="s">
        <v>259</v>
      </c>
      <c r="F571" s="44">
        <v>3146.55</v>
      </c>
      <c r="G571" s="77" t="str">
        <f t="shared" si="16"/>
        <v>Feb</v>
      </c>
      <c r="H571" s="77" t="str">
        <f t="shared" si="17"/>
        <v>2024</v>
      </c>
    </row>
    <row r="572" spans="1:8" x14ac:dyDescent="0.25">
      <c r="A572" t="s">
        <v>326</v>
      </c>
      <c r="B572" t="s">
        <v>41</v>
      </c>
      <c r="C572">
        <v>19</v>
      </c>
      <c r="D572" t="s">
        <v>410</v>
      </c>
      <c r="E572" t="s">
        <v>259</v>
      </c>
      <c r="F572" s="44">
        <v>6460.78</v>
      </c>
      <c r="G572" s="77" t="str">
        <f t="shared" si="16"/>
        <v>Feb</v>
      </c>
      <c r="H572" s="77" t="str">
        <f t="shared" si="17"/>
        <v>2024</v>
      </c>
    </row>
    <row r="573" spans="1:8" x14ac:dyDescent="0.25">
      <c r="A573" t="s">
        <v>303</v>
      </c>
      <c r="B573" t="s">
        <v>41</v>
      </c>
      <c r="C573">
        <v>36</v>
      </c>
      <c r="D573" t="s">
        <v>414</v>
      </c>
      <c r="E573" t="s">
        <v>259</v>
      </c>
      <c r="F573" s="44">
        <v>1009.06</v>
      </c>
      <c r="G573" s="77" t="str">
        <f t="shared" si="16"/>
        <v>Feb</v>
      </c>
      <c r="H573" s="77" t="str">
        <f t="shared" si="17"/>
        <v>2024</v>
      </c>
    </row>
    <row r="574" spans="1:8" x14ac:dyDescent="0.25">
      <c r="A574" t="s">
        <v>326</v>
      </c>
      <c r="B574" t="s">
        <v>41</v>
      </c>
      <c r="C574">
        <v>20</v>
      </c>
      <c r="D574" t="s">
        <v>332</v>
      </c>
      <c r="E574" t="s">
        <v>119</v>
      </c>
      <c r="F574" s="44">
        <v>21000</v>
      </c>
      <c r="G574" s="77" t="str">
        <f t="shared" si="16"/>
        <v>Feb</v>
      </c>
      <c r="H574" s="77" t="str">
        <f t="shared" si="17"/>
        <v>2024</v>
      </c>
    </row>
    <row r="575" spans="1:8" x14ac:dyDescent="0.25">
      <c r="A575" t="s">
        <v>303</v>
      </c>
      <c r="B575" t="s">
        <v>26</v>
      </c>
      <c r="C575">
        <v>430</v>
      </c>
      <c r="D575" t="s">
        <v>420</v>
      </c>
      <c r="E575" t="s">
        <v>1526</v>
      </c>
      <c r="F575" s="44">
        <v>2305.6</v>
      </c>
      <c r="G575" s="77" t="str">
        <f t="shared" si="16"/>
        <v>Feb</v>
      </c>
      <c r="H575" s="77" t="str">
        <f t="shared" si="17"/>
        <v>2024</v>
      </c>
    </row>
    <row r="576" spans="1:8" x14ac:dyDescent="0.25">
      <c r="A576" t="s">
        <v>295</v>
      </c>
      <c r="B576" t="s">
        <v>26</v>
      </c>
      <c r="C576">
        <v>333</v>
      </c>
      <c r="D576" t="s">
        <v>296</v>
      </c>
      <c r="E576" t="s">
        <v>23</v>
      </c>
      <c r="F576" s="44">
        <v>1992</v>
      </c>
      <c r="G576" s="77" t="str">
        <f t="shared" si="16"/>
        <v>Feb</v>
      </c>
      <c r="H576" s="77" t="str">
        <f t="shared" si="17"/>
        <v>2024</v>
      </c>
    </row>
    <row r="577" spans="1:8" x14ac:dyDescent="0.25">
      <c r="A577" t="s">
        <v>301</v>
      </c>
      <c r="B577" t="s">
        <v>26</v>
      </c>
      <c r="C577">
        <v>416</v>
      </c>
      <c r="D577" t="s">
        <v>302</v>
      </c>
      <c r="E577" t="s">
        <v>23</v>
      </c>
      <c r="F577" s="44">
        <v>4960</v>
      </c>
      <c r="G577" s="77" t="str">
        <f t="shared" si="16"/>
        <v>Feb</v>
      </c>
      <c r="H577" s="77" t="str">
        <f t="shared" si="17"/>
        <v>2024</v>
      </c>
    </row>
    <row r="578" spans="1:8" x14ac:dyDescent="0.25">
      <c r="A578" t="s">
        <v>303</v>
      </c>
      <c r="B578" t="s">
        <v>26</v>
      </c>
      <c r="C578">
        <v>432</v>
      </c>
      <c r="D578" t="s">
        <v>305</v>
      </c>
      <c r="E578" t="s">
        <v>23</v>
      </c>
      <c r="F578" s="44">
        <v>1390</v>
      </c>
      <c r="G578" s="77" t="str">
        <f t="shared" si="16"/>
        <v>Feb</v>
      </c>
      <c r="H578" s="77" t="str">
        <f t="shared" si="17"/>
        <v>2024</v>
      </c>
    </row>
    <row r="579" spans="1:8" x14ac:dyDescent="0.25">
      <c r="A579" t="s">
        <v>295</v>
      </c>
      <c r="B579" t="s">
        <v>26</v>
      </c>
      <c r="C579">
        <v>333</v>
      </c>
      <c r="D579" t="s">
        <v>296</v>
      </c>
      <c r="E579" t="s">
        <v>23</v>
      </c>
      <c r="F579" s="44">
        <v>498</v>
      </c>
      <c r="G579" s="77" t="str">
        <f t="shared" ref="G579:G642" si="18">MID(A579,4,3)</f>
        <v>Feb</v>
      </c>
      <c r="H579" s="77" t="str">
        <f t="shared" ref="H579:H642" si="19">MID(A579,8,4)</f>
        <v>2024</v>
      </c>
    </row>
    <row r="580" spans="1:8" x14ac:dyDescent="0.25">
      <c r="A580" t="s">
        <v>303</v>
      </c>
      <c r="B580" t="s">
        <v>26</v>
      </c>
      <c r="C580">
        <v>432</v>
      </c>
      <c r="D580" t="s">
        <v>305</v>
      </c>
      <c r="E580" t="s">
        <v>23</v>
      </c>
      <c r="F580" s="44">
        <v>347.83</v>
      </c>
      <c r="G580" s="77" t="str">
        <f t="shared" si="18"/>
        <v>Feb</v>
      </c>
      <c r="H580" s="77" t="str">
        <f t="shared" si="19"/>
        <v>2024</v>
      </c>
    </row>
    <row r="581" spans="1:8" x14ac:dyDescent="0.25">
      <c r="A581" t="s">
        <v>396</v>
      </c>
      <c r="B581" t="s">
        <v>26</v>
      </c>
      <c r="C581">
        <v>402</v>
      </c>
      <c r="D581" t="s">
        <v>426</v>
      </c>
      <c r="E581" t="s">
        <v>1526</v>
      </c>
      <c r="F581" s="44">
        <v>1200</v>
      </c>
      <c r="G581" s="77" t="str">
        <f t="shared" si="18"/>
        <v>Feb</v>
      </c>
      <c r="H581" s="77" t="str">
        <f t="shared" si="19"/>
        <v>2024</v>
      </c>
    </row>
    <row r="582" spans="1:8" x14ac:dyDescent="0.25">
      <c r="A582" t="s">
        <v>326</v>
      </c>
      <c r="B582" t="s">
        <v>26</v>
      </c>
      <c r="C582">
        <v>424</v>
      </c>
      <c r="D582" t="s">
        <v>428</v>
      </c>
      <c r="E582" t="s">
        <v>1526</v>
      </c>
      <c r="F582" s="44">
        <v>3467.38</v>
      </c>
      <c r="G582" s="77" t="str">
        <f t="shared" si="18"/>
        <v>Feb</v>
      </c>
      <c r="H582" s="77" t="str">
        <f t="shared" si="19"/>
        <v>2024</v>
      </c>
    </row>
    <row r="583" spans="1:8" x14ac:dyDescent="0.25">
      <c r="A583" t="s">
        <v>326</v>
      </c>
      <c r="B583" t="s">
        <v>26</v>
      </c>
      <c r="C583">
        <v>424</v>
      </c>
      <c r="D583" t="s">
        <v>428</v>
      </c>
      <c r="E583" t="s">
        <v>1526</v>
      </c>
      <c r="F583" s="44">
        <v>5793.37</v>
      </c>
      <c r="G583" s="77" t="str">
        <f t="shared" si="18"/>
        <v>Feb</v>
      </c>
      <c r="H583" s="77" t="str">
        <f t="shared" si="19"/>
        <v>2024</v>
      </c>
    </row>
    <row r="584" spans="1:8" x14ac:dyDescent="0.25">
      <c r="A584" t="s">
        <v>303</v>
      </c>
      <c r="B584" t="s">
        <v>41</v>
      </c>
      <c r="C584">
        <v>36</v>
      </c>
      <c r="D584" t="s">
        <v>200</v>
      </c>
      <c r="E584" t="s">
        <v>1526</v>
      </c>
      <c r="F584" s="44">
        <v>4353.45</v>
      </c>
      <c r="G584" s="77" t="str">
        <f t="shared" si="18"/>
        <v>Feb</v>
      </c>
      <c r="H584" s="77" t="str">
        <f t="shared" si="19"/>
        <v>2024</v>
      </c>
    </row>
    <row r="585" spans="1:8" x14ac:dyDescent="0.25">
      <c r="A585" t="s">
        <v>351</v>
      </c>
      <c r="B585" t="s">
        <v>26</v>
      </c>
      <c r="C585">
        <v>375</v>
      </c>
      <c r="D585" t="s">
        <v>428</v>
      </c>
      <c r="E585" t="s">
        <v>1526</v>
      </c>
      <c r="F585" s="44">
        <v>1500.3</v>
      </c>
      <c r="G585" s="77" t="str">
        <f t="shared" si="18"/>
        <v>Feb</v>
      </c>
      <c r="H585" s="77" t="str">
        <f t="shared" si="19"/>
        <v>2024</v>
      </c>
    </row>
    <row r="586" spans="1:8" x14ac:dyDescent="0.25">
      <c r="A586" t="s">
        <v>351</v>
      </c>
      <c r="B586" t="s">
        <v>26</v>
      </c>
      <c r="C586">
        <v>375</v>
      </c>
      <c r="D586" t="s">
        <v>428</v>
      </c>
      <c r="E586" t="s">
        <v>1526</v>
      </c>
      <c r="F586" s="44">
        <v>57.12</v>
      </c>
      <c r="G586" s="77" t="str">
        <f t="shared" si="18"/>
        <v>Feb</v>
      </c>
      <c r="H586" s="77" t="str">
        <f t="shared" si="19"/>
        <v>2024</v>
      </c>
    </row>
    <row r="587" spans="1:8" x14ac:dyDescent="0.25">
      <c r="A587" t="s">
        <v>351</v>
      </c>
      <c r="B587" t="s">
        <v>26</v>
      </c>
      <c r="C587">
        <v>377</v>
      </c>
      <c r="D587" t="s">
        <v>436</v>
      </c>
      <c r="E587" t="s">
        <v>1526</v>
      </c>
      <c r="F587" s="44">
        <v>700</v>
      </c>
      <c r="G587" s="77" t="str">
        <f t="shared" si="18"/>
        <v>Feb</v>
      </c>
      <c r="H587" s="77" t="str">
        <f t="shared" si="19"/>
        <v>2024</v>
      </c>
    </row>
    <row r="588" spans="1:8" x14ac:dyDescent="0.25">
      <c r="A588" t="s">
        <v>326</v>
      </c>
      <c r="B588" t="s">
        <v>26</v>
      </c>
      <c r="C588">
        <v>424</v>
      </c>
      <c r="D588" t="s">
        <v>428</v>
      </c>
      <c r="E588" t="s">
        <v>1526</v>
      </c>
      <c r="F588" s="44">
        <v>593.53</v>
      </c>
      <c r="G588" s="77" t="str">
        <f t="shared" si="18"/>
        <v>Feb</v>
      </c>
      <c r="H588" s="77" t="str">
        <f t="shared" si="19"/>
        <v>2024</v>
      </c>
    </row>
    <row r="589" spans="1:8" x14ac:dyDescent="0.25">
      <c r="A589" t="s">
        <v>310</v>
      </c>
      <c r="B589" t="s">
        <v>26</v>
      </c>
      <c r="C589">
        <v>412</v>
      </c>
      <c r="D589" t="s">
        <v>441</v>
      </c>
      <c r="E589" t="s">
        <v>1526</v>
      </c>
      <c r="F589" s="44">
        <v>3450</v>
      </c>
      <c r="G589" s="77" t="str">
        <f t="shared" si="18"/>
        <v>Feb</v>
      </c>
      <c r="H589" s="77" t="str">
        <f t="shared" si="19"/>
        <v>2024</v>
      </c>
    </row>
    <row r="590" spans="1:8" x14ac:dyDescent="0.25">
      <c r="A590" t="s">
        <v>326</v>
      </c>
      <c r="B590" t="s">
        <v>26</v>
      </c>
      <c r="C590">
        <v>423</v>
      </c>
      <c r="D590" t="s">
        <v>443</v>
      </c>
      <c r="E590" t="s">
        <v>1526</v>
      </c>
      <c r="F590" s="44">
        <v>2758.62</v>
      </c>
      <c r="G590" s="77" t="str">
        <f t="shared" si="18"/>
        <v>Feb</v>
      </c>
      <c r="H590" s="77" t="str">
        <f t="shared" si="19"/>
        <v>2024</v>
      </c>
    </row>
    <row r="591" spans="1:8" x14ac:dyDescent="0.25">
      <c r="A591" t="s">
        <v>351</v>
      </c>
      <c r="B591" t="s">
        <v>26</v>
      </c>
      <c r="C591">
        <v>374</v>
      </c>
      <c r="D591" t="s">
        <v>200</v>
      </c>
      <c r="E591" t="s">
        <v>1526</v>
      </c>
      <c r="F591" s="44">
        <v>301.72000000000003</v>
      </c>
      <c r="G591" s="77" t="str">
        <f t="shared" si="18"/>
        <v>Feb</v>
      </c>
      <c r="H591" s="77" t="str">
        <f t="shared" si="19"/>
        <v>2024</v>
      </c>
    </row>
    <row r="592" spans="1:8" x14ac:dyDescent="0.25">
      <c r="A592" t="s">
        <v>351</v>
      </c>
      <c r="B592" t="s">
        <v>26</v>
      </c>
      <c r="C592">
        <v>374</v>
      </c>
      <c r="D592" t="s">
        <v>200</v>
      </c>
      <c r="E592" t="s">
        <v>1526</v>
      </c>
      <c r="F592" s="44">
        <v>2060.36</v>
      </c>
      <c r="G592" s="77" t="str">
        <f t="shared" si="18"/>
        <v>Feb</v>
      </c>
      <c r="H592" s="77" t="str">
        <f t="shared" si="19"/>
        <v>2024</v>
      </c>
    </row>
    <row r="593" spans="1:8" x14ac:dyDescent="0.25">
      <c r="A593" t="s">
        <v>351</v>
      </c>
      <c r="B593" t="s">
        <v>26</v>
      </c>
      <c r="C593">
        <v>374</v>
      </c>
      <c r="D593" t="s">
        <v>200</v>
      </c>
      <c r="E593" t="s">
        <v>1526</v>
      </c>
      <c r="F593" s="44">
        <v>1508.62</v>
      </c>
      <c r="G593" s="77" t="str">
        <f t="shared" si="18"/>
        <v>Feb</v>
      </c>
      <c r="H593" s="77" t="str">
        <f t="shared" si="19"/>
        <v>2024</v>
      </c>
    </row>
    <row r="594" spans="1:8" x14ac:dyDescent="0.25">
      <c r="A594" t="s">
        <v>351</v>
      </c>
      <c r="B594" t="s">
        <v>26</v>
      </c>
      <c r="C594">
        <v>375</v>
      </c>
      <c r="D594" t="s">
        <v>428</v>
      </c>
      <c r="E594" t="s">
        <v>1526</v>
      </c>
      <c r="F594" s="44">
        <v>864.7</v>
      </c>
      <c r="G594" s="77" t="str">
        <f t="shared" si="18"/>
        <v>Feb</v>
      </c>
      <c r="H594" s="77" t="str">
        <f t="shared" si="19"/>
        <v>2024</v>
      </c>
    </row>
    <row r="595" spans="1:8" x14ac:dyDescent="0.25">
      <c r="A595" t="s">
        <v>351</v>
      </c>
      <c r="B595" t="s">
        <v>26</v>
      </c>
      <c r="C595">
        <v>375</v>
      </c>
      <c r="D595" t="s">
        <v>428</v>
      </c>
      <c r="E595" t="s">
        <v>1526</v>
      </c>
      <c r="F595" s="44">
        <v>228.75</v>
      </c>
      <c r="G595" s="77" t="str">
        <f t="shared" si="18"/>
        <v>Feb</v>
      </c>
      <c r="H595" s="77" t="str">
        <f t="shared" si="19"/>
        <v>2024</v>
      </c>
    </row>
    <row r="596" spans="1:8" x14ac:dyDescent="0.25">
      <c r="A596" t="s">
        <v>297</v>
      </c>
      <c r="B596" t="s">
        <v>26</v>
      </c>
      <c r="C596">
        <v>363</v>
      </c>
      <c r="D596" t="s">
        <v>298</v>
      </c>
      <c r="E596" t="s">
        <v>23</v>
      </c>
      <c r="F596" s="44">
        <v>1742.52</v>
      </c>
      <c r="G596" s="77" t="str">
        <f t="shared" si="18"/>
        <v>Feb</v>
      </c>
      <c r="H596" s="77" t="str">
        <f t="shared" si="19"/>
        <v>2024</v>
      </c>
    </row>
    <row r="597" spans="1:8" x14ac:dyDescent="0.25">
      <c r="A597" t="s">
        <v>297</v>
      </c>
      <c r="B597" t="s">
        <v>26</v>
      </c>
      <c r="C597">
        <v>363</v>
      </c>
      <c r="D597" t="s">
        <v>298</v>
      </c>
      <c r="E597" t="s">
        <v>23</v>
      </c>
      <c r="F597" s="44">
        <v>367.35</v>
      </c>
      <c r="G597" s="77" t="str">
        <f t="shared" si="18"/>
        <v>Feb</v>
      </c>
      <c r="H597" s="77" t="str">
        <f t="shared" si="19"/>
        <v>2024</v>
      </c>
    </row>
    <row r="598" spans="1:8" x14ac:dyDescent="0.25">
      <c r="A598" t="s">
        <v>301</v>
      </c>
      <c r="B598" t="s">
        <v>26</v>
      </c>
      <c r="C598">
        <v>416</v>
      </c>
      <c r="D598" t="s">
        <v>302</v>
      </c>
      <c r="E598" t="s">
        <v>23</v>
      </c>
      <c r="F598" s="44">
        <v>418.87</v>
      </c>
      <c r="G598" s="77" t="str">
        <f t="shared" si="18"/>
        <v>Feb</v>
      </c>
      <c r="H598" s="77" t="str">
        <f t="shared" si="19"/>
        <v>2024</v>
      </c>
    </row>
    <row r="599" spans="1:8" x14ac:dyDescent="0.25">
      <c r="A599" t="s">
        <v>303</v>
      </c>
      <c r="B599" t="s">
        <v>41</v>
      </c>
      <c r="C599">
        <v>36</v>
      </c>
      <c r="D599" t="s">
        <v>455</v>
      </c>
      <c r="E599" t="s">
        <v>259</v>
      </c>
      <c r="F599" s="44">
        <v>2553.33</v>
      </c>
      <c r="G599" s="77" t="str">
        <f t="shared" si="18"/>
        <v>Feb</v>
      </c>
      <c r="H599" s="77" t="str">
        <f t="shared" si="19"/>
        <v>2024</v>
      </c>
    </row>
    <row r="600" spans="1:8" x14ac:dyDescent="0.25">
      <c r="A600" t="s">
        <v>303</v>
      </c>
      <c r="B600" t="s">
        <v>41</v>
      </c>
      <c r="C600">
        <v>30</v>
      </c>
      <c r="D600" t="s">
        <v>160</v>
      </c>
      <c r="E600" t="s">
        <v>1525</v>
      </c>
      <c r="F600" s="44">
        <v>107.74</v>
      </c>
      <c r="G600" s="77" t="str">
        <f t="shared" si="18"/>
        <v>Feb</v>
      </c>
      <c r="H600" s="77" t="str">
        <f t="shared" si="19"/>
        <v>2024</v>
      </c>
    </row>
    <row r="601" spans="1:8" x14ac:dyDescent="0.25">
      <c r="A601" t="s">
        <v>303</v>
      </c>
      <c r="B601" t="s">
        <v>41</v>
      </c>
      <c r="C601">
        <v>30</v>
      </c>
      <c r="D601" t="s">
        <v>160</v>
      </c>
      <c r="E601" t="s">
        <v>1525</v>
      </c>
      <c r="F601" s="44">
        <v>1020.8</v>
      </c>
      <c r="G601" s="77" t="str">
        <f t="shared" si="18"/>
        <v>Feb</v>
      </c>
      <c r="H601" s="77" t="str">
        <f t="shared" si="19"/>
        <v>2024</v>
      </c>
    </row>
    <row r="602" spans="1:8" x14ac:dyDescent="0.25">
      <c r="A602" t="s">
        <v>303</v>
      </c>
      <c r="B602" t="s">
        <v>41</v>
      </c>
      <c r="C602">
        <v>30</v>
      </c>
      <c r="D602" t="s">
        <v>160</v>
      </c>
      <c r="E602" t="s">
        <v>1525</v>
      </c>
      <c r="F602" s="44">
        <v>1526.82</v>
      </c>
      <c r="G602" s="77" t="str">
        <f t="shared" si="18"/>
        <v>Feb</v>
      </c>
      <c r="H602" s="77" t="str">
        <f t="shared" si="19"/>
        <v>2024</v>
      </c>
    </row>
    <row r="603" spans="1:8" x14ac:dyDescent="0.25">
      <c r="A603" t="s">
        <v>303</v>
      </c>
      <c r="B603" t="s">
        <v>41</v>
      </c>
      <c r="C603">
        <v>30</v>
      </c>
      <c r="D603" t="s">
        <v>160</v>
      </c>
      <c r="E603" t="s">
        <v>1525</v>
      </c>
      <c r="F603" s="44">
        <v>2699.95</v>
      </c>
      <c r="G603" s="77" t="str">
        <f t="shared" si="18"/>
        <v>Feb</v>
      </c>
      <c r="H603" s="77" t="str">
        <f t="shared" si="19"/>
        <v>2024</v>
      </c>
    </row>
    <row r="604" spans="1:8" x14ac:dyDescent="0.25">
      <c r="A604" t="s">
        <v>303</v>
      </c>
      <c r="B604" t="s">
        <v>41</v>
      </c>
      <c r="C604">
        <v>30</v>
      </c>
      <c r="D604" t="s">
        <v>160</v>
      </c>
      <c r="E604" t="s">
        <v>1525</v>
      </c>
      <c r="F604" s="44">
        <v>2978.33</v>
      </c>
      <c r="G604" s="77" t="str">
        <f t="shared" si="18"/>
        <v>Feb</v>
      </c>
      <c r="H604" s="77" t="str">
        <f t="shared" si="19"/>
        <v>2024</v>
      </c>
    </row>
    <row r="605" spans="1:8" x14ac:dyDescent="0.25">
      <c r="A605" t="s">
        <v>303</v>
      </c>
      <c r="B605" t="s">
        <v>41</v>
      </c>
      <c r="C605">
        <v>30</v>
      </c>
      <c r="D605" t="s">
        <v>160</v>
      </c>
      <c r="E605" t="s">
        <v>1525</v>
      </c>
      <c r="F605" s="44">
        <v>16699.29</v>
      </c>
      <c r="G605" s="77" t="str">
        <f t="shared" si="18"/>
        <v>Feb</v>
      </c>
      <c r="H605" s="77" t="str">
        <f t="shared" si="19"/>
        <v>2024</v>
      </c>
    </row>
    <row r="606" spans="1:8" x14ac:dyDescent="0.25">
      <c r="A606" t="s">
        <v>303</v>
      </c>
      <c r="B606" t="s">
        <v>41</v>
      </c>
      <c r="C606">
        <v>30</v>
      </c>
      <c r="D606" t="s">
        <v>160</v>
      </c>
      <c r="E606" t="s">
        <v>1525</v>
      </c>
      <c r="F606" s="44">
        <v>833.33</v>
      </c>
      <c r="G606" s="77" t="str">
        <f t="shared" si="18"/>
        <v>Feb</v>
      </c>
      <c r="H606" s="77" t="str">
        <f t="shared" si="19"/>
        <v>2024</v>
      </c>
    </row>
    <row r="607" spans="1:8" x14ac:dyDescent="0.25">
      <c r="A607" t="s">
        <v>303</v>
      </c>
      <c r="B607" t="s">
        <v>41</v>
      </c>
      <c r="C607">
        <v>30</v>
      </c>
      <c r="D607" t="s">
        <v>160</v>
      </c>
      <c r="E607" t="s">
        <v>1525</v>
      </c>
      <c r="F607" s="44">
        <v>18058.71</v>
      </c>
      <c r="G607" s="77" t="str">
        <f t="shared" si="18"/>
        <v>Feb</v>
      </c>
      <c r="H607" s="77" t="str">
        <f t="shared" si="19"/>
        <v>2024</v>
      </c>
    </row>
    <row r="608" spans="1:8" x14ac:dyDescent="0.25">
      <c r="A608" t="s">
        <v>303</v>
      </c>
      <c r="B608" t="s">
        <v>41</v>
      </c>
      <c r="C608">
        <v>30</v>
      </c>
      <c r="D608" t="s">
        <v>160</v>
      </c>
      <c r="E608" t="s">
        <v>1525</v>
      </c>
      <c r="F608" s="44">
        <v>7169.92</v>
      </c>
      <c r="G608" s="77" t="str">
        <f t="shared" si="18"/>
        <v>Feb</v>
      </c>
      <c r="H608" s="77" t="str">
        <f t="shared" si="19"/>
        <v>2024</v>
      </c>
    </row>
    <row r="609" spans="1:8" x14ac:dyDescent="0.25">
      <c r="A609" t="s">
        <v>303</v>
      </c>
      <c r="B609" t="s">
        <v>41</v>
      </c>
      <c r="C609">
        <v>30</v>
      </c>
      <c r="D609" t="s">
        <v>160</v>
      </c>
      <c r="E609" t="s">
        <v>1525</v>
      </c>
      <c r="F609" s="44">
        <v>95.98</v>
      </c>
      <c r="G609" s="77" t="str">
        <f t="shared" si="18"/>
        <v>Feb</v>
      </c>
      <c r="H609" s="77" t="str">
        <f t="shared" si="19"/>
        <v>2024</v>
      </c>
    </row>
    <row r="610" spans="1:8" x14ac:dyDescent="0.25">
      <c r="A610" t="s">
        <v>303</v>
      </c>
      <c r="B610" t="s">
        <v>41</v>
      </c>
      <c r="C610">
        <v>53</v>
      </c>
      <c r="D610" t="s">
        <v>306</v>
      </c>
      <c r="E610" t="s">
        <v>1525</v>
      </c>
      <c r="F610" s="44" t="s">
        <v>21</v>
      </c>
      <c r="G610" s="77" t="str">
        <f t="shared" si="18"/>
        <v>Feb</v>
      </c>
      <c r="H610" s="77" t="str">
        <f t="shared" si="19"/>
        <v>2024</v>
      </c>
    </row>
    <row r="611" spans="1:8" ht="15.75" thickBot="1" x14ac:dyDescent="0.3">
      <c r="A611" s="62" t="s">
        <v>303</v>
      </c>
      <c r="B611" s="62" t="s">
        <v>41</v>
      </c>
      <c r="C611" s="62">
        <v>55</v>
      </c>
      <c r="D611" s="62" t="s">
        <v>307</v>
      </c>
      <c r="E611" s="62" t="s">
        <v>1525</v>
      </c>
      <c r="F611" s="83" t="s">
        <v>21</v>
      </c>
      <c r="G611" s="82" t="str">
        <f t="shared" si="18"/>
        <v>Feb</v>
      </c>
      <c r="H611" s="82" t="str">
        <f t="shared" si="19"/>
        <v>2024</v>
      </c>
    </row>
    <row r="612" spans="1:8" x14ac:dyDescent="0.25">
      <c r="A612" t="s">
        <v>460</v>
      </c>
      <c r="B612" t="s">
        <v>26</v>
      </c>
      <c r="C612">
        <v>322</v>
      </c>
      <c r="D612" t="s">
        <v>461</v>
      </c>
      <c r="E612" t="s">
        <v>23</v>
      </c>
      <c r="F612" s="44">
        <v>135646.25</v>
      </c>
      <c r="G612" s="77" t="str">
        <f t="shared" si="18"/>
        <v>Mar</v>
      </c>
      <c r="H612" s="77" t="str">
        <f t="shared" si="19"/>
        <v>2024</v>
      </c>
    </row>
    <row r="613" spans="1:8" x14ac:dyDescent="0.25">
      <c r="A613" t="s">
        <v>462</v>
      </c>
      <c r="B613" t="s">
        <v>26</v>
      </c>
      <c r="C613">
        <v>350</v>
      </c>
      <c r="D613" t="s">
        <v>463</v>
      </c>
      <c r="E613" t="s">
        <v>23</v>
      </c>
      <c r="F613" s="44">
        <v>132607.14000000001</v>
      </c>
      <c r="G613" s="77" t="str">
        <f t="shared" si="18"/>
        <v>Mar</v>
      </c>
      <c r="H613" s="77" t="str">
        <f t="shared" si="19"/>
        <v>2024</v>
      </c>
    </row>
    <row r="614" spans="1:8" x14ac:dyDescent="0.25">
      <c r="A614" t="s">
        <v>464</v>
      </c>
      <c r="B614" t="s">
        <v>26</v>
      </c>
      <c r="C614">
        <v>355</v>
      </c>
      <c r="D614" t="s">
        <v>465</v>
      </c>
      <c r="E614" t="s">
        <v>23</v>
      </c>
      <c r="F614" s="44">
        <v>18860.88</v>
      </c>
      <c r="G614" s="77" t="str">
        <f t="shared" si="18"/>
        <v>Mar</v>
      </c>
      <c r="H614" s="77" t="str">
        <f t="shared" si="19"/>
        <v>2024</v>
      </c>
    </row>
    <row r="615" spans="1:8" x14ac:dyDescent="0.25">
      <c r="A615" t="s">
        <v>466</v>
      </c>
      <c r="B615" t="s">
        <v>26</v>
      </c>
      <c r="C615">
        <v>377</v>
      </c>
      <c r="D615" t="s">
        <v>467</v>
      </c>
      <c r="E615" t="s">
        <v>23</v>
      </c>
      <c r="F615" s="44">
        <v>131668.48000000001</v>
      </c>
      <c r="G615" s="77" t="str">
        <f t="shared" si="18"/>
        <v>Mar</v>
      </c>
      <c r="H615" s="77" t="str">
        <f t="shared" si="19"/>
        <v>2024</v>
      </c>
    </row>
    <row r="616" spans="1:8" x14ac:dyDescent="0.25">
      <c r="A616" t="s">
        <v>468</v>
      </c>
      <c r="B616" t="s">
        <v>26</v>
      </c>
      <c r="C616">
        <v>405</v>
      </c>
      <c r="D616" t="s">
        <v>469</v>
      </c>
      <c r="E616" t="s">
        <v>23</v>
      </c>
      <c r="F616" s="44">
        <v>132931.57999999999</v>
      </c>
      <c r="G616" s="77" t="str">
        <f t="shared" si="18"/>
        <v>Mar</v>
      </c>
      <c r="H616" s="77" t="str">
        <f t="shared" si="19"/>
        <v>2024</v>
      </c>
    </row>
    <row r="617" spans="1:8" x14ac:dyDescent="0.25">
      <c r="A617" t="s">
        <v>468</v>
      </c>
      <c r="B617" t="s">
        <v>26</v>
      </c>
      <c r="C617">
        <v>410</v>
      </c>
      <c r="D617" t="s">
        <v>470</v>
      </c>
      <c r="E617" t="s">
        <v>23</v>
      </c>
      <c r="F617" s="44">
        <v>18860.52</v>
      </c>
      <c r="G617" s="77" t="str">
        <f t="shared" si="18"/>
        <v>Mar</v>
      </c>
      <c r="H617" s="77" t="str">
        <f t="shared" si="19"/>
        <v>2024</v>
      </c>
    </row>
    <row r="618" spans="1:8" x14ac:dyDescent="0.25">
      <c r="A618" t="s">
        <v>460</v>
      </c>
      <c r="B618" t="s">
        <v>26</v>
      </c>
      <c r="C618">
        <v>322</v>
      </c>
      <c r="D618" t="s">
        <v>461</v>
      </c>
      <c r="E618" t="s">
        <v>23</v>
      </c>
      <c r="F618" s="44">
        <v>22609.91</v>
      </c>
      <c r="G618" s="77" t="str">
        <f t="shared" si="18"/>
        <v>Mar</v>
      </c>
      <c r="H618" s="77" t="str">
        <f t="shared" si="19"/>
        <v>2024</v>
      </c>
    </row>
    <row r="619" spans="1:8" x14ac:dyDescent="0.25">
      <c r="A619" t="s">
        <v>462</v>
      </c>
      <c r="B619" t="s">
        <v>26</v>
      </c>
      <c r="C619">
        <v>350</v>
      </c>
      <c r="D619" t="s">
        <v>463</v>
      </c>
      <c r="E619" t="s">
        <v>23</v>
      </c>
      <c r="F619" s="44">
        <v>22100.38</v>
      </c>
      <c r="G619" s="77" t="str">
        <f t="shared" si="18"/>
        <v>Mar</v>
      </c>
      <c r="H619" s="77" t="str">
        <f t="shared" si="19"/>
        <v>2024</v>
      </c>
    </row>
    <row r="620" spans="1:8" x14ac:dyDescent="0.25">
      <c r="A620" t="s">
        <v>466</v>
      </c>
      <c r="B620" t="s">
        <v>26</v>
      </c>
      <c r="C620">
        <v>377</v>
      </c>
      <c r="D620" t="s">
        <v>467</v>
      </c>
      <c r="E620" t="s">
        <v>23</v>
      </c>
      <c r="F620" s="44">
        <v>21945.35</v>
      </c>
      <c r="G620" s="77" t="str">
        <f t="shared" si="18"/>
        <v>Mar</v>
      </c>
      <c r="H620" s="77" t="str">
        <f t="shared" si="19"/>
        <v>2024</v>
      </c>
    </row>
    <row r="621" spans="1:8" x14ac:dyDescent="0.25">
      <c r="A621" t="s">
        <v>468</v>
      </c>
      <c r="B621" t="s">
        <v>26</v>
      </c>
      <c r="C621">
        <v>405</v>
      </c>
      <c r="D621" t="s">
        <v>469</v>
      </c>
      <c r="E621" t="s">
        <v>23</v>
      </c>
      <c r="F621" s="44">
        <v>22154.42</v>
      </c>
      <c r="G621" s="77" t="str">
        <f t="shared" si="18"/>
        <v>Mar</v>
      </c>
      <c r="H621" s="77" t="str">
        <f t="shared" si="19"/>
        <v>2024</v>
      </c>
    </row>
    <row r="622" spans="1:8" x14ac:dyDescent="0.25">
      <c r="A622" t="s">
        <v>460</v>
      </c>
      <c r="B622" t="s">
        <v>26</v>
      </c>
      <c r="C622">
        <v>322</v>
      </c>
      <c r="D622" t="s">
        <v>461</v>
      </c>
      <c r="E622" t="s">
        <v>23</v>
      </c>
      <c r="F622" s="44">
        <v>491.16</v>
      </c>
      <c r="G622" s="77" t="str">
        <f t="shared" si="18"/>
        <v>Mar</v>
      </c>
      <c r="H622" s="77" t="str">
        <f t="shared" si="19"/>
        <v>2024</v>
      </c>
    </row>
    <row r="623" spans="1:8" x14ac:dyDescent="0.25">
      <c r="A623" t="s">
        <v>462</v>
      </c>
      <c r="B623" t="s">
        <v>26</v>
      </c>
      <c r="C623">
        <v>350</v>
      </c>
      <c r="D623" t="s">
        <v>463</v>
      </c>
      <c r="E623" t="s">
        <v>23</v>
      </c>
      <c r="F623" s="44">
        <v>2492.58</v>
      </c>
      <c r="G623" s="77" t="str">
        <f t="shared" si="18"/>
        <v>Mar</v>
      </c>
      <c r="H623" s="77" t="str">
        <f t="shared" si="19"/>
        <v>2024</v>
      </c>
    </row>
    <row r="624" spans="1:8" x14ac:dyDescent="0.25">
      <c r="A624" t="s">
        <v>466</v>
      </c>
      <c r="B624" t="s">
        <v>26</v>
      </c>
      <c r="C624">
        <v>377</v>
      </c>
      <c r="D624" t="s">
        <v>467</v>
      </c>
      <c r="E624" t="s">
        <v>23</v>
      </c>
      <c r="F624" s="44">
        <v>2257.1</v>
      </c>
      <c r="G624" s="77" t="str">
        <f t="shared" si="18"/>
        <v>Mar</v>
      </c>
      <c r="H624" s="77" t="str">
        <f t="shared" si="19"/>
        <v>2024</v>
      </c>
    </row>
    <row r="625" spans="1:8" x14ac:dyDescent="0.25">
      <c r="A625" t="s">
        <v>468</v>
      </c>
      <c r="B625" t="s">
        <v>26</v>
      </c>
      <c r="C625">
        <v>405</v>
      </c>
      <c r="D625" t="s">
        <v>469</v>
      </c>
      <c r="E625" t="s">
        <v>23</v>
      </c>
      <c r="F625" s="44">
        <v>4966.13</v>
      </c>
      <c r="G625" s="77" t="str">
        <f t="shared" si="18"/>
        <v>Mar</v>
      </c>
      <c r="H625" s="77" t="str">
        <f t="shared" si="19"/>
        <v>2024</v>
      </c>
    </row>
    <row r="626" spans="1:8" x14ac:dyDescent="0.25">
      <c r="A626" t="s">
        <v>460</v>
      </c>
      <c r="B626" t="s">
        <v>26</v>
      </c>
      <c r="C626">
        <v>322</v>
      </c>
      <c r="D626" t="s">
        <v>461</v>
      </c>
      <c r="E626" t="s">
        <v>23</v>
      </c>
      <c r="F626" s="44">
        <v>3532</v>
      </c>
      <c r="G626" s="77" t="str">
        <f t="shared" si="18"/>
        <v>Mar</v>
      </c>
      <c r="H626" s="77" t="str">
        <f t="shared" si="19"/>
        <v>2024</v>
      </c>
    </row>
    <row r="627" spans="1:8" x14ac:dyDescent="0.25">
      <c r="A627" t="s">
        <v>462</v>
      </c>
      <c r="B627" t="s">
        <v>26</v>
      </c>
      <c r="C627">
        <v>350</v>
      </c>
      <c r="D627" t="s">
        <v>463</v>
      </c>
      <c r="E627" t="s">
        <v>23</v>
      </c>
      <c r="F627" s="44">
        <v>3414.68</v>
      </c>
      <c r="G627" s="77" t="str">
        <f t="shared" si="18"/>
        <v>Mar</v>
      </c>
      <c r="H627" s="77" t="str">
        <f t="shared" si="19"/>
        <v>2024</v>
      </c>
    </row>
    <row r="628" spans="1:8" x14ac:dyDescent="0.25">
      <c r="A628" t="s">
        <v>466</v>
      </c>
      <c r="B628" t="s">
        <v>26</v>
      </c>
      <c r="C628">
        <v>377</v>
      </c>
      <c r="D628" t="s">
        <v>467</v>
      </c>
      <c r="E628" t="s">
        <v>23</v>
      </c>
      <c r="F628" s="44">
        <v>3437.26</v>
      </c>
      <c r="G628" s="77" t="str">
        <f t="shared" si="18"/>
        <v>Mar</v>
      </c>
      <c r="H628" s="77" t="str">
        <f t="shared" si="19"/>
        <v>2024</v>
      </c>
    </row>
    <row r="629" spans="1:8" x14ac:dyDescent="0.25">
      <c r="A629" t="s">
        <v>468</v>
      </c>
      <c r="B629" t="s">
        <v>26</v>
      </c>
      <c r="C629">
        <v>405</v>
      </c>
      <c r="D629" t="s">
        <v>469</v>
      </c>
      <c r="E629" t="s">
        <v>23</v>
      </c>
      <c r="F629" s="44">
        <v>3324.85</v>
      </c>
      <c r="G629" s="77" t="str">
        <f t="shared" si="18"/>
        <v>Mar</v>
      </c>
      <c r="H629" s="77" t="str">
        <f t="shared" si="19"/>
        <v>2024</v>
      </c>
    </row>
    <row r="630" spans="1:8" x14ac:dyDescent="0.25">
      <c r="A630" t="s">
        <v>460</v>
      </c>
      <c r="B630" t="s">
        <v>26</v>
      </c>
      <c r="C630">
        <v>322</v>
      </c>
      <c r="D630" t="s">
        <v>461</v>
      </c>
      <c r="E630" t="s">
        <v>23</v>
      </c>
      <c r="F630" s="44">
        <v>6914.64</v>
      </c>
      <c r="G630" s="77" t="str">
        <f t="shared" si="18"/>
        <v>Mar</v>
      </c>
      <c r="H630" s="77" t="str">
        <f t="shared" si="19"/>
        <v>2024</v>
      </c>
    </row>
    <row r="631" spans="1:8" x14ac:dyDescent="0.25">
      <c r="A631" t="s">
        <v>462</v>
      </c>
      <c r="B631" t="s">
        <v>26</v>
      </c>
      <c r="C631">
        <v>350</v>
      </c>
      <c r="D631" t="s">
        <v>463</v>
      </c>
      <c r="E631" t="s">
        <v>23</v>
      </c>
      <c r="F631" s="44">
        <v>5805.26</v>
      </c>
      <c r="G631" s="77" t="str">
        <f t="shared" si="18"/>
        <v>Mar</v>
      </c>
      <c r="H631" s="77" t="str">
        <f t="shared" si="19"/>
        <v>2024</v>
      </c>
    </row>
    <row r="632" spans="1:8" x14ac:dyDescent="0.25">
      <c r="A632" t="s">
        <v>466</v>
      </c>
      <c r="B632" t="s">
        <v>26</v>
      </c>
      <c r="C632">
        <v>377</v>
      </c>
      <c r="D632" t="s">
        <v>467</v>
      </c>
      <c r="E632" t="s">
        <v>23</v>
      </c>
      <c r="F632" s="44">
        <v>25613.3</v>
      </c>
      <c r="G632" s="77" t="str">
        <f t="shared" si="18"/>
        <v>Mar</v>
      </c>
      <c r="H632" s="77" t="str">
        <f t="shared" si="19"/>
        <v>2024</v>
      </c>
    </row>
    <row r="633" spans="1:8" x14ac:dyDescent="0.25">
      <c r="A633" t="s">
        <v>468</v>
      </c>
      <c r="B633" t="s">
        <v>26</v>
      </c>
      <c r="C633">
        <v>405</v>
      </c>
      <c r="D633" t="s">
        <v>469</v>
      </c>
      <c r="E633" t="s">
        <v>23</v>
      </c>
      <c r="F633" s="44">
        <v>7332.04</v>
      </c>
      <c r="G633" s="77" t="str">
        <f t="shared" si="18"/>
        <v>Mar</v>
      </c>
      <c r="H633" s="77" t="str">
        <f t="shared" si="19"/>
        <v>2024</v>
      </c>
    </row>
    <row r="634" spans="1:8" x14ac:dyDescent="0.25">
      <c r="A634" t="s">
        <v>460</v>
      </c>
      <c r="B634" t="s">
        <v>26</v>
      </c>
      <c r="C634">
        <v>322</v>
      </c>
      <c r="D634" t="s">
        <v>461</v>
      </c>
      <c r="E634" t="s">
        <v>23</v>
      </c>
      <c r="F634" s="44">
        <v>15743.87</v>
      </c>
      <c r="G634" s="77" t="str">
        <f t="shared" si="18"/>
        <v>Mar</v>
      </c>
      <c r="H634" s="77" t="str">
        <f t="shared" si="19"/>
        <v>2024</v>
      </c>
    </row>
    <row r="635" spans="1:8" x14ac:dyDescent="0.25">
      <c r="A635" t="s">
        <v>462</v>
      </c>
      <c r="B635" t="s">
        <v>26</v>
      </c>
      <c r="C635">
        <v>350</v>
      </c>
      <c r="D635" t="s">
        <v>463</v>
      </c>
      <c r="E635" t="s">
        <v>23</v>
      </c>
      <c r="F635" s="44">
        <v>8831.5499999999993</v>
      </c>
      <c r="G635" s="77" t="str">
        <f t="shared" si="18"/>
        <v>Mar</v>
      </c>
      <c r="H635" s="77" t="str">
        <f t="shared" si="19"/>
        <v>2024</v>
      </c>
    </row>
    <row r="636" spans="1:8" x14ac:dyDescent="0.25">
      <c r="A636" t="s">
        <v>466</v>
      </c>
      <c r="B636" t="s">
        <v>26</v>
      </c>
      <c r="C636">
        <v>377</v>
      </c>
      <c r="D636" t="s">
        <v>467</v>
      </c>
      <c r="E636" t="s">
        <v>23</v>
      </c>
      <c r="F636" s="44">
        <v>17609.240000000002</v>
      </c>
      <c r="G636" s="77" t="str">
        <f t="shared" si="18"/>
        <v>Mar</v>
      </c>
      <c r="H636" s="77" t="str">
        <f t="shared" si="19"/>
        <v>2024</v>
      </c>
    </row>
    <row r="637" spans="1:8" x14ac:dyDescent="0.25">
      <c r="A637" t="s">
        <v>468</v>
      </c>
      <c r="B637" t="s">
        <v>26</v>
      </c>
      <c r="C637">
        <v>405</v>
      </c>
      <c r="D637" t="s">
        <v>469</v>
      </c>
      <c r="E637" t="s">
        <v>23</v>
      </c>
      <c r="F637" s="44">
        <v>14727.98</v>
      </c>
      <c r="G637" s="77" t="str">
        <f t="shared" si="18"/>
        <v>Mar</v>
      </c>
      <c r="H637" s="77" t="str">
        <f t="shared" si="19"/>
        <v>2024</v>
      </c>
    </row>
    <row r="638" spans="1:8" x14ac:dyDescent="0.25">
      <c r="A638" t="s">
        <v>460</v>
      </c>
      <c r="B638" t="s">
        <v>26</v>
      </c>
      <c r="C638">
        <v>322</v>
      </c>
      <c r="D638" t="s">
        <v>461</v>
      </c>
      <c r="E638" t="s">
        <v>23</v>
      </c>
      <c r="F638" s="44">
        <v>5629.25</v>
      </c>
      <c r="G638" s="77" t="str">
        <f t="shared" si="18"/>
        <v>Mar</v>
      </c>
      <c r="H638" s="77" t="str">
        <f t="shared" si="19"/>
        <v>2024</v>
      </c>
    </row>
    <row r="639" spans="1:8" x14ac:dyDescent="0.25">
      <c r="A639" t="s">
        <v>462</v>
      </c>
      <c r="B639" t="s">
        <v>26</v>
      </c>
      <c r="C639">
        <v>350</v>
      </c>
      <c r="D639" t="s">
        <v>463</v>
      </c>
      <c r="E639" t="s">
        <v>23</v>
      </c>
      <c r="F639" s="44">
        <v>5778.89</v>
      </c>
      <c r="G639" s="77" t="str">
        <f t="shared" si="18"/>
        <v>Mar</v>
      </c>
      <c r="H639" s="77" t="str">
        <f t="shared" si="19"/>
        <v>2024</v>
      </c>
    </row>
    <row r="640" spans="1:8" x14ac:dyDescent="0.25">
      <c r="A640" t="s">
        <v>466</v>
      </c>
      <c r="B640" t="s">
        <v>26</v>
      </c>
      <c r="C640">
        <v>377</v>
      </c>
      <c r="D640" t="s">
        <v>467</v>
      </c>
      <c r="E640" t="s">
        <v>23</v>
      </c>
      <c r="F640" s="44">
        <v>9369.6</v>
      </c>
      <c r="G640" s="77" t="str">
        <f t="shared" si="18"/>
        <v>Mar</v>
      </c>
      <c r="H640" s="77" t="str">
        <f t="shared" si="19"/>
        <v>2024</v>
      </c>
    </row>
    <row r="641" spans="1:8" x14ac:dyDescent="0.25">
      <c r="A641" t="s">
        <v>468</v>
      </c>
      <c r="B641" t="s">
        <v>26</v>
      </c>
      <c r="C641">
        <v>405</v>
      </c>
      <c r="D641" t="s">
        <v>469</v>
      </c>
      <c r="E641" t="s">
        <v>23</v>
      </c>
      <c r="F641" s="44">
        <v>6600.49</v>
      </c>
      <c r="G641" s="77" t="str">
        <f t="shared" si="18"/>
        <v>Mar</v>
      </c>
      <c r="H641" s="77" t="str">
        <f t="shared" si="19"/>
        <v>2024</v>
      </c>
    </row>
    <row r="642" spans="1:8" x14ac:dyDescent="0.25">
      <c r="A642" t="s">
        <v>471</v>
      </c>
      <c r="B642" t="s">
        <v>41</v>
      </c>
      <c r="C642">
        <v>20</v>
      </c>
      <c r="D642" t="s">
        <v>472</v>
      </c>
      <c r="E642" t="s">
        <v>23</v>
      </c>
      <c r="F642" s="44">
        <v>123244.78</v>
      </c>
      <c r="G642" s="77" t="str">
        <f t="shared" si="18"/>
        <v>Mar</v>
      </c>
      <c r="H642" s="77" t="str">
        <f t="shared" si="19"/>
        <v>2024</v>
      </c>
    </row>
    <row r="643" spans="1:8" x14ac:dyDescent="0.25">
      <c r="A643" t="s">
        <v>471</v>
      </c>
      <c r="B643" t="s">
        <v>41</v>
      </c>
      <c r="C643">
        <v>20</v>
      </c>
      <c r="D643" t="s">
        <v>472</v>
      </c>
      <c r="E643" t="s">
        <v>23</v>
      </c>
      <c r="F643" s="44">
        <v>19845.849999999999</v>
      </c>
      <c r="G643" s="77" t="str">
        <f t="shared" ref="G643:G706" si="20">MID(A643,4,3)</f>
        <v>Mar</v>
      </c>
      <c r="H643" s="77" t="str">
        <f t="shared" ref="H643:H706" si="21">MID(A643,8,4)</f>
        <v>2024</v>
      </c>
    </row>
    <row r="644" spans="1:8" x14ac:dyDescent="0.25">
      <c r="A644" t="s">
        <v>471</v>
      </c>
      <c r="B644" t="s">
        <v>41</v>
      </c>
      <c r="C644">
        <v>20</v>
      </c>
      <c r="D644" t="s">
        <v>472</v>
      </c>
      <c r="E644" t="s">
        <v>23</v>
      </c>
      <c r="F644" s="44">
        <v>49614.58</v>
      </c>
      <c r="G644" s="77" t="str">
        <f t="shared" si="20"/>
        <v>Mar</v>
      </c>
      <c r="H644" s="77" t="str">
        <f t="shared" si="21"/>
        <v>2024</v>
      </c>
    </row>
    <row r="645" spans="1:8" x14ac:dyDescent="0.25">
      <c r="A645" t="s">
        <v>471</v>
      </c>
      <c r="B645" t="s">
        <v>41</v>
      </c>
      <c r="C645">
        <v>20</v>
      </c>
      <c r="D645" t="s">
        <v>472</v>
      </c>
      <c r="E645" t="s">
        <v>23</v>
      </c>
      <c r="F645" s="44">
        <v>53104.160000000003</v>
      </c>
      <c r="G645" s="77" t="str">
        <f t="shared" si="20"/>
        <v>Mar</v>
      </c>
      <c r="H645" s="77" t="str">
        <f t="shared" si="21"/>
        <v>2024</v>
      </c>
    </row>
    <row r="646" spans="1:8" x14ac:dyDescent="0.25">
      <c r="A646" t="s">
        <v>471</v>
      </c>
      <c r="B646" t="s">
        <v>41</v>
      </c>
      <c r="C646">
        <v>20</v>
      </c>
      <c r="D646" t="s">
        <v>472</v>
      </c>
      <c r="E646" t="s">
        <v>23</v>
      </c>
      <c r="F646" s="44">
        <v>25463.78</v>
      </c>
      <c r="G646" s="77" t="str">
        <f t="shared" si="20"/>
        <v>Mar</v>
      </c>
      <c r="H646" s="77" t="str">
        <f t="shared" si="21"/>
        <v>2024</v>
      </c>
    </row>
    <row r="647" spans="1:8" x14ac:dyDescent="0.25">
      <c r="A647" t="s">
        <v>468</v>
      </c>
      <c r="B647" t="s">
        <v>26</v>
      </c>
      <c r="C647">
        <v>405</v>
      </c>
      <c r="D647" t="s">
        <v>469</v>
      </c>
      <c r="E647" t="s">
        <v>23</v>
      </c>
      <c r="F647" s="44">
        <v>2115</v>
      </c>
      <c r="G647" s="77" t="str">
        <f t="shared" si="20"/>
        <v>Mar</v>
      </c>
      <c r="H647" s="77" t="str">
        <f t="shared" si="21"/>
        <v>2024</v>
      </c>
    </row>
    <row r="648" spans="1:8" x14ac:dyDescent="0.25">
      <c r="A648" t="s">
        <v>471</v>
      </c>
      <c r="B648" t="s">
        <v>41</v>
      </c>
      <c r="C648">
        <v>23</v>
      </c>
      <c r="D648" t="s">
        <v>113</v>
      </c>
      <c r="E648" t="s">
        <v>23</v>
      </c>
      <c r="F648" s="44">
        <v>36361.089999999997</v>
      </c>
      <c r="G648" s="77" t="str">
        <f t="shared" si="20"/>
        <v>Mar</v>
      </c>
      <c r="H648" s="77" t="str">
        <f t="shared" si="21"/>
        <v>2024</v>
      </c>
    </row>
    <row r="649" spans="1:8" x14ac:dyDescent="0.25">
      <c r="A649" t="s">
        <v>471</v>
      </c>
      <c r="B649" t="s">
        <v>41</v>
      </c>
      <c r="C649">
        <v>23</v>
      </c>
      <c r="D649" t="s">
        <v>113</v>
      </c>
      <c r="E649" t="s">
        <v>23</v>
      </c>
      <c r="F649" s="44">
        <v>32360.57</v>
      </c>
      <c r="G649" s="77" t="str">
        <f t="shared" si="20"/>
        <v>Mar</v>
      </c>
      <c r="H649" s="77" t="str">
        <f t="shared" si="21"/>
        <v>2024</v>
      </c>
    </row>
    <row r="650" spans="1:8" x14ac:dyDescent="0.25">
      <c r="A650" t="s">
        <v>473</v>
      </c>
      <c r="B650" t="s">
        <v>41</v>
      </c>
      <c r="C650">
        <v>5</v>
      </c>
      <c r="D650" t="s">
        <v>324</v>
      </c>
      <c r="E650" t="s">
        <v>119</v>
      </c>
      <c r="F650" s="44">
        <v>14284</v>
      </c>
      <c r="G650" s="77" t="str">
        <f t="shared" si="20"/>
        <v>Mar</v>
      </c>
      <c r="H650" s="77" t="str">
        <f t="shared" si="21"/>
        <v>2024</v>
      </c>
    </row>
    <row r="651" spans="1:8" x14ac:dyDescent="0.25">
      <c r="A651" t="s">
        <v>473</v>
      </c>
      <c r="B651" t="s">
        <v>41</v>
      </c>
      <c r="C651">
        <v>6</v>
      </c>
      <c r="D651" t="s">
        <v>127</v>
      </c>
      <c r="E651" t="s">
        <v>119</v>
      </c>
      <c r="F651" s="44">
        <v>14935.98</v>
      </c>
      <c r="G651" s="77" t="str">
        <f t="shared" si="20"/>
        <v>Mar</v>
      </c>
      <c r="H651" s="77" t="str">
        <f t="shared" si="21"/>
        <v>2024</v>
      </c>
    </row>
    <row r="652" spans="1:8" x14ac:dyDescent="0.25">
      <c r="A652" t="s">
        <v>476</v>
      </c>
      <c r="B652" t="s">
        <v>26</v>
      </c>
      <c r="C652">
        <v>306</v>
      </c>
      <c r="D652" t="s">
        <v>359</v>
      </c>
      <c r="E652" t="s">
        <v>131</v>
      </c>
      <c r="F652" s="44">
        <v>1660.13</v>
      </c>
      <c r="G652" s="77" t="str">
        <f t="shared" si="20"/>
        <v>Mar</v>
      </c>
      <c r="H652" s="77" t="str">
        <f t="shared" si="21"/>
        <v>2024</v>
      </c>
    </row>
    <row r="653" spans="1:8" x14ac:dyDescent="0.25">
      <c r="A653" t="s">
        <v>478</v>
      </c>
      <c r="B653" t="s">
        <v>26</v>
      </c>
      <c r="C653">
        <v>339</v>
      </c>
      <c r="D653" t="s">
        <v>359</v>
      </c>
      <c r="E653" t="s">
        <v>131</v>
      </c>
      <c r="F653" s="44">
        <v>1677.97</v>
      </c>
      <c r="G653" s="77" t="str">
        <f t="shared" si="20"/>
        <v>Mar</v>
      </c>
      <c r="H653" s="77" t="str">
        <f t="shared" si="21"/>
        <v>2024</v>
      </c>
    </row>
    <row r="654" spans="1:8" x14ac:dyDescent="0.25">
      <c r="A654" t="s">
        <v>473</v>
      </c>
      <c r="B654" t="s">
        <v>41</v>
      </c>
      <c r="C654">
        <v>5</v>
      </c>
      <c r="D654" t="s">
        <v>133</v>
      </c>
      <c r="E654" t="s">
        <v>131</v>
      </c>
      <c r="F654" s="44">
        <v>4623.13</v>
      </c>
      <c r="G654" s="77" t="str">
        <f t="shared" si="20"/>
        <v>Mar</v>
      </c>
      <c r="H654" s="77" t="str">
        <f t="shared" si="21"/>
        <v>2024</v>
      </c>
    </row>
    <row r="655" spans="1:8" x14ac:dyDescent="0.25">
      <c r="A655" t="s">
        <v>473</v>
      </c>
      <c r="B655" t="s">
        <v>41</v>
      </c>
      <c r="C655">
        <v>5</v>
      </c>
      <c r="D655" t="s">
        <v>133</v>
      </c>
      <c r="E655" t="s">
        <v>131</v>
      </c>
      <c r="F655" s="44">
        <v>4938.8500000000004</v>
      </c>
      <c r="G655" s="77" t="str">
        <f t="shared" si="20"/>
        <v>Mar</v>
      </c>
      <c r="H655" s="77" t="str">
        <f t="shared" si="21"/>
        <v>2024</v>
      </c>
    </row>
    <row r="656" spans="1:8" x14ac:dyDescent="0.25">
      <c r="A656" t="s">
        <v>473</v>
      </c>
      <c r="B656" t="s">
        <v>41</v>
      </c>
      <c r="C656">
        <v>5</v>
      </c>
      <c r="D656" t="s">
        <v>133</v>
      </c>
      <c r="E656" t="s">
        <v>131</v>
      </c>
      <c r="F656" s="44">
        <v>403.48</v>
      </c>
      <c r="G656" s="77" t="str">
        <f t="shared" si="20"/>
        <v>Mar</v>
      </c>
      <c r="H656" s="77" t="str">
        <f t="shared" si="21"/>
        <v>2024</v>
      </c>
    </row>
    <row r="657" spans="1:8" x14ac:dyDescent="0.25">
      <c r="A657" t="s">
        <v>473</v>
      </c>
      <c r="B657" t="s">
        <v>41</v>
      </c>
      <c r="C657">
        <v>5</v>
      </c>
      <c r="D657" t="s">
        <v>133</v>
      </c>
      <c r="E657" t="s">
        <v>131</v>
      </c>
      <c r="F657" s="44">
        <v>403.48</v>
      </c>
      <c r="G657" s="77" t="str">
        <f t="shared" si="20"/>
        <v>Mar</v>
      </c>
      <c r="H657" s="77" t="str">
        <f t="shared" si="21"/>
        <v>2024</v>
      </c>
    </row>
    <row r="658" spans="1:8" x14ac:dyDescent="0.25">
      <c r="A658" t="s">
        <v>473</v>
      </c>
      <c r="B658" t="s">
        <v>41</v>
      </c>
      <c r="C658">
        <v>5</v>
      </c>
      <c r="D658" t="s">
        <v>133</v>
      </c>
      <c r="E658" t="s">
        <v>131</v>
      </c>
      <c r="F658" s="44">
        <v>403.48</v>
      </c>
      <c r="G658" s="77" t="str">
        <f t="shared" si="20"/>
        <v>Mar</v>
      </c>
      <c r="H658" s="77" t="str">
        <f t="shared" si="21"/>
        <v>2024</v>
      </c>
    </row>
    <row r="659" spans="1:8" x14ac:dyDescent="0.25">
      <c r="A659" t="s">
        <v>473</v>
      </c>
      <c r="B659" t="s">
        <v>41</v>
      </c>
      <c r="C659">
        <v>5</v>
      </c>
      <c r="D659" t="s">
        <v>133</v>
      </c>
      <c r="E659" t="s">
        <v>131</v>
      </c>
      <c r="F659" s="44">
        <v>891.21</v>
      </c>
      <c r="G659" s="77" t="str">
        <f t="shared" si="20"/>
        <v>Mar</v>
      </c>
      <c r="H659" s="77" t="str">
        <f t="shared" si="21"/>
        <v>2024</v>
      </c>
    </row>
    <row r="660" spans="1:8" x14ac:dyDescent="0.25">
      <c r="A660" t="s">
        <v>481</v>
      </c>
      <c r="B660" t="s">
        <v>26</v>
      </c>
      <c r="C660">
        <v>387</v>
      </c>
      <c r="D660" t="s">
        <v>193</v>
      </c>
      <c r="E660" t="s">
        <v>131</v>
      </c>
      <c r="F660" s="44">
        <v>440.99</v>
      </c>
      <c r="G660" s="77" t="str">
        <f t="shared" si="20"/>
        <v>Mar</v>
      </c>
      <c r="H660" s="77" t="str">
        <f t="shared" si="21"/>
        <v>2024</v>
      </c>
    </row>
    <row r="661" spans="1:8" x14ac:dyDescent="0.25">
      <c r="A661" t="s">
        <v>468</v>
      </c>
      <c r="B661" t="s">
        <v>26</v>
      </c>
      <c r="C661">
        <v>419</v>
      </c>
      <c r="D661" t="s">
        <v>359</v>
      </c>
      <c r="E661" t="s">
        <v>131</v>
      </c>
      <c r="F661" s="44">
        <v>1689.64</v>
      </c>
      <c r="G661" s="77" t="str">
        <f t="shared" si="20"/>
        <v>Mar</v>
      </c>
      <c r="H661" s="77" t="str">
        <f t="shared" si="21"/>
        <v>2024</v>
      </c>
    </row>
    <row r="662" spans="1:8" x14ac:dyDescent="0.25">
      <c r="A662" t="s">
        <v>471</v>
      </c>
      <c r="B662" t="s">
        <v>41</v>
      </c>
      <c r="C662">
        <v>4</v>
      </c>
      <c r="D662" t="s">
        <v>133</v>
      </c>
      <c r="E662" t="s">
        <v>131</v>
      </c>
      <c r="F662" s="44">
        <v>3677.61</v>
      </c>
      <c r="G662" s="77" t="str">
        <f t="shared" si="20"/>
        <v>Mar</v>
      </c>
      <c r="H662" s="77" t="str">
        <f t="shared" si="21"/>
        <v>2024</v>
      </c>
    </row>
    <row r="663" spans="1:8" x14ac:dyDescent="0.25">
      <c r="A663" t="s">
        <v>471</v>
      </c>
      <c r="B663" t="s">
        <v>41</v>
      </c>
      <c r="C663">
        <v>4</v>
      </c>
      <c r="D663" t="s">
        <v>133</v>
      </c>
      <c r="E663" t="s">
        <v>131</v>
      </c>
      <c r="F663" s="44">
        <v>954.73</v>
      </c>
      <c r="G663" s="77" t="str">
        <f t="shared" si="20"/>
        <v>Mar</v>
      </c>
      <c r="H663" s="77" t="str">
        <f t="shared" si="21"/>
        <v>2024</v>
      </c>
    </row>
    <row r="664" spans="1:8" x14ac:dyDescent="0.25">
      <c r="A664" t="s">
        <v>471</v>
      </c>
      <c r="B664" t="s">
        <v>41</v>
      </c>
      <c r="C664">
        <v>4</v>
      </c>
      <c r="D664" t="s">
        <v>133</v>
      </c>
      <c r="E664" t="s">
        <v>131</v>
      </c>
      <c r="F664" s="44">
        <v>3870.09</v>
      </c>
      <c r="G664" s="77" t="str">
        <f t="shared" si="20"/>
        <v>Mar</v>
      </c>
      <c r="H664" s="77" t="str">
        <f t="shared" si="21"/>
        <v>2024</v>
      </c>
    </row>
    <row r="665" spans="1:8" x14ac:dyDescent="0.25">
      <c r="A665" t="s">
        <v>471</v>
      </c>
      <c r="B665" t="s">
        <v>41</v>
      </c>
      <c r="C665">
        <v>4</v>
      </c>
      <c r="D665" t="s">
        <v>133</v>
      </c>
      <c r="E665" t="s">
        <v>131</v>
      </c>
      <c r="F665" s="44">
        <v>2755.22</v>
      </c>
      <c r="G665" s="77" t="str">
        <f t="shared" si="20"/>
        <v>Mar</v>
      </c>
      <c r="H665" s="77" t="str">
        <f t="shared" si="21"/>
        <v>2024</v>
      </c>
    </row>
    <row r="666" spans="1:8" x14ac:dyDescent="0.25">
      <c r="A666" t="s">
        <v>471</v>
      </c>
      <c r="B666" t="s">
        <v>41</v>
      </c>
      <c r="C666">
        <v>4</v>
      </c>
      <c r="D666" t="s">
        <v>133</v>
      </c>
      <c r="E666" t="s">
        <v>131</v>
      </c>
      <c r="F666" s="44">
        <v>771.13</v>
      </c>
      <c r="G666" s="77" t="str">
        <f t="shared" si="20"/>
        <v>Mar</v>
      </c>
      <c r="H666" s="77" t="str">
        <f t="shared" si="21"/>
        <v>2024</v>
      </c>
    </row>
    <row r="667" spans="1:8" x14ac:dyDescent="0.25">
      <c r="A667" t="s">
        <v>471</v>
      </c>
      <c r="B667" t="s">
        <v>41</v>
      </c>
      <c r="C667">
        <v>4</v>
      </c>
      <c r="D667" t="s">
        <v>133</v>
      </c>
      <c r="E667" t="s">
        <v>131</v>
      </c>
      <c r="F667" s="44">
        <v>2237.6799999999998</v>
      </c>
      <c r="G667" s="77" t="str">
        <f t="shared" si="20"/>
        <v>Mar</v>
      </c>
      <c r="H667" s="77" t="str">
        <f t="shared" si="21"/>
        <v>2024</v>
      </c>
    </row>
    <row r="668" spans="1:8" x14ac:dyDescent="0.25">
      <c r="A668" t="s">
        <v>471</v>
      </c>
      <c r="B668" t="s">
        <v>41</v>
      </c>
      <c r="C668">
        <v>4</v>
      </c>
      <c r="D668" t="s">
        <v>133</v>
      </c>
      <c r="E668" t="s">
        <v>131</v>
      </c>
      <c r="F668" s="44">
        <v>582.5</v>
      </c>
      <c r="G668" s="77" t="str">
        <f t="shared" si="20"/>
        <v>Mar</v>
      </c>
      <c r="H668" s="77" t="str">
        <f t="shared" si="21"/>
        <v>2024</v>
      </c>
    </row>
    <row r="669" spans="1:8" x14ac:dyDescent="0.25">
      <c r="A669" t="s">
        <v>471</v>
      </c>
      <c r="B669" t="s">
        <v>41</v>
      </c>
      <c r="C669">
        <v>25</v>
      </c>
      <c r="D669" t="s">
        <v>133</v>
      </c>
      <c r="E669" t="s">
        <v>131</v>
      </c>
      <c r="F669" s="44">
        <v>1455</v>
      </c>
      <c r="G669" s="77" t="str">
        <f t="shared" si="20"/>
        <v>Mar</v>
      </c>
      <c r="H669" s="77" t="str">
        <f t="shared" si="21"/>
        <v>2024</v>
      </c>
    </row>
    <row r="670" spans="1:8" x14ac:dyDescent="0.25">
      <c r="A670" t="s">
        <v>471</v>
      </c>
      <c r="B670" t="s">
        <v>41</v>
      </c>
      <c r="C670">
        <v>25</v>
      </c>
      <c r="D670" t="s">
        <v>133</v>
      </c>
      <c r="E670" t="s">
        <v>131</v>
      </c>
      <c r="F670" s="44">
        <v>969.85</v>
      </c>
      <c r="G670" s="77" t="str">
        <f t="shared" si="20"/>
        <v>Mar</v>
      </c>
      <c r="H670" s="77" t="str">
        <f t="shared" si="21"/>
        <v>2024</v>
      </c>
    </row>
    <row r="671" spans="1:8" x14ac:dyDescent="0.25">
      <c r="A671" t="s">
        <v>471</v>
      </c>
      <c r="B671" t="s">
        <v>41</v>
      </c>
      <c r="C671">
        <v>25</v>
      </c>
      <c r="D671" t="s">
        <v>133</v>
      </c>
      <c r="E671" t="s">
        <v>131</v>
      </c>
      <c r="F671" s="44">
        <v>771.13</v>
      </c>
      <c r="G671" s="77" t="str">
        <f t="shared" si="20"/>
        <v>Mar</v>
      </c>
      <c r="H671" s="77" t="str">
        <f t="shared" si="21"/>
        <v>2024</v>
      </c>
    </row>
    <row r="672" spans="1:8" x14ac:dyDescent="0.25">
      <c r="A672" t="s">
        <v>471</v>
      </c>
      <c r="B672" t="s">
        <v>41</v>
      </c>
      <c r="C672">
        <v>25</v>
      </c>
      <c r="D672" t="s">
        <v>133</v>
      </c>
      <c r="E672" t="s">
        <v>131</v>
      </c>
      <c r="F672" s="44">
        <v>3370.92</v>
      </c>
      <c r="G672" s="77" t="str">
        <f t="shared" si="20"/>
        <v>Mar</v>
      </c>
      <c r="H672" s="77" t="str">
        <f t="shared" si="21"/>
        <v>2024</v>
      </c>
    </row>
    <row r="673" spans="1:8" x14ac:dyDescent="0.25">
      <c r="A673" t="s">
        <v>471</v>
      </c>
      <c r="B673" t="s">
        <v>41</v>
      </c>
      <c r="C673">
        <v>25</v>
      </c>
      <c r="D673" t="s">
        <v>133</v>
      </c>
      <c r="E673" t="s">
        <v>131</v>
      </c>
      <c r="F673" s="44">
        <v>497.84</v>
      </c>
      <c r="G673" s="77" t="str">
        <f t="shared" si="20"/>
        <v>Mar</v>
      </c>
      <c r="H673" s="77" t="str">
        <f t="shared" si="21"/>
        <v>2024</v>
      </c>
    </row>
    <row r="674" spans="1:8" x14ac:dyDescent="0.25">
      <c r="A674" t="s">
        <v>473</v>
      </c>
      <c r="B674" t="s">
        <v>41</v>
      </c>
      <c r="C674">
        <v>5</v>
      </c>
      <c r="D674" t="s">
        <v>133</v>
      </c>
      <c r="E674" t="s">
        <v>131</v>
      </c>
      <c r="F674" s="44">
        <v>914.97</v>
      </c>
      <c r="G674" s="77" t="str">
        <f t="shared" si="20"/>
        <v>Mar</v>
      </c>
      <c r="H674" s="77" t="str">
        <f t="shared" si="21"/>
        <v>2024</v>
      </c>
    </row>
    <row r="675" spans="1:8" x14ac:dyDescent="0.25">
      <c r="A675" t="s">
        <v>471</v>
      </c>
      <c r="B675" t="s">
        <v>41</v>
      </c>
      <c r="C675">
        <v>4</v>
      </c>
      <c r="D675" t="s">
        <v>133</v>
      </c>
      <c r="E675" t="s">
        <v>131</v>
      </c>
      <c r="F675" s="44">
        <v>696.48</v>
      </c>
      <c r="G675" s="77" t="str">
        <f t="shared" si="20"/>
        <v>Mar</v>
      </c>
      <c r="H675" s="77" t="str">
        <f t="shared" si="21"/>
        <v>2024</v>
      </c>
    </row>
    <row r="676" spans="1:8" x14ac:dyDescent="0.25">
      <c r="A676" t="s">
        <v>471</v>
      </c>
      <c r="B676" t="s">
        <v>41</v>
      </c>
      <c r="C676">
        <v>4</v>
      </c>
      <c r="D676" t="s">
        <v>133</v>
      </c>
      <c r="E676" t="s">
        <v>131</v>
      </c>
      <c r="F676" s="44">
        <v>747.06</v>
      </c>
      <c r="G676" s="77" t="str">
        <f t="shared" si="20"/>
        <v>Mar</v>
      </c>
      <c r="H676" s="77" t="str">
        <f t="shared" si="21"/>
        <v>2024</v>
      </c>
    </row>
    <row r="677" spans="1:8" x14ac:dyDescent="0.25">
      <c r="A677" t="s">
        <v>473</v>
      </c>
      <c r="B677" t="s">
        <v>41</v>
      </c>
      <c r="C677">
        <v>5</v>
      </c>
      <c r="D677" t="s">
        <v>133</v>
      </c>
      <c r="E677" t="s">
        <v>131</v>
      </c>
      <c r="F677" s="44">
        <v>3589.86</v>
      </c>
      <c r="G677" s="77" t="str">
        <f t="shared" si="20"/>
        <v>Mar</v>
      </c>
      <c r="H677" s="77" t="str">
        <f t="shared" si="21"/>
        <v>2024</v>
      </c>
    </row>
    <row r="678" spans="1:8" x14ac:dyDescent="0.25">
      <c r="A678" t="s">
        <v>471</v>
      </c>
      <c r="B678" t="s">
        <v>41</v>
      </c>
      <c r="C678">
        <v>4</v>
      </c>
      <c r="D678" t="s">
        <v>133</v>
      </c>
      <c r="E678" t="s">
        <v>131</v>
      </c>
      <c r="F678" s="44">
        <v>1327.68</v>
      </c>
      <c r="G678" s="77" t="str">
        <f t="shared" si="20"/>
        <v>Mar</v>
      </c>
      <c r="H678" s="77" t="str">
        <f t="shared" si="21"/>
        <v>2024</v>
      </c>
    </row>
    <row r="679" spans="1:8" x14ac:dyDescent="0.25">
      <c r="A679" t="s">
        <v>471</v>
      </c>
      <c r="B679" t="s">
        <v>41</v>
      </c>
      <c r="C679">
        <v>4</v>
      </c>
      <c r="D679" t="s">
        <v>133</v>
      </c>
      <c r="E679" t="s">
        <v>131</v>
      </c>
      <c r="F679" s="44">
        <v>1346.91</v>
      </c>
      <c r="G679" s="77" t="str">
        <f t="shared" si="20"/>
        <v>Mar</v>
      </c>
      <c r="H679" s="77" t="str">
        <f t="shared" si="21"/>
        <v>2024</v>
      </c>
    </row>
    <row r="680" spans="1:8" x14ac:dyDescent="0.25">
      <c r="A680" t="s">
        <v>476</v>
      </c>
      <c r="B680" t="s">
        <v>26</v>
      </c>
      <c r="C680">
        <v>301</v>
      </c>
      <c r="D680" t="s">
        <v>193</v>
      </c>
      <c r="E680" t="s">
        <v>131</v>
      </c>
      <c r="F680" s="44">
        <v>1375.08</v>
      </c>
      <c r="G680" s="77" t="str">
        <f t="shared" si="20"/>
        <v>Mar</v>
      </c>
      <c r="H680" s="77" t="str">
        <f t="shared" si="21"/>
        <v>2024</v>
      </c>
    </row>
    <row r="681" spans="1:8" x14ac:dyDescent="0.25">
      <c r="A681" t="s">
        <v>473</v>
      </c>
      <c r="B681" t="s">
        <v>41</v>
      </c>
      <c r="C681">
        <v>5</v>
      </c>
      <c r="D681" t="s">
        <v>133</v>
      </c>
      <c r="E681" t="s">
        <v>131</v>
      </c>
      <c r="F681" s="44">
        <v>1344.42</v>
      </c>
      <c r="G681" s="77" t="str">
        <f t="shared" si="20"/>
        <v>Mar</v>
      </c>
      <c r="H681" s="77" t="str">
        <f t="shared" si="21"/>
        <v>2024</v>
      </c>
    </row>
    <row r="682" spans="1:8" x14ac:dyDescent="0.25">
      <c r="A682" t="s">
        <v>471</v>
      </c>
      <c r="B682" t="s">
        <v>41</v>
      </c>
      <c r="C682">
        <v>4</v>
      </c>
      <c r="D682" t="s">
        <v>133</v>
      </c>
      <c r="E682" t="s">
        <v>131</v>
      </c>
      <c r="F682" s="44">
        <v>2058.52</v>
      </c>
      <c r="G682" s="77" t="str">
        <f t="shared" si="20"/>
        <v>Mar</v>
      </c>
      <c r="H682" s="77" t="str">
        <f t="shared" si="21"/>
        <v>2024</v>
      </c>
    </row>
    <row r="683" spans="1:8" x14ac:dyDescent="0.25">
      <c r="A683" t="s">
        <v>471</v>
      </c>
      <c r="B683" t="s">
        <v>41</v>
      </c>
      <c r="C683">
        <v>4</v>
      </c>
      <c r="D683" t="s">
        <v>133</v>
      </c>
      <c r="E683" t="s">
        <v>131</v>
      </c>
      <c r="F683" s="44">
        <v>2412.9699999999998</v>
      </c>
      <c r="G683" s="77" t="str">
        <f t="shared" si="20"/>
        <v>Mar</v>
      </c>
      <c r="H683" s="77" t="str">
        <f t="shared" si="21"/>
        <v>2024</v>
      </c>
    </row>
    <row r="684" spans="1:8" x14ac:dyDescent="0.25">
      <c r="A684" t="s">
        <v>471</v>
      </c>
      <c r="B684" t="s">
        <v>41</v>
      </c>
      <c r="C684">
        <v>25</v>
      </c>
      <c r="D684" t="s">
        <v>133</v>
      </c>
      <c r="E684" t="s">
        <v>131</v>
      </c>
      <c r="F684" s="44">
        <v>1301.3900000000001</v>
      </c>
      <c r="G684" s="77" t="str">
        <f t="shared" si="20"/>
        <v>Mar</v>
      </c>
      <c r="H684" s="77" t="str">
        <f t="shared" si="21"/>
        <v>2024</v>
      </c>
    </row>
    <row r="685" spans="1:8" x14ac:dyDescent="0.25">
      <c r="A685" t="s">
        <v>473</v>
      </c>
      <c r="B685" t="s">
        <v>41</v>
      </c>
      <c r="C685">
        <v>5</v>
      </c>
      <c r="D685" t="s">
        <v>133</v>
      </c>
      <c r="E685" t="s">
        <v>131</v>
      </c>
      <c r="F685" s="44">
        <v>835.46</v>
      </c>
      <c r="G685" s="77" t="str">
        <f t="shared" si="20"/>
        <v>Mar</v>
      </c>
      <c r="H685" s="77" t="str">
        <f t="shared" si="21"/>
        <v>2024</v>
      </c>
    </row>
    <row r="686" spans="1:8" x14ac:dyDescent="0.25">
      <c r="A686" t="s">
        <v>471</v>
      </c>
      <c r="B686" t="s">
        <v>41</v>
      </c>
      <c r="C686">
        <v>25</v>
      </c>
      <c r="D686" t="s">
        <v>133</v>
      </c>
      <c r="E686" t="s">
        <v>131</v>
      </c>
      <c r="F686" s="44">
        <v>825.45</v>
      </c>
      <c r="G686" s="77" t="str">
        <f t="shared" si="20"/>
        <v>Mar</v>
      </c>
      <c r="H686" s="77" t="str">
        <f t="shared" si="21"/>
        <v>2024</v>
      </c>
    </row>
    <row r="687" spans="1:8" x14ac:dyDescent="0.25">
      <c r="A687" t="s">
        <v>473</v>
      </c>
      <c r="B687" t="s">
        <v>41</v>
      </c>
      <c r="C687">
        <v>5</v>
      </c>
      <c r="D687" t="s">
        <v>133</v>
      </c>
      <c r="E687" t="s">
        <v>131</v>
      </c>
      <c r="F687" s="44">
        <v>2177.27</v>
      </c>
      <c r="G687" s="77" t="str">
        <f t="shared" si="20"/>
        <v>Mar</v>
      </c>
      <c r="H687" s="77" t="str">
        <f t="shared" si="21"/>
        <v>2024</v>
      </c>
    </row>
    <row r="688" spans="1:8" x14ac:dyDescent="0.25">
      <c r="A688" t="s">
        <v>471</v>
      </c>
      <c r="B688" t="s">
        <v>41</v>
      </c>
      <c r="C688">
        <v>4</v>
      </c>
      <c r="D688" t="s">
        <v>133</v>
      </c>
      <c r="E688" t="s">
        <v>131</v>
      </c>
      <c r="F688" s="44">
        <v>1030.67</v>
      </c>
      <c r="G688" s="77" t="str">
        <f t="shared" si="20"/>
        <v>Mar</v>
      </c>
      <c r="H688" s="77" t="str">
        <f t="shared" si="21"/>
        <v>2024</v>
      </c>
    </row>
    <row r="689" spans="1:8" x14ac:dyDescent="0.25">
      <c r="A689" t="s">
        <v>471</v>
      </c>
      <c r="B689" t="s">
        <v>41</v>
      </c>
      <c r="C689">
        <v>4</v>
      </c>
      <c r="D689" t="s">
        <v>133</v>
      </c>
      <c r="E689" t="s">
        <v>131</v>
      </c>
      <c r="F689" s="44">
        <v>1240.48</v>
      </c>
      <c r="G689" s="77" t="str">
        <f t="shared" si="20"/>
        <v>Mar</v>
      </c>
      <c r="H689" s="77" t="str">
        <f t="shared" si="21"/>
        <v>2024</v>
      </c>
    </row>
    <row r="690" spans="1:8" x14ac:dyDescent="0.25">
      <c r="A690" t="s">
        <v>471</v>
      </c>
      <c r="B690" t="s">
        <v>41</v>
      </c>
      <c r="C690">
        <v>25</v>
      </c>
      <c r="D690" t="s">
        <v>133</v>
      </c>
      <c r="E690" t="s">
        <v>131</v>
      </c>
      <c r="F690" s="44">
        <v>1035.51</v>
      </c>
      <c r="G690" s="77" t="str">
        <f t="shared" si="20"/>
        <v>Mar</v>
      </c>
      <c r="H690" s="77" t="str">
        <f t="shared" si="21"/>
        <v>2024</v>
      </c>
    </row>
    <row r="691" spans="1:8" x14ac:dyDescent="0.25">
      <c r="A691" t="s">
        <v>473</v>
      </c>
      <c r="B691" t="s">
        <v>41</v>
      </c>
      <c r="C691">
        <v>5</v>
      </c>
      <c r="D691" t="s">
        <v>133</v>
      </c>
      <c r="E691" t="s">
        <v>131</v>
      </c>
      <c r="F691" s="44">
        <v>3213.82</v>
      </c>
      <c r="G691" s="77" t="str">
        <f t="shared" si="20"/>
        <v>Mar</v>
      </c>
      <c r="H691" s="77" t="str">
        <f t="shared" si="21"/>
        <v>2024</v>
      </c>
    </row>
    <row r="692" spans="1:8" x14ac:dyDescent="0.25">
      <c r="A692" t="s">
        <v>471</v>
      </c>
      <c r="B692" t="s">
        <v>41</v>
      </c>
      <c r="C692">
        <v>4</v>
      </c>
      <c r="D692" t="s">
        <v>133</v>
      </c>
      <c r="E692" t="s">
        <v>131</v>
      </c>
      <c r="F692" s="44">
        <v>2083.62</v>
      </c>
      <c r="G692" s="77" t="str">
        <f t="shared" si="20"/>
        <v>Mar</v>
      </c>
      <c r="H692" s="77" t="str">
        <f t="shared" si="21"/>
        <v>2024</v>
      </c>
    </row>
    <row r="693" spans="1:8" x14ac:dyDescent="0.25">
      <c r="A693" t="s">
        <v>471</v>
      </c>
      <c r="B693" t="s">
        <v>41</v>
      </c>
      <c r="C693">
        <v>4</v>
      </c>
      <c r="D693" t="s">
        <v>133</v>
      </c>
      <c r="E693" t="s">
        <v>131</v>
      </c>
      <c r="F693" s="44">
        <v>994.31</v>
      </c>
      <c r="G693" s="77" t="str">
        <f t="shared" si="20"/>
        <v>Mar</v>
      </c>
      <c r="H693" s="77" t="str">
        <f t="shared" si="21"/>
        <v>2024</v>
      </c>
    </row>
    <row r="694" spans="1:8" x14ac:dyDescent="0.25">
      <c r="A694" t="s">
        <v>471</v>
      </c>
      <c r="B694" t="s">
        <v>41</v>
      </c>
      <c r="C694">
        <v>25</v>
      </c>
      <c r="D694" t="s">
        <v>133</v>
      </c>
      <c r="E694" t="s">
        <v>131</v>
      </c>
      <c r="F694" s="44">
        <v>1046.71</v>
      </c>
      <c r="G694" s="77" t="str">
        <f t="shared" si="20"/>
        <v>Mar</v>
      </c>
      <c r="H694" s="77" t="str">
        <f t="shared" si="21"/>
        <v>2024</v>
      </c>
    </row>
    <row r="695" spans="1:8" x14ac:dyDescent="0.25">
      <c r="A695" t="s">
        <v>473</v>
      </c>
      <c r="B695" t="s">
        <v>41</v>
      </c>
      <c r="C695">
        <v>5</v>
      </c>
      <c r="D695" t="s">
        <v>133</v>
      </c>
      <c r="E695" t="s">
        <v>131</v>
      </c>
      <c r="F695" s="44">
        <v>1519.09</v>
      </c>
      <c r="G695" s="77" t="str">
        <f t="shared" si="20"/>
        <v>Mar</v>
      </c>
      <c r="H695" s="77" t="str">
        <f t="shared" si="21"/>
        <v>2024</v>
      </c>
    </row>
    <row r="696" spans="1:8" x14ac:dyDescent="0.25">
      <c r="A696" t="s">
        <v>471</v>
      </c>
      <c r="B696" t="s">
        <v>41</v>
      </c>
      <c r="C696">
        <v>4</v>
      </c>
      <c r="D696" t="s">
        <v>133</v>
      </c>
      <c r="E696" t="s">
        <v>131</v>
      </c>
      <c r="F696" s="44">
        <v>646.09</v>
      </c>
      <c r="G696" s="77" t="str">
        <f t="shared" si="20"/>
        <v>Mar</v>
      </c>
      <c r="H696" s="77" t="str">
        <f t="shared" si="21"/>
        <v>2024</v>
      </c>
    </row>
    <row r="697" spans="1:8" x14ac:dyDescent="0.25">
      <c r="A697" t="s">
        <v>471</v>
      </c>
      <c r="B697" t="s">
        <v>41</v>
      </c>
      <c r="C697">
        <v>4</v>
      </c>
      <c r="D697" t="s">
        <v>133</v>
      </c>
      <c r="E697" t="s">
        <v>131</v>
      </c>
      <c r="F697" s="44">
        <v>796.29</v>
      </c>
      <c r="G697" s="77" t="str">
        <f t="shared" si="20"/>
        <v>Mar</v>
      </c>
      <c r="H697" s="77" t="str">
        <f t="shared" si="21"/>
        <v>2024</v>
      </c>
    </row>
    <row r="698" spans="1:8" x14ac:dyDescent="0.25">
      <c r="A698" t="s">
        <v>471</v>
      </c>
      <c r="B698" t="s">
        <v>41</v>
      </c>
      <c r="C698">
        <v>25</v>
      </c>
      <c r="D698" t="s">
        <v>133</v>
      </c>
      <c r="E698" t="s">
        <v>131</v>
      </c>
      <c r="F698" s="44">
        <v>813.22</v>
      </c>
      <c r="G698" s="77" t="str">
        <f t="shared" si="20"/>
        <v>Mar</v>
      </c>
      <c r="H698" s="77" t="str">
        <f t="shared" si="21"/>
        <v>2024</v>
      </c>
    </row>
    <row r="699" spans="1:8" x14ac:dyDescent="0.25">
      <c r="A699" t="s">
        <v>473</v>
      </c>
      <c r="B699" t="s">
        <v>41</v>
      </c>
      <c r="C699">
        <v>5</v>
      </c>
      <c r="D699" t="s">
        <v>133</v>
      </c>
      <c r="E699" t="s">
        <v>131</v>
      </c>
      <c r="F699" s="44">
        <v>1703.32</v>
      </c>
      <c r="G699" s="77" t="str">
        <f t="shared" si="20"/>
        <v>Mar</v>
      </c>
      <c r="H699" s="77" t="str">
        <f t="shared" si="21"/>
        <v>2024</v>
      </c>
    </row>
    <row r="700" spans="1:8" x14ac:dyDescent="0.25">
      <c r="A700" t="s">
        <v>471</v>
      </c>
      <c r="B700" t="s">
        <v>41</v>
      </c>
      <c r="C700">
        <v>4</v>
      </c>
      <c r="D700" t="s">
        <v>133</v>
      </c>
      <c r="E700" t="s">
        <v>131</v>
      </c>
      <c r="F700" s="44">
        <v>3097.64</v>
      </c>
      <c r="G700" s="77" t="str">
        <f t="shared" si="20"/>
        <v>Mar</v>
      </c>
      <c r="H700" s="77" t="str">
        <f t="shared" si="21"/>
        <v>2024</v>
      </c>
    </row>
    <row r="701" spans="1:8" x14ac:dyDescent="0.25">
      <c r="A701" t="s">
        <v>471</v>
      </c>
      <c r="B701" t="s">
        <v>41</v>
      </c>
      <c r="C701">
        <v>4</v>
      </c>
      <c r="D701" t="s">
        <v>133</v>
      </c>
      <c r="E701" t="s">
        <v>131</v>
      </c>
      <c r="F701" s="44">
        <v>2377.7199999999998</v>
      </c>
      <c r="G701" s="77" t="str">
        <f t="shared" si="20"/>
        <v>Mar</v>
      </c>
      <c r="H701" s="77" t="str">
        <f t="shared" si="21"/>
        <v>2024</v>
      </c>
    </row>
    <row r="702" spans="1:8" x14ac:dyDescent="0.25">
      <c r="A702" t="s">
        <v>471</v>
      </c>
      <c r="B702" t="s">
        <v>41</v>
      </c>
      <c r="C702">
        <v>25</v>
      </c>
      <c r="D702" t="s">
        <v>133</v>
      </c>
      <c r="E702" t="s">
        <v>131</v>
      </c>
      <c r="F702" s="44">
        <v>2000.2</v>
      </c>
      <c r="G702" s="77" t="str">
        <f t="shared" si="20"/>
        <v>Mar</v>
      </c>
      <c r="H702" s="77" t="str">
        <f t="shared" si="21"/>
        <v>2024</v>
      </c>
    </row>
    <row r="703" spans="1:8" x14ac:dyDescent="0.25">
      <c r="A703" t="s">
        <v>478</v>
      </c>
      <c r="B703" t="s">
        <v>26</v>
      </c>
      <c r="C703">
        <v>338</v>
      </c>
      <c r="D703" t="s">
        <v>193</v>
      </c>
      <c r="E703" t="s">
        <v>131</v>
      </c>
      <c r="F703" s="44">
        <v>1297.1500000000001</v>
      </c>
      <c r="G703" s="77" t="str">
        <f t="shared" si="20"/>
        <v>Mar</v>
      </c>
      <c r="H703" s="77" t="str">
        <f t="shared" si="21"/>
        <v>2024</v>
      </c>
    </row>
    <row r="704" spans="1:8" x14ac:dyDescent="0.25">
      <c r="A704" t="s">
        <v>473</v>
      </c>
      <c r="B704" t="s">
        <v>41</v>
      </c>
      <c r="C704">
        <v>5</v>
      </c>
      <c r="D704" t="s">
        <v>133</v>
      </c>
      <c r="E704" t="s">
        <v>131</v>
      </c>
      <c r="F704" s="44">
        <v>1297.6400000000001</v>
      </c>
      <c r="G704" s="77" t="str">
        <f t="shared" si="20"/>
        <v>Mar</v>
      </c>
      <c r="H704" s="77" t="str">
        <f t="shared" si="21"/>
        <v>2024</v>
      </c>
    </row>
    <row r="705" spans="1:8" x14ac:dyDescent="0.25">
      <c r="A705" t="s">
        <v>481</v>
      </c>
      <c r="B705" t="s">
        <v>26</v>
      </c>
      <c r="C705">
        <v>387</v>
      </c>
      <c r="D705" t="s">
        <v>193</v>
      </c>
      <c r="E705" t="s">
        <v>131</v>
      </c>
      <c r="F705" s="44">
        <v>1299.26</v>
      </c>
      <c r="G705" s="77" t="str">
        <f t="shared" si="20"/>
        <v>Mar</v>
      </c>
      <c r="H705" s="77" t="str">
        <f t="shared" si="21"/>
        <v>2024</v>
      </c>
    </row>
    <row r="706" spans="1:8" x14ac:dyDescent="0.25">
      <c r="A706" t="s">
        <v>471</v>
      </c>
      <c r="B706" t="s">
        <v>41</v>
      </c>
      <c r="C706">
        <v>4</v>
      </c>
      <c r="D706" t="s">
        <v>133</v>
      </c>
      <c r="E706" t="s">
        <v>131</v>
      </c>
      <c r="F706" s="44">
        <v>2593.31</v>
      </c>
      <c r="G706" s="77" t="str">
        <f t="shared" si="20"/>
        <v>Mar</v>
      </c>
      <c r="H706" s="77" t="str">
        <f t="shared" si="21"/>
        <v>2024</v>
      </c>
    </row>
    <row r="707" spans="1:8" x14ac:dyDescent="0.25">
      <c r="A707" t="s">
        <v>471</v>
      </c>
      <c r="B707" t="s">
        <v>41</v>
      </c>
      <c r="C707">
        <v>4</v>
      </c>
      <c r="D707" t="s">
        <v>133</v>
      </c>
      <c r="E707" t="s">
        <v>131</v>
      </c>
      <c r="F707" s="44">
        <v>1325.74</v>
      </c>
      <c r="G707" s="77" t="str">
        <f t="shared" ref="G707:G770" si="22">MID(A707,4,3)</f>
        <v>Mar</v>
      </c>
      <c r="H707" s="77" t="str">
        <f t="shared" ref="H707:H770" si="23">MID(A707,8,4)</f>
        <v>2024</v>
      </c>
    </row>
    <row r="708" spans="1:8" x14ac:dyDescent="0.25">
      <c r="A708" t="s">
        <v>471</v>
      </c>
      <c r="B708" t="s">
        <v>41</v>
      </c>
      <c r="C708">
        <v>25</v>
      </c>
      <c r="D708" t="s">
        <v>133</v>
      </c>
      <c r="E708" t="s">
        <v>131</v>
      </c>
      <c r="F708" s="44">
        <v>1206.57</v>
      </c>
      <c r="G708" s="77" t="str">
        <f t="shared" si="22"/>
        <v>Mar</v>
      </c>
      <c r="H708" s="77" t="str">
        <f t="shared" si="23"/>
        <v>2024</v>
      </c>
    </row>
    <row r="709" spans="1:8" x14ac:dyDescent="0.25">
      <c r="A709" t="s">
        <v>473</v>
      </c>
      <c r="B709" t="s">
        <v>41</v>
      </c>
      <c r="C709">
        <v>5</v>
      </c>
      <c r="D709" t="s">
        <v>133</v>
      </c>
      <c r="E709" t="s">
        <v>131</v>
      </c>
      <c r="F709" s="44">
        <v>2835.41</v>
      </c>
      <c r="G709" s="77" t="str">
        <f t="shared" si="22"/>
        <v>Mar</v>
      </c>
      <c r="H709" s="77" t="str">
        <f t="shared" si="23"/>
        <v>2024</v>
      </c>
    </row>
    <row r="710" spans="1:8" x14ac:dyDescent="0.25">
      <c r="A710" t="s">
        <v>481</v>
      </c>
      <c r="B710" t="s">
        <v>26</v>
      </c>
      <c r="C710">
        <v>387</v>
      </c>
      <c r="D710" t="s">
        <v>193</v>
      </c>
      <c r="E710" t="s">
        <v>131</v>
      </c>
      <c r="F710" s="44">
        <v>1261.02</v>
      </c>
      <c r="G710" s="77" t="str">
        <f t="shared" si="22"/>
        <v>Mar</v>
      </c>
      <c r="H710" s="77" t="str">
        <f t="shared" si="23"/>
        <v>2024</v>
      </c>
    </row>
    <row r="711" spans="1:8" x14ac:dyDescent="0.25">
      <c r="A711" t="s">
        <v>471</v>
      </c>
      <c r="B711" t="s">
        <v>41</v>
      </c>
      <c r="C711">
        <v>4</v>
      </c>
      <c r="D711" t="s">
        <v>133</v>
      </c>
      <c r="E711" t="s">
        <v>131</v>
      </c>
      <c r="F711" s="44">
        <v>4899.5600000000004</v>
      </c>
      <c r="G711" s="77" t="str">
        <f t="shared" si="22"/>
        <v>Mar</v>
      </c>
      <c r="H711" s="77" t="str">
        <f t="shared" si="23"/>
        <v>2024</v>
      </c>
    </row>
    <row r="712" spans="1:8" x14ac:dyDescent="0.25">
      <c r="A712" t="s">
        <v>471</v>
      </c>
      <c r="B712" t="s">
        <v>41</v>
      </c>
      <c r="C712">
        <v>4</v>
      </c>
      <c r="D712" t="s">
        <v>133</v>
      </c>
      <c r="E712" t="s">
        <v>131</v>
      </c>
      <c r="F712" s="44">
        <v>1195.99</v>
      </c>
      <c r="G712" s="77" t="str">
        <f t="shared" si="22"/>
        <v>Mar</v>
      </c>
      <c r="H712" s="77" t="str">
        <f t="shared" si="23"/>
        <v>2024</v>
      </c>
    </row>
    <row r="713" spans="1:8" x14ac:dyDescent="0.25">
      <c r="A713" t="s">
        <v>473</v>
      </c>
      <c r="B713" t="s">
        <v>41</v>
      </c>
      <c r="C713">
        <v>5</v>
      </c>
      <c r="D713" t="s">
        <v>133</v>
      </c>
      <c r="E713" t="s">
        <v>131</v>
      </c>
      <c r="F713" s="44">
        <v>4354.95</v>
      </c>
      <c r="G713" s="77" t="str">
        <f t="shared" si="22"/>
        <v>Mar</v>
      </c>
      <c r="H713" s="77" t="str">
        <f t="shared" si="23"/>
        <v>2024</v>
      </c>
    </row>
    <row r="714" spans="1:8" x14ac:dyDescent="0.25">
      <c r="A714" t="s">
        <v>471</v>
      </c>
      <c r="B714" t="s">
        <v>41</v>
      </c>
      <c r="C714">
        <v>4</v>
      </c>
      <c r="D714" t="s">
        <v>133</v>
      </c>
      <c r="E714" t="s">
        <v>131</v>
      </c>
      <c r="F714" s="44">
        <v>3852.72</v>
      </c>
      <c r="G714" s="77" t="str">
        <f t="shared" si="22"/>
        <v>Mar</v>
      </c>
      <c r="H714" s="77" t="str">
        <f t="shared" si="23"/>
        <v>2024</v>
      </c>
    </row>
    <row r="715" spans="1:8" x14ac:dyDescent="0.25">
      <c r="A715" t="s">
        <v>471</v>
      </c>
      <c r="B715" t="s">
        <v>41</v>
      </c>
      <c r="C715">
        <v>4</v>
      </c>
      <c r="D715" t="s">
        <v>133</v>
      </c>
      <c r="E715" t="s">
        <v>131</v>
      </c>
      <c r="F715" s="44">
        <v>1895.62</v>
      </c>
      <c r="G715" s="77" t="str">
        <f t="shared" si="22"/>
        <v>Mar</v>
      </c>
      <c r="H715" s="77" t="str">
        <f t="shared" si="23"/>
        <v>2024</v>
      </c>
    </row>
    <row r="716" spans="1:8" x14ac:dyDescent="0.25">
      <c r="A716" t="s">
        <v>471</v>
      </c>
      <c r="B716" t="s">
        <v>41</v>
      </c>
      <c r="C716">
        <v>25</v>
      </c>
      <c r="D716" t="s">
        <v>133</v>
      </c>
      <c r="E716" t="s">
        <v>131</v>
      </c>
      <c r="F716" s="44">
        <v>1769</v>
      </c>
      <c r="G716" s="77" t="str">
        <f t="shared" si="22"/>
        <v>Mar</v>
      </c>
      <c r="H716" s="77" t="str">
        <f t="shared" si="23"/>
        <v>2024</v>
      </c>
    </row>
    <row r="717" spans="1:8" x14ac:dyDescent="0.25">
      <c r="A717" t="s">
        <v>471</v>
      </c>
      <c r="B717" t="s">
        <v>41</v>
      </c>
      <c r="C717">
        <v>4</v>
      </c>
      <c r="D717" t="s">
        <v>133</v>
      </c>
      <c r="E717" t="s">
        <v>131</v>
      </c>
      <c r="F717" s="44">
        <v>1605.69</v>
      </c>
      <c r="G717" s="77" t="str">
        <f t="shared" si="22"/>
        <v>Mar</v>
      </c>
      <c r="H717" s="77" t="str">
        <f t="shared" si="23"/>
        <v>2024</v>
      </c>
    </row>
    <row r="718" spans="1:8" x14ac:dyDescent="0.25">
      <c r="A718" t="s">
        <v>471</v>
      </c>
      <c r="B718" t="s">
        <v>41</v>
      </c>
      <c r="C718">
        <v>25</v>
      </c>
      <c r="D718" t="s">
        <v>133</v>
      </c>
      <c r="E718" t="s">
        <v>131</v>
      </c>
      <c r="F718" s="44">
        <v>1600.45</v>
      </c>
      <c r="G718" s="77" t="str">
        <f t="shared" si="22"/>
        <v>Mar</v>
      </c>
      <c r="H718" s="77" t="str">
        <f t="shared" si="23"/>
        <v>2024</v>
      </c>
    </row>
    <row r="719" spans="1:8" x14ac:dyDescent="0.25">
      <c r="A719" t="s">
        <v>471</v>
      </c>
      <c r="B719" t="s">
        <v>41</v>
      </c>
      <c r="C719">
        <v>4</v>
      </c>
      <c r="D719" t="s">
        <v>133</v>
      </c>
      <c r="E719" t="s">
        <v>131</v>
      </c>
      <c r="F719" s="44">
        <v>1152.69</v>
      </c>
      <c r="G719" s="77" t="str">
        <f t="shared" si="22"/>
        <v>Mar</v>
      </c>
      <c r="H719" s="77" t="str">
        <f t="shared" si="23"/>
        <v>2024</v>
      </c>
    </row>
    <row r="720" spans="1:8" x14ac:dyDescent="0.25">
      <c r="A720" t="s">
        <v>471</v>
      </c>
      <c r="B720" t="s">
        <v>41</v>
      </c>
      <c r="C720">
        <v>4</v>
      </c>
      <c r="D720" t="s">
        <v>133</v>
      </c>
      <c r="E720" t="s">
        <v>131</v>
      </c>
      <c r="F720" s="44">
        <v>840.13</v>
      </c>
      <c r="G720" s="77" t="str">
        <f t="shared" si="22"/>
        <v>Mar</v>
      </c>
      <c r="H720" s="77" t="str">
        <f t="shared" si="23"/>
        <v>2024</v>
      </c>
    </row>
    <row r="721" spans="1:8" x14ac:dyDescent="0.25">
      <c r="A721" t="s">
        <v>476</v>
      </c>
      <c r="B721" t="s">
        <v>26</v>
      </c>
      <c r="C721">
        <v>303</v>
      </c>
      <c r="D721" t="s">
        <v>489</v>
      </c>
      <c r="E721" t="s">
        <v>259</v>
      </c>
      <c r="F721" s="44">
        <v>3600</v>
      </c>
      <c r="G721" s="77" t="str">
        <f t="shared" si="22"/>
        <v>Mar</v>
      </c>
      <c r="H721" s="77" t="str">
        <f t="shared" si="23"/>
        <v>2024</v>
      </c>
    </row>
    <row r="722" spans="1:8" x14ac:dyDescent="0.25">
      <c r="A722" t="s">
        <v>476</v>
      </c>
      <c r="B722" t="s">
        <v>26</v>
      </c>
      <c r="C722">
        <v>6780</v>
      </c>
      <c r="D722" t="s">
        <v>491</v>
      </c>
      <c r="E722" t="s">
        <v>259</v>
      </c>
      <c r="F722" s="44">
        <v>775.38</v>
      </c>
      <c r="G722" s="77" t="str">
        <f t="shared" si="22"/>
        <v>Mar</v>
      </c>
      <c r="H722" s="77" t="str">
        <f t="shared" si="23"/>
        <v>2024</v>
      </c>
    </row>
    <row r="723" spans="1:8" x14ac:dyDescent="0.25">
      <c r="A723" t="s">
        <v>476</v>
      </c>
      <c r="B723" t="s">
        <v>26</v>
      </c>
      <c r="C723">
        <v>6780</v>
      </c>
      <c r="D723" t="s">
        <v>493</v>
      </c>
      <c r="E723" t="s">
        <v>259</v>
      </c>
      <c r="F723" s="44">
        <v>400</v>
      </c>
      <c r="G723" s="77" t="str">
        <f t="shared" si="22"/>
        <v>Mar</v>
      </c>
      <c r="H723" s="77" t="str">
        <f t="shared" si="23"/>
        <v>2024</v>
      </c>
    </row>
    <row r="724" spans="1:8" x14ac:dyDescent="0.25">
      <c r="A724" t="s">
        <v>476</v>
      </c>
      <c r="B724" t="s">
        <v>26</v>
      </c>
      <c r="C724">
        <v>6780</v>
      </c>
      <c r="D724" t="s">
        <v>495</v>
      </c>
      <c r="E724" t="s">
        <v>259</v>
      </c>
      <c r="F724" s="44">
        <v>270.77999999999997</v>
      </c>
      <c r="G724" s="77" t="str">
        <f t="shared" si="22"/>
        <v>Mar</v>
      </c>
      <c r="H724" s="77" t="str">
        <f t="shared" si="23"/>
        <v>2024</v>
      </c>
    </row>
    <row r="725" spans="1:8" x14ac:dyDescent="0.25">
      <c r="A725" t="s">
        <v>478</v>
      </c>
      <c r="B725" t="s">
        <v>26</v>
      </c>
      <c r="C725">
        <v>340</v>
      </c>
      <c r="D725" t="s">
        <v>496</v>
      </c>
      <c r="E725" t="s">
        <v>259</v>
      </c>
      <c r="F725" s="44">
        <v>988</v>
      </c>
      <c r="G725" s="77" t="str">
        <f t="shared" si="22"/>
        <v>Mar</v>
      </c>
      <c r="H725" s="77" t="str">
        <f t="shared" si="23"/>
        <v>2024</v>
      </c>
    </row>
    <row r="726" spans="1:8" x14ac:dyDescent="0.25">
      <c r="A726" t="s">
        <v>498</v>
      </c>
      <c r="B726" t="s">
        <v>26</v>
      </c>
      <c r="C726">
        <v>6839</v>
      </c>
      <c r="D726" t="s">
        <v>499</v>
      </c>
      <c r="E726" t="s">
        <v>259</v>
      </c>
      <c r="F726" s="44">
        <v>202.6</v>
      </c>
      <c r="G726" s="77" t="str">
        <f t="shared" si="22"/>
        <v>Mar</v>
      </c>
      <c r="H726" s="77" t="str">
        <f t="shared" si="23"/>
        <v>2024</v>
      </c>
    </row>
    <row r="727" spans="1:8" x14ac:dyDescent="0.25">
      <c r="A727" t="s">
        <v>501</v>
      </c>
      <c r="B727" t="s">
        <v>26</v>
      </c>
      <c r="C727">
        <v>393</v>
      </c>
      <c r="D727" t="s">
        <v>502</v>
      </c>
      <c r="E727" t="s">
        <v>259</v>
      </c>
      <c r="F727" s="44">
        <v>471.25</v>
      </c>
      <c r="G727" s="77" t="str">
        <f t="shared" si="22"/>
        <v>Mar</v>
      </c>
      <c r="H727" s="77" t="str">
        <f t="shared" si="23"/>
        <v>2024</v>
      </c>
    </row>
    <row r="728" spans="1:8" x14ac:dyDescent="0.25">
      <c r="A728" t="s">
        <v>501</v>
      </c>
      <c r="B728" t="s">
        <v>26</v>
      </c>
      <c r="C728">
        <v>393</v>
      </c>
      <c r="D728" t="s">
        <v>502</v>
      </c>
      <c r="E728" t="s">
        <v>259</v>
      </c>
      <c r="F728" s="44">
        <v>471.25</v>
      </c>
      <c r="G728" s="77" t="str">
        <f t="shared" si="22"/>
        <v>Mar</v>
      </c>
      <c r="H728" s="77" t="str">
        <f t="shared" si="23"/>
        <v>2024</v>
      </c>
    </row>
    <row r="729" spans="1:8" x14ac:dyDescent="0.25">
      <c r="A729" t="s">
        <v>471</v>
      </c>
      <c r="B729" t="s">
        <v>41</v>
      </c>
      <c r="C729">
        <v>14</v>
      </c>
      <c r="D729" t="s">
        <v>410</v>
      </c>
      <c r="E729" t="s">
        <v>259</v>
      </c>
      <c r="F729" s="44">
        <v>6385</v>
      </c>
      <c r="G729" s="77" t="str">
        <f t="shared" si="22"/>
        <v>Mar</v>
      </c>
      <c r="H729" s="77" t="str">
        <f t="shared" si="23"/>
        <v>2024</v>
      </c>
    </row>
    <row r="730" spans="1:8" x14ac:dyDescent="0.25">
      <c r="A730" t="s">
        <v>476</v>
      </c>
      <c r="B730" t="s">
        <v>26</v>
      </c>
      <c r="C730">
        <v>300</v>
      </c>
      <c r="D730" t="s">
        <v>506</v>
      </c>
      <c r="E730" t="s">
        <v>1526</v>
      </c>
      <c r="F730" s="44">
        <v>1103</v>
      </c>
      <c r="G730" s="77" t="str">
        <f t="shared" si="22"/>
        <v>Mar</v>
      </c>
      <c r="H730" s="77" t="str">
        <f t="shared" si="23"/>
        <v>2024</v>
      </c>
    </row>
    <row r="731" spans="1:8" x14ac:dyDescent="0.25">
      <c r="A731" t="s">
        <v>460</v>
      </c>
      <c r="B731" t="s">
        <v>26</v>
      </c>
      <c r="C731">
        <v>322</v>
      </c>
      <c r="D731" t="s">
        <v>461</v>
      </c>
      <c r="E731" t="s">
        <v>23</v>
      </c>
      <c r="F731" s="44">
        <v>10548</v>
      </c>
      <c r="G731" s="77" t="str">
        <f t="shared" si="22"/>
        <v>Mar</v>
      </c>
      <c r="H731" s="77" t="str">
        <f t="shared" si="23"/>
        <v>2024</v>
      </c>
    </row>
    <row r="732" spans="1:8" x14ac:dyDescent="0.25">
      <c r="A732" t="s">
        <v>462</v>
      </c>
      <c r="B732" t="s">
        <v>26</v>
      </c>
      <c r="C732">
        <v>350</v>
      </c>
      <c r="D732" t="s">
        <v>463</v>
      </c>
      <c r="E732" t="s">
        <v>23</v>
      </c>
      <c r="F732" s="44">
        <v>13586.2</v>
      </c>
      <c r="G732" s="77" t="str">
        <f t="shared" si="22"/>
        <v>Mar</v>
      </c>
      <c r="H732" s="77" t="str">
        <f t="shared" si="23"/>
        <v>2024</v>
      </c>
    </row>
    <row r="733" spans="1:8" x14ac:dyDescent="0.25">
      <c r="A733" t="s">
        <v>468</v>
      </c>
      <c r="B733" t="s">
        <v>26</v>
      </c>
      <c r="C733">
        <v>405</v>
      </c>
      <c r="D733" t="s">
        <v>469</v>
      </c>
      <c r="E733" t="s">
        <v>23</v>
      </c>
      <c r="F733" s="44">
        <v>679</v>
      </c>
      <c r="G733" s="77" t="str">
        <f t="shared" si="22"/>
        <v>Mar</v>
      </c>
      <c r="H733" s="77" t="str">
        <f t="shared" si="23"/>
        <v>2024</v>
      </c>
    </row>
    <row r="734" spans="1:8" x14ac:dyDescent="0.25">
      <c r="A734" t="s">
        <v>460</v>
      </c>
      <c r="B734" t="s">
        <v>26</v>
      </c>
      <c r="C734">
        <v>322</v>
      </c>
      <c r="D734" t="s">
        <v>461</v>
      </c>
      <c r="E734" t="s">
        <v>23</v>
      </c>
      <c r="F734" s="44">
        <v>2774.67</v>
      </c>
      <c r="G734" s="77" t="str">
        <f t="shared" si="22"/>
        <v>Mar</v>
      </c>
      <c r="H734" s="77" t="str">
        <f t="shared" si="23"/>
        <v>2024</v>
      </c>
    </row>
    <row r="735" spans="1:8" x14ac:dyDescent="0.25">
      <c r="A735" t="s">
        <v>462</v>
      </c>
      <c r="B735" t="s">
        <v>26</v>
      </c>
      <c r="C735">
        <v>350</v>
      </c>
      <c r="D735" t="s">
        <v>463</v>
      </c>
      <c r="E735" t="s">
        <v>23</v>
      </c>
      <c r="F735" s="44">
        <v>3416.25</v>
      </c>
      <c r="G735" s="77" t="str">
        <f t="shared" si="22"/>
        <v>Mar</v>
      </c>
      <c r="H735" s="77" t="str">
        <f t="shared" si="23"/>
        <v>2024</v>
      </c>
    </row>
    <row r="736" spans="1:8" x14ac:dyDescent="0.25">
      <c r="A736" t="s">
        <v>468</v>
      </c>
      <c r="B736" t="s">
        <v>26</v>
      </c>
      <c r="C736">
        <v>405</v>
      </c>
      <c r="D736" t="s">
        <v>469</v>
      </c>
      <c r="E736" t="s">
        <v>23</v>
      </c>
      <c r="F736" s="44">
        <v>171.63</v>
      </c>
      <c r="G736" s="77" t="str">
        <f t="shared" si="22"/>
        <v>Mar</v>
      </c>
      <c r="H736" s="77" t="str">
        <f t="shared" si="23"/>
        <v>2024</v>
      </c>
    </row>
    <row r="737" spans="1:8" x14ac:dyDescent="0.25">
      <c r="A737" t="s">
        <v>464</v>
      </c>
      <c r="B737" t="s">
        <v>26</v>
      </c>
      <c r="C737">
        <v>368</v>
      </c>
      <c r="D737" t="s">
        <v>510</v>
      </c>
      <c r="E737" t="s">
        <v>259</v>
      </c>
      <c r="F737" s="44">
        <v>9580</v>
      </c>
      <c r="G737" s="77" t="str">
        <f t="shared" si="22"/>
        <v>Mar</v>
      </c>
      <c r="H737" s="77" t="str">
        <f t="shared" si="23"/>
        <v>2024</v>
      </c>
    </row>
    <row r="738" spans="1:8" x14ac:dyDescent="0.25">
      <c r="A738" t="s">
        <v>512</v>
      </c>
      <c r="B738" t="s">
        <v>26</v>
      </c>
      <c r="C738">
        <v>6847</v>
      </c>
      <c r="D738" t="s">
        <v>513</v>
      </c>
      <c r="E738" t="s">
        <v>1526</v>
      </c>
      <c r="F738" s="44">
        <v>1263.79</v>
      </c>
      <c r="G738" s="77" t="str">
        <f t="shared" si="22"/>
        <v>Mar</v>
      </c>
      <c r="H738" s="77" t="str">
        <f t="shared" si="23"/>
        <v>2024</v>
      </c>
    </row>
    <row r="739" spans="1:8" x14ac:dyDescent="0.25">
      <c r="A739" t="s">
        <v>512</v>
      </c>
      <c r="B739" t="s">
        <v>41</v>
      </c>
      <c r="C739">
        <v>9</v>
      </c>
      <c r="D739" t="s">
        <v>428</v>
      </c>
      <c r="E739" t="s">
        <v>1526</v>
      </c>
      <c r="F739" s="44">
        <v>3033.88</v>
      </c>
      <c r="G739" s="77" t="str">
        <f t="shared" si="22"/>
        <v>Mar</v>
      </c>
      <c r="H739" s="77" t="str">
        <f t="shared" si="23"/>
        <v>2024</v>
      </c>
    </row>
    <row r="740" spans="1:8" x14ac:dyDescent="0.25">
      <c r="A740" t="s">
        <v>464</v>
      </c>
      <c r="B740" t="s">
        <v>26</v>
      </c>
      <c r="C740">
        <v>349</v>
      </c>
      <c r="D740" t="s">
        <v>200</v>
      </c>
      <c r="E740" t="s">
        <v>1526</v>
      </c>
      <c r="F740" s="44">
        <v>3336.2</v>
      </c>
      <c r="G740" s="77" t="str">
        <f t="shared" si="22"/>
        <v>Mar</v>
      </c>
      <c r="H740" s="77" t="str">
        <f t="shared" si="23"/>
        <v>2024</v>
      </c>
    </row>
    <row r="741" spans="1:8" x14ac:dyDescent="0.25">
      <c r="A741" t="s">
        <v>498</v>
      </c>
      <c r="B741" t="s">
        <v>26</v>
      </c>
      <c r="C741">
        <v>6839</v>
      </c>
      <c r="D741" t="s">
        <v>520</v>
      </c>
      <c r="E741" t="s">
        <v>1526</v>
      </c>
      <c r="F741" s="44">
        <v>663.79</v>
      </c>
      <c r="G741" s="77" t="str">
        <f t="shared" si="22"/>
        <v>Mar</v>
      </c>
      <c r="H741" s="77" t="str">
        <f t="shared" si="23"/>
        <v>2024</v>
      </c>
    </row>
    <row r="742" spans="1:8" x14ac:dyDescent="0.25">
      <c r="A742" t="s">
        <v>464</v>
      </c>
      <c r="B742" t="s">
        <v>26</v>
      </c>
      <c r="C742">
        <v>349</v>
      </c>
      <c r="D742" t="s">
        <v>200</v>
      </c>
      <c r="E742" t="s">
        <v>1526</v>
      </c>
      <c r="F742" s="44">
        <v>1948.29</v>
      </c>
      <c r="G742" s="77" t="str">
        <f t="shared" si="22"/>
        <v>Mar</v>
      </c>
      <c r="H742" s="77" t="str">
        <f t="shared" si="23"/>
        <v>2024</v>
      </c>
    </row>
    <row r="743" spans="1:8" x14ac:dyDescent="0.25">
      <c r="A743" t="s">
        <v>464</v>
      </c>
      <c r="B743" t="s">
        <v>26</v>
      </c>
      <c r="C743">
        <v>349</v>
      </c>
      <c r="D743" t="s">
        <v>200</v>
      </c>
      <c r="E743" t="s">
        <v>1526</v>
      </c>
      <c r="F743" s="44">
        <v>948.27</v>
      </c>
      <c r="G743" s="77" t="str">
        <f t="shared" si="22"/>
        <v>Mar</v>
      </c>
      <c r="H743" s="77" t="str">
        <f t="shared" si="23"/>
        <v>2024</v>
      </c>
    </row>
    <row r="744" spans="1:8" x14ac:dyDescent="0.25">
      <c r="A744" t="s">
        <v>464</v>
      </c>
      <c r="B744" t="s">
        <v>26</v>
      </c>
      <c r="C744">
        <v>359</v>
      </c>
      <c r="D744" t="s">
        <v>528</v>
      </c>
      <c r="E744" t="s">
        <v>1526</v>
      </c>
      <c r="F744" s="44">
        <v>2155.17</v>
      </c>
      <c r="G744" s="77" t="str">
        <f t="shared" si="22"/>
        <v>Mar</v>
      </c>
      <c r="H744" s="77" t="str">
        <f t="shared" si="23"/>
        <v>2024</v>
      </c>
    </row>
    <row r="745" spans="1:8" x14ac:dyDescent="0.25">
      <c r="A745" t="s">
        <v>476</v>
      </c>
      <c r="B745" t="s">
        <v>26</v>
      </c>
      <c r="C745">
        <v>307</v>
      </c>
      <c r="D745" t="s">
        <v>200</v>
      </c>
      <c r="E745" t="s">
        <v>1526</v>
      </c>
      <c r="F745" s="44">
        <v>5250</v>
      </c>
      <c r="G745" s="77" t="str">
        <f t="shared" si="22"/>
        <v>Mar</v>
      </c>
      <c r="H745" s="77" t="str">
        <f t="shared" si="23"/>
        <v>2024</v>
      </c>
    </row>
    <row r="746" spans="1:8" x14ac:dyDescent="0.25">
      <c r="A746" t="s">
        <v>478</v>
      </c>
      <c r="B746" t="s">
        <v>26</v>
      </c>
      <c r="C746">
        <v>337</v>
      </c>
      <c r="D746" t="s">
        <v>426</v>
      </c>
      <c r="E746" t="s">
        <v>1526</v>
      </c>
      <c r="F746" s="44">
        <v>1430</v>
      </c>
      <c r="G746" s="77" t="str">
        <f t="shared" si="22"/>
        <v>Mar</v>
      </c>
      <c r="H746" s="77" t="str">
        <f t="shared" si="23"/>
        <v>2024</v>
      </c>
    </row>
    <row r="747" spans="1:8" x14ac:dyDescent="0.25">
      <c r="A747" t="s">
        <v>464</v>
      </c>
      <c r="B747" t="s">
        <v>26</v>
      </c>
      <c r="C747">
        <v>349</v>
      </c>
      <c r="D747" t="s">
        <v>200</v>
      </c>
      <c r="E747" t="s">
        <v>1526</v>
      </c>
      <c r="F747" s="44">
        <v>3568.96</v>
      </c>
      <c r="G747" s="77" t="str">
        <f t="shared" si="22"/>
        <v>Mar</v>
      </c>
      <c r="H747" s="77" t="str">
        <f t="shared" si="23"/>
        <v>2024</v>
      </c>
    </row>
    <row r="748" spans="1:8" x14ac:dyDescent="0.25">
      <c r="A748" t="s">
        <v>476</v>
      </c>
      <c r="B748" t="s">
        <v>26</v>
      </c>
      <c r="C748">
        <v>307</v>
      </c>
      <c r="D748" t="s">
        <v>200</v>
      </c>
      <c r="E748" t="s">
        <v>1526</v>
      </c>
      <c r="F748" s="44">
        <v>818.97</v>
      </c>
      <c r="G748" s="77" t="str">
        <f t="shared" si="22"/>
        <v>Mar</v>
      </c>
      <c r="H748" s="77" t="str">
        <f t="shared" si="23"/>
        <v>2024</v>
      </c>
    </row>
    <row r="749" spans="1:8" x14ac:dyDescent="0.25">
      <c r="A749" t="s">
        <v>512</v>
      </c>
      <c r="B749" t="s">
        <v>41</v>
      </c>
      <c r="C749">
        <v>9</v>
      </c>
      <c r="D749" t="s">
        <v>537</v>
      </c>
      <c r="E749" t="s">
        <v>1526</v>
      </c>
      <c r="F749" s="44">
        <v>100.12</v>
      </c>
      <c r="G749" s="77" t="str">
        <f t="shared" si="22"/>
        <v>Mar</v>
      </c>
      <c r="H749" s="77" t="str">
        <f t="shared" si="23"/>
        <v>2024</v>
      </c>
    </row>
    <row r="750" spans="1:8" x14ac:dyDescent="0.25">
      <c r="A750" t="s">
        <v>468</v>
      </c>
      <c r="B750" t="s">
        <v>26</v>
      </c>
      <c r="C750">
        <v>418</v>
      </c>
      <c r="D750" t="s">
        <v>200</v>
      </c>
      <c r="E750" t="s">
        <v>1526</v>
      </c>
      <c r="F750" s="44">
        <v>387.93</v>
      </c>
      <c r="G750" s="77" t="str">
        <f t="shared" si="22"/>
        <v>Mar</v>
      </c>
      <c r="H750" s="77" t="str">
        <f t="shared" si="23"/>
        <v>2024</v>
      </c>
    </row>
    <row r="751" spans="1:8" x14ac:dyDescent="0.25">
      <c r="A751" t="s">
        <v>512</v>
      </c>
      <c r="B751" t="s">
        <v>41</v>
      </c>
      <c r="C751">
        <v>9</v>
      </c>
      <c r="D751" t="s">
        <v>428</v>
      </c>
      <c r="E751" t="s">
        <v>1526</v>
      </c>
      <c r="F751" s="44">
        <v>573.47</v>
      </c>
      <c r="G751" s="77" t="str">
        <f t="shared" si="22"/>
        <v>Mar</v>
      </c>
      <c r="H751" s="77" t="str">
        <f t="shared" si="23"/>
        <v>2024</v>
      </c>
    </row>
    <row r="752" spans="1:8" x14ac:dyDescent="0.25">
      <c r="A752" t="s">
        <v>471</v>
      </c>
      <c r="B752" t="s">
        <v>41</v>
      </c>
      <c r="C752">
        <v>24</v>
      </c>
      <c r="D752" t="s">
        <v>200</v>
      </c>
      <c r="E752" t="s">
        <v>1526</v>
      </c>
      <c r="F752" s="44">
        <v>9788.7999999999993</v>
      </c>
      <c r="G752" s="77" t="str">
        <f t="shared" si="22"/>
        <v>Mar</v>
      </c>
      <c r="H752" s="77" t="str">
        <f t="shared" si="23"/>
        <v>2024</v>
      </c>
    </row>
    <row r="753" spans="1:8" x14ac:dyDescent="0.25">
      <c r="A753" t="s">
        <v>476</v>
      </c>
      <c r="B753" t="s">
        <v>26</v>
      </c>
      <c r="C753">
        <v>307</v>
      </c>
      <c r="D753" t="s">
        <v>200</v>
      </c>
      <c r="E753" t="s">
        <v>1526</v>
      </c>
      <c r="F753" s="44">
        <v>1922.41</v>
      </c>
      <c r="G753" s="77" t="str">
        <f t="shared" si="22"/>
        <v>Mar</v>
      </c>
      <c r="H753" s="77" t="str">
        <f t="shared" si="23"/>
        <v>2024</v>
      </c>
    </row>
    <row r="754" spans="1:8" x14ac:dyDescent="0.25">
      <c r="A754" t="s">
        <v>476</v>
      </c>
      <c r="B754" t="s">
        <v>26</v>
      </c>
      <c r="C754">
        <v>307</v>
      </c>
      <c r="D754" t="s">
        <v>200</v>
      </c>
      <c r="E754" t="s">
        <v>1526</v>
      </c>
      <c r="F754" s="44">
        <v>15327.6</v>
      </c>
      <c r="G754" s="77" t="str">
        <f t="shared" si="22"/>
        <v>Mar</v>
      </c>
      <c r="H754" s="77" t="str">
        <f t="shared" si="23"/>
        <v>2024</v>
      </c>
    </row>
    <row r="755" spans="1:8" x14ac:dyDescent="0.25">
      <c r="A755" t="s">
        <v>498</v>
      </c>
      <c r="B755" t="s">
        <v>26</v>
      </c>
      <c r="C755">
        <v>6839</v>
      </c>
      <c r="D755" t="s">
        <v>545</v>
      </c>
      <c r="E755" t="s">
        <v>1526</v>
      </c>
      <c r="F755" s="44">
        <v>180.17</v>
      </c>
      <c r="G755" s="77" t="str">
        <f t="shared" si="22"/>
        <v>Mar</v>
      </c>
      <c r="H755" s="77" t="str">
        <f t="shared" si="23"/>
        <v>2024</v>
      </c>
    </row>
    <row r="756" spans="1:8" x14ac:dyDescent="0.25">
      <c r="A756" t="s">
        <v>464</v>
      </c>
      <c r="B756" t="s">
        <v>26</v>
      </c>
      <c r="C756">
        <v>361</v>
      </c>
      <c r="D756" t="s">
        <v>547</v>
      </c>
      <c r="E756" t="s">
        <v>1526</v>
      </c>
      <c r="F756" s="44">
        <v>14430</v>
      </c>
      <c r="G756" s="77" t="str">
        <f t="shared" si="22"/>
        <v>Mar</v>
      </c>
      <c r="H756" s="77" t="str">
        <f t="shared" si="23"/>
        <v>2024</v>
      </c>
    </row>
    <row r="757" spans="1:8" x14ac:dyDescent="0.25">
      <c r="A757" t="s">
        <v>468</v>
      </c>
      <c r="B757" t="s">
        <v>26</v>
      </c>
      <c r="C757">
        <v>405</v>
      </c>
      <c r="D757" t="s">
        <v>469</v>
      </c>
      <c r="E757" t="s">
        <v>23</v>
      </c>
      <c r="F757" s="44">
        <v>992.95</v>
      </c>
      <c r="G757" s="77" t="str">
        <f t="shared" si="22"/>
        <v>Mar</v>
      </c>
      <c r="H757" s="77" t="str">
        <f t="shared" si="23"/>
        <v>2024</v>
      </c>
    </row>
    <row r="758" spans="1:8" x14ac:dyDescent="0.25">
      <c r="A758" t="s">
        <v>471</v>
      </c>
      <c r="B758" t="s">
        <v>41</v>
      </c>
      <c r="C758">
        <v>13</v>
      </c>
      <c r="D758" t="s">
        <v>549</v>
      </c>
      <c r="E758" t="s">
        <v>1525</v>
      </c>
      <c r="F758" s="44">
        <v>4263.0600000000004</v>
      </c>
      <c r="G758" s="77" t="str">
        <f t="shared" si="22"/>
        <v>Mar</v>
      </c>
      <c r="H758" s="77" t="str">
        <f t="shared" si="23"/>
        <v>2024</v>
      </c>
    </row>
    <row r="759" spans="1:8" x14ac:dyDescent="0.25">
      <c r="A759" t="s">
        <v>471</v>
      </c>
      <c r="B759" t="s">
        <v>41</v>
      </c>
      <c r="C759">
        <v>13</v>
      </c>
      <c r="D759" t="s">
        <v>549</v>
      </c>
      <c r="E759" t="s">
        <v>1525</v>
      </c>
      <c r="F759" s="44">
        <v>2542.46</v>
      </c>
      <c r="G759" s="77" t="str">
        <f t="shared" si="22"/>
        <v>Mar</v>
      </c>
      <c r="H759" s="77" t="str">
        <f t="shared" si="23"/>
        <v>2024</v>
      </c>
    </row>
    <row r="760" spans="1:8" x14ac:dyDescent="0.25">
      <c r="A760" t="s">
        <v>471</v>
      </c>
      <c r="B760" t="s">
        <v>41</v>
      </c>
      <c r="C760">
        <v>13</v>
      </c>
      <c r="D760" t="s">
        <v>549</v>
      </c>
      <c r="E760" t="s">
        <v>1525</v>
      </c>
      <c r="F760" s="44">
        <v>118.52</v>
      </c>
      <c r="G760" s="77" t="str">
        <f t="shared" si="22"/>
        <v>Mar</v>
      </c>
      <c r="H760" s="77" t="str">
        <f t="shared" si="23"/>
        <v>2024</v>
      </c>
    </row>
    <row r="761" spans="1:8" x14ac:dyDescent="0.25">
      <c r="A761" t="s">
        <v>471</v>
      </c>
      <c r="B761" t="s">
        <v>41</v>
      </c>
      <c r="C761">
        <v>13</v>
      </c>
      <c r="D761" t="s">
        <v>549</v>
      </c>
      <c r="E761" t="s">
        <v>1525</v>
      </c>
      <c r="F761" s="44">
        <v>82.6</v>
      </c>
      <c r="G761" s="77" t="str">
        <f t="shared" si="22"/>
        <v>Mar</v>
      </c>
      <c r="H761" s="77" t="str">
        <f t="shared" si="23"/>
        <v>2024</v>
      </c>
    </row>
    <row r="762" spans="1:8" x14ac:dyDescent="0.25">
      <c r="A762" t="s">
        <v>471</v>
      </c>
      <c r="B762" t="s">
        <v>41</v>
      </c>
      <c r="C762">
        <v>13</v>
      </c>
      <c r="D762" t="s">
        <v>549</v>
      </c>
      <c r="E762" t="s">
        <v>1525</v>
      </c>
      <c r="F762" s="44">
        <v>934.95</v>
      </c>
      <c r="G762" s="77" t="str">
        <f t="shared" si="22"/>
        <v>Mar</v>
      </c>
      <c r="H762" s="77" t="str">
        <f t="shared" si="23"/>
        <v>2024</v>
      </c>
    </row>
    <row r="763" spans="1:8" x14ac:dyDescent="0.25">
      <c r="A763" t="s">
        <v>471</v>
      </c>
      <c r="B763" t="s">
        <v>41</v>
      </c>
      <c r="C763">
        <v>13</v>
      </c>
      <c r="D763" t="s">
        <v>549</v>
      </c>
      <c r="E763" t="s">
        <v>1525</v>
      </c>
      <c r="F763" s="44">
        <v>304.10000000000002</v>
      </c>
      <c r="G763" s="77" t="str">
        <f t="shared" si="22"/>
        <v>Mar</v>
      </c>
      <c r="H763" s="77" t="str">
        <f t="shared" si="23"/>
        <v>2024</v>
      </c>
    </row>
    <row r="764" spans="1:8" x14ac:dyDescent="0.25">
      <c r="A764" t="s">
        <v>471</v>
      </c>
      <c r="B764" t="s">
        <v>41</v>
      </c>
      <c r="C764">
        <v>13</v>
      </c>
      <c r="D764" t="s">
        <v>549</v>
      </c>
      <c r="E764" t="s">
        <v>1525</v>
      </c>
      <c r="F764" s="44">
        <v>192.02</v>
      </c>
      <c r="G764" s="77" t="str">
        <f t="shared" si="22"/>
        <v>Mar</v>
      </c>
      <c r="H764" s="77" t="str">
        <f t="shared" si="23"/>
        <v>2024</v>
      </c>
    </row>
    <row r="765" spans="1:8" x14ac:dyDescent="0.25">
      <c r="A765" t="s">
        <v>471</v>
      </c>
      <c r="B765" t="s">
        <v>41</v>
      </c>
      <c r="C765">
        <v>13</v>
      </c>
      <c r="D765" t="s">
        <v>549</v>
      </c>
      <c r="E765" t="s">
        <v>1525</v>
      </c>
      <c r="F765" s="44">
        <v>510.29</v>
      </c>
      <c r="G765" s="77" t="str">
        <f t="shared" si="22"/>
        <v>Mar</v>
      </c>
      <c r="H765" s="77" t="str">
        <f t="shared" si="23"/>
        <v>2024</v>
      </c>
    </row>
    <row r="766" spans="1:8" x14ac:dyDescent="0.25">
      <c r="A766" t="s">
        <v>471</v>
      </c>
      <c r="B766" t="s">
        <v>41</v>
      </c>
      <c r="C766">
        <v>13</v>
      </c>
      <c r="D766" t="s">
        <v>549</v>
      </c>
      <c r="E766" t="s">
        <v>1525</v>
      </c>
      <c r="F766" s="44">
        <v>168.8</v>
      </c>
      <c r="G766" s="77" t="str">
        <f t="shared" si="22"/>
        <v>Mar</v>
      </c>
      <c r="H766" s="77" t="str">
        <f t="shared" si="23"/>
        <v>2024</v>
      </c>
    </row>
    <row r="767" spans="1:8" x14ac:dyDescent="0.25">
      <c r="A767" t="s">
        <v>471</v>
      </c>
      <c r="B767" t="s">
        <v>41</v>
      </c>
      <c r="C767">
        <v>13</v>
      </c>
      <c r="D767" t="s">
        <v>549</v>
      </c>
      <c r="E767" t="s">
        <v>1525</v>
      </c>
      <c r="F767" s="44">
        <v>1739.16</v>
      </c>
      <c r="G767" s="77" t="str">
        <f t="shared" si="22"/>
        <v>Mar</v>
      </c>
      <c r="H767" s="77" t="str">
        <f t="shared" si="23"/>
        <v>2024</v>
      </c>
    </row>
    <row r="768" spans="1:8" x14ac:dyDescent="0.25">
      <c r="A768" t="s">
        <v>471</v>
      </c>
      <c r="B768" t="s">
        <v>41</v>
      </c>
      <c r="C768">
        <v>13</v>
      </c>
      <c r="D768" t="s">
        <v>549</v>
      </c>
      <c r="E768" t="s">
        <v>1525</v>
      </c>
      <c r="F768" s="44">
        <v>254.92</v>
      </c>
      <c r="G768" s="77" t="str">
        <f t="shared" si="22"/>
        <v>Mar</v>
      </c>
      <c r="H768" s="77" t="str">
        <f t="shared" si="23"/>
        <v>2024</v>
      </c>
    </row>
    <row r="769" spans="1:8" x14ac:dyDescent="0.25">
      <c r="A769" t="s">
        <v>471</v>
      </c>
      <c r="B769" t="s">
        <v>41</v>
      </c>
      <c r="C769">
        <v>13</v>
      </c>
      <c r="D769" t="s">
        <v>160</v>
      </c>
      <c r="E769" t="s">
        <v>1525</v>
      </c>
      <c r="F769" s="44">
        <v>228.04</v>
      </c>
      <c r="G769" s="77" t="str">
        <f t="shared" si="22"/>
        <v>Mar</v>
      </c>
      <c r="H769" s="77" t="str">
        <f t="shared" si="23"/>
        <v>2024</v>
      </c>
    </row>
    <row r="770" spans="1:8" x14ac:dyDescent="0.25">
      <c r="A770" t="s">
        <v>471</v>
      </c>
      <c r="B770" t="s">
        <v>41</v>
      </c>
      <c r="C770">
        <v>13</v>
      </c>
      <c r="D770" t="s">
        <v>160</v>
      </c>
      <c r="E770" t="s">
        <v>1525</v>
      </c>
      <c r="F770" s="44">
        <v>6260.58</v>
      </c>
      <c r="G770" s="77" t="str">
        <f t="shared" si="22"/>
        <v>Mar</v>
      </c>
      <c r="H770" s="77" t="str">
        <f t="shared" si="23"/>
        <v>2024</v>
      </c>
    </row>
    <row r="771" spans="1:8" x14ac:dyDescent="0.25">
      <c r="A771" t="s">
        <v>471</v>
      </c>
      <c r="B771" t="s">
        <v>41</v>
      </c>
      <c r="C771">
        <v>13</v>
      </c>
      <c r="D771" t="s">
        <v>160</v>
      </c>
      <c r="E771" t="s">
        <v>1525</v>
      </c>
      <c r="F771" s="44">
        <v>6261.25</v>
      </c>
      <c r="G771" s="77" t="str">
        <f t="shared" ref="G771:G834" si="24">MID(A771,4,3)</f>
        <v>Mar</v>
      </c>
      <c r="H771" s="77" t="str">
        <f t="shared" ref="H771:H834" si="25">MID(A771,8,4)</f>
        <v>2024</v>
      </c>
    </row>
    <row r="772" spans="1:8" x14ac:dyDescent="0.25">
      <c r="A772" t="s">
        <v>471</v>
      </c>
      <c r="B772" t="s">
        <v>41</v>
      </c>
      <c r="C772">
        <v>13</v>
      </c>
      <c r="D772" t="s">
        <v>160</v>
      </c>
      <c r="E772" t="s">
        <v>1525</v>
      </c>
      <c r="F772" s="44">
        <v>215.52</v>
      </c>
      <c r="G772" s="77" t="str">
        <f t="shared" si="24"/>
        <v>Mar</v>
      </c>
      <c r="H772" s="77" t="str">
        <f t="shared" si="25"/>
        <v>2024</v>
      </c>
    </row>
    <row r="773" spans="1:8" x14ac:dyDescent="0.25">
      <c r="A773" t="s">
        <v>471</v>
      </c>
      <c r="B773" t="s">
        <v>41</v>
      </c>
      <c r="C773">
        <v>13</v>
      </c>
      <c r="D773" t="s">
        <v>160</v>
      </c>
      <c r="E773" t="s">
        <v>1525</v>
      </c>
      <c r="F773" s="44">
        <v>2592.4699999999998</v>
      </c>
      <c r="G773" s="77" t="str">
        <f t="shared" si="24"/>
        <v>Mar</v>
      </c>
      <c r="H773" s="77" t="str">
        <f t="shared" si="25"/>
        <v>2024</v>
      </c>
    </row>
    <row r="774" spans="1:8" x14ac:dyDescent="0.25">
      <c r="A774" t="s">
        <v>471</v>
      </c>
      <c r="B774" t="s">
        <v>41</v>
      </c>
      <c r="C774">
        <v>13</v>
      </c>
      <c r="D774" t="s">
        <v>160</v>
      </c>
      <c r="E774" t="s">
        <v>1525</v>
      </c>
      <c r="F774" s="44">
        <v>1424.23</v>
      </c>
      <c r="G774" s="77" t="str">
        <f t="shared" si="24"/>
        <v>Mar</v>
      </c>
      <c r="H774" s="77" t="str">
        <f t="shared" si="25"/>
        <v>2024</v>
      </c>
    </row>
    <row r="775" spans="1:8" x14ac:dyDescent="0.25">
      <c r="A775" t="s">
        <v>471</v>
      </c>
      <c r="B775" t="s">
        <v>41</v>
      </c>
      <c r="C775">
        <v>13</v>
      </c>
      <c r="D775" t="s">
        <v>160</v>
      </c>
      <c r="E775" t="s">
        <v>1525</v>
      </c>
      <c r="F775" s="44">
        <v>1735.97</v>
      </c>
      <c r="G775" s="77" t="str">
        <f t="shared" si="24"/>
        <v>Mar</v>
      </c>
      <c r="H775" s="77" t="str">
        <f t="shared" si="25"/>
        <v>2024</v>
      </c>
    </row>
    <row r="776" spans="1:8" x14ac:dyDescent="0.25">
      <c r="A776" t="s">
        <v>471</v>
      </c>
      <c r="B776" t="s">
        <v>41</v>
      </c>
      <c r="C776">
        <v>13</v>
      </c>
      <c r="D776" t="s">
        <v>160</v>
      </c>
      <c r="E776" t="s">
        <v>1525</v>
      </c>
      <c r="F776" s="44">
        <v>1429.27</v>
      </c>
      <c r="G776" s="77" t="str">
        <f t="shared" si="24"/>
        <v>Mar</v>
      </c>
      <c r="H776" s="77" t="str">
        <f t="shared" si="25"/>
        <v>2024</v>
      </c>
    </row>
    <row r="777" spans="1:8" x14ac:dyDescent="0.25">
      <c r="A777" t="s">
        <v>471</v>
      </c>
      <c r="B777" t="s">
        <v>41</v>
      </c>
      <c r="C777">
        <v>13</v>
      </c>
      <c r="D777" t="s">
        <v>160</v>
      </c>
      <c r="E777" t="s">
        <v>1525</v>
      </c>
      <c r="F777" s="44">
        <v>107.74</v>
      </c>
      <c r="G777" s="77" t="str">
        <f t="shared" si="24"/>
        <v>Mar</v>
      </c>
      <c r="H777" s="77" t="str">
        <f t="shared" si="25"/>
        <v>2024</v>
      </c>
    </row>
    <row r="778" spans="1:8" x14ac:dyDescent="0.25">
      <c r="A778" t="s">
        <v>471</v>
      </c>
      <c r="B778" t="s">
        <v>41</v>
      </c>
      <c r="C778">
        <v>13</v>
      </c>
      <c r="D778" t="s">
        <v>160</v>
      </c>
      <c r="E778" t="s">
        <v>1525</v>
      </c>
      <c r="F778" s="44">
        <v>1020.8</v>
      </c>
      <c r="G778" s="77" t="str">
        <f t="shared" si="24"/>
        <v>Mar</v>
      </c>
      <c r="H778" s="77" t="str">
        <f t="shared" si="25"/>
        <v>2024</v>
      </c>
    </row>
    <row r="779" spans="1:8" x14ac:dyDescent="0.25">
      <c r="A779" t="s">
        <v>471</v>
      </c>
      <c r="B779" t="s">
        <v>41</v>
      </c>
      <c r="C779">
        <v>13</v>
      </c>
      <c r="D779" t="s">
        <v>160</v>
      </c>
      <c r="E779" t="s">
        <v>1525</v>
      </c>
      <c r="F779" s="44">
        <v>1526.82</v>
      </c>
      <c r="G779" s="77" t="str">
        <f t="shared" si="24"/>
        <v>Mar</v>
      </c>
      <c r="H779" s="77" t="str">
        <f t="shared" si="25"/>
        <v>2024</v>
      </c>
    </row>
    <row r="780" spans="1:8" x14ac:dyDescent="0.25">
      <c r="A780" t="s">
        <v>471</v>
      </c>
      <c r="B780" t="s">
        <v>41</v>
      </c>
      <c r="C780">
        <v>13</v>
      </c>
      <c r="D780" t="s">
        <v>160</v>
      </c>
      <c r="E780" t="s">
        <v>1525</v>
      </c>
      <c r="F780" s="44">
        <v>2699.95</v>
      </c>
      <c r="G780" s="77" t="str">
        <f t="shared" si="24"/>
        <v>Mar</v>
      </c>
      <c r="H780" s="77" t="str">
        <f t="shared" si="25"/>
        <v>2024</v>
      </c>
    </row>
    <row r="781" spans="1:8" x14ac:dyDescent="0.25">
      <c r="A781" t="s">
        <v>471</v>
      </c>
      <c r="B781" t="s">
        <v>41</v>
      </c>
      <c r="C781">
        <v>13</v>
      </c>
      <c r="D781" t="s">
        <v>549</v>
      </c>
      <c r="E781" t="s">
        <v>1525</v>
      </c>
      <c r="F781" s="44">
        <v>593.95000000000005</v>
      </c>
      <c r="G781" s="77" t="str">
        <f t="shared" si="24"/>
        <v>Mar</v>
      </c>
      <c r="H781" s="77" t="str">
        <f t="shared" si="25"/>
        <v>2024</v>
      </c>
    </row>
    <row r="782" spans="1:8" x14ac:dyDescent="0.25">
      <c r="A782" t="s">
        <v>471</v>
      </c>
      <c r="B782" t="s">
        <v>41</v>
      </c>
      <c r="C782">
        <v>13</v>
      </c>
      <c r="D782" t="s">
        <v>549</v>
      </c>
      <c r="E782" t="s">
        <v>1525</v>
      </c>
      <c r="F782" s="44">
        <v>424.93</v>
      </c>
      <c r="G782" s="77" t="str">
        <f t="shared" si="24"/>
        <v>Mar</v>
      </c>
      <c r="H782" s="77" t="str">
        <f t="shared" si="25"/>
        <v>2024</v>
      </c>
    </row>
    <row r="783" spans="1:8" x14ac:dyDescent="0.25">
      <c r="A783" t="s">
        <v>471</v>
      </c>
      <c r="B783" t="s">
        <v>41</v>
      </c>
      <c r="C783">
        <v>13</v>
      </c>
      <c r="D783" t="s">
        <v>549</v>
      </c>
      <c r="E783" t="s">
        <v>1525</v>
      </c>
      <c r="F783" s="44">
        <v>224.5</v>
      </c>
      <c r="G783" s="77" t="str">
        <f t="shared" si="24"/>
        <v>Mar</v>
      </c>
      <c r="H783" s="77" t="str">
        <f t="shared" si="25"/>
        <v>2024</v>
      </c>
    </row>
    <row r="784" spans="1:8" x14ac:dyDescent="0.25">
      <c r="A784" t="s">
        <v>471</v>
      </c>
      <c r="B784" t="s">
        <v>41</v>
      </c>
      <c r="C784">
        <v>13</v>
      </c>
      <c r="D784" t="s">
        <v>549</v>
      </c>
      <c r="E784" t="s">
        <v>1525</v>
      </c>
      <c r="F784" s="44">
        <v>629.04</v>
      </c>
      <c r="G784" s="77" t="str">
        <f t="shared" si="24"/>
        <v>Mar</v>
      </c>
      <c r="H784" s="77" t="str">
        <f t="shared" si="25"/>
        <v>2024</v>
      </c>
    </row>
    <row r="785" spans="1:8" x14ac:dyDescent="0.25">
      <c r="A785" t="s">
        <v>471</v>
      </c>
      <c r="B785" t="s">
        <v>41</v>
      </c>
      <c r="C785">
        <v>13</v>
      </c>
      <c r="D785" t="s">
        <v>549</v>
      </c>
      <c r="E785" t="s">
        <v>1525</v>
      </c>
      <c r="F785" s="44">
        <v>520.83000000000004</v>
      </c>
      <c r="G785" s="77" t="str">
        <f t="shared" si="24"/>
        <v>Mar</v>
      </c>
      <c r="H785" s="77" t="str">
        <f t="shared" si="25"/>
        <v>2024</v>
      </c>
    </row>
    <row r="786" spans="1:8" x14ac:dyDescent="0.25">
      <c r="A786" t="s">
        <v>471</v>
      </c>
      <c r="B786" t="s">
        <v>41</v>
      </c>
      <c r="C786">
        <v>13</v>
      </c>
      <c r="D786" t="s">
        <v>549</v>
      </c>
      <c r="E786" t="s">
        <v>1525</v>
      </c>
      <c r="F786" s="44">
        <v>434.63</v>
      </c>
      <c r="G786" s="77" t="str">
        <f t="shared" si="24"/>
        <v>Mar</v>
      </c>
      <c r="H786" s="77" t="str">
        <f t="shared" si="25"/>
        <v>2024</v>
      </c>
    </row>
    <row r="787" spans="1:8" x14ac:dyDescent="0.25">
      <c r="A787" t="s">
        <v>471</v>
      </c>
      <c r="B787" t="s">
        <v>41</v>
      </c>
      <c r="C787">
        <v>13</v>
      </c>
      <c r="D787" t="s">
        <v>549</v>
      </c>
      <c r="E787" t="s">
        <v>1525</v>
      </c>
      <c r="F787" s="44">
        <v>416.67</v>
      </c>
      <c r="G787" s="77" t="str">
        <f t="shared" si="24"/>
        <v>Mar</v>
      </c>
      <c r="H787" s="77" t="str">
        <f t="shared" si="25"/>
        <v>2024</v>
      </c>
    </row>
    <row r="788" spans="1:8" x14ac:dyDescent="0.25">
      <c r="A788" t="s">
        <v>471</v>
      </c>
      <c r="B788" t="s">
        <v>41</v>
      </c>
      <c r="C788">
        <v>13</v>
      </c>
      <c r="D788" t="s">
        <v>549</v>
      </c>
      <c r="E788" t="s">
        <v>1525</v>
      </c>
      <c r="F788" s="44">
        <v>804.55</v>
      </c>
      <c r="G788" s="77" t="str">
        <f t="shared" si="24"/>
        <v>Mar</v>
      </c>
      <c r="H788" s="77" t="str">
        <f t="shared" si="25"/>
        <v>2024</v>
      </c>
    </row>
    <row r="789" spans="1:8" x14ac:dyDescent="0.25">
      <c r="A789" t="s">
        <v>471</v>
      </c>
      <c r="B789" t="s">
        <v>41</v>
      </c>
      <c r="C789">
        <v>13</v>
      </c>
      <c r="D789" t="s">
        <v>160</v>
      </c>
      <c r="E789" t="s">
        <v>1525</v>
      </c>
      <c r="F789" s="44">
        <v>73.64</v>
      </c>
      <c r="G789" s="77" t="str">
        <f t="shared" si="24"/>
        <v>Mar</v>
      </c>
      <c r="H789" s="77" t="str">
        <f t="shared" si="25"/>
        <v>2024</v>
      </c>
    </row>
    <row r="790" spans="1:8" x14ac:dyDescent="0.25">
      <c r="A790" t="s">
        <v>471</v>
      </c>
      <c r="B790" t="s">
        <v>41</v>
      </c>
      <c r="C790">
        <v>13</v>
      </c>
      <c r="D790" t="s">
        <v>160</v>
      </c>
      <c r="E790" t="s">
        <v>1525</v>
      </c>
      <c r="F790" s="44">
        <v>109.2</v>
      </c>
      <c r="G790" s="77" t="str">
        <f t="shared" si="24"/>
        <v>Mar</v>
      </c>
      <c r="H790" s="77" t="str">
        <f t="shared" si="25"/>
        <v>2024</v>
      </c>
    </row>
    <row r="791" spans="1:8" x14ac:dyDescent="0.25">
      <c r="A791" t="s">
        <v>471</v>
      </c>
      <c r="B791" t="s">
        <v>41</v>
      </c>
      <c r="C791">
        <v>13</v>
      </c>
      <c r="D791" t="s">
        <v>160</v>
      </c>
      <c r="E791" t="s">
        <v>1525</v>
      </c>
      <c r="F791" s="44">
        <v>379.72</v>
      </c>
      <c r="G791" s="77" t="str">
        <f t="shared" si="24"/>
        <v>Mar</v>
      </c>
      <c r="H791" s="77" t="str">
        <f t="shared" si="25"/>
        <v>2024</v>
      </c>
    </row>
    <row r="792" spans="1:8" x14ac:dyDescent="0.25">
      <c r="A792" t="s">
        <v>471</v>
      </c>
      <c r="B792" t="s">
        <v>41</v>
      </c>
      <c r="C792">
        <v>13</v>
      </c>
      <c r="D792" t="s">
        <v>160</v>
      </c>
      <c r="E792" t="s">
        <v>1525</v>
      </c>
      <c r="F792" s="44">
        <v>27.03</v>
      </c>
      <c r="G792" s="77" t="str">
        <f t="shared" si="24"/>
        <v>Mar</v>
      </c>
      <c r="H792" s="77" t="str">
        <f t="shared" si="25"/>
        <v>2024</v>
      </c>
    </row>
    <row r="793" spans="1:8" x14ac:dyDescent="0.25">
      <c r="A793" t="s">
        <v>471</v>
      </c>
      <c r="B793" t="s">
        <v>41</v>
      </c>
      <c r="C793">
        <v>13</v>
      </c>
      <c r="D793" t="s">
        <v>160</v>
      </c>
      <c r="E793" t="s">
        <v>1525</v>
      </c>
      <c r="F793" s="44">
        <v>37.020000000000003</v>
      </c>
      <c r="G793" s="77" t="str">
        <f t="shared" si="24"/>
        <v>Mar</v>
      </c>
      <c r="H793" s="77" t="str">
        <f t="shared" si="25"/>
        <v>2024</v>
      </c>
    </row>
    <row r="794" spans="1:8" x14ac:dyDescent="0.25">
      <c r="A794" t="s">
        <v>471</v>
      </c>
      <c r="B794" t="s">
        <v>41</v>
      </c>
      <c r="C794">
        <v>13</v>
      </c>
      <c r="D794" t="s">
        <v>160</v>
      </c>
      <c r="E794" t="s">
        <v>1525</v>
      </c>
      <c r="F794" s="44">
        <v>163.79</v>
      </c>
      <c r="G794" s="77" t="str">
        <f t="shared" si="24"/>
        <v>Mar</v>
      </c>
      <c r="H794" s="77" t="str">
        <f t="shared" si="25"/>
        <v>2024</v>
      </c>
    </row>
    <row r="795" spans="1:8" x14ac:dyDescent="0.25">
      <c r="A795" t="s">
        <v>471</v>
      </c>
      <c r="B795" t="s">
        <v>41</v>
      </c>
      <c r="C795">
        <v>13</v>
      </c>
      <c r="D795" t="s">
        <v>160</v>
      </c>
      <c r="E795" t="s">
        <v>1525</v>
      </c>
      <c r="F795" s="44">
        <v>58.84</v>
      </c>
      <c r="G795" s="77" t="str">
        <f t="shared" si="24"/>
        <v>Mar</v>
      </c>
      <c r="H795" s="77" t="str">
        <f t="shared" si="25"/>
        <v>2024</v>
      </c>
    </row>
    <row r="796" spans="1:8" x14ac:dyDescent="0.25">
      <c r="A796" t="s">
        <v>471</v>
      </c>
      <c r="B796" t="s">
        <v>41</v>
      </c>
      <c r="C796">
        <v>13</v>
      </c>
      <c r="D796" t="s">
        <v>160</v>
      </c>
      <c r="E796" t="s">
        <v>1525</v>
      </c>
      <c r="F796" s="44">
        <v>266.67</v>
      </c>
      <c r="G796" s="77" t="str">
        <f t="shared" si="24"/>
        <v>Mar</v>
      </c>
      <c r="H796" s="77" t="str">
        <f t="shared" si="25"/>
        <v>2024</v>
      </c>
    </row>
    <row r="797" spans="1:8" x14ac:dyDescent="0.25">
      <c r="A797" t="s">
        <v>471</v>
      </c>
      <c r="B797" t="s">
        <v>41</v>
      </c>
      <c r="C797">
        <v>13</v>
      </c>
      <c r="D797" t="s">
        <v>160</v>
      </c>
      <c r="E797" t="s">
        <v>1525</v>
      </c>
      <c r="F797" s="44">
        <v>1240.03</v>
      </c>
      <c r="G797" s="77" t="str">
        <f t="shared" si="24"/>
        <v>Mar</v>
      </c>
      <c r="H797" s="77" t="str">
        <f t="shared" si="25"/>
        <v>2024</v>
      </c>
    </row>
    <row r="798" spans="1:8" x14ac:dyDescent="0.25">
      <c r="A798" t="s">
        <v>471</v>
      </c>
      <c r="B798" t="s">
        <v>41</v>
      </c>
      <c r="C798">
        <v>13</v>
      </c>
      <c r="D798" t="s">
        <v>160</v>
      </c>
      <c r="E798" t="s">
        <v>1525</v>
      </c>
      <c r="F798" s="44">
        <v>4949.18</v>
      </c>
      <c r="G798" s="77" t="str">
        <f t="shared" si="24"/>
        <v>Mar</v>
      </c>
      <c r="H798" s="77" t="str">
        <f t="shared" si="25"/>
        <v>2024</v>
      </c>
    </row>
    <row r="799" spans="1:8" x14ac:dyDescent="0.25">
      <c r="A799" t="s">
        <v>471</v>
      </c>
      <c r="B799" t="s">
        <v>41</v>
      </c>
      <c r="C799">
        <v>13</v>
      </c>
      <c r="D799" t="s">
        <v>160</v>
      </c>
      <c r="E799" t="s">
        <v>1525</v>
      </c>
      <c r="F799" s="44">
        <v>3621.57</v>
      </c>
      <c r="G799" s="77" t="str">
        <f t="shared" si="24"/>
        <v>Mar</v>
      </c>
      <c r="H799" s="77" t="str">
        <f t="shared" si="25"/>
        <v>2024</v>
      </c>
    </row>
    <row r="800" spans="1:8" x14ac:dyDescent="0.25">
      <c r="A800" t="s">
        <v>471</v>
      </c>
      <c r="B800" t="s">
        <v>41</v>
      </c>
      <c r="C800">
        <v>13</v>
      </c>
      <c r="D800" t="s">
        <v>160</v>
      </c>
      <c r="E800" t="s">
        <v>1525</v>
      </c>
      <c r="F800" s="44">
        <v>2894.78</v>
      </c>
      <c r="G800" s="77" t="str">
        <f t="shared" si="24"/>
        <v>Mar</v>
      </c>
      <c r="H800" s="77" t="str">
        <f t="shared" si="25"/>
        <v>2024</v>
      </c>
    </row>
    <row r="801" spans="1:8" x14ac:dyDescent="0.25">
      <c r="A801" t="s">
        <v>471</v>
      </c>
      <c r="B801" t="s">
        <v>41</v>
      </c>
      <c r="C801">
        <v>13</v>
      </c>
      <c r="D801" t="s">
        <v>160</v>
      </c>
      <c r="E801" t="s">
        <v>1525</v>
      </c>
      <c r="F801" s="44">
        <v>359.46</v>
      </c>
      <c r="G801" s="77" t="str">
        <f t="shared" si="24"/>
        <v>Mar</v>
      </c>
      <c r="H801" s="77" t="str">
        <f t="shared" si="25"/>
        <v>2024</v>
      </c>
    </row>
    <row r="802" spans="1:8" x14ac:dyDescent="0.25">
      <c r="A802" t="s">
        <v>471</v>
      </c>
      <c r="B802" t="s">
        <v>41</v>
      </c>
      <c r="C802">
        <v>13</v>
      </c>
      <c r="D802" t="s">
        <v>160</v>
      </c>
      <c r="E802" t="s">
        <v>1525</v>
      </c>
      <c r="F802" s="44">
        <v>3249.09</v>
      </c>
      <c r="G802" s="77" t="str">
        <f t="shared" si="24"/>
        <v>Mar</v>
      </c>
      <c r="H802" s="77" t="str">
        <f t="shared" si="25"/>
        <v>2024</v>
      </c>
    </row>
    <row r="803" spans="1:8" x14ac:dyDescent="0.25">
      <c r="A803" t="s">
        <v>471</v>
      </c>
      <c r="B803" t="s">
        <v>41</v>
      </c>
      <c r="C803">
        <v>13</v>
      </c>
      <c r="D803" t="s">
        <v>160</v>
      </c>
      <c r="E803" t="s">
        <v>1525</v>
      </c>
      <c r="F803" s="44">
        <v>3426.32</v>
      </c>
      <c r="G803" s="77" t="str">
        <f t="shared" si="24"/>
        <v>Mar</v>
      </c>
      <c r="H803" s="77" t="str">
        <f t="shared" si="25"/>
        <v>2024</v>
      </c>
    </row>
    <row r="804" spans="1:8" x14ac:dyDescent="0.25">
      <c r="A804" t="s">
        <v>471</v>
      </c>
      <c r="B804" t="s">
        <v>41</v>
      </c>
      <c r="C804">
        <v>13</v>
      </c>
      <c r="D804" t="s">
        <v>160</v>
      </c>
      <c r="E804" t="s">
        <v>1525</v>
      </c>
      <c r="F804" s="44">
        <v>156.85</v>
      </c>
      <c r="G804" s="77" t="str">
        <f t="shared" si="24"/>
        <v>Mar</v>
      </c>
      <c r="H804" s="77" t="str">
        <f t="shared" si="25"/>
        <v>2024</v>
      </c>
    </row>
    <row r="805" spans="1:8" x14ac:dyDescent="0.25">
      <c r="A805" t="s">
        <v>471</v>
      </c>
      <c r="B805" t="s">
        <v>41</v>
      </c>
      <c r="C805">
        <v>13</v>
      </c>
      <c r="D805" t="s">
        <v>160</v>
      </c>
      <c r="E805" t="s">
        <v>1525</v>
      </c>
      <c r="F805" s="44">
        <v>5849.89</v>
      </c>
      <c r="G805" s="77" t="str">
        <f t="shared" si="24"/>
        <v>Mar</v>
      </c>
      <c r="H805" s="77" t="str">
        <f t="shared" si="25"/>
        <v>2024</v>
      </c>
    </row>
    <row r="806" spans="1:8" x14ac:dyDescent="0.25">
      <c r="A806" t="s">
        <v>471</v>
      </c>
      <c r="B806" t="s">
        <v>41</v>
      </c>
      <c r="C806">
        <v>13</v>
      </c>
      <c r="D806" t="s">
        <v>160</v>
      </c>
      <c r="E806" t="s">
        <v>1525</v>
      </c>
      <c r="F806" s="44">
        <v>511.45</v>
      </c>
      <c r="G806" s="77" t="str">
        <f t="shared" si="24"/>
        <v>Mar</v>
      </c>
      <c r="H806" s="77" t="str">
        <f t="shared" si="25"/>
        <v>2024</v>
      </c>
    </row>
    <row r="807" spans="1:8" x14ac:dyDescent="0.25">
      <c r="A807" t="s">
        <v>471</v>
      </c>
      <c r="B807" t="s">
        <v>41</v>
      </c>
      <c r="C807">
        <v>13</v>
      </c>
      <c r="D807" t="s">
        <v>160</v>
      </c>
      <c r="E807" t="s">
        <v>1525</v>
      </c>
      <c r="F807" s="44">
        <v>5237.29</v>
      </c>
      <c r="G807" s="77" t="str">
        <f t="shared" si="24"/>
        <v>Mar</v>
      </c>
      <c r="H807" s="77" t="str">
        <f t="shared" si="25"/>
        <v>2024</v>
      </c>
    </row>
    <row r="808" spans="1:8" x14ac:dyDescent="0.25">
      <c r="A808" t="s">
        <v>471</v>
      </c>
      <c r="B808" t="s">
        <v>41</v>
      </c>
      <c r="C808">
        <v>13</v>
      </c>
      <c r="D808" t="s">
        <v>160</v>
      </c>
      <c r="E808" t="s">
        <v>1525</v>
      </c>
      <c r="F808" s="44">
        <v>12968.73</v>
      </c>
      <c r="G808" s="77" t="str">
        <f t="shared" si="24"/>
        <v>Mar</v>
      </c>
      <c r="H808" s="77" t="str">
        <f t="shared" si="25"/>
        <v>2024</v>
      </c>
    </row>
    <row r="809" spans="1:8" x14ac:dyDescent="0.25">
      <c r="A809" t="s">
        <v>471</v>
      </c>
      <c r="B809" t="s">
        <v>41</v>
      </c>
      <c r="C809">
        <v>13</v>
      </c>
      <c r="D809" t="s">
        <v>160</v>
      </c>
      <c r="E809" t="s">
        <v>1525</v>
      </c>
      <c r="F809" s="44">
        <v>1461.2</v>
      </c>
      <c r="G809" s="77" t="str">
        <f t="shared" si="24"/>
        <v>Mar</v>
      </c>
      <c r="H809" s="77" t="str">
        <f t="shared" si="25"/>
        <v>2024</v>
      </c>
    </row>
    <row r="810" spans="1:8" x14ac:dyDescent="0.25">
      <c r="A810" t="s">
        <v>471</v>
      </c>
      <c r="B810" t="s">
        <v>41</v>
      </c>
      <c r="C810">
        <v>13</v>
      </c>
      <c r="D810" t="s">
        <v>550</v>
      </c>
      <c r="E810" t="s">
        <v>1525</v>
      </c>
      <c r="F810" s="44">
        <v>1274.92</v>
      </c>
      <c r="G810" s="77" t="str">
        <f t="shared" si="24"/>
        <v>Mar</v>
      </c>
      <c r="H810" s="77" t="str">
        <f t="shared" si="25"/>
        <v>2024</v>
      </c>
    </row>
    <row r="811" spans="1:8" x14ac:dyDescent="0.25">
      <c r="A811" t="s">
        <v>471</v>
      </c>
      <c r="B811" t="s">
        <v>41</v>
      </c>
      <c r="C811">
        <v>13</v>
      </c>
      <c r="D811" t="s">
        <v>550</v>
      </c>
      <c r="E811" t="s">
        <v>1525</v>
      </c>
      <c r="F811" s="44">
        <v>1273.56</v>
      </c>
      <c r="G811" s="77" t="str">
        <f t="shared" si="24"/>
        <v>Mar</v>
      </c>
      <c r="H811" s="77" t="str">
        <f t="shared" si="25"/>
        <v>2024</v>
      </c>
    </row>
    <row r="812" spans="1:8" x14ac:dyDescent="0.25">
      <c r="A812" t="s">
        <v>471</v>
      </c>
      <c r="B812" t="s">
        <v>41</v>
      </c>
      <c r="C812">
        <v>13</v>
      </c>
      <c r="D812" t="s">
        <v>160</v>
      </c>
      <c r="E812" t="s">
        <v>1525</v>
      </c>
      <c r="F812" s="44">
        <v>647.42999999999995</v>
      </c>
      <c r="G812" s="77" t="str">
        <f t="shared" si="24"/>
        <v>Mar</v>
      </c>
      <c r="H812" s="77" t="str">
        <f t="shared" si="25"/>
        <v>2024</v>
      </c>
    </row>
    <row r="813" spans="1:8" x14ac:dyDescent="0.25">
      <c r="A813" t="s">
        <v>471</v>
      </c>
      <c r="B813" t="s">
        <v>41</v>
      </c>
      <c r="C813">
        <v>13</v>
      </c>
      <c r="D813" t="s">
        <v>160</v>
      </c>
      <c r="E813" t="s">
        <v>1525</v>
      </c>
      <c r="F813" s="44">
        <v>4063.47</v>
      </c>
      <c r="G813" s="77" t="str">
        <f t="shared" si="24"/>
        <v>Mar</v>
      </c>
      <c r="H813" s="77" t="str">
        <f t="shared" si="25"/>
        <v>2024</v>
      </c>
    </row>
    <row r="814" spans="1:8" x14ac:dyDescent="0.25">
      <c r="A814" t="s">
        <v>471</v>
      </c>
      <c r="B814" t="s">
        <v>41</v>
      </c>
      <c r="C814">
        <v>13</v>
      </c>
      <c r="D814" t="s">
        <v>160</v>
      </c>
      <c r="E814" t="s">
        <v>1525</v>
      </c>
      <c r="F814" s="44">
        <v>5397.6</v>
      </c>
      <c r="G814" s="77" t="str">
        <f t="shared" si="24"/>
        <v>Mar</v>
      </c>
      <c r="H814" s="77" t="str">
        <f t="shared" si="25"/>
        <v>2024</v>
      </c>
    </row>
    <row r="815" spans="1:8" x14ac:dyDescent="0.25">
      <c r="A815" t="s">
        <v>471</v>
      </c>
      <c r="B815" t="s">
        <v>41</v>
      </c>
      <c r="C815">
        <v>13</v>
      </c>
      <c r="D815" t="s">
        <v>160</v>
      </c>
      <c r="E815" t="s">
        <v>1525</v>
      </c>
      <c r="F815" s="44">
        <v>2776.37</v>
      </c>
      <c r="G815" s="77" t="str">
        <f t="shared" si="24"/>
        <v>Mar</v>
      </c>
      <c r="H815" s="77" t="str">
        <f t="shared" si="25"/>
        <v>2024</v>
      </c>
    </row>
    <row r="816" spans="1:8" x14ac:dyDescent="0.25">
      <c r="A816" t="s">
        <v>471</v>
      </c>
      <c r="B816" t="s">
        <v>41</v>
      </c>
      <c r="C816">
        <v>13</v>
      </c>
      <c r="D816" t="s">
        <v>160</v>
      </c>
      <c r="E816" t="s">
        <v>1525</v>
      </c>
      <c r="F816" s="44">
        <v>7250.4</v>
      </c>
      <c r="G816" s="77" t="str">
        <f t="shared" si="24"/>
        <v>Mar</v>
      </c>
      <c r="H816" s="77" t="str">
        <f t="shared" si="25"/>
        <v>2024</v>
      </c>
    </row>
    <row r="817" spans="1:8" x14ac:dyDescent="0.25">
      <c r="A817" t="s">
        <v>471</v>
      </c>
      <c r="B817" t="s">
        <v>41</v>
      </c>
      <c r="C817">
        <v>13</v>
      </c>
      <c r="D817" t="s">
        <v>160</v>
      </c>
      <c r="E817" t="s">
        <v>1525</v>
      </c>
      <c r="F817" s="44">
        <v>10049.719999999999</v>
      </c>
      <c r="G817" s="77" t="str">
        <f t="shared" si="24"/>
        <v>Mar</v>
      </c>
      <c r="H817" s="77" t="str">
        <f t="shared" si="25"/>
        <v>2024</v>
      </c>
    </row>
    <row r="818" spans="1:8" x14ac:dyDescent="0.25">
      <c r="A818" t="s">
        <v>471</v>
      </c>
      <c r="B818" t="s">
        <v>41</v>
      </c>
      <c r="C818">
        <v>13</v>
      </c>
      <c r="D818" t="s">
        <v>160</v>
      </c>
      <c r="E818" t="s">
        <v>1525</v>
      </c>
      <c r="F818" s="44">
        <v>6055.37</v>
      </c>
      <c r="G818" s="77" t="str">
        <f t="shared" si="24"/>
        <v>Mar</v>
      </c>
      <c r="H818" s="77" t="str">
        <f t="shared" si="25"/>
        <v>2024</v>
      </c>
    </row>
    <row r="819" spans="1:8" x14ac:dyDescent="0.25">
      <c r="A819" t="s">
        <v>471</v>
      </c>
      <c r="B819" t="s">
        <v>41</v>
      </c>
      <c r="C819">
        <v>13</v>
      </c>
      <c r="D819" t="s">
        <v>160</v>
      </c>
      <c r="E819" t="s">
        <v>1525</v>
      </c>
      <c r="F819" s="44">
        <v>8775.23</v>
      </c>
      <c r="G819" s="77" t="str">
        <f t="shared" si="24"/>
        <v>Mar</v>
      </c>
      <c r="H819" s="77" t="str">
        <f t="shared" si="25"/>
        <v>2024</v>
      </c>
    </row>
    <row r="820" spans="1:8" x14ac:dyDescent="0.25">
      <c r="A820" t="s">
        <v>471</v>
      </c>
      <c r="B820" t="s">
        <v>41</v>
      </c>
      <c r="C820">
        <v>13</v>
      </c>
      <c r="D820" t="s">
        <v>160</v>
      </c>
      <c r="E820" t="s">
        <v>1525</v>
      </c>
      <c r="F820" s="44">
        <v>584.1</v>
      </c>
      <c r="G820" s="77" t="str">
        <f t="shared" si="24"/>
        <v>Mar</v>
      </c>
      <c r="H820" s="77" t="str">
        <f t="shared" si="25"/>
        <v>2024</v>
      </c>
    </row>
    <row r="821" spans="1:8" x14ac:dyDescent="0.25">
      <c r="A821" t="s">
        <v>471</v>
      </c>
      <c r="B821" t="s">
        <v>41</v>
      </c>
      <c r="C821">
        <v>13</v>
      </c>
      <c r="D821" t="s">
        <v>160</v>
      </c>
      <c r="E821" t="s">
        <v>1525</v>
      </c>
      <c r="F821" s="44">
        <v>13158.94</v>
      </c>
      <c r="G821" s="77" t="str">
        <f t="shared" si="24"/>
        <v>Mar</v>
      </c>
      <c r="H821" s="77" t="str">
        <f t="shared" si="25"/>
        <v>2024</v>
      </c>
    </row>
    <row r="822" spans="1:8" x14ac:dyDescent="0.25">
      <c r="A822" t="s">
        <v>471</v>
      </c>
      <c r="B822" t="s">
        <v>41</v>
      </c>
      <c r="C822">
        <v>13</v>
      </c>
      <c r="D822" t="s">
        <v>160</v>
      </c>
      <c r="E822" t="s">
        <v>1525</v>
      </c>
      <c r="F822" s="44">
        <v>721.75</v>
      </c>
      <c r="G822" s="77" t="str">
        <f t="shared" si="24"/>
        <v>Mar</v>
      </c>
      <c r="H822" s="77" t="str">
        <f t="shared" si="25"/>
        <v>2024</v>
      </c>
    </row>
    <row r="823" spans="1:8" x14ac:dyDescent="0.25">
      <c r="A823" t="s">
        <v>471</v>
      </c>
      <c r="B823" t="s">
        <v>41</v>
      </c>
      <c r="C823">
        <v>13</v>
      </c>
      <c r="D823" t="s">
        <v>160</v>
      </c>
      <c r="E823" t="s">
        <v>1525</v>
      </c>
      <c r="F823" s="44">
        <v>1622.21</v>
      </c>
      <c r="G823" s="77" t="str">
        <f t="shared" si="24"/>
        <v>Mar</v>
      </c>
      <c r="H823" s="77" t="str">
        <f t="shared" si="25"/>
        <v>2024</v>
      </c>
    </row>
    <row r="824" spans="1:8" x14ac:dyDescent="0.25">
      <c r="A824" t="s">
        <v>471</v>
      </c>
      <c r="B824" t="s">
        <v>41</v>
      </c>
      <c r="C824">
        <v>13</v>
      </c>
      <c r="D824" t="s">
        <v>160</v>
      </c>
      <c r="E824" t="s">
        <v>1525</v>
      </c>
      <c r="F824" s="44">
        <v>3685.1</v>
      </c>
      <c r="G824" s="77" t="str">
        <f t="shared" si="24"/>
        <v>Mar</v>
      </c>
      <c r="H824" s="77" t="str">
        <f t="shared" si="25"/>
        <v>2024</v>
      </c>
    </row>
    <row r="825" spans="1:8" x14ac:dyDescent="0.25">
      <c r="A825" t="s">
        <v>471</v>
      </c>
      <c r="B825" t="s">
        <v>41</v>
      </c>
      <c r="C825">
        <v>13</v>
      </c>
      <c r="D825" t="s">
        <v>160</v>
      </c>
      <c r="E825" t="s">
        <v>1525</v>
      </c>
      <c r="F825" s="44">
        <v>8912.48</v>
      </c>
      <c r="G825" s="77" t="str">
        <f t="shared" si="24"/>
        <v>Mar</v>
      </c>
      <c r="H825" s="77" t="str">
        <f t="shared" si="25"/>
        <v>2024</v>
      </c>
    </row>
    <row r="826" spans="1:8" x14ac:dyDescent="0.25">
      <c r="A826" t="s">
        <v>471</v>
      </c>
      <c r="B826" t="s">
        <v>41</v>
      </c>
      <c r="C826">
        <v>13</v>
      </c>
      <c r="D826" t="s">
        <v>160</v>
      </c>
      <c r="E826" t="s">
        <v>1525</v>
      </c>
      <c r="F826" s="44">
        <v>474.71</v>
      </c>
      <c r="G826" s="77" t="str">
        <f t="shared" si="24"/>
        <v>Mar</v>
      </c>
      <c r="H826" s="77" t="str">
        <f t="shared" si="25"/>
        <v>2024</v>
      </c>
    </row>
    <row r="827" spans="1:8" x14ac:dyDescent="0.25">
      <c r="A827" t="s">
        <v>471</v>
      </c>
      <c r="B827" t="s">
        <v>41</v>
      </c>
      <c r="C827">
        <v>13</v>
      </c>
      <c r="D827" t="s">
        <v>160</v>
      </c>
      <c r="E827" t="s">
        <v>1525</v>
      </c>
      <c r="F827" s="44">
        <v>281.07</v>
      </c>
      <c r="G827" s="77" t="str">
        <f t="shared" si="24"/>
        <v>Mar</v>
      </c>
      <c r="H827" s="77" t="str">
        <f t="shared" si="25"/>
        <v>2024</v>
      </c>
    </row>
    <row r="828" spans="1:8" x14ac:dyDescent="0.25">
      <c r="A828" t="s">
        <v>471</v>
      </c>
      <c r="B828" t="s">
        <v>41</v>
      </c>
      <c r="C828">
        <v>13</v>
      </c>
      <c r="D828" t="s">
        <v>160</v>
      </c>
      <c r="E828" t="s">
        <v>1525</v>
      </c>
      <c r="F828" s="44">
        <v>255.19</v>
      </c>
      <c r="G828" s="77" t="str">
        <f t="shared" si="24"/>
        <v>Mar</v>
      </c>
      <c r="H828" s="77" t="str">
        <f t="shared" si="25"/>
        <v>2024</v>
      </c>
    </row>
    <row r="829" spans="1:8" x14ac:dyDescent="0.25">
      <c r="A829" t="s">
        <v>471</v>
      </c>
      <c r="B829" t="s">
        <v>41</v>
      </c>
      <c r="C829">
        <v>13</v>
      </c>
      <c r="D829" t="s">
        <v>160</v>
      </c>
      <c r="E829" t="s">
        <v>1525</v>
      </c>
      <c r="F829" s="44">
        <v>2978.33</v>
      </c>
      <c r="G829" s="77" t="str">
        <f t="shared" si="24"/>
        <v>Mar</v>
      </c>
      <c r="H829" s="77" t="str">
        <f t="shared" si="25"/>
        <v>2024</v>
      </c>
    </row>
    <row r="830" spans="1:8" x14ac:dyDescent="0.25">
      <c r="A830" t="s">
        <v>471</v>
      </c>
      <c r="B830" t="s">
        <v>41</v>
      </c>
      <c r="C830">
        <v>13</v>
      </c>
      <c r="D830" t="s">
        <v>160</v>
      </c>
      <c r="E830" t="s">
        <v>1525</v>
      </c>
      <c r="F830" s="44">
        <v>560.11</v>
      </c>
      <c r="G830" s="77" t="str">
        <f t="shared" si="24"/>
        <v>Mar</v>
      </c>
      <c r="H830" s="77" t="str">
        <f t="shared" si="25"/>
        <v>2024</v>
      </c>
    </row>
    <row r="831" spans="1:8" x14ac:dyDescent="0.25">
      <c r="A831" t="s">
        <v>471</v>
      </c>
      <c r="B831" t="s">
        <v>41</v>
      </c>
      <c r="C831">
        <v>13</v>
      </c>
      <c r="D831" t="s">
        <v>160</v>
      </c>
      <c r="E831" t="s">
        <v>1525</v>
      </c>
      <c r="F831" s="44">
        <v>16699.29</v>
      </c>
      <c r="G831" s="77" t="str">
        <f t="shared" si="24"/>
        <v>Mar</v>
      </c>
      <c r="H831" s="77" t="str">
        <f t="shared" si="25"/>
        <v>2024</v>
      </c>
    </row>
    <row r="832" spans="1:8" x14ac:dyDescent="0.25">
      <c r="A832" t="s">
        <v>471</v>
      </c>
      <c r="B832" t="s">
        <v>41</v>
      </c>
      <c r="C832">
        <v>13</v>
      </c>
      <c r="D832" t="s">
        <v>160</v>
      </c>
      <c r="E832" t="s">
        <v>1525</v>
      </c>
      <c r="F832" s="44">
        <v>833.33</v>
      </c>
      <c r="G832" s="77" t="str">
        <f t="shared" si="24"/>
        <v>Mar</v>
      </c>
      <c r="H832" s="77" t="str">
        <f t="shared" si="25"/>
        <v>2024</v>
      </c>
    </row>
    <row r="833" spans="1:8" x14ac:dyDescent="0.25">
      <c r="A833" t="s">
        <v>471</v>
      </c>
      <c r="B833" t="s">
        <v>41</v>
      </c>
      <c r="C833">
        <v>13</v>
      </c>
      <c r="D833" t="s">
        <v>160</v>
      </c>
      <c r="E833" t="s">
        <v>1525</v>
      </c>
      <c r="F833" s="44">
        <v>18058.71</v>
      </c>
      <c r="G833" s="77" t="str">
        <f t="shared" si="24"/>
        <v>Mar</v>
      </c>
      <c r="H833" s="77" t="str">
        <f t="shared" si="25"/>
        <v>2024</v>
      </c>
    </row>
    <row r="834" spans="1:8" x14ac:dyDescent="0.25">
      <c r="A834" t="s">
        <v>471</v>
      </c>
      <c r="B834" t="s">
        <v>41</v>
      </c>
      <c r="C834">
        <v>13</v>
      </c>
      <c r="D834" t="s">
        <v>160</v>
      </c>
      <c r="E834" t="s">
        <v>1525</v>
      </c>
      <c r="F834" s="44">
        <v>7169.92</v>
      </c>
      <c r="G834" s="77" t="str">
        <f t="shared" si="24"/>
        <v>Mar</v>
      </c>
      <c r="H834" s="77" t="str">
        <f t="shared" si="25"/>
        <v>2024</v>
      </c>
    </row>
    <row r="835" spans="1:8" x14ac:dyDescent="0.25">
      <c r="A835" t="s">
        <v>471</v>
      </c>
      <c r="B835" t="s">
        <v>41</v>
      </c>
      <c r="C835">
        <v>13</v>
      </c>
      <c r="D835" t="s">
        <v>160</v>
      </c>
      <c r="E835" t="s">
        <v>1525</v>
      </c>
      <c r="F835" s="44">
        <v>95.98</v>
      </c>
      <c r="G835" s="77" t="str">
        <f t="shared" ref="G835:G898" si="26">MID(A835,4,3)</f>
        <v>Mar</v>
      </c>
      <c r="H835" s="77" t="str">
        <f t="shared" ref="H835:H898" si="27">MID(A835,8,4)</f>
        <v>2024</v>
      </c>
    </row>
    <row r="836" spans="1:8" x14ac:dyDescent="0.25">
      <c r="A836" t="s">
        <v>471</v>
      </c>
      <c r="B836" t="s">
        <v>41</v>
      </c>
      <c r="C836">
        <v>13</v>
      </c>
      <c r="D836" t="s">
        <v>160</v>
      </c>
      <c r="E836" t="s">
        <v>1525</v>
      </c>
      <c r="F836" s="44">
        <v>2209.0500000000002</v>
      </c>
      <c r="G836" s="77" t="str">
        <f t="shared" si="26"/>
        <v>Mar</v>
      </c>
      <c r="H836" s="77" t="str">
        <f t="shared" si="27"/>
        <v>2024</v>
      </c>
    </row>
    <row r="837" spans="1:8" x14ac:dyDescent="0.25">
      <c r="A837" t="s">
        <v>551</v>
      </c>
      <c r="B837" t="s">
        <v>26</v>
      </c>
      <c r="C837">
        <v>6828</v>
      </c>
      <c r="D837" t="s">
        <v>552</v>
      </c>
      <c r="E837" t="s">
        <v>259</v>
      </c>
      <c r="F837" s="44">
        <v>1379.31</v>
      </c>
      <c r="G837" s="77" t="str">
        <f t="shared" si="26"/>
        <v>Mar</v>
      </c>
      <c r="H837" s="77" t="str">
        <f t="shared" si="27"/>
        <v>2024</v>
      </c>
    </row>
    <row r="838" spans="1:8" x14ac:dyDescent="0.25">
      <c r="A838" t="s">
        <v>460</v>
      </c>
      <c r="B838" t="s">
        <v>26</v>
      </c>
      <c r="C838">
        <v>322</v>
      </c>
      <c r="D838" t="s">
        <v>461</v>
      </c>
      <c r="E838" t="s">
        <v>23</v>
      </c>
      <c r="F838" s="44">
        <v>14775.99</v>
      </c>
      <c r="G838" s="77" t="str">
        <f t="shared" si="26"/>
        <v>Mar</v>
      </c>
      <c r="H838" s="77" t="str">
        <f t="shared" si="27"/>
        <v>2024</v>
      </c>
    </row>
    <row r="839" spans="1:8" ht="15.75" thickBot="1" x14ac:dyDescent="0.3">
      <c r="A839" s="62" t="s">
        <v>471</v>
      </c>
      <c r="B839" s="62"/>
      <c r="C839" s="62"/>
      <c r="D839" s="62" t="s">
        <v>1527</v>
      </c>
      <c r="E839" s="62" t="s">
        <v>1528</v>
      </c>
      <c r="F839" s="83">
        <v>481912.14</v>
      </c>
      <c r="G839" s="82" t="str">
        <f t="shared" si="26"/>
        <v>Mar</v>
      </c>
      <c r="H839" s="82" t="str">
        <f t="shared" si="27"/>
        <v>2024</v>
      </c>
    </row>
    <row r="840" spans="1:8" x14ac:dyDescent="0.25">
      <c r="A840" t="s">
        <v>558</v>
      </c>
      <c r="B840" t="s">
        <v>26</v>
      </c>
      <c r="C840">
        <v>312</v>
      </c>
      <c r="D840" t="s">
        <v>559</v>
      </c>
      <c r="E840" t="s">
        <v>23</v>
      </c>
      <c r="F840" s="44">
        <v>133621.60999999999</v>
      </c>
      <c r="G840" s="77" t="str">
        <f t="shared" si="26"/>
        <v>Abr</v>
      </c>
      <c r="H840" s="77" t="str">
        <f t="shared" si="27"/>
        <v>2024</v>
      </c>
    </row>
    <row r="841" spans="1:8" x14ac:dyDescent="0.25">
      <c r="A841" t="s">
        <v>560</v>
      </c>
      <c r="B841" t="s">
        <v>26</v>
      </c>
      <c r="C841">
        <v>360</v>
      </c>
      <c r="D841" t="s">
        <v>561</v>
      </c>
      <c r="E841" t="s">
        <v>23</v>
      </c>
      <c r="F841" s="44">
        <v>133657.13</v>
      </c>
      <c r="G841" s="77" t="str">
        <f t="shared" si="26"/>
        <v>Abr</v>
      </c>
      <c r="H841" s="77" t="str">
        <f t="shared" si="27"/>
        <v>2024</v>
      </c>
    </row>
    <row r="842" spans="1:8" x14ac:dyDescent="0.25">
      <c r="A842" t="s">
        <v>562</v>
      </c>
      <c r="B842" t="s">
        <v>26</v>
      </c>
      <c r="C842">
        <v>357</v>
      </c>
      <c r="D842" s="17" t="s">
        <v>563</v>
      </c>
      <c r="E842" s="17" t="s">
        <v>1528</v>
      </c>
      <c r="F842" s="44">
        <v>106632.9</v>
      </c>
      <c r="G842" s="77" t="str">
        <f t="shared" si="26"/>
        <v>Abr</v>
      </c>
      <c r="H842" s="77" t="str">
        <f t="shared" si="27"/>
        <v>2024</v>
      </c>
    </row>
    <row r="843" spans="1:8" x14ac:dyDescent="0.25">
      <c r="A843" t="s">
        <v>562</v>
      </c>
      <c r="B843" t="s">
        <v>26</v>
      </c>
      <c r="C843">
        <v>357</v>
      </c>
      <c r="D843" s="17" t="s">
        <v>563</v>
      </c>
      <c r="E843" s="17" t="s">
        <v>1528</v>
      </c>
      <c r="F843" s="44">
        <v>18860.37</v>
      </c>
      <c r="G843" s="77" t="str">
        <f t="shared" si="26"/>
        <v>Abr</v>
      </c>
      <c r="H843" s="77" t="str">
        <f t="shared" si="27"/>
        <v>2024</v>
      </c>
    </row>
    <row r="844" spans="1:8" x14ac:dyDescent="0.25">
      <c r="A844" t="s">
        <v>564</v>
      </c>
      <c r="B844" t="s">
        <v>26</v>
      </c>
      <c r="C844">
        <v>367</v>
      </c>
      <c r="D844" t="s">
        <v>565</v>
      </c>
      <c r="E844" t="s">
        <v>23</v>
      </c>
      <c r="F844" s="44">
        <v>124835.87</v>
      </c>
      <c r="G844" s="77" t="str">
        <f t="shared" si="26"/>
        <v>Abr</v>
      </c>
      <c r="H844" s="77" t="str">
        <f t="shared" si="27"/>
        <v>2024</v>
      </c>
    </row>
    <row r="845" spans="1:8" x14ac:dyDescent="0.25">
      <c r="A845" t="s">
        <v>566</v>
      </c>
      <c r="B845" t="s">
        <v>26</v>
      </c>
      <c r="C845">
        <v>391</v>
      </c>
      <c r="D845" t="s">
        <v>567</v>
      </c>
      <c r="E845" t="s">
        <v>23</v>
      </c>
      <c r="F845" s="44">
        <v>119474.83</v>
      </c>
      <c r="G845" s="77" t="str">
        <f t="shared" si="26"/>
        <v>Abr</v>
      </c>
      <c r="H845" s="77" t="str">
        <f t="shared" si="27"/>
        <v>2024</v>
      </c>
    </row>
    <row r="846" spans="1:8" x14ac:dyDescent="0.25">
      <c r="A846" t="s">
        <v>568</v>
      </c>
      <c r="B846" t="s">
        <v>26</v>
      </c>
      <c r="C846">
        <v>415</v>
      </c>
      <c r="D846" s="17" t="s">
        <v>569</v>
      </c>
      <c r="E846" s="17" t="s">
        <v>1528</v>
      </c>
      <c r="F846" s="44">
        <v>112461.69</v>
      </c>
      <c r="G846" s="77" t="str">
        <f t="shared" si="26"/>
        <v>Abr</v>
      </c>
      <c r="H846" s="77" t="str">
        <f t="shared" si="27"/>
        <v>2024</v>
      </c>
    </row>
    <row r="847" spans="1:8" x14ac:dyDescent="0.25">
      <c r="A847" t="s">
        <v>558</v>
      </c>
      <c r="B847" t="s">
        <v>26</v>
      </c>
      <c r="C847">
        <v>312</v>
      </c>
      <c r="D847" t="s">
        <v>559</v>
      </c>
      <c r="E847" t="s">
        <v>23</v>
      </c>
      <c r="F847" s="44">
        <v>22268.89</v>
      </c>
      <c r="G847" s="77" t="str">
        <f t="shared" si="26"/>
        <v>Abr</v>
      </c>
      <c r="H847" s="77" t="str">
        <f t="shared" si="27"/>
        <v>2024</v>
      </c>
    </row>
    <row r="848" spans="1:8" x14ac:dyDescent="0.25">
      <c r="A848" t="s">
        <v>560</v>
      </c>
      <c r="B848" t="s">
        <v>26</v>
      </c>
      <c r="C848">
        <v>360</v>
      </c>
      <c r="D848" t="s">
        <v>561</v>
      </c>
      <c r="E848" t="s">
        <v>23</v>
      </c>
      <c r="F848" s="44">
        <v>22108.73</v>
      </c>
      <c r="G848" s="77" t="str">
        <f t="shared" si="26"/>
        <v>Abr</v>
      </c>
      <c r="H848" s="77" t="str">
        <f t="shared" si="27"/>
        <v>2024</v>
      </c>
    </row>
    <row r="849" spans="1:8" x14ac:dyDescent="0.25">
      <c r="A849" t="s">
        <v>564</v>
      </c>
      <c r="B849" t="s">
        <v>26</v>
      </c>
      <c r="C849">
        <v>367</v>
      </c>
      <c r="D849" t="s">
        <v>565</v>
      </c>
      <c r="E849" t="s">
        <v>23</v>
      </c>
      <c r="F849" s="44">
        <v>20803.78</v>
      </c>
      <c r="G849" s="77" t="str">
        <f t="shared" si="26"/>
        <v>Abr</v>
      </c>
      <c r="H849" s="77" t="str">
        <f t="shared" si="27"/>
        <v>2024</v>
      </c>
    </row>
    <row r="850" spans="1:8" x14ac:dyDescent="0.25">
      <c r="A850" t="s">
        <v>566</v>
      </c>
      <c r="B850" t="s">
        <v>26</v>
      </c>
      <c r="C850">
        <v>391</v>
      </c>
      <c r="D850" t="s">
        <v>567</v>
      </c>
      <c r="E850" t="s">
        <v>23</v>
      </c>
      <c r="F850" s="44">
        <v>19911.52</v>
      </c>
      <c r="G850" s="77" t="str">
        <f t="shared" si="26"/>
        <v>Abr</v>
      </c>
      <c r="H850" s="77" t="str">
        <f t="shared" si="27"/>
        <v>2024</v>
      </c>
    </row>
    <row r="851" spans="1:8" x14ac:dyDescent="0.25">
      <c r="A851" t="s">
        <v>558</v>
      </c>
      <c r="B851" t="s">
        <v>26</v>
      </c>
      <c r="C851">
        <v>312</v>
      </c>
      <c r="D851" t="s">
        <v>559</v>
      </c>
      <c r="E851" t="s">
        <v>23</v>
      </c>
      <c r="F851" s="44">
        <v>3206.76</v>
      </c>
      <c r="G851" s="77" t="str">
        <f t="shared" si="26"/>
        <v>Abr</v>
      </c>
      <c r="H851" s="77" t="str">
        <f t="shared" si="27"/>
        <v>2024</v>
      </c>
    </row>
    <row r="852" spans="1:8" x14ac:dyDescent="0.25">
      <c r="A852" t="s">
        <v>560</v>
      </c>
      <c r="B852" t="s">
        <v>26</v>
      </c>
      <c r="C852">
        <v>360</v>
      </c>
      <c r="D852" t="s">
        <v>561</v>
      </c>
      <c r="E852" t="s">
        <v>23</v>
      </c>
      <c r="F852" s="44">
        <v>3581.93</v>
      </c>
      <c r="G852" s="77" t="str">
        <f t="shared" si="26"/>
        <v>Abr</v>
      </c>
      <c r="H852" s="77" t="str">
        <f t="shared" si="27"/>
        <v>2024</v>
      </c>
    </row>
    <row r="853" spans="1:8" x14ac:dyDescent="0.25">
      <c r="A853" t="s">
        <v>562</v>
      </c>
      <c r="B853" t="s">
        <v>26</v>
      </c>
      <c r="C853">
        <v>357</v>
      </c>
      <c r="D853" s="17" t="s">
        <v>563</v>
      </c>
      <c r="E853" s="17" t="s">
        <v>1528</v>
      </c>
      <c r="F853" s="44">
        <v>1407.56</v>
      </c>
      <c r="G853" s="77" t="str">
        <f t="shared" si="26"/>
        <v>Abr</v>
      </c>
      <c r="H853" s="77" t="str">
        <f t="shared" si="27"/>
        <v>2024</v>
      </c>
    </row>
    <row r="854" spans="1:8" x14ac:dyDescent="0.25">
      <c r="A854" t="s">
        <v>564</v>
      </c>
      <c r="B854" t="s">
        <v>26</v>
      </c>
      <c r="C854">
        <v>367</v>
      </c>
      <c r="D854" t="s">
        <v>565</v>
      </c>
      <c r="E854" t="s">
        <v>23</v>
      </c>
      <c r="F854" s="44">
        <v>5989.71</v>
      </c>
      <c r="G854" s="77" t="str">
        <f t="shared" si="26"/>
        <v>Abr</v>
      </c>
      <c r="H854" s="77" t="str">
        <f t="shared" si="27"/>
        <v>2024</v>
      </c>
    </row>
    <row r="855" spans="1:8" x14ac:dyDescent="0.25">
      <c r="A855" t="s">
        <v>566</v>
      </c>
      <c r="B855" t="s">
        <v>26</v>
      </c>
      <c r="C855">
        <v>391</v>
      </c>
      <c r="D855" t="s">
        <v>567</v>
      </c>
      <c r="E855" t="s">
        <v>23</v>
      </c>
      <c r="F855" s="44">
        <v>5235.25</v>
      </c>
      <c r="G855" s="77" t="str">
        <f t="shared" si="26"/>
        <v>Abr</v>
      </c>
      <c r="H855" s="77" t="str">
        <f t="shared" si="27"/>
        <v>2024</v>
      </c>
    </row>
    <row r="856" spans="1:8" x14ac:dyDescent="0.25">
      <c r="A856" t="s">
        <v>568</v>
      </c>
      <c r="B856" t="s">
        <v>26</v>
      </c>
      <c r="C856">
        <v>415</v>
      </c>
      <c r="D856" s="17" t="s">
        <v>569</v>
      </c>
      <c r="E856" s="17" t="s">
        <v>1528</v>
      </c>
      <c r="F856" s="44">
        <v>244.7</v>
      </c>
      <c r="G856" s="77" t="str">
        <f t="shared" si="26"/>
        <v>Abr</v>
      </c>
      <c r="H856" s="77" t="str">
        <f t="shared" si="27"/>
        <v>2024</v>
      </c>
    </row>
    <row r="857" spans="1:8" x14ac:dyDescent="0.25">
      <c r="A857" t="s">
        <v>558</v>
      </c>
      <c r="B857" t="s">
        <v>26</v>
      </c>
      <c r="C857">
        <v>312</v>
      </c>
      <c r="D857" t="s">
        <v>559</v>
      </c>
      <c r="E857" t="s">
        <v>23</v>
      </c>
      <c r="F857" s="44">
        <v>3080.74</v>
      </c>
      <c r="G857" s="77" t="str">
        <f t="shared" si="26"/>
        <v>Abr</v>
      </c>
      <c r="H857" s="77" t="str">
        <f t="shared" si="27"/>
        <v>2024</v>
      </c>
    </row>
    <row r="858" spans="1:8" x14ac:dyDescent="0.25">
      <c r="A858" t="s">
        <v>560</v>
      </c>
      <c r="B858" t="s">
        <v>26</v>
      </c>
      <c r="C858">
        <v>360</v>
      </c>
      <c r="D858" t="s">
        <v>561</v>
      </c>
      <c r="E858" t="s">
        <v>23</v>
      </c>
      <c r="F858" s="44">
        <v>3365.47</v>
      </c>
      <c r="G858" s="77" t="str">
        <f t="shared" si="26"/>
        <v>Abr</v>
      </c>
      <c r="H858" s="77" t="str">
        <f t="shared" si="27"/>
        <v>2024</v>
      </c>
    </row>
    <row r="859" spans="1:8" x14ac:dyDescent="0.25">
      <c r="A859" t="s">
        <v>564</v>
      </c>
      <c r="B859" t="s">
        <v>26</v>
      </c>
      <c r="C859">
        <v>367</v>
      </c>
      <c r="D859" t="s">
        <v>565</v>
      </c>
      <c r="E859" t="s">
        <v>23</v>
      </c>
      <c r="F859" s="44">
        <v>3063.06</v>
      </c>
      <c r="G859" s="77" t="str">
        <f t="shared" si="26"/>
        <v>Abr</v>
      </c>
      <c r="H859" s="77" t="str">
        <f t="shared" si="27"/>
        <v>2024</v>
      </c>
    </row>
    <row r="860" spans="1:8" x14ac:dyDescent="0.25">
      <c r="A860" t="s">
        <v>566</v>
      </c>
      <c r="B860" t="s">
        <v>26</v>
      </c>
      <c r="C860">
        <v>391</v>
      </c>
      <c r="D860" t="s">
        <v>567</v>
      </c>
      <c r="E860" t="s">
        <v>23</v>
      </c>
      <c r="F860" s="44">
        <v>2855.88</v>
      </c>
      <c r="G860" s="77" t="str">
        <f t="shared" si="26"/>
        <v>Abr</v>
      </c>
      <c r="H860" s="77" t="str">
        <f t="shared" si="27"/>
        <v>2024</v>
      </c>
    </row>
    <row r="861" spans="1:8" x14ac:dyDescent="0.25">
      <c r="A861" t="s">
        <v>558</v>
      </c>
      <c r="B861" t="s">
        <v>26</v>
      </c>
      <c r="C861">
        <v>312</v>
      </c>
      <c r="D861" t="s">
        <v>559</v>
      </c>
      <c r="E861" t="s">
        <v>23</v>
      </c>
      <c r="F861" s="44">
        <v>3670.38</v>
      </c>
      <c r="G861" s="77" t="str">
        <f t="shared" si="26"/>
        <v>Abr</v>
      </c>
      <c r="H861" s="77" t="str">
        <f t="shared" si="27"/>
        <v>2024</v>
      </c>
    </row>
    <row r="862" spans="1:8" x14ac:dyDescent="0.25">
      <c r="A862" t="s">
        <v>560</v>
      </c>
      <c r="B862" t="s">
        <v>26</v>
      </c>
      <c r="C862">
        <v>360</v>
      </c>
      <c r="D862" t="s">
        <v>561</v>
      </c>
      <c r="E862" t="s">
        <v>23</v>
      </c>
      <c r="F862" s="44">
        <v>12551.12</v>
      </c>
      <c r="G862" s="77" t="str">
        <f t="shared" si="26"/>
        <v>Abr</v>
      </c>
      <c r="H862" s="77" t="str">
        <f t="shared" si="27"/>
        <v>2024</v>
      </c>
    </row>
    <row r="863" spans="1:8" x14ac:dyDescent="0.25">
      <c r="A863" t="s">
        <v>564</v>
      </c>
      <c r="B863" t="s">
        <v>26</v>
      </c>
      <c r="C863">
        <v>367</v>
      </c>
      <c r="D863" t="s">
        <v>565</v>
      </c>
      <c r="E863" t="s">
        <v>23</v>
      </c>
      <c r="F863" s="44">
        <v>5511.06</v>
      </c>
      <c r="G863" s="77" t="str">
        <f t="shared" si="26"/>
        <v>Abr</v>
      </c>
      <c r="H863" s="77" t="str">
        <f t="shared" si="27"/>
        <v>2024</v>
      </c>
    </row>
    <row r="864" spans="1:8" x14ac:dyDescent="0.25">
      <c r="A864" t="s">
        <v>566</v>
      </c>
      <c r="B864" t="s">
        <v>26</v>
      </c>
      <c r="C864">
        <v>391</v>
      </c>
      <c r="D864" t="s">
        <v>567</v>
      </c>
      <c r="E864" t="s">
        <v>23</v>
      </c>
      <c r="F864" s="44">
        <v>5259.98</v>
      </c>
      <c r="G864" s="77" t="str">
        <f t="shared" si="26"/>
        <v>Abr</v>
      </c>
      <c r="H864" s="77" t="str">
        <f t="shared" si="27"/>
        <v>2024</v>
      </c>
    </row>
    <row r="865" spans="1:8" x14ac:dyDescent="0.25">
      <c r="A865" t="s">
        <v>558</v>
      </c>
      <c r="B865" t="s">
        <v>26</v>
      </c>
      <c r="C865">
        <v>312</v>
      </c>
      <c r="D865" t="s">
        <v>559</v>
      </c>
      <c r="E865" t="s">
        <v>23</v>
      </c>
      <c r="F865" s="44">
        <v>11708.63</v>
      </c>
      <c r="G865" s="77" t="str">
        <f t="shared" si="26"/>
        <v>Abr</v>
      </c>
      <c r="H865" s="77" t="str">
        <f t="shared" si="27"/>
        <v>2024</v>
      </c>
    </row>
    <row r="866" spans="1:8" x14ac:dyDescent="0.25">
      <c r="A866" t="s">
        <v>560</v>
      </c>
      <c r="B866" t="s">
        <v>26</v>
      </c>
      <c r="C866">
        <v>360</v>
      </c>
      <c r="D866" t="s">
        <v>561</v>
      </c>
      <c r="E866" t="s">
        <v>23</v>
      </c>
      <c r="F866" s="44">
        <v>13006</v>
      </c>
      <c r="G866" s="77" t="str">
        <f t="shared" si="26"/>
        <v>Abr</v>
      </c>
      <c r="H866" s="77" t="str">
        <f t="shared" si="27"/>
        <v>2024</v>
      </c>
    </row>
    <row r="867" spans="1:8" x14ac:dyDescent="0.25">
      <c r="A867" t="s">
        <v>564</v>
      </c>
      <c r="B867" t="s">
        <v>26</v>
      </c>
      <c r="C867">
        <v>367</v>
      </c>
      <c r="D867" t="s">
        <v>565</v>
      </c>
      <c r="E867" t="s">
        <v>23</v>
      </c>
      <c r="F867" s="44">
        <v>10641.75</v>
      </c>
      <c r="G867" s="77" t="str">
        <f t="shared" si="26"/>
        <v>Abr</v>
      </c>
      <c r="H867" s="77" t="str">
        <f t="shared" si="27"/>
        <v>2024</v>
      </c>
    </row>
    <row r="868" spans="1:8" x14ac:dyDescent="0.25">
      <c r="A868" t="s">
        <v>566</v>
      </c>
      <c r="B868" t="s">
        <v>26</v>
      </c>
      <c r="C868">
        <v>391</v>
      </c>
      <c r="D868" t="s">
        <v>567</v>
      </c>
      <c r="E868" t="s">
        <v>23</v>
      </c>
      <c r="F868" s="44">
        <v>4677.1899999999996</v>
      </c>
      <c r="G868" s="77" t="str">
        <f t="shared" si="26"/>
        <v>Abr</v>
      </c>
      <c r="H868" s="77" t="str">
        <f t="shared" si="27"/>
        <v>2024</v>
      </c>
    </row>
    <row r="869" spans="1:8" x14ac:dyDescent="0.25">
      <c r="A869" t="s">
        <v>558</v>
      </c>
      <c r="B869" t="s">
        <v>26</v>
      </c>
      <c r="C869">
        <v>312</v>
      </c>
      <c r="D869" t="s">
        <v>559</v>
      </c>
      <c r="E869" t="s">
        <v>23</v>
      </c>
      <c r="F869" s="44">
        <v>34537.32</v>
      </c>
      <c r="G869" s="77" t="str">
        <f t="shared" si="26"/>
        <v>Abr</v>
      </c>
      <c r="H869" s="77" t="str">
        <f t="shared" si="27"/>
        <v>2024</v>
      </c>
    </row>
    <row r="870" spans="1:8" x14ac:dyDescent="0.25">
      <c r="A870" t="s">
        <v>560</v>
      </c>
      <c r="B870" t="s">
        <v>26</v>
      </c>
      <c r="C870">
        <v>360</v>
      </c>
      <c r="D870" t="s">
        <v>561</v>
      </c>
      <c r="E870" t="s">
        <v>23</v>
      </c>
      <c r="F870" s="44">
        <v>6927.59</v>
      </c>
      <c r="G870" s="77" t="str">
        <f t="shared" si="26"/>
        <v>Abr</v>
      </c>
      <c r="H870" s="77" t="str">
        <f t="shared" si="27"/>
        <v>2024</v>
      </c>
    </row>
    <row r="871" spans="1:8" x14ac:dyDescent="0.25">
      <c r="A871" t="s">
        <v>564</v>
      </c>
      <c r="B871" t="s">
        <v>26</v>
      </c>
      <c r="C871">
        <v>367</v>
      </c>
      <c r="D871" t="s">
        <v>565</v>
      </c>
      <c r="E871" t="s">
        <v>23</v>
      </c>
      <c r="F871" s="44">
        <v>6299.04</v>
      </c>
      <c r="G871" s="77" t="str">
        <f t="shared" si="26"/>
        <v>Abr</v>
      </c>
      <c r="H871" s="77" t="str">
        <f t="shared" si="27"/>
        <v>2024</v>
      </c>
    </row>
    <row r="872" spans="1:8" x14ac:dyDescent="0.25">
      <c r="A872" t="s">
        <v>566</v>
      </c>
      <c r="B872" t="s">
        <v>26</v>
      </c>
      <c r="C872">
        <v>391</v>
      </c>
      <c r="D872" t="s">
        <v>567</v>
      </c>
      <c r="E872" t="s">
        <v>23</v>
      </c>
      <c r="F872" s="44">
        <v>2961.77</v>
      </c>
      <c r="G872" s="77" t="str">
        <f t="shared" si="26"/>
        <v>Abr</v>
      </c>
      <c r="H872" s="77" t="str">
        <f t="shared" si="27"/>
        <v>2024</v>
      </c>
    </row>
    <row r="873" spans="1:8" x14ac:dyDescent="0.25">
      <c r="A873" t="s">
        <v>562</v>
      </c>
      <c r="B873" t="s">
        <v>26</v>
      </c>
      <c r="C873">
        <v>357</v>
      </c>
      <c r="D873" s="17" t="s">
        <v>563</v>
      </c>
      <c r="E873" s="17" t="s">
        <v>1528</v>
      </c>
      <c r="F873" s="44">
        <v>800</v>
      </c>
      <c r="G873" s="77" t="str">
        <f t="shared" si="26"/>
        <v>Abr</v>
      </c>
      <c r="H873" s="77" t="str">
        <f t="shared" si="27"/>
        <v>2024</v>
      </c>
    </row>
    <row r="874" spans="1:8" x14ac:dyDescent="0.25">
      <c r="A874" t="s">
        <v>568</v>
      </c>
      <c r="B874" t="s">
        <v>26</v>
      </c>
      <c r="C874">
        <v>415</v>
      </c>
      <c r="D874" s="17" t="s">
        <v>569</v>
      </c>
      <c r="E874" s="17" t="s">
        <v>1528</v>
      </c>
      <c r="F874" s="44">
        <v>800</v>
      </c>
      <c r="G874" s="77" t="str">
        <f t="shared" si="26"/>
        <v>Abr</v>
      </c>
      <c r="H874" s="77" t="str">
        <f t="shared" si="27"/>
        <v>2024</v>
      </c>
    </row>
    <row r="875" spans="1:8" x14ac:dyDescent="0.25">
      <c r="A875" t="s">
        <v>568</v>
      </c>
      <c r="B875" t="s">
        <v>41</v>
      </c>
      <c r="C875">
        <v>30</v>
      </c>
      <c r="D875" t="s">
        <v>570</v>
      </c>
      <c r="E875" t="s">
        <v>23</v>
      </c>
      <c r="F875" s="44">
        <v>128244.82</v>
      </c>
      <c r="G875" s="77" t="str">
        <f t="shared" si="26"/>
        <v>Abr</v>
      </c>
      <c r="H875" s="77" t="str">
        <f t="shared" si="27"/>
        <v>2024</v>
      </c>
    </row>
    <row r="876" spans="1:8" x14ac:dyDescent="0.25">
      <c r="A876" t="s">
        <v>568</v>
      </c>
      <c r="B876" t="s">
        <v>41</v>
      </c>
      <c r="C876">
        <v>32</v>
      </c>
      <c r="D876" t="s">
        <v>572</v>
      </c>
      <c r="E876" t="s">
        <v>23</v>
      </c>
      <c r="F876" s="44">
        <v>39814.33</v>
      </c>
      <c r="G876" s="77" t="str">
        <f t="shared" si="26"/>
        <v>Abr</v>
      </c>
      <c r="H876" s="77" t="str">
        <f t="shared" si="27"/>
        <v>2024</v>
      </c>
    </row>
    <row r="877" spans="1:8" x14ac:dyDescent="0.25">
      <c r="A877" t="s">
        <v>568</v>
      </c>
      <c r="B877" t="s">
        <v>41</v>
      </c>
      <c r="C877">
        <v>30</v>
      </c>
      <c r="D877" t="s">
        <v>570</v>
      </c>
      <c r="E877" t="s">
        <v>23</v>
      </c>
      <c r="F877" s="44">
        <v>18474.45</v>
      </c>
      <c r="G877" s="77" t="str">
        <f t="shared" si="26"/>
        <v>Abr</v>
      </c>
      <c r="H877" s="77" t="str">
        <f t="shared" si="27"/>
        <v>2024</v>
      </c>
    </row>
    <row r="878" spans="1:8" x14ac:dyDescent="0.25">
      <c r="A878" t="s">
        <v>568</v>
      </c>
      <c r="B878" t="s">
        <v>41</v>
      </c>
      <c r="C878">
        <v>32</v>
      </c>
      <c r="D878" t="s">
        <v>572</v>
      </c>
      <c r="E878" t="s">
        <v>23</v>
      </c>
      <c r="F878" s="44">
        <v>7885.1</v>
      </c>
      <c r="G878" s="77" t="str">
        <f t="shared" si="26"/>
        <v>Abr</v>
      </c>
      <c r="H878" s="77" t="str">
        <f t="shared" si="27"/>
        <v>2024</v>
      </c>
    </row>
    <row r="879" spans="1:8" x14ac:dyDescent="0.25">
      <c r="A879" t="s">
        <v>568</v>
      </c>
      <c r="B879" t="s">
        <v>41</v>
      </c>
      <c r="C879">
        <v>30</v>
      </c>
      <c r="D879" t="s">
        <v>570</v>
      </c>
      <c r="E879" t="s">
        <v>23</v>
      </c>
      <c r="F879" s="44">
        <v>46186.33</v>
      </c>
      <c r="G879" s="77" t="str">
        <f t="shared" si="26"/>
        <v>Abr</v>
      </c>
      <c r="H879" s="77" t="str">
        <f t="shared" si="27"/>
        <v>2024</v>
      </c>
    </row>
    <row r="880" spans="1:8" x14ac:dyDescent="0.25">
      <c r="A880" t="s">
        <v>568</v>
      </c>
      <c r="B880" t="s">
        <v>41</v>
      </c>
      <c r="C880">
        <v>32</v>
      </c>
      <c r="D880" t="s">
        <v>572</v>
      </c>
      <c r="E880" t="s">
        <v>23</v>
      </c>
      <c r="F880" s="44">
        <v>19712.57</v>
      </c>
      <c r="G880" s="77" t="str">
        <f t="shared" si="26"/>
        <v>Abr</v>
      </c>
      <c r="H880" s="77" t="str">
        <f t="shared" si="27"/>
        <v>2024</v>
      </c>
    </row>
    <row r="881" spans="1:8" x14ac:dyDescent="0.25">
      <c r="A881" t="s">
        <v>568</v>
      </c>
      <c r="B881" t="s">
        <v>41</v>
      </c>
      <c r="C881">
        <v>30</v>
      </c>
      <c r="D881" t="s">
        <v>570</v>
      </c>
      <c r="E881" t="s">
        <v>23</v>
      </c>
      <c r="F881" s="44">
        <v>47611.01</v>
      </c>
      <c r="G881" s="77" t="str">
        <f t="shared" si="26"/>
        <v>Abr</v>
      </c>
      <c r="H881" s="77" t="str">
        <f t="shared" si="27"/>
        <v>2024</v>
      </c>
    </row>
    <row r="882" spans="1:8" x14ac:dyDescent="0.25">
      <c r="A882" t="s">
        <v>568</v>
      </c>
      <c r="B882" t="s">
        <v>41</v>
      </c>
      <c r="C882">
        <v>32</v>
      </c>
      <c r="D882" t="s">
        <v>572</v>
      </c>
      <c r="E882" t="s">
        <v>23</v>
      </c>
      <c r="F882" s="44">
        <v>20898.7</v>
      </c>
      <c r="G882" s="77" t="str">
        <f t="shared" si="26"/>
        <v>Abr</v>
      </c>
      <c r="H882" s="77" t="str">
        <f t="shared" si="27"/>
        <v>2024</v>
      </c>
    </row>
    <row r="883" spans="1:8" x14ac:dyDescent="0.25">
      <c r="A883" t="s">
        <v>568</v>
      </c>
      <c r="B883" t="s">
        <v>41</v>
      </c>
      <c r="C883">
        <v>30</v>
      </c>
      <c r="D883" t="s">
        <v>570</v>
      </c>
      <c r="E883" t="s">
        <v>23</v>
      </c>
      <c r="F883" s="44">
        <v>26316.12</v>
      </c>
      <c r="G883" s="77" t="str">
        <f t="shared" si="26"/>
        <v>Abr</v>
      </c>
      <c r="H883" s="77" t="str">
        <f t="shared" si="27"/>
        <v>2024</v>
      </c>
    </row>
    <row r="884" spans="1:8" x14ac:dyDescent="0.25">
      <c r="A884" t="s">
        <v>568</v>
      </c>
      <c r="B884" t="s">
        <v>41</v>
      </c>
      <c r="C884">
        <v>32</v>
      </c>
      <c r="D884" t="s">
        <v>572</v>
      </c>
      <c r="E884" t="s">
        <v>23</v>
      </c>
      <c r="F884" s="44">
        <v>12577.88</v>
      </c>
      <c r="G884" s="77" t="str">
        <f t="shared" si="26"/>
        <v>Abr</v>
      </c>
      <c r="H884" s="77" t="str">
        <f t="shared" si="27"/>
        <v>2024</v>
      </c>
    </row>
    <row r="885" spans="1:8" x14ac:dyDescent="0.25">
      <c r="A885" t="s">
        <v>558</v>
      </c>
      <c r="B885" t="s">
        <v>26</v>
      </c>
      <c r="C885">
        <v>312</v>
      </c>
      <c r="D885" t="s">
        <v>559</v>
      </c>
      <c r="E885" t="s">
        <v>23</v>
      </c>
      <c r="F885" s="44">
        <v>2033</v>
      </c>
      <c r="G885" s="77" t="str">
        <f t="shared" si="26"/>
        <v>Abr</v>
      </c>
      <c r="H885" s="77" t="str">
        <f t="shared" si="27"/>
        <v>2024</v>
      </c>
    </row>
    <row r="886" spans="1:8" x14ac:dyDescent="0.25">
      <c r="A886" t="s">
        <v>560</v>
      </c>
      <c r="B886" t="s">
        <v>26</v>
      </c>
      <c r="C886">
        <v>360</v>
      </c>
      <c r="D886" t="s">
        <v>573</v>
      </c>
      <c r="E886" t="s">
        <v>23</v>
      </c>
      <c r="F886" s="44">
        <v>2670</v>
      </c>
      <c r="G886" s="77" t="str">
        <f t="shared" si="26"/>
        <v>Abr</v>
      </c>
      <c r="H886" s="77" t="str">
        <f t="shared" si="27"/>
        <v>2024</v>
      </c>
    </row>
    <row r="887" spans="1:8" x14ac:dyDescent="0.25">
      <c r="A887" t="s">
        <v>564</v>
      </c>
      <c r="B887" t="s">
        <v>26</v>
      </c>
      <c r="C887">
        <v>367</v>
      </c>
      <c r="D887" t="s">
        <v>565</v>
      </c>
      <c r="E887" t="s">
        <v>23</v>
      </c>
      <c r="F887" s="44">
        <v>1827</v>
      </c>
      <c r="G887" s="77" t="str">
        <f t="shared" si="26"/>
        <v>Abr</v>
      </c>
      <c r="H887" s="77" t="str">
        <f t="shared" si="27"/>
        <v>2024</v>
      </c>
    </row>
    <row r="888" spans="1:8" x14ac:dyDescent="0.25">
      <c r="A888" t="s">
        <v>568</v>
      </c>
      <c r="B888" t="s">
        <v>41</v>
      </c>
      <c r="C888">
        <v>31</v>
      </c>
      <c r="D888" t="s">
        <v>574</v>
      </c>
      <c r="E888" t="s">
        <v>23</v>
      </c>
      <c r="F888" s="44">
        <v>12382.68</v>
      </c>
      <c r="G888" s="77" t="str">
        <f t="shared" si="26"/>
        <v>Abr</v>
      </c>
      <c r="H888" s="77" t="str">
        <f t="shared" si="27"/>
        <v>2024</v>
      </c>
    </row>
    <row r="889" spans="1:8" x14ac:dyDescent="0.25">
      <c r="A889" t="s">
        <v>568</v>
      </c>
      <c r="B889" t="s">
        <v>41</v>
      </c>
      <c r="C889">
        <v>33</v>
      </c>
      <c r="D889" t="s">
        <v>113</v>
      </c>
      <c r="E889" t="s">
        <v>23</v>
      </c>
      <c r="F889" s="44">
        <v>40266.199999999997</v>
      </c>
      <c r="G889" s="77" t="str">
        <f t="shared" si="26"/>
        <v>Abr</v>
      </c>
      <c r="H889" s="77" t="str">
        <f t="shared" si="27"/>
        <v>2024</v>
      </c>
    </row>
    <row r="890" spans="1:8" x14ac:dyDescent="0.25">
      <c r="A890" t="s">
        <v>568</v>
      </c>
      <c r="B890" t="s">
        <v>41</v>
      </c>
      <c r="C890">
        <v>31</v>
      </c>
      <c r="D890" t="s">
        <v>574</v>
      </c>
      <c r="E890" t="s">
        <v>23</v>
      </c>
      <c r="F890" s="44">
        <v>12178.68</v>
      </c>
      <c r="G890" s="77" t="str">
        <f t="shared" si="26"/>
        <v>Abr</v>
      </c>
      <c r="H890" s="77" t="str">
        <f t="shared" si="27"/>
        <v>2024</v>
      </c>
    </row>
    <row r="891" spans="1:8" x14ac:dyDescent="0.25">
      <c r="A891" t="s">
        <v>568</v>
      </c>
      <c r="B891" t="s">
        <v>41</v>
      </c>
      <c r="C891">
        <v>33</v>
      </c>
      <c r="D891" t="s">
        <v>113</v>
      </c>
      <c r="E891" t="s">
        <v>23</v>
      </c>
      <c r="F891" s="44">
        <v>31060.18</v>
      </c>
      <c r="G891" s="77" t="str">
        <f t="shared" si="26"/>
        <v>Abr</v>
      </c>
      <c r="H891" s="77" t="str">
        <f t="shared" si="27"/>
        <v>2024</v>
      </c>
    </row>
    <row r="892" spans="1:8" x14ac:dyDescent="0.25">
      <c r="A892" t="s">
        <v>575</v>
      </c>
      <c r="B892" t="s">
        <v>26</v>
      </c>
      <c r="C892">
        <v>345</v>
      </c>
      <c r="D892" t="s">
        <v>359</v>
      </c>
      <c r="E892" t="s">
        <v>131</v>
      </c>
      <c r="F892" s="44">
        <v>1281.48</v>
      </c>
      <c r="G892" s="77" t="str">
        <f t="shared" si="26"/>
        <v>Abr</v>
      </c>
      <c r="H892" s="77" t="str">
        <f t="shared" si="27"/>
        <v>2024</v>
      </c>
    </row>
    <row r="893" spans="1:8" x14ac:dyDescent="0.25">
      <c r="A893" t="s">
        <v>577</v>
      </c>
      <c r="B893" t="s">
        <v>26</v>
      </c>
      <c r="C893">
        <v>374</v>
      </c>
      <c r="D893" t="s">
        <v>359</v>
      </c>
      <c r="E893" t="s">
        <v>131</v>
      </c>
      <c r="F893" s="44">
        <v>1795.75</v>
      </c>
      <c r="G893" s="77" t="str">
        <f t="shared" si="26"/>
        <v>Abr</v>
      </c>
      <c r="H893" s="77" t="str">
        <f t="shared" si="27"/>
        <v>2024</v>
      </c>
    </row>
    <row r="894" spans="1:8" x14ac:dyDescent="0.25">
      <c r="A894" t="s">
        <v>579</v>
      </c>
      <c r="B894" t="s">
        <v>41</v>
      </c>
      <c r="C894">
        <v>18</v>
      </c>
      <c r="D894" t="s">
        <v>580</v>
      </c>
      <c r="E894" t="s">
        <v>131</v>
      </c>
      <c r="F894" s="44">
        <v>1214.21</v>
      </c>
      <c r="G894" s="77" t="str">
        <f t="shared" si="26"/>
        <v>Abr</v>
      </c>
      <c r="H894" s="77" t="str">
        <f t="shared" si="27"/>
        <v>2024</v>
      </c>
    </row>
    <row r="895" spans="1:8" x14ac:dyDescent="0.25">
      <c r="A895" t="s">
        <v>579</v>
      </c>
      <c r="B895" t="s">
        <v>41</v>
      </c>
      <c r="C895">
        <v>18</v>
      </c>
      <c r="D895" t="s">
        <v>580</v>
      </c>
      <c r="E895" t="s">
        <v>131</v>
      </c>
      <c r="F895" s="44">
        <v>2137.11</v>
      </c>
      <c r="G895" s="77" t="str">
        <f t="shared" si="26"/>
        <v>Abr</v>
      </c>
      <c r="H895" s="77" t="str">
        <f t="shared" si="27"/>
        <v>2024</v>
      </c>
    </row>
    <row r="896" spans="1:8" x14ac:dyDescent="0.25">
      <c r="A896" t="s">
        <v>579</v>
      </c>
      <c r="B896" t="s">
        <v>41</v>
      </c>
      <c r="C896">
        <v>18</v>
      </c>
      <c r="D896" t="s">
        <v>580</v>
      </c>
      <c r="E896" t="s">
        <v>131</v>
      </c>
      <c r="F896" s="44">
        <v>110.16</v>
      </c>
      <c r="G896" s="77" t="str">
        <f t="shared" si="26"/>
        <v>Abr</v>
      </c>
      <c r="H896" s="77" t="str">
        <f t="shared" si="27"/>
        <v>2024</v>
      </c>
    </row>
    <row r="897" spans="1:8" x14ac:dyDescent="0.25">
      <c r="A897" t="s">
        <v>579</v>
      </c>
      <c r="B897" t="s">
        <v>41</v>
      </c>
      <c r="C897">
        <v>18</v>
      </c>
      <c r="D897" t="s">
        <v>580</v>
      </c>
      <c r="E897" t="s">
        <v>131</v>
      </c>
      <c r="F897" s="44">
        <v>326.41000000000003</v>
      </c>
      <c r="G897" s="77" t="str">
        <f t="shared" si="26"/>
        <v>Abr</v>
      </c>
      <c r="H897" s="77" t="str">
        <f t="shared" si="27"/>
        <v>2024</v>
      </c>
    </row>
    <row r="898" spans="1:8" x14ac:dyDescent="0.25">
      <c r="A898" t="s">
        <v>579</v>
      </c>
      <c r="B898" t="s">
        <v>41</v>
      </c>
      <c r="C898">
        <v>18</v>
      </c>
      <c r="D898" t="s">
        <v>580</v>
      </c>
      <c r="E898" t="s">
        <v>131</v>
      </c>
      <c r="F898" s="44">
        <v>110.17</v>
      </c>
      <c r="G898" s="77" t="str">
        <f t="shared" si="26"/>
        <v>Abr</v>
      </c>
      <c r="H898" s="77" t="str">
        <f t="shared" si="27"/>
        <v>2024</v>
      </c>
    </row>
    <row r="899" spans="1:8" x14ac:dyDescent="0.25">
      <c r="A899" t="s">
        <v>579</v>
      </c>
      <c r="B899" t="s">
        <v>41</v>
      </c>
      <c r="C899">
        <v>18</v>
      </c>
      <c r="D899" t="s">
        <v>133</v>
      </c>
      <c r="E899" t="s">
        <v>131</v>
      </c>
      <c r="F899" s="44">
        <v>496.8</v>
      </c>
      <c r="G899" s="77" t="str">
        <f t="shared" ref="G899:G962" si="28">MID(A899,4,3)</f>
        <v>Abr</v>
      </c>
      <c r="H899" s="77" t="str">
        <f t="shared" ref="H899:H962" si="29">MID(A899,8,4)</f>
        <v>2024</v>
      </c>
    </row>
    <row r="900" spans="1:8" x14ac:dyDescent="0.25">
      <c r="A900" t="s">
        <v>582</v>
      </c>
      <c r="B900" t="s">
        <v>41</v>
      </c>
      <c r="C900">
        <v>15</v>
      </c>
      <c r="D900" t="s">
        <v>133</v>
      </c>
      <c r="E900" t="s">
        <v>131</v>
      </c>
      <c r="F900" s="44">
        <v>1267.76</v>
      </c>
      <c r="G900" s="77" t="str">
        <f t="shared" si="28"/>
        <v>Abr</v>
      </c>
      <c r="H900" s="77" t="str">
        <f t="shared" si="29"/>
        <v>2024</v>
      </c>
    </row>
    <row r="901" spans="1:8" x14ac:dyDescent="0.25">
      <c r="A901" t="s">
        <v>582</v>
      </c>
      <c r="B901" t="s">
        <v>41</v>
      </c>
      <c r="C901">
        <v>15</v>
      </c>
      <c r="D901" t="s">
        <v>133</v>
      </c>
      <c r="E901" t="s">
        <v>131</v>
      </c>
      <c r="F901" s="44">
        <v>771.13</v>
      </c>
      <c r="G901" s="77" t="str">
        <f t="shared" si="28"/>
        <v>Abr</v>
      </c>
      <c r="H901" s="77" t="str">
        <f t="shared" si="29"/>
        <v>2024</v>
      </c>
    </row>
    <row r="902" spans="1:8" x14ac:dyDescent="0.25">
      <c r="A902" t="s">
        <v>582</v>
      </c>
      <c r="B902" t="s">
        <v>41</v>
      </c>
      <c r="C902">
        <v>15</v>
      </c>
      <c r="D902" t="s">
        <v>133</v>
      </c>
      <c r="E902" t="s">
        <v>131</v>
      </c>
      <c r="F902" s="44">
        <v>2908.36</v>
      </c>
      <c r="G902" s="77" t="str">
        <f t="shared" si="28"/>
        <v>Abr</v>
      </c>
      <c r="H902" s="77" t="str">
        <f t="shared" si="29"/>
        <v>2024</v>
      </c>
    </row>
    <row r="903" spans="1:8" x14ac:dyDescent="0.25">
      <c r="A903" t="s">
        <v>582</v>
      </c>
      <c r="B903" t="s">
        <v>41</v>
      </c>
      <c r="C903">
        <v>15</v>
      </c>
      <c r="D903" t="s">
        <v>133</v>
      </c>
      <c r="E903" t="s">
        <v>131</v>
      </c>
      <c r="F903" s="44">
        <v>110.16</v>
      </c>
      <c r="G903" s="77" t="str">
        <f t="shared" si="28"/>
        <v>Abr</v>
      </c>
      <c r="H903" s="77" t="str">
        <f t="shared" si="29"/>
        <v>2024</v>
      </c>
    </row>
    <row r="904" spans="1:8" x14ac:dyDescent="0.25">
      <c r="A904" t="s">
        <v>582</v>
      </c>
      <c r="B904" t="s">
        <v>41</v>
      </c>
      <c r="C904">
        <v>15</v>
      </c>
      <c r="D904" t="s">
        <v>133</v>
      </c>
      <c r="E904" t="s">
        <v>131</v>
      </c>
      <c r="F904" s="44">
        <v>385.57</v>
      </c>
      <c r="G904" s="77" t="str">
        <f t="shared" si="28"/>
        <v>Abr</v>
      </c>
      <c r="H904" s="77" t="str">
        <f t="shared" si="29"/>
        <v>2024</v>
      </c>
    </row>
    <row r="905" spans="1:8" x14ac:dyDescent="0.25">
      <c r="A905" t="s">
        <v>582</v>
      </c>
      <c r="B905" t="s">
        <v>41</v>
      </c>
      <c r="C905">
        <v>15</v>
      </c>
      <c r="D905" t="s">
        <v>133</v>
      </c>
      <c r="E905" t="s">
        <v>131</v>
      </c>
      <c r="F905" s="44">
        <v>385.57</v>
      </c>
      <c r="G905" s="77" t="str">
        <f t="shared" si="28"/>
        <v>Abr</v>
      </c>
      <c r="H905" s="77" t="str">
        <f t="shared" si="29"/>
        <v>2024</v>
      </c>
    </row>
    <row r="906" spans="1:8" x14ac:dyDescent="0.25">
      <c r="A906" t="s">
        <v>582</v>
      </c>
      <c r="B906" t="s">
        <v>41</v>
      </c>
      <c r="C906">
        <v>15</v>
      </c>
      <c r="D906" t="s">
        <v>133</v>
      </c>
      <c r="E906" t="s">
        <v>131</v>
      </c>
      <c r="F906" s="44">
        <v>586.74</v>
      </c>
      <c r="G906" s="77" t="str">
        <f t="shared" si="28"/>
        <v>Abr</v>
      </c>
      <c r="H906" s="77" t="str">
        <f t="shared" si="29"/>
        <v>2024</v>
      </c>
    </row>
    <row r="907" spans="1:8" x14ac:dyDescent="0.25">
      <c r="A907" t="s">
        <v>582</v>
      </c>
      <c r="B907" t="s">
        <v>41</v>
      </c>
      <c r="C907">
        <v>15</v>
      </c>
      <c r="D907" t="s">
        <v>133</v>
      </c>
      <c r="E907" t="s">
        <v>131</v>
      </c>
      <c r="F907" s="44">
        <v>3300.77</v>
      </c>
      <c r="G907" s="77" t="str">
        <f t="shared" si="28"/>
        <v>Abr</v>
      </c>
      <c r="H907" s="77" t="str">
        <f t="shared" si="29"/>
        <v>2024</v>
      </c>
    </row>
    <row r="908" spans="1:8" x14ac:dyDescent="0.25">
      <c r="A908" t="s">
        <v>582</v>
      </c>
      <c r="B908" t="s">
        <v>41</v>
      </c>
      <c r="C908">
        <v>15</v>
      </c>
      <c r="D908" t="s">
        <v>133</v>
      </c>
      <c r="E908" t="s">
        <v>131</v>
      </c>
      <c r="F908" s="44">
        <v>1343.12</v>
      </c>
      <c r="G908" s="77" t="str">
        <f t="shared" si="28"/>
        <v>Abr</v>
      </c>
      <c r="H908" s="77" t="str">
        <f t="shared" si="29"/>
        <v>2024</v>
      </c>
    </row>
    <row r="909" spans="1:8" x14ac:dyDescent="0.25">
      <c r="A909" t="s">
        <v>582</v>
      </c>
      <c r="B909" t="s">
        <v>41</v>
      </c>
      <c r="C909">
        <v>15</v>
      </c>
      <c r="D909" t="s">
        <v>133</v>
      </c>
      <c r="E909" t="s">
        <v>131</v>
      </c>
      <c r="F909" s="44">
        <v>1542.25</v>
      </c>
      <c r="G909" s="77" t="str">
        <f t="shared" si="28"/>
        <v>Abr</v>
      </c>
      <c r="H909" s="77" t="str">
        <f t="shared" si="29"/>
        <v>2024</v>
      </c>
    </row>
    <row r="910" spans="1:8" x14ac:dyDescent="0.25">
      <c r="A910" t="s">
        <v>582</v>
      </c>
      <c r="B910" t="s">
        <v>41</v>
      </c>
      <c r="C910">
        <v>15</v>
      </c>
      <c r="D910" t="s">
        <v>133</v>
      </c>
      <c r="E910" t="s">
        <v>131</v>
      </c>
      <c r="F910" s="44">
        <v>3370.9</v>
      </c>
      <c r="G910" s="77" t="str">
        <f t="shared" si="28"/>
        <v>Abr</v>
      </c>
      <c r="H910" s="77" t="str">
        <f t="shared" si="29"/>
        <v>2024</v>
      </c>
    </row>
    <row r="911" spans="1:8" x14ac:dyDescent="0.25">
      <c r="A911" t="s">
        <v>582</v>
      </c>
      <c r="B911" t="s">
        <v>41</v>
      </c>
      <c r="C911">
        <v>15</v>
      </c>
      <c r="D911" t="s">
        <v>133</v>
      </c>
      <c r="E911" t="s">
        <v>131</v>
      </c>
      <c r="F911" s="44">
        <v>110.2</v>
      </c>
      <c r="G911" s="77" t="str">
        <f t="shared" si="28"/>
        <v>Abr</v>
      </c>
      <c r="H911" s="77" t="str">
        <f t="shared" si="29"/>
        <v>2024</v>
      </c>
    </row>
    <row r="912" spans="1:8" x14ac:dyDescent="0.25">
      <c r="A912" t="s">
        <v>582</v>
      </c>
      <c r="B912" t="s">
        <v>41</v>
      </c>
      <c r="C912">
        <v>15</v>
      </c>
      <c r="D912" t="s">
        <v>133</v>
      </c>
      <c r="E912" t="s">
        <v>131</v>
      </c>
      <c r="F912" s="44">
        <v>110.2</v>
      </c>
      <c r="G912" s="77" t="str">
        <f t="shared" si="28"/>
        <v>Abr</v>
      </c>
      <c r="H912" s="77" t="str">
        <f t="shared" si="29"/>
        <v>2024</v>
      </c>
    </row>
    <row r="913" spans="1:8" x14ac:dyDescent="0.25">
      <c r="A913" t="s">
        <v>582</v>
      </c>
      <c r="B913" t="s">
        <v>41</v>
      </c>
      <c r="C913">
        <v>15</v>
      </c>
      <c r="D913" t="s">
        <v>133</v>
      </c>
      <c r="E913" t="s">
        <v>131</v>
      </c>
      <c r="F913" s="44">
        <v>110.2</v>
      </c>
      <c r="G913" s="77" t="str">
        <f t="shared" si="28"/>
        <v>Abr</v>
      </c>
      <c r="H913" s="77" t="str">
        <f t="shared" si="29"/>
        <v>2024</v>
      </c>
    </row>
    <row r="914" spans="1:8" x14ac:dyDescent="0.25">
      <c r="A914" t="s">
        <v>582</v>
      </c>
      <c r="B914" t="s">
        <v>41</v>
      </c>
      <c r="C914">
        <v>15</v>
      </c>
      <c r="D914" t="s">
        <v>133</v>
      </c>
      <c r="E914" t="s">
        <v>131</v>
      </c>
      <c r="F914" s="44">
        <v>2423.04</v>
      </c>
      <c r="G914" s="77" t="str">
        <f t="shared" si="28"/>
        <v>Abr</v>
      </c>
      <c r="H914" s="77" t="str">
        <f t="shared" si="29"/>
        <v>2024</v>
      </c>
    </row>
    <row r="915" spans="1:8" x14ac:dyDescent="0.25">
      <c r="A915" t="s">
        <v>582</v>
      </c>
      <c r="B915" t="s">
        <v>41</v>
      </c>
      <c r="C915">
        <v>15</v>
      </c>
      <c r="D915" t="s">
        <v>133</v>
      </c>
      <c r="E915" t="s">
        <v>131</v>
      </c>
      <c r="F915" s="44">
        <v>833.97</v>
      </c>
      <c r="G915" s="77" t="str">
        <f t="shared" si="28"/>
        <v>Abr</v>
      </c>
      <c r="H915" s="77" t="str">
        <f t="shared" si="29"/>
        <v>2024</v>
      </c>
    </row>
    <row r="916" spans="1:8" x14ac:dyDescent="0.25">
      <c r="A916" t="s">
        <v>585</v>
      </c>
      <c r="B916" t="s">
        <v>26</v>
      </c>
      <c r="C916">
        <v>399</v>
      </c>
      <c r="D916" t="s">
        <v>359</v>
      </c>
      <c r="E916" t="s">
        <v>131</v>
      </c>
      <c r="F916" s="44">
        <v>1910.89</v>
      </c>
      <c r="G916" s="77" t="str">
        <f t="shared" si="28"/>
        <v>Abr</v>
      </c>
      <c r="H916" s="77" t="str">
        <f t="shared" si="29"/>
        <v>2024</v>
      </c>
    </row>
    <row r="917" spans="1:8" x14ac:dyDescent="0.25">
      <c r="A917" t="s">
        <v>568</v>
      </c>
      <c r="B917" t="s">
        <v>41</v>
      </c>
      <c r="C917">
        <v>23</v>
      </c>
      <c r="D917" t="s">
        <v>193</v>
      </c>
      <c r="E917" t="s">
        <v>131</v>
      </c>
      <c r="F917" s="44">
        <v>1323.25</v>
      </c>
      <c r="G917" s="77" t="str">
        <f t="shared" si="28"/>
        <v>Abr</v>
      </c>
      <c r="H917" s="77" t="str">
        <f t="shared" si="29"/>
        <v>2024</v>
      </c>
    </row>
    <row r="918" spans="1:8" x14ac:dyDescent="0.25">
      <c r="A918" t="s">
        <v>568</v>
      </c>
      <c r="B918" t="s">
        <v>41</v>
      </c>
      <c r="C918">
        <v>27</v>
      </c>
      <c r="D918" t="s">
        <v>133</v>
      </c>
      <c r="E918" t="s">
        <v>131</v>
      </c>
      <c r="F918" s="44">
        <v>2075.7800000000002</v>
      </c>
      <c r="G918" s="77" t="str">
        <f t="shared" si="28"/>
        <v>Abr</v>
      </c>
      <c r="H918" s="77" t="str">
        <f t="shared" si="29"/>
        <v>2024</v>
      </c>
    </row>
    <row r="919" spans="1:8" x14ac:dyDescent="0.25">
      <c r="A919" t="s">
        <v>568</v>
      </c>
      <c r="B919" t="s">
        <v>41</v>
      </c>
      <c r="C919">
        <v>27</v>
      </c>
      <c r="D919" t="s">
        <v>133</v>
      </c>
      <c r="E919" t="s">
        <v>131</v>
      </c>
      <c r="F919" s="44">
        <v>1391.17</v>
      </c>
      <c r="G919" s="77" t="str">
        <f t="shared" si="28"/>
        <v>Abr</v>
      </c>
      <c r="H919" s="77" t="str">
        <f t="shared" si="29"/>
        <v>2024</v>
      </c>
    </row>
    <row r="920" spans="1:8" x14ac:dyDescent="0.25">
      <c r="A920" t="s">
        <v>568</v>
      </c>
      <c r="B920" t="s">
        <v>41</v>
      </c>
      <c r="C920">
        <v>27</v>
      </c>
      <c r="D920" t="s">
        <v>133</v>
      </c>
      <c r="E920" t="s">
        <v>131</v>
      </c>
      <c r="F920" s="44">
        <v>1542.26</v>
      </c>
      <c r="G920" s="77" t="str">
        <f t="shared" si="28"/>
        <v>Abr</v>
      </c>
      <c r="H920" s="77" t="str">
        <f t="shared" si="29"/>
        <v>2024</v>
      </c>
    </row>
    <row r="921" spans="1:8" x14ac:dyDescent="0.25">
      <c r="A921" t="s">
        <v>568</v>
      </c>
      <c r="B921" t="s">
        <v>41</v>
      </c>
      <c r="C921">
        <v>27</v>
      </c>
      <c r="D921" t="s">
        <v>133</v>
      </c>
      <c r="E921" t="s">
        <v>131</v>
      </c>
      <c r="F921" s="44">
        <v>2272.59</v>
      </c>
      <c r="G921" s="77" t="str">
        <f t="shared" si="28"/>
        <v>Abr</v>
      </c>
      <c r="H921" s="77" t="str">
        <f t="shared" si="29"/>
        <v>2024</v>
      </c>
    </row>
    <row r="922" spans="1:8" x14ac:dyDescent="0.25">
      <c r="A922" t="s">
        <v>568</v>
      </c>
      <c r="B922" t="s">
        <v>41</v>
      </c>
      <c r="C922">
        <v>27</v>
      </c>
      <c r="D922" t="s">
        <v>133</v>
      </c>
      <c r="E922" t="s">
        <v>131</v>
      </c>
      <c r="F922" s="44">
        <v>110.16</v>
      </c>
      <c r="G922" s="77" t="str">
        <f t="shared" si="28"/>
        <v>Abr</v>
      </c>
      <c r="H922" s="77" t="str">
        <f t="shared" si="29"/>
        <v>2024</v>
      </c>
    </row>
    <row r="923" spans="1:8" x14ac:dyDescent="0.25">
      <c r="A923" t="s">
        <v>568</v>
      </c>
      <c r="B923" t="s">
        <v>41</v>
      </c>
      <c r="C923">
        <v>27</v>
      </c>
      <c r="D923" t="s">
        <v>133</v>
      </c>
      <c r="E923" t="s">
        <v>131</v>
      </c>
      <c r="F923" s="44">
        <v>110.16</v>
      </c>
      <c r="G923" s="77" t="str">
        <f t="shared" si="28"/>
        <v>Abr</v>
      </c>
      <c r="H923" s="77" t="str">
        <f t="shared" si="29"/>
        <v>2024</v>
      </c>
    </row>
    <row r="924" spans="1:8" x14ac:dyDescent="0.25">
      <c r="A924" t="s">
        <v>568</v>
      </c>
      <c r="B924" t="s">
        <v>41</v>
      </c>
      <c r="C924">
        <v>27</v>
      </c>
      <c r="D924" t="s">
        <v>133</v>
      </c>
      <c r="E924" t="s">
        <v>131</v>
      </c>
      <c r="F924" s="44">
        <v>110.16</v>
      </c>
      <c r="G924" s="77" t="str">
        <f t="shared" si="28"/>
        <v>Abr</v>
      </c>
      <c r="H924" s="77" t="str">
        <f t="shared" si="29"/>
        <v>2024</v>
      </c>
    </row>
    <row r="925" spans="1:8" x14ac:dyDescent="0.25">
      <c r="A925" t="s">
        <v>568</v>
      </c>
      <c r="B925" t="s">
        <v>41</v>
      </c>
      <c r="C925">
        <v>27</v>
      </c>
      <c r="D925" t="s">
        <v>133</v>
      </c>
      <c r="E925" t="s">
        <v>131</v>
      </c>
      <c r="F925" s="44">
        <v>660.81</v>
      </c>
      <c r="G925" s="77" t="str">
        <f t="shared" si="28"/>
        <v>Abr</v>
      </c>
      <c r="H925" s="77" t="str">
        <f t="shared" si="29"/>
        <v>2024</v>
      </c>
    </row>
    <row r="926" spans="1:8" x14ac:dyDescent="0.25">
      <c r="A926" t="s">
        <v>568</v>
      </c>
      <c r="B926" t="s">
        <v>41</v>
      </c>
      <c r="C926">
        <v>27</v>
      </c>
      <c r="D926" t="s">
        <v>133</v>
      </c>
      <c r="E926" t="s">
        <v>131</v>
      </c>
      <c r="F926" s="44">
        <v>758.08</v>
      </c>
      <c r="G926" s="77" t="str">
        <f t="shared" si="28"/>
        <v>Abr</v>
      </c>
      <c r="H926" s="77" t="str">
        <f t="shared" si="29"/>
        <v>2024</v>
      </c>
    </row>
    <row r="927" spans="1:8" x14ac:dyDescent="0.25">
      <c r="A927" t="s">
        <v>582</v>
      </c>
      <c r="B927" t="s">
        <v>41</v>
      </c>
      <c r="C927">
        <v>15</v>
      </c>
      <c r="D927" t="s">
        <v>133</v>
      </c>
      <c r="E927" t="s">
        <v>131</v>
      </c>
      <c r="F927" s="44">
        <v>839.16</v>
      </c>
      <c r="G927" s="77" t="str">
        <f t="shared" si="28"/>
        <v>Abr</v>
      </c>
      <c r="H927" s="77" t="str">
        <f t="shared" si="29"/>
        <v>2024</v>
      </c>
    </row>
    <row r="928" spans="1:8" x14ac:dyDescent="0.25">
      <c r="A928" t="s">
        <v>582</v>
      </c>
      <c r="B928" t="s">
        <v>41</v>
      </c>
      <c r="C928">
        <v>15</v>
      </c>
      <c r="D928" t="s">
        <v>133</v>
      </c>
      <c r="E928" t="s">
        <v>131</v>
      </c>
      <c r="F928" s="44">
        <v>1287.95</v>
      </c>
      <c r="G928" s="77" t="str">
        <f t="shared" si="28"/>
        <v>Abr</v>
      </c>
      <c r="H928" s="77" t="str">
        <f t="shared" si="29"/>
        <v>2024</v>
      </c>
    </row>
    <row r="929" spans="1:8" x14ac:dyDescent="0.25">
      <c r="A929" t="s">
        <v>568</v>
      </c>
      <c r="B929" t="s">
        <v>41</v>
      </c>
      <c r="C929">
        <v>27</v>
      </c>
      <c r="D929" t="s">
        <v>133</v>
      </c>
      <c r="E929" t="s">
        <v>131</v>
      </c>
      <c r="F929" s="44">
        <v>1122.25</v>
      </c>
      <c r="G929" s="77" t="str">
        <f t="shared" si="28"/>
        <v>Abr</v>
      </c>
      <c r="H929" s="77" t="str">
        <f t="shared" si="29"/>
        <v>2024</v>
      </c>
    </row>
    <row r="930" spans="1:8" x14ac:dyDescent="0.25">
      <c r="A930" t="s">
        <v>579</v>
      </c>
      <c r="B930" t="s">
        <v>41</v>
      </c>
      <c r="C930">
        <v>18</v>
      </c>
      <c r="D930" t="s">
        <v>580</v>
      </c>
      <c r="E930" t="s">
        <v>131</v>
      </c>
      <c r="F930" s="44">
        <v>1311.93</v>
      </c>
      <c r="G930" s="77" t="str">
        <f t="shared" si="28"/>
        <v>Abr</v>
      </c>
      <c r="H930" s="77" t="str">
        <f t="shared" si="29"/>
        <v>2024</v>
      </c>
    </row>
    <row r="931" spans="1:8" x14ac:dyDescent="0.25">
      <c r="A931" t="s">
        <v>582</v>
      </c>
      <c r="B931" t="s">
        <v>41</v>
      </c>
      <c r="C931">
        <v>15</v>
      </c>
      <c r="D931" t="s">
        <v>133</v>
      </c>
      <c r="E931" t="s">
        <v>131</v>
      </c>
      <c r="F931" s="44">
        <v>1330.85</v>
      </c>
      <c r="G931" s="77" t="str">
        <f t="shared" si="28"/>
        <v>Abr</v>
      </c>
      <c r="H931" s="77" t="str">
        <f t="shared" si="29"/>
        <v>2024</v>
      </c>
    </row>
    <row r="932" spans="1:8" x14ac:dyDescent="0.25">
      <c r="A932" t="s">
        <v>582</v>
      </c>
      <c r="B932" t="s">
        <v>41</v>
      </c>
      <c r="C932">
        <v>15</v>
      </c>
      <c r="D932" t="s">
        <v>133</v>
      </c>
      <c r="E932" t="s">
        <v>131</v>
      </c>
      <c r="F932" s="44">
        <v>1323.67</v>
      </c>
      <c r="G932" s="77" t="str">
        <f t="shared" si="28"/>
        <v>Abr</v>
      </c>
      <c r="H932" s="77" t="str">
        <f t="shared" si="29"/>
        <v>2024</v>
      </c>
    </row>
    <row r="933" spans="1:8" x14ac:dyDescent="0.25">
      <c r="A933" t="s">
        <v>568</v>
      </c>
      <c r="B933" t="s">
        <v>41</v>
      </c>
      <c r="C933">
        <v>27</v>
      </c>
      <c r="D933" t="s">
        <v>133</v>
      </c>
      <c r="E933" t="s">
        <v>131</v>
      </c>
      <c r="F933" s="44">
        <v>1223.17</v>
      </c>
      <c r="G933" s="77" t="str">
        <f t="shared" si="28"/>
        <v>Abr</v>
      </c>
      <c r="H933" s="77" t="str">
        <f t="shared" si="29"/>
        <v>2024</v>
      </c>
    </row>
    <row r="934" spans="1:8" x14ac:dyDescent="0.25">
      <c r="A934" t="s">
        <v>579</v>
      </c>
      <c r="B934" t="s">
        <v>41</v>
      </c>
      <c r="C934">
        <v>18</v>
      </c>
      <c r="D934" t="s">
        <v>580</v>
      </c>
      <c r="E934" t="s">
        <v>131</v>
      </c>
      <c r="F934" s="44">
        <v>1562.47</v>
      </c>
      <c r="G934" s="77" t="str">
        <f t="shared" si="28"/>
        <v>Abr</v>
      </c>
      <c r="H934" s="77" t="str">
        <f t="shared" si="29"/>
        <v>2024</v>
      </c>
    </row>
    <row r="935" spans="1:8" x14ac:dyDescent="0.25">
      <c r="A935" t="s">
        <v>582</v>
      </c>
      <c r="B935" t="s">
        <v>41</v>
      </c>
      <c r="C935">
        <v>15</v>
      </c>
      <c r="D935" t="s">
        <v>133</v>
      </c>
      <c r="E935" t="s">
        <v>131</v>
      </c>
      <c r="F935" s="44">
        <v>1514</v>
      </c>
      <c r="G935" s="77" t="str">
        <f t="shared" si="28"/>
        <v>Abr</v>
      </c>
      <c r="H935" s="77" t="str">
        <f t="shared" si="29"/>
        <v>2024</v>
      </c>
    </row>
    <row r="936" spans="1:8" x14ac:dyDescent="0.25">
      <c r="A936" t="s">
        <v>582</v>
      </c>
      <c r="B936" t="s">
        <v>41</v>
      </c>
      <c r="C936">
        <v>15</v>
      </c>
      <c r="D936" t="s">
        <v>133</v>
      </c>
      <c r="E936" t="s">
        <v>131</v>
      </c>
      <c r="F936" s="44">
        <v>3107.21</v>
      </c>
      <c r="G936" s="77" t="str">
        <f t="shared" si="28"/>
        <v>Abr</v>
      </c>
      <c r="H936" s="77" t="str">
        <f t="shared" si="29"/>
        <v>2024</v>
      </c>
    </row>
    <row r="937" spans="1:8" x14ac:dyDescent="0.25">
      <c r="A937" t="s">
        <v>568</v>
      </c>
      <c r="B937" t="s">
        <v>41</v>
      </c>
      <c r="C937">
        <v>27</v>
      </c>
      <c r="D937" t="s">
        <v>133</v>
      </c>
      <c r="E937" t="s">
        <v>131</v>
      </c>
      <c r="F937" s="44">
        <v>2880.46</v>
      </c>
      <c r="G937" s="77" t="str">
        <f t="shared" si="28"/>
        <v>Abr</v>
      </c>
      <c r="H937" s="77" t="str">
        <f t="shared" si="29"/>
        <v>2024</v>
      </c>
    </row>
    <row r="938" spans="1:8" x14ac:dyDescent="0.25">
      <c r="A938" t="s">
        <v>579</v>
      </c>
      <c r="B938" t="s">
        <v>41</v>
      </c>
      <c r="C938">
        <v>18</v>
      </c>
      <c r="D938" t="s">
        <v>580</v>
      </c>
      <c r="E938" t="s">
        <v>131</v>
      </c>
      <c r="F938" s="44">
        <v>826.94</v>
      </c>
      <c r="G938" s="77" t="str">
        <f t="shared" si="28"/>
        <v>Abr</v>
      </c>
      <c r="H938" s="77" t="str">
        <f t="shared" si="29"/>
        <v>2024</v>
      </c>
    </row>
    <row r="939" spans="1:8" x14ac:dyDescent="0.25">
      <c r="A939" t="s">
        <v>582</v>
      </c>
      <c r="B939" t="s">
        <v>41</v>
      </c>
      <c r="C939">
        <v>15</v>
      </c>
      <c r="D939" t="s">
        <v>133</v>
      </c>
      <c r="E939" t="s">
        <v>131</v>
      </c>
      <c r="F939" s="44">
        <v>761.75</v>
      </c>
      <c r="G939" s="77" t="str">
        <f t="shared" si="28"/>
        <v>Abr</v>
      </c>
      <c r="H939" s="77" t="str">
        <f t="shared" si="29"/>
        <v>2024</v>
      </c>
    </row>
    <row r="940" spans="1:8" x14ac:dyDescent="0.25">
      <c r="A940" t="s">
        <v>582</v>
      </c>
      <c r="B940" t="s">
        <v>41</v>
      </c>
      <c r="C940">
        <v>15</v>
      </c>
      <c r="D940" t="s">
        <v>133</v>
      </c>
      <c r="E940" t="s">
        <v>131</v>
      </c>
      <c r="F940" s="44">
        <v>851.52</v>
      </c>
      <c r="G940" s="77" t="str">
        <f t="shared" si="28"/>
        <v>Abr</v>
      </c>
      <c r="H940" s="77" t="str">
        <f t="shared" si="29"/>
        <v>2024</v>
      </c>
    </row>
    <row r="941" spans="1:8" x14ac:dyDescent="0.25">
      <c r="A941" t="s">
        <v>579</v>
      </c>
      <c r="B941" t="s">
        <v>41</v>
      </c>
      <c r="C941">
        <v>18</v>
      </c>
      <c r="D941" t="s">
        <v>580</v>
      </c>
      <c r="E941" t="s">
        <v>131</v>
      </c>
      <c r="F941" s="44">
        <v>1182.3499999999999</v>
      </c>
      <c r="G941" s="77" t="str">
        <f t="shared" si="28"/>
        <v>Abr</v>
      </c>
      <c r="H941" s="77" t="str">
        <f t="shared" si="29"/>
        <v>2024</v>
      </c>
    </row>
    <row r="942" spans="1:8" x14ac:dyDescent="0.25">
      <c r="A942" t="s">
        <v>582</v>
      </c>
      <c r="B942" t="s">
        <v>41</v>
      </c>
      <c r="C942">
        <v>15</v>
      </c>
      <c r="D942" t="s">
        <v>133</v>
      </c>
      <c r="E942" t="s">
        <v>131</v>
      </c>
      <c r="F942" s="44">
        <v>1261.8</v>
      </c>
      <c r="G942" s="77" t="str">
        <f t="shared" si="28"/>
        <v>Abr</v>
      </c>
      <c r="H942" s="77" t="str">
        <f t="shared" si="29"/>
        <v>2024</v>
      </c>
    </row>
    <row r="943" spans="1:8" x14ac:dyDescent="0.25">
      <c r="A943" t="s">
        <v>582</v>
      </c>
      <c r="B943" t="s">
        <v>41</v>
      </c>
      <c r="C943">
        <v>15</v>
      </c>
      <c r="D943" t="s">
        <v>133</v>
      </c>
      <c r="E943" t="s">
        <v>131</v>
      </c>
      <c r="F943" s="44">
        <v>1165.08</v>
      </c>
      <c r="G943" s="77" t="str">
        <f t="shared" si="28"/>
        <v>Abr</v>
      </c>
      <c r="H943" s="77" t="str">
        <f t="shared" si="29"/>
        <v>2024</v>
      </c>
    </row>
    <row r="944" spans="1:8" x14ac:dyDescent="0.25">
      <c r="A944" t="s">
        <v>568</v>
      </c>
      <c r="B944" t="s">
        <v>41</v>
      </c>
      <c r="C944">
        <v>27</v>
      </c>
      <c r="D944" t="s">
        <v>133</v>
      </c>
      <c r="E944" t="s">
        <v>131</v>
      </c>
      <c r="F944" s="44">
        <v>1180.72</v>
      </c>
      <c r="G944" s="77" t="str">
        <f t="shared" si="28"/>
        <v>Abr</v>
      </c>
      <c r="H944" s="77" t="str">
        <f t="shared" si="29"/>
        <v>2024</v>
      </c>
    </row>
    <row r="945" spans="1:8" x14ac:dyDescent="0.25">
      <c r="A945" t="s">
        <v>579</v>
      </c>
      <c r="B945" t="s">
        <v>41</v>
      </c>
      <c r="C945">
        <v>18</v>
      </c>
      <c r="D945" t="s">
        <v>580</v>
      </c>
      <c r="E945" t="s">
        <v>131</v>
      </c>
      <c r="F945" s="44">
        <v>1057.95</v>
      </c>
      <c r="G945" s="77" t="str">
        <f t="shared" si="28"/>
        <v>Abr</v>
      </c>
      <c r="H945" s="77" t="str">
        <f t="shared" si="29"/>
        <v>2024</v>
      </c>
    </row>
    <row r="946" spans="1:8" x14ac:dyDescent="0.25">
      <c r="A946" t="s">
        <v>582</v>
      </c>
      <c r="B946" t="s">
        <v>41</v>
      </c>
      <c r="C946">
        <v>15</v>
      </c>
      <c r="D946" t="s">
        <v>133</v>
      </c>
      <c r="E946" t="s">
        <v>131</v>
      </c>
      <c r="F946" s="44">
        <v>1035.54</v>
      </c>
      <c r="G946" s="77" t="str">
        <f t="shared" si="28"/>
        <v>Abr</v>
      </c>
      <c r="H946" s="77" t="str">
        <f t="shared" si="29"/>
        <v>2024</v>
      </c>
    </row>
    <row r="947" spans="1:8" x14ac:dyDescent="0.25">
      <c r="A947" t="s">
        <v>582</v>
      </c>
      <c r="B947" t="s">
        <v>41</v>
      </c>
      <c r="C947">
        <v>15</v>
      </c>
      <c r="D947" t="s">
        <v>133</v>
      </c>
      <c r="E947" t="s">
        <v>131</v>
      </c>
      <c r="F947" s="44">
        <v>1947.13</v>
      </c>
      <c r="G947" s="77" t="str">
        <f t="shared" si="28"/>
        <v>Abr</v>
      </c>
      <c r="H947" s="77" t="str">
        <f t="shared" si="29"/>
        <v>2024</v>
      </c>
    </row>
    <row r="948" spans="1:8" x14ac:dyDescent="0.25">
      <c r="A948" t="s">
        <v>568</v>
      </c>
      <c r="B948" t="s">
        <v>41</v>
      </c>
      <c r="C948">
        <v>27</v>
      </c>
      <c r="D948" t="s">
        <v>133</v>
      </c>
      <c r="E948" t="s">
        <v>131</v>
      </c>
      <c r="F948" s="44">
        <v>3636.33</v>
      </c>
      <c r="G948" s="77" t="str">
        <f t="shared" si="28"/>
        <v>Abr</v>
      </c>
      <c r="H948" s="77" t="str">
        <f t="shared" si="29"/>
        <v>2024</v>
      </c>
    </row>
    <row r="949" spans="1:8" x14ac:dyDescent="0.25">
      <c r="A949" t="s">
        <v>579</v>
      </c>
      <c r="B949" t="s">
        <v>41</v>
      </c>
      <c r="C949">
        <v>18</v>
      </c>
      <c r="D949" t="s">
        <v>580</v>
      </c>
      <c r="E949" t="s">
        <v>131</v>
      </c>
      <c r="F949" s="44">
        <v>718</v>
      </c>
      <c r="G949" s="77" t="str">
        <f t="shared" si="28"/>
        <v>Abr</v>
      </c>
      <c r="H949" s="77" t="str">
        <f t="shared" si="29"/>
        <v>2024</v>
      </c>
    </row>
    <row r="950" spans="1:8" x14ac:dyDescent="0.25">
      <c r="A950" t="s">
        <v>582</v>
      </c>
      <c r="B950" t="s">
        <v>41</v>
      </c>
      <c r="C950">
        <v>15</v>
      </c>
      <c r="D950" t="s">
        <v>133</v>
      </c>
      <c r="E950" t="s">
        <v>131</v>
      </c>
      <c r="F950" s="44">
        <v>756.05</v>
      </c>
      <c r="G950" s="77" t="str">
        <f t="shared" si="28"/>
        <v>Abr</v>
      </c>
      <c r="H950" s="77" t="str">
        <f t="shared" si="29"/>
        <v>2024</v>
      </c>
    </row>
    <row r="951" spans="1:8" x14ac:dyDescent="0.25">
      <c r="A951" t="s">
        <v>582</v>
      </c>
      <c r="B951" t="s">
        <v>41</v>
      </c>
      <c r="C951">
        <v>15</v>
      </c>
      <c r="D951" t="s">
        <v>133</v>
      </c>
      <c r="E951" t="s">
        <v>131</v>
      </c>
      <c r="F951" s="44">
        <v>759.57</v>
      </c>
      <c r="G951" s="77" t="str">
        <f t="shared" si="28"/>
        <v>Abr</v>
      </c>
      <c r="H951" s="77" t="str">
        <f t="shared" si="29"/>
        <v>2024</v>
      </c>
    </row>
    <row r="952" spans="1:8" x14ac:dyDescent="0.25">
      <c r="A952" t="s">
        <v>568</v>
      </c>
      <c r="B952" t="s">
        <v>41</v>
      </c>
      <c r="C952">
        <v>27</v>
      </c>
      <c r="D952" t="s">
        <v>133</v>
      </c>
      <c r="E952" t="s">
        <v>131</v>
      </c>
      <c r="F952" s="44">
        <v>1463.07</v>
      </c>
      <c r="G952" s="77" t="str">
        <f t="shared" si="28"/>
        <v>Abr</v>
      </c>
      <c r="H952" s="77" t="str">
        <f t="shared" si="29"/>
        <v>2024</v>
      </c>
    </row>
    <row r="953" spans="1:8" x14ac:dyDescent="0.25">
      <c r="A953" t="s">
        <v>579</v>
      </c>
      <c r="B953" t="s">
        <v>41</v>
      </c>
      <c r="C953">
        <v>18</v>
      </c>
      <c r="D953" t="s">
        <v>580</v>
      </c>
      <c r="E953" t="s">
        <v>131</v>
      </c>
      <c r="F953" s="44">
        <v>1579.7</v>
      </c>
      <c r="G953" s="77" t="str">
        <f t="shared" si="28"/>
        <v>Abr</v>
      </c>
      <c r="H953" s="77" t="str">
        <f t="shared" si="29"/>
        <v>2024</v>
      </c>
    </row>
    <row r="954" spans="1:8" x14ac:dyDescent="0.25">
      <c r="A954" t="s">
        <v>582</v>
      </c>
      <c r="B954" t="s">
        <v>41</v>
      </c>
      <c r="C954">
        <v>15</v>
      </c>
      <c r="D954" t="s">
        <v>133</v>
      </c>
      <c r="E954" t="s">
        <v>131</v>
      </c>
      <c r="F954" s="44">
        <v>3734.96</v>
      </c>
      <c r="G954" s="77" t="str">
        <f t="shared" si="28"/>
        <v>Abr</v>
      </c>
      <c r="H954" s="77" t="str">
        <f t="shared" si="29"/>
        <v>2024</v>
      </c>
    </row>
    <row r="955" spans="1:8" x14ac:dyDescent="0.25">
      <c r="A955" t="s">
        <v>582</v>
      </c>
      <c r="B955" t="s">
        <v>41</v>
      </c>
      <c r="C955">
        <v>15</v>
      </c>
      <c r="D955" t="s">
        <v>133</v>
      </c>
      <c r="E955" t="s">
        <v>131</v>
      </c>
      <c r="F955" s="44">
        <v>2351.4699999999998</v>
      </c>
      <c r="G955" s="77" t="str">
        <f t="shared" si="28"/>
        <v>Abr</v>
      </c>
      <c r="H955" s="77" t="str">
        <f t="shared" si="29"/>
        <v>2024</v>
      </c>
    </row>
    <row r="956" spans="1:8" x14ac:dyDescent="0.25">
      <c r="A956" t="s">
        <v>568</v>
      </c>
      <c r="B956" t="s">
        <v>41</v>
      </c>
      <c r="C956">
        <v>27</v>
      </c>
      <c r="D956" t="s">
        <v>133</v>
      </c>
      <c r="E956" t="s">
        <v>131</v>
      </c>
      <c r="F956" s="44">
        <v>2514.23</v>
      </c>
      <c r="G956" s="77" t="str">
        <f t="shared" si="28"/>
        <v>Abr</v>
      </c>
      <c r="H956" s="77" t="str">
        <f t="shared" si="29"/>
        <v>2024</v>
      </c>
    </row>
    <row r="957" spans="1:8" x14ac:dyDescent="0.25">
      <c r="A957" t="s">
        <v>575</v>
      </c>
      <c r="B957" t="s">
        <v>26</v>
      </c>
      <c r="C957">
        <v>329</v>
      </c>
      <c r="D957" t="s">
        <v>193</v>
      </c>
      <c r="E957" t="s">
        <v>131</v>
      </c>
      <c r="F957" s="44">
        <v>1297.4100000000001</v>
      </c>
      <c r="G957" s="77" t="str">
        <f t="shared" si="28"/>
        <v>Abr</v>
      </c>
      <c r="H957" s="77" t="str">
        <f t="shared" si="29"/>
        <v>2024</v>
      </c>
    </row>
    <row r="958" spans="1:8" x14ac:dyDescent="0.25">
      <c r="A958" t="s">
        <v>579</v>
      </c>
      <c r="B958" t="s">
        <v>41</v>
      </c>
      <c r="C958">
        <v>18</v>
      </c>
      <c r="D958" t="s">
        <v>580</v>
      </c>
      <c r="E958" t="s">
        <v>131</v>
      </c>
      <c r="F958" s="44">
        <v>2080.6999999999998</v>
      </c>
      <c r="G958" s="77" t="str">
        <f t="shared" si="28"/>
        <v>Abr</v>
      </c>
      <c r="H958" s="77" t="str">
        <f t="shared" si="29"/>
        <v>2024</v>
      </c>
    </row>
    <row r="959" spans="1:8" x14ac:dyDescent="0.25">
      <c r="A959" t="s">
        <v>582</v>
      </c>
      <c r="B959" t="s">
        <v>41</v>
      </c>
      <c r="C959">
        <v>15</v>
      </c>
      <c r="D959" t="s">
        <v>133</v>
      </c>
      <c r="E959" t="s">
        <v>131</v>
      </c>
      <c r="F959" s="44">
        <v>2594.14</v>
      </c>
      <c r="G959" s="77" t="str">
        <f t="shared" si="28"/>
        <v>Abr</v>
      </c>
      <c r="H959" s="77" t="str">
        <f t="shared" si="29"/>
        <v>2024</v>
      </c>
    </row>
    <row r="960" spans="1:8" x14ac:dyDescent="0.25">
      <c r="A960" t="s">
        <v>582</v>
      </c>
      <c r="B960" t="s">
        <v>41</v>
      </c>
      <c r="C960">
        <v>15</v>
      </c>
      <c r="D960" t="s">
        <v>133</v>
      </c>
      <c r="E960" t="s">
        <v>131</v>
      </c>
      <c r="F960" s="44">
        <v>2728.17</v>
      </c>
      <c r="G960" s="77" t="str">
        <f t="shared" si="28"/>
        <v>Abr</v>
      </c>
      <c r="H960" s="77" t="str">
        <f t="shared" si="29"/>
        <v>2024</v>
      </c>
    </row>
    <row r="961" spans="1:8" x14ac:dyDescent="0.25">
      <c r="A961" t="s">
        <v>568</v>
      </c>
      <c r="B961" t="s">
        <v>41</v>
      </c>
      <c r="C961">
        <v>27</v>
      </c>
      <c r="D961" t="s">
        <v>133</v>
      </c>
      <c r="E961" t="s">
        <v>131</v>
      </c>
      <c r="F961" s="44">
        <v>2206.29</v>
      </c>
      <c r="G961" s="77" t="str">
        <f t="shared" si="28"/>
        <v>Abr</v>
      </c>
      <c r="H961" s="77" t="str">
        <f t="shared" si="29"/>
        <v>2024</v>
      </c>
    </row>
    <row r="962" spans="1:8" x14ac:dyDescent="0.25">
      <c r="A962" t="s">
        <v>579</v>
      </c>
      <c r="B962" t="s">
        <v>41</v>
      </c>
      <c r="C962">
        <v>18</v>
      </c>
      <c r="D962" t="s">
        <v>580</v>
      </c>
      <c r="E962" t="s">
        <v>131</v>
      </c>
      <c r="F962" s="44">
        <v>1434.14</v>
      </c>
      <c r="G962" s="77" t="str">
        <f t="shared" si="28"/>
        <v>Abr</v>
      </c>
      <c r="H962" s="77" t="str">
        <f t="shared" si="29"/>
        <v>2024</v>
      </c>
    </row>
    <row r="963" spans="1:8" x14ac:dyDescent="0.25">
      <c r="A963" t="s">
        <v>582</v>
      </c>
      <c r="B963" t="s">
        <v>41</v>
      </c>
      <c r="C963">
        <v>15</v>
      </c>
      <c r="D963" t="s">
        <v>133</v>
      </c>
      <c r="E963" t="s">
        <v>131</v>
      </c>
      <c r="F963" s="44">
        <v>1269.02</v>
      </c>
      <c r="G963" s="77" t="str">
        <f t="shared" ref="G963:G1026" si="30">MID(A963,4,3)</f>
        <v>Abr</v>
      </c>
      <c r="H963" s="77" t="str">
        <f t="shared" ref="H963:H1026" si="31">MID(A963,8,4)</f>
        <v>2024</v>
      </c>
    </row>
    <row r="964" spans="1:8" x14ac:dyDescent="0.25">
      <c r="A964" t="s">
        <v>568</v>
      </c>
      <c r="B964" t="s">
        <v>41</v>
      </c>
      <c r="C964">
        <v>27</v>
      </c>
      <c r="D964" t="s">
        <v>133</v>
      </c>
      <c r="E964" t="s">
        <v>131</v>
      </c>
      <c r="F964" s="44">
        <v>1450.85</v>
      </c>
      <c r="G964" s="77" t="str">
        <f t="shared" si="30"/>
        <v>Abr</v>
      </c>
      <c r="H964" s="77" t="str">
        <f t="shared" si="31"/>
        <v>2024</v>
      </c>
    </row>
    <row r="965" spans="1:8" x14ac:dyDescent="0.25">
      <c r="A965" t="s">
        <v>579</v>
      </c>
      <c r="B965" t="s">
        <v>41</v>
      </c>
      <c r="C965">
        <v>18</v>
      </c>
      <c r="D965" t="s">
        <v>580</v>
      </c>
      <c r="E965" t="s">
        <v>131</v>
      </c>
      <c r="F965" s="44">
        <v>1863.07</v>
      </c>
      <c r="G965" s="77" t="str">
        <f t="shared" si="30"/>
        <v>Abr</v>
      </c>
      <c r="H965" s="77" t="str">
        <f t="shared" si="31"/>
        <v>2024</v>
      </c>
    </row>
    <row r="966" spans="1:8" x14ac:dyDescent="0.25">
      <c r="A966" t="s">
        <v>582</v>
      </c>
      <c r="B966" t="s">
        <v>41</v>
      </c>
      <c r="C966">
        <v>15</v>
      </c>
      <c r="D966" t="s">
        <v>133</v>
      </c>
      <c r="E966" t="s">
        <v>131</v>
      </c>
      <c r="F966" s="44">
        <v>1839.56</v>
      </c>
      <c r="G966" s="77" t="str">
        <f t="shared" si="30"/>
        <v>Abr</v>
      </c>
      <c r="H966" s="77" t="str">
        <f t="shared" si="31"/>
        <v>2024</v>
      </c>
    </row>
    <row r="967" spans="1:8" x14ac:dyDescent="0.25">
      <c r="A967" t="s">
        <v>582</v>
      </c>
      <c r="B967" t="s">
        <v>41</v>
      </c>
      <c r="C967">
        <v>15</v>
      </c>
      <c r="D967" t="s">
        <v>133</v>
      </c>
      <c r="E967" t="s">
        <v>131</v>
      </c>
      <c r="F967" s="44">
        <v>3224.87</v>
      </c>
      <c r="G967" s="77" t="str">
        <f t="shared" si="30"/>
        <v>Abr</v>
      </c>
      <c r="H967" s="77" t="str">
        <f t="shared" si="31"/>
        <v>2024</v>
      </c>
    </row>
    <row r="968" spans="1:8" x14ac:dyDescent="0.25">
      <c r="A968" t="s">
        <v>568</v>
      </c>
      <c r="B968" t="s">
        <v>41</v>
      </c>
      <c r="C968">
        <v>27</v>
      </c>
      <c r="D968" t="s">
        <v>133</v>
      </c>
      <c r="E968" t="s">
        <v>131</v>
      </c>
      <c r="F968" s="44">
        <v>3667.29</v>
      </c>
      <c r="G968" s="77" t="str">
        <f t="shared" si="30"/>
        <v>Abr</v>
      </c>
      <c r="H968" s="77" t="str">
        <f t="shared" si="31"/>
        <v>2024</v>
      </c>
    </row>
    <row r="969" spans="1:8" x14ac:dyDescent="0.25">
      <c r="A969" t="s">
        <v>579</v>
      </c>
      <c r="B969" t="s">
        <v>41</v>
      </c>
      <c r="C969">
        <v>18</v>
      </c>
      <c r="D969" t="s">
        <v>580</v>
      </c>
      <c r="E969" t="s">
        <v>131</v>
      </c>
      <c r="F969" s="44">
        <v>1699.07</v>
      </c>
      <c r="G969" s="77" t="str">
        <f t="shared" si="30"/>
        <v>Abr</v>
      </c>
      <c r="H969" s="77" t="str">
        <f t="shared" si="31"/>
        <v>2024</v>
      </c>
    </row>
    <row r="970" spans="1:8" x14ac:dyDescent="0.25">
      <c r="A970" t="s">
        <v>582</v>
      </c>
      <c r="B970" t="s">
        <v>41</v>
      </c>
      <c r="C970">
        <v>15</v>
      </c>
      <c r="D970" t="s">
        <v>133</v>
      </c>
      <c r="E970" t="s">
        <v>131</v>
      </c>
      <c r="F970" s="44">
        <v>1703.49</v>
      </c>
      <c r="G970" s="77" t="str">
        <f t="shared" si="30"/>
        <v>Abr</v>
      </c>
      <c r="H970" s="77" t="str">
        <f t="shared" si="31"/>
        <v>2024</v>
      </c>
    </row>
    <row r="971" spans="1:8" x14ac:dyDescent="0.25">
      <c r="A971" t="s">
        <v>590</v>
      </c>
      <c r="B971" t="s">
        <v>26</v>
      </c>
      <c r="C971">
        <v>6863</v>
      </c>
      <c r="D971" t="s">
        <v>491</v>
      </c>
      <c r="E971" t="s">
        <v>259</v>
      </c>
      <c r="F971" s="44">
        <v>463.55</v>
      </c>
      <c r="G971" s="77" t="str">
        <f t="shared" si="30"/>
        <v>Abr</v>
      </c>
      <c r="H971" s="77" t="str">
        <f t="shared" si="31"/>
        <v>2024</v>
      </c>
    </row>
    <row r="972" spans="1:8" x14ac:dyDescent="0.25">
      <c r="A972" t="s">
        <v>590</v>
      </c>
      <c r="B972" t="s">
        <v>26</v>
      </c>
      <c r="C972">
        <v>6865</v>
      </c>
      <c r="D972" t="s">
        <v>491</v>
      </c>
      <c r="E972" t="s">
        <v>259</v>
      </c>
      <c r="F972" s="44">
        <v>2577.59</v>
      </c>
      <c r="G972" s="77" t="str">
        <f t="shared" si="30"/>
        <v>Abr</v>
      </c>
      <c r="H972" s="77" t="str">
        <f t="shared" si="31"/>
        <v>2024</v>
      </c>
    </row>
    <row r="973" spans="1:8" x14ac:dyDescent="0.25">
      <c r="A973" t="s">
        <v>593</v>
      </c>
      <c r="B973" t="s">
        <v>26</v>
      </c>
      <c r="C973">
        <v>351</v>
      </c>
      <c r="D973" t="s">
        <v>594</v>
      </c>
      <c r="E973" t="s">
        <v>259</v>
      </c>
      <c r="F973" s="44">
        <v>360</v>
      </c>
      <c r="G973" s="77" t="str">
        <f t="shared" si="30"/>
        <v>Abr</v>
      </c>
      <c r="H973" s="77" t="str">
        <f t="shared" si="31"/>
        <v>2024</v>
      </c>
    </row>
    <row r="974" spans="1:8" x14ac:dyDescent="0.25">
      <c r="A974" t="s">
        <v>593</v>
      </c>
      <c r="B974" t="s">
        <v>26</v>
      </c>
      <c r="C974">
        <v>351</v>
      </c>
      <c r="D974" t="s">
        <v>594</v>
      </c>
      <c r="E974" t="s">
        <v>259</v>
      </c>
      <c r="F974" s="44">
        <v>1560</v>
      </c>
      <c r="G974" s="77" t="str">
        <f t="shared" si="30"/>
        <v>Abr</v>
      </c>
      <c r="H974" s="77" t="str">
        <f t="shared" si="31"/>
        <v>2024</v>
      </c>
    </row>
    <row r="975" spans="1:8" x14ac:dyDescent="0.25">
      <c r="A975" t="s">
        <v>577</v>
      </c>
      <c r="B975" t="s">
        <v>26</v>
      </c>
      <c r="C975">
        <v>388</v>
      </c>
      <c r="D975" t="s">
        <v>597</v>
      </c>
      <c r="E975" t="s">
        <v>259</v>
      </c>
      <c r="F975" s="44">
        <v>500</v>
      </c>
      <c r="G975" s="77" t="str">
        <f t="shared" si="30"/>
        <v>Abr</v>
      </c>
      <c r="H975" s="77" t="str">
        <f t="shared" si="31"/>
        <v>2024</v>
      </c>
    </row>
    <row r="976" spans="1:8" x14ac:dyDescent="0.25">
      <c r="A976" t="s">
        <v>582</v>
      </c>
      <c r="B976" t="s">
        <v>26</v>
      </c>
      <c r="C976">
        <v>6896</v>
      </c>
      <c r="D976" t="s">
        <v>599</v>
      </c>
      <c r="E976" t="s">
        <v>259</v>
      </c>
      <c r="F976" s="44">
        <v>51.72</v>
      </c>
      <c r="G976" s="77" t="str">
        <f t="shared" si="30"/>
        <v>Abr</v>
      </c>
      <c r="H976" s="77" t="str">
        <f t="shared" si="31"/>
        <v>2024</v>
      </c>
    </row>
    <row r="977" spans="1:8" x14ac:dyDescent="0.25">
      <c r="A977" t="s">
        <v>582</v>
      </c>
      <c r="B977" t="s">
        <v>26</v>
      </c>
      <c r="C977">
        <v>6896</v>
      </c>
      <c r="D977" t="s">
        <v>343</v>
      </c>
      <c r="E977" t="s">
        <v>259</v>
      </c>
      <c r="F977" s="44">
        <v>409.48</v>
      </c>
      <c r="G977" s="77" t="str">
        <f t="shared" si="30"/>
        <v>Abr</v>
      </c>
      <c r="H977" s="77" t="str">
        <f t="shared" si="31"/>
        <v>2024</v>
      </c>
    </row>
    <row r="978" spans="1:8" x14ac:dyDescent="0.25">
      <c r="A978" t="s">
        <v>602</v>
      </c>
      <c r="B978" t="s">
        <v>26</v>
      </c>
      <c r="C978">
        <v>413</v>
      </c>
      <c r="D978" t="s">
        <v>603</v>
      </c>
      <c r="E978" t="s">
        <v>259</v>
      </c>
      <c r="F978" s="44">
        <v>10571.4</v>
      </c>
      <c r="G978" s="77" t="str">
        <f t="shared" si="30"/>
        <v>Abr</v>
      </c>
      <c r="H978" s="77" t="str">
        <f t="shared" si="31"/>
        <v>2024</v>
      </c>
    </row>
    <row r="979" spans="1:8" x14ac:dyDescent="0.25">
      <c r="A979" t="s">
        <v>568</v>
      </c>
      <c r="B979" t="s">
        <v>41</v>
      </c>
      <c r="C979">
        <v>24</v>
      </c>
      <c r="D979" t="s">
        <v>343</v>
      </c>
      <c r="E979" t="s">
        <v>259</v>
      </c>
      <c r="F979" s="44">
        <v>465.52</v>
      </c>
      <c r="G979" s="77" t="str">
        <f t="shared" si="30"/>
        <v>Abr</v>
      </c>
      <c r="H979" s="77" t="str">
        <f t="shared" si="31"/>
        <v>2024</v>
      </c>
    </row>
    <row r="980" spans="1:8" x14ac:dyDescent="0.25">
      <c r="A980" t="s">
        <v>606</v>
      </c>
      <c r="B980" t="s">
        <v>26</v>
      </c>
      <c r="C980">
        <v>323</v>
      </c>
      <c r="D980" t="s">
        <v>420</v>
      </c>
      <c r="E980" t="s">
        <v>1526</v>
      </c>
      <c r="F980" s="44">
        <v>3588.8</v>
      </c>
      <c r="G980" s="77" t="str">
        <f t="shared" si="30"/>
        <v>Abr</v>
      </c>
      <c r="H980" s="77" t="str">
        <f t="shared" si="31"/>
        <v>2024</v>
      </c>
    </row>
    <row r="981" spans="1:8" x14ac:dyDescent="0.25">
      <c r="A981" t="s">
        <v>593</v>
      </c>
      <c r="B981" t="s">
        <v>26</v>
      </c>
      <c r="C981">
        <v>350</v>
      </c>
      <c r="D981" t="s">
        <v>608</v>
      </c>
      <c r="E981" t="s">
        <v>1526</v>
      </c>
      <c r="F981" s="44">
        <v>25235.46</v>
      </c>
      <c r="G981" s="77" t="str">
        <f t="shared" si="30"/>
        <v>Abr</v>
      </c>
      <c r="H981" s="77" t="str">
        <f t="shared" si="31"/>
        <v>2024</v>
      </c>
    </row>
    <row r="982" spans="1:8" x14ac:dyDescent="0.25">
      <c r="A982" t="s">
        <v>593</v>
      </c>
      <c r="B982" t="s">
        <v>26</v>
      </c>
      <c r="C982">
        <v>350</v>
      </c>
      <c r="D982" t="s">
        <v>608</v>
      </c>
      <c r="E982" t="s">
        <v>1526</v>
      </c>
      <c r="F982" s="44">
        <v>5296.11</v>
      </c>
      <c r="G982" s="77" t="str">
        <f t="shared" si="30"/>
        <v>Abr</v>
      </c>
      <c r="H982" s="77" t="str">
        <f t="shared" si="31"/>
        <v>2024</v>
      </c>
    </row>
    <row r="983" spans="1:8" x14ac:dyDescent="0.25">
      <c r="A983" t="s">
        <v>593</v>
      </c>
      <c r="B983" t="s">
        <v>26</v>
      </c>
      <c r="C983">
        <v>350</v>
      </c>
      <c r="D983" t="s">
        <v>608</v>
      </c>
      <c r="E983" t="s">
        <v>1526</v>
      </c>
      <c r="F983" s="44">
        <v>1941.17</v>
      </c>
      <c r="G983" s="77" t="str">
        <f t="shared" si="30"/>
        <v>Abr</v>
      </c>
      <c r="H983" s="77" t="str">
        <f t="shared" si="31"/>
        <v>2024</v>
      </c>
    </row>
    <row r="984" spans="1:8" x14ac:dyDescent="0.25">
      <c r="A984" t="s">
        <v>564</v>
      </c>
      <c r="B984" t="s">
        <v>41</v>
      </c>
      <c r="C984">
        <v>8</v>
      </c>
      <c r="D984" t="s">
        <v>537</v>
      </c>
      <c r="E984" t="s">
        <v>1526</v>
      </c>
      <c r="F984" s="44">
        <v>14654.28</v>
      </c>
      <c r="G984" s="77" t="str">
        <f t="shared" si="30"/>
        <v>Abr</v>
      </c>
      <c r="H984" s="77" t="str">
        <f t="shared" si="31"/>
        <v>2024</v>
      </c>
    </row>
    <row r="985" spans="1:8" x14ac:dyDescent="0.25">
      <c r="A985" t="s">
        <v>585</v>
      </c>
      <c r="B985" t="s">
        <v>26</v>
      </c>
      <c r="C985">
        <v>407</v>
      </c>
      <c r="D985" t="s">
        <v>506</v>
      </c>
      <c r="E985" t="s">
        <v>1526</v>
      </c>
      <c r="F985" s="44">
        <v>5407.41</v>
      </c>
      <c r="G985" s="77" t="str">
        <f t="shared" si="30"/>
        <v>Abr</v>
      </c>
      <c r="H985" s="77" t="str">
        <f t="shared" si="31"/>
        <v>2024</v>
      </c>
    </row>
    <row r="986" spans="1:8" x14ac:dyDescent="0.25">
      <c r="A986" t="s">
        <v>568</v>
      </c>
      <c r="B986" t="s">
        <v>41</v>
      </c>
      <c r="C986">
        <v>41</v>
      </c>
      <c r="D986" t="s">
        <v>608</v>
      </c>
      <c r="E986" t="s">
        <v>1526</v>
      </c>
      <c r="F986" s="44">
        <v>2349.62</v>
      </c>
      <c r="G986" s="77" t="str">
        <f t="shared" si="30"/>
        <v>Abr</v>
      </c>
      <c r="H986" s="77" t="str">
        <f t="shared" si="31"/>
        <v>2024</v>
      </c>
    </row>
    <row r="987" spans="1:8" x14ac:dyDescent="0.25">
      <c r="A987" t="s">
        <v>568</v>
      </c>
      <c r="B987" t="s">
        <v>41</v>
      </c>
      <c r="C987">
        <v>41</v>
      </c>
      <c r="D987" t="s">
        <v>608</v>
      </c>
      <c r="E987" t="s">
        <v>1526</v>
      </c>
      <c r="F987" s="44">
        <v>1443.32</v>
      </c>
      <c r="G987" s="77" t="str">
        <f t="shared" si="30"/>
        <v>Abr</v>
      </c>
      <c r="H987" s="77" t="str">
        <f t="shared" si="31"/>
        <v>2024</v>
      </c>
    </row>
    <row r="988" spans="1:8" x14ac:dyDescent="0.25">
      <c r="A988" t="s">
        <v>558</v>
      </c>
      <c r="B988" t="s">
        <v>26</v>
      </c>
      <c r="C988">
        <v>312</v>
      </c>
      <c r="D988" t="s">
        <v>559</v>
      </c>
      <c r="E988" t="s">
        <v>23</v>
      </c>
      <c r="F988" s="44">
        <v>9351.31</v>
      </c>
      <c r="G988" s="77" t="str">
        <f t="shared" si="30"/>
        <v>Abr</v>
      </c>
      <c r="H988" s="77" t="str">
        <f t="shared" si="31"/>
        <v>2024</v>
      </c>
    </row>
    <row r="989" spans="1:8" x14ac:dyDescent="0.25">
      <c r="A989" t="s">
        <v>560</v>
      </c>
      <c r="B989" t="s">
        <v>26</v>
      </c>
      <c r="C989">
        <v>360</v>
      </c>
      <c r="D989" t="s">
        <v>561</v>
      </c>
      <c r="E989" t="s">
        <v>23</v>
      </c>
      <c r="F989" s="44">
        <v>29096.42</v>
      </c>
      <c r="G989" s="77" t="str">
        <f t="shared" si="30"/>
        <v>Abr</v>
      </c>
      <c r="H989" s="77" t="str">
        <f t="shared" si="31"/>
        <v>2024</v>
      </c>
    </row>
    <row r="990" spans="1:8" x14ac:dyDescent="0.25">
      <c r="A990" t="s">
        <v>562</v>
      </c>
      <c r="B990" t="s">
        <v>26</v>
      </c>
      <c r="C990">
        <v>357</v>
      </c>
      <c r="D990" s="17" t="s">
        <v>563</v>
      </c>
      <c r="E990" s="17" t="s">
        <v>1528</v>
      </c>
      <c r="F990" s="44">
        <v>29143.95</v>
      </c>
      <c r="G990" s="77" t="str">
        <f t="shared" si="30"/>
        <v>Abr</v>
      </c>
      <c r="H990" s="77" t="str">
        <f t="shared" si="31"/>
        <v>2024</v>
      </c>
    </row>
    <row r="991" spans="1:8" x14ac:dyDescent="0.25">
      <c r="A991" t="s">
        <v>564</v>
      </c>
      <c r="B991" t="s">
        <v>26</v>
      </c>
      <c r="C991">
        <v>367</v>
      </c>
      <c r="D991" t="s">
        <v>565</v>
      </c>
      <c r="E991" t="s">
        <v>23</v>
      </c>
      <c r="F991" s="44">
        <v>19375.900000000001</v>
      </c>
      <c r="G991" s="77" t="str">
        <f t="shared" si="30"/>
        <v>Abr</v>
      </c>
      <c r="H991" s="77" t="str">
        <f t="shared" si="31"/>
        <v>2024</v>
      </c>
    </row>
    <row r="992" spans="1:8" x14ac:dyDescent="0.25">
      <c r="A992" t="s">
        <v>568</v>
      </c>
      <c r="B992" t="s">
        <v>26</v>
      </c>
      <c r="C992">
        <v>415</v>
      </c>
      <c r="D992" s="17" t="s">
        <v>569</v>
      </c>
      <c r="E992" s="17" t="s">
        <v>1528</v>
      </c>
      <c r="F992" s="44">
        <v>36130.410000000003</v>
      </c>
      <c r="G992" s="77" t="str">
        <f t="shared" si="30"/>
        <v>Abr</v>
      </c>
      <c r="H992" s="77" t="str">
        <f t="shared" si="31"/>
        <v>2024</v>
      </c>
    </row>
    <row r="993" spans="1:8" x14ac:dyDescent="0.25">
      <c r="A993" t="s">
        <v>558</v>
      </c>
      <c r="B993" t="s">
        <v>26</v>
      </c>
      <c r="C993">
        <v>312</v>
      </c>
      <c r="D993" t="s">
        <v>559</v>
      </c>
      <c r="E993" t="s">
        <v>23</v>
      </c>
      <c r="F993" s="44">
        <v>2476.41</v>
      </c>
      <c r="G993" s="77" t="str">
        <f t="shared" si="30"/>
        <v>Abr</v>
      </c>
      <c r="H993" s="77" t="str">
        <f t="shared" si="31"/>
        <v>2024</v>
      </c>
    </row>
    <row r="994" spans="1:8" x14ac:dyDescent="0.25">
      <c r="A994" t="s">
        <v>560</v>
      </c>
      <c r="B994" t="s">
        <v>26</v>
      </c>
      <c r="C994">
        <v>360</v>
      </c>
      <c r="D994" t="s">
        <v>561</v>
      </c>
      <c r="E994" t="s">
        <v>23</v>
      </c>
      <c r="F994" s="44">
        <v>8268.01</v>
      </c>
      <c r="G994" s="77" t="str">
        <f t="shared" si="30"/>
        <v>Abr</v>
      </c>
      <c r="H994" s="77" t="str">
        <f t="shared" si="31"/>
        <v>2024</v>
      </c>
    </row>
    <row r="995" spans="1:8" x14ac:dyDescent="0.25">
      <c r="A995" t="s">
        <v>562</v>
      </c>
      <c r="B995" t="s">
        <v>26</v>
      </c>
      <c r="C995">
        <v>357</v>
      </c>
      <c r="D995" s="17" t="s">
        <v>563</v>
      </c>
      <c r="E995" s="17" t="s">
        <v>1528</v>
      </c>
      <c r="F995" s="44">
        <v>14688.55</v>
      </c>
      <c r="G995" s="77" t="str">
        <f t="shared" si="30"/>
        <v>Abr</v>
      </c>
      <c r="H995" s="77" t="str">
        <f t="shared" si="31"/>
        <v>2024</v>
      </c>
    </row>
    <row r="996" spans="1:8" x14ac:dyDescent="0.25">
      <c r="A996" t="s">
        <v>564</v>
      </c>
      <c r="B996" t="s">
        <v>26</v>
      </c>
      <c r="C996">
        <v>367</v>
      </c>
      <c r="D996" t="s">
        <v>565</v>
      </c>
      <c r="E996" t="s">
        <v>23</v>
      </c>
      <c r="F996" s="44">
        <v>5116.54</v>
      </c>
      <c r="G996" s="77" t="str">
        <f t="shared" si="30"/>
        <v>Abr</v>
      </c>
      <c r="H996" s="77" t="str">
        <f t="shared" si="31"/>
        <v>2024</v>
      </c>
    </row>
    <row r="997" spans="1:8" x14ac:dyDescent="0.25">
      <c r="A997" t="s">
        <v>568</v>
      </c>
      <c r="B997" t="s">
        <v>26</v>
      </c>
      <c r="C997">
        <v>415</v>
      </c>
      <c r="D997" s="17" t="s">
        <v>569</v>
      </c>
      <c r="E997" s="17" t="s">
        <v>1528</v>
      </c>
      <c r="F997" s="44">
        <v>5980.45</v>
      </c>
      <c r="G997" s="77" t="str">
        <f t="shared" si="30"/>
        <v>Abr</v>
      </c>
      <c r="H997" s="77" t="str">
        <f t="shared" si="31"/>
        <v>2024</v>
      </c>
    </row>
    <row r="998" spans="1:8" x14ac:dyDescent="0.25">
      <c r="A998" t="s">
        <v>577</v>
      </c>
      <c r="B998" t="s">
        <v>26</v>
      </c>
      <c r="C998">
        <v>386</v>
      </c>
      <c r="D998" t="s">
        <v>616</v>
      </c>
      <c r="E998" t="s">
        <v>259</v>
      </c>
      <c r="F998" s="44">
        <v>10850</v>
      </c>
      <c r="G998" s="77" t="str">
        <f t="shared" si="30"/>
        <v>Abr</v>
      </c>
      <c r="H998" s="77" t="str">
        <f t="shared" si="31"/>
        <v>2024</v>
      </c>
    </row>
    <row r="999" spans="1:8" x14ac:dyDescent="0.25">
      <c r="A999" t="s">
        <v>564</v>
      </c>
      <c r="B999" t="s">
        <v>26</v>
      </c>
      <c r="C999">
        <v>372</v>
      </c>
      <c r="D999" t="s">
        <v>441</v>
      </c>
      <c r="E999" t="s">
        <v>1526</v>
      </c>
      <c r="F999" s="44">
        <v>1950</v>
      </c>
      <c r="G999" s="77" t="str">
        <f t="shared" si="30"/>
        <v>Abr</v>
      </c>
      <c r="H999" s="77" t="str">
        <f t="shared" si="31"/>
        <v>2024</v>
      </c>
    </row>
    <row r="1000" spans="1:8" x14ac:dyDescent="0.25">
      <c r="A1000" t="s">
        <v>568</v>
      </c>
      <c r="B1000" t="s">
        <v>41</v>
      </c>
      <c r="C1000">
        <v>23</v>
      </c>
      <c r="D1000" t="s">
        <v>200</v>
      </c>
      <c r="E1000" t="s">
        <v>1526</v>
      </c>
      <c r="F1000" s="44">
        <v>862.07</v>
      </c>
      <c r="G1000" s="77" t="str">
        <f t="shared" si="30"/>
        <v>Abr</v>
      </c>
      <c r="H1000" s="77" t="str">
        <f t="shared" si="31"/>
        <v>2024</v>
      </c>
    </row>
    <row r="1001" spans="1:8" x14ac:dyDescent="0.25">
      <c r="A1001" t="s">
        <v>577</v>
      </c>
      <c r="B1001" t="s">
        <v>26</v>
      </c>
      <c r="C1001">
        <v>380</v>
      </c>
      <c r="D1001" t="s">
        <v>200</v>
      </c>
      <c r="E1001" t="s">
        <v>1526</v>
      </c>
      <c r="F1001" s="44">
        <v>543.1</v>
      </c>
      <c r="G1001" s="77" t="str">
        <f t="shared" si="30"/>
        <v>Abr</v>
      </c>
      <c r="H1001" s="77" t="str">
        <f t="shared" si="31"/>
        <v>2024</v>
      </c>
    </row>
    <row r="1002" spans="1:8" x14ac:dyDescent="0.25">
      <c r="A1002" t="s">
        <v>568</v>
      </c>
      <c r="B1002" t="s">
        <v>41</v>
      </c>
      <c r="C1002">
        <v>23</v>
      </c>
      <c r="D1002" t="s">
        <v>200</v>
      </c>
      <c r="E1002" t="s">
        <v>1526</v>
      </c>
      <c r="F1002" s="44">
        <v>517.23</v>
      </c>
      <c r="G1002" s="77" t="str">
        <f t="shared" si="30"/>
        <v>Abr</v>
      </c>
      <c r="H1002" s="77" t="str">
        <f t="shared" si="31"/>
        <v>2024</v>
      </c>
    </row>
    <row r="1003" spans="1:8" x14ac:dyDescent="0.25">
      <c r="A1003" t="s">
        <v>582</v>
      </c>
      <c r="B1003" t="s">
        <v>26</v>
      </c>
      <c r="C1003">
        <v>6896</v>
      </c>
      <c r="D1003" t="s">
        <v>623</v>
      </c>
      <c r="E1003" t="s">
        <v>1526</v>
      </c>
      <c r="F1003" s="44">
        <v>357.44</v>
      </c>
      <c r="G1003" s="77" t="str">
        <f t="shared" si="30"/>
        <v>Abr</v>
      </c>
      <c r="H1003" s="77" t="str">
        <f t="shared" si="31"/>
        <v>2024</v>
      </c>
    </row>
    <row r="1004" spans="1:8" x14ac:dyDescent="0.25">
      <c r="A1004" t="s">
        <v>564</v>
      </c>
      <c r="B1004" t="s">
        <v>26</v>
      </c>
      <c r="C1004">
        <v>372</v>
      </c>
      <c r="D1004" t="s">
        <v>441</v>
      </c>
      <c r="E1004" t="s">
        <v>1526</v>
      </c>
      <c r="F1004" s="44">
        <v>7480</v>
      </c>
      <c r="G1004" s="77" t="str">
        <f t="shared" si="30"/>
        <v>Abr</v>
      </c>
      <c r="H1004" s="77" t="str">
        <f t="shared" si="31"/>
        <v>2024</v>
      </c>
    </row>
    <row r="1005" spans="1:8" x14ac:dyDescent="0.25">
      <c r="A1005" t="s">
        <v>564</v>
      </c>
      <c r="B1005" t="s">
        <v>26</v>
      </c>
      <c r="C1005">
        <v>372</v>
      </c>
      <c r="D1005" t="s">
        <v>441</v>
      </c>
      <c r="E1005" t="s">
        <v>1526</v>
      </c>
      <c r="F1005" s="44">
        <v>2550</v>
      </c>
      <c r="G1005" s="77" t="str">
        <f t="shared" si="30"/>
        <v>Abr</v>
      </c>
      <c r="H1005" s="77" t="str">
        <f t="shared" si="31"/>
        <v>2024</v>
      </c>
    </row>
    <row r="1006" spans="1:8" x14ac:dyDescent="0.25">
      <c r="A1006" t="s">
        <v>579</v>
      </c>
      <c r="B1006" t="s">
        <v>41</v>
      </c>
      <c r="C1006">
        <v>17</v>
      </c>
      <c r="D1006" t="s">
        <v>428</v>
      </c>
      <c r="E1006" t="s">
        <v>1526</v>
      </c>
      <c r="F1006" s="44">
        <v>2891.97</v>
      </c>
      <c r="G1006" s="77" t="str">
        <f t="shared" si="30"/>
        <v>Abr</v>
      </c>
      <c r="H1006" s="77" t="str">
        <f t="shared" si="31"/>
        <v>2024</v>
      </c>
    </row>
    <row r="1007" spans="1:8" x14ac:dyDescent="0.25">
      <c r="A1007" t="s">
        <v>579</v>
      </c>
      <c r="B1007" t="s">
        <v>41</v>
      </c>
      <c r="C1007">
        <v>17</v>
      </c>
      <c r="D1007" t="s">
        <v>428</v>
      </c>
      <c r="E1007" t="s">
        <v>1526</v>
      </c>
      <c r="F1007" s="44">
        <v>6306.62</v>
      </c>
      <c r="G1007" s="77" t="str">
        <f t="shared" si="30"/>
        <v>Abr</v>
      </c>
      <c r="H1007" s="77" t="str">
        <f t="shared" si="31"/>
        <v>2024</v>
      </c>
    </row>
    <row r="1008" spans="1:8" x14ac:dyDescent="0.25">
      <c r="A1008" t="s">
        <v>560</v>
      </c>
      <c r="B1008" t="s">
        <v>26</v>
      </c>
      <c r="C1008">
        <v>360</v>
      </c>
      <c r="D1008" t="s">
        <v>561</v>
      </c>
      <c r="E1008" t="s">
        <v>23</v>
      </c>
      <c r="F1008" s="44">
        <v>2066.1799999999998</v>
      </c>
      <c r="G1008" s="77" t="str">
        <f t="shared" si="30"/>
        <v>Abr</v>
      </c>
      <c r="H1008" s="77" t="str">
        <f t="shared" si="31"/>
        <v>2024</v>
      </c>
    </row>
    <row r="1009" spans="1:8" x14ac:dyDescent="0.25">
      <c r="A1009" t="s">
        <v>564</v>
      </c>
      <c r="B1009" t="s">
        <v>26</v>
      </c>
      <c r="C1009">
        <v>367</v>
      </c>
      <c r="D1009" t="s">
        <v>565</v>
      </c>
      <c r="E1009" t="s">
        <v>23</v>
      </c>
      <c r="F1009" s="44">
        <v>761.67</v>
      </c>
      <c r="G1009" s="77" t="str">
        <f t="shared" si="30"/>
        <v>Abr</v>
      </c>
      <c r="H1009" s="77" t="str">
        <f t="shared" si="31"/>
        <v>2024</v>
      </c>
    </row>
    <row r="1010" spans="1:8" x14ac:dyDescent="0.25">
      <c r="A1010" t="s">
        <v>566</v>
      </c>
      <c r="B1010" t="s">
        <v>26</v>
      </c>
      <c r="C1010">
        <v>391</v>
      </c>
      <c r="D1010" t="s">
        <v>567</v>
      </c>
      <c r="E1010" t="s">
        <v>23</v>
      </c>
      <c r="F1010" s="44">
        <v>1944.81</v>
      </c>
      <c r="G1010" s="77" t="str">
        <f t="shared" si="30"/>
        <v>Abr</v>
      </c>
      <c r="H1010" s="77" t="str">
        <f t="shared" si="31"/>
        <v>2024</v>
      </c>
    </row>
    <row r="1011" spans="1:8" x14ac:dyDescent="0.25">
      <c r="A1011" t="s">
        <v>568</v>
      </c>
      <c r="B1011" t="s">
        <v>41</v>
      </c>
      <c r="C1011">
        <v>10</v>
      </c>
      <c r="D1011" t="s">
        <v>549</v>
      </c>
      <c r="E1011" t="s">
        <v>1525</v>
      </c>
      <c r="F1011" s="44">
        <v>4263.0600000000004</v>
      </c>
      <c r="G1011" s="77" t="str">
        <f t="shared" si="30"/>
        <v>Abr</v>
      </c>
      <c r="H1011" s="77" t="str">
        <f t="shared" si="31"/>
        <v>2024</v>
      </c>
    </row>
    <row r="1012" spans="1:8" x14ac:dyDescent="0.25">
      <c r="A1012" t="s">
        <v>568</v>
      </c>
      <c r="B1012" t="s">
        <v>41</v>
      </c>
      <c r="C1012">
        <v>10</v>
      </c>
      <c r="D1012" t="s">
        <v>549</v>
      </c>
      <c r="E1012" t="s">
        <v>1525</v>
      </c>
      <c r="F1012" s="44">
        <v>2542.46</v>
      </c>
      <c r="G1012" s="77" t="str">
        <f t="shared" si="30"/>
        <v>Abr</v>
      </c>
      <c r="H1012" s="77" t="str">
        <f t="shared" si="31"/>
        <v>2024</v>
      </c>
    </row>
    <row r="1013" spans="1:8" x14ac:dyDescent="0.25">
      <c r="A1013" t="s">
        <v>568</v>
      </c>
      <c r="B1013" t="s">
        <v>41</v>
      </c>
      <c r="C1013">
        <v>10</v>
      </c>
      <c r="D1013" t="s">
        <v>549</v>
      </c>
      <c r="E1013" t="s">
        <v>1525</v>
      </c>
      <c r="F1013" s="44">
        <v>118.52</v>
      </c>
      <c r="G1013" s="77" t="str">
        <f t="shared" si="30"/>
        <v>Abr</v>
      </c>
      <c r="H1013" s="77" t="str">
        <f t="shared" si="31"/>
        <v>2024</v>
      </c>
    </row>
    <row r="1014" spans="1:8" x14ac:dyDescent="0.25">
      <c r="A1014" t="s">
        <v>568</v>
      </c>
      <c r="B1014" t="s">
        <v>41</v>
      </c>
      <c r="C1014">
        <v>10</v>
      </c>
      <c r="D1014" t="s">
        <v>549</v>
      </c>
      <c r="E1014" t="s">
        <v>1525</v>
      </c>
      <c r="F1014" s="44">
        <v>82.6</v>
      </c>
      <c r="G1014" s="77" t="str">
        <f t="shared" si="30"/>
        <v>Abr</v>
      </c>
      <c r="H1014" s="77" t="str">
        <f t="shared" si="31"/>
        <v>2024</v>
      </c>
    </row>
    <row r="1015" spans="1:8" x14ac:dyDescent="0.25">
      <c r="A1015" t="s">
        <v>568</v>
      </c>
      <c r="B1015" t="s">
        <v>41</v>
      </c>
      <c r="C1015">
        <v>10</v>
      </c>
      <c r="D1015" t="s">
        <v>549</v>
      </c>
      <c r="E1015" t="s">
        <v>1525</v>
      </c>
      <c r="F1015" s="44">
        <v>934.95</v>
      </c>
      <c r="G1015" s="77" t="str">
        <f t="shared" si="30"/>
        <v>Abr</v>
      </c>
      <c r="H1015" s="77" t="str">
        <f t="shared" si="31"/>
        <v>2024</v>
      </c>
    </row>
    <row r="1016" spans="1:8" x14ac:dyDescent="0.25">
      <c r="A1016" t="s">
        <v>568</v>
      </c>
      <c r="B1016" t="s">
        <v>41</v>
      </c>
      <c r="C1016">
        <v>10</v>
      </c>
      <c r="D1016" t="s">
        <v>549</v>
      </c>
      <c r="E1016" t="s">
        <v>1525</v>
      </c>
      <c r="F1016" s="44">
        <v>304.10000000000002</v>
      </c>
      <c r="G1016" s="77" t="str">
        <f t="shared" si="30"/>
        <v>Abr</v>
      </c>
      <c r="H1016" s="77" t="str">
        <f t="shared" si="31"/>
        <v>2024</v>
      </c>
    </row>
    <row r="1017" spans="1:8" x14ac:dyDescent="0.25">
      <c r="A1017" t="s">
        <v>568</v>
      </c>
      <c r="B1017" t="s">
        <v>41</v>
      </c>
      <c r="C1017">
        <v>10</v>
      </c>
      <c r="D1017" t="s">
        <v>549</v>
      </c>
      <c r="E1017" t="s">
        <v>1525</v>
      </c>
      <c r="F1017" s="44">
        <v>192.02</v>
      </c>
      <c r="G1017" s="77" t="str">
        <f t="shared" si="30"/>
        <v>Abr</v>
      </c>
      <c r="H1017" s="77" t="str">
        <f t="shared" si="31"/>
        <v>2024</v>
      </c>
    </row>
    <row r="1018" spans="1:8" x14ac:dyDescent="0.25">
      <c r="A1018" t="s">
        <v>568</v>
      </c>
      <c r="B1018" t="s">
        <v>41</v>
      </c>
      <c r="C1018">
        <v>10</v>
      </c>
      <c r="D1018" t="s">
        <v>549</v>
      </c>
      <c r="E1018" t="s">
        <v>1525</v>
      </c>
      <c r="F1018" s="44">
        <v>510.29</v>
      </c>
      <c r="G1018" s="77" t="str">
        <f t="shared" si="30"/>
        <v>Abr</v>
      </c>
      <c r="H1018" s="77" t="str">
        <f t="shared" si="31"/>
        <v>2024</v>
      </c>
    </row>
    <row r="1019" spans="1:8" x14ac:dyDescent="0.25">
      <c r="A1019" t="s">
        <v>568</v>
      </c>
      <c r="B1019" t="s">
        <v>41</v>
      </c>
      <c r="C1019">
        <v>10</v>
      </c>
      <c r="D1019" t="s">
        <v>549</v>
      </c>
      <c r="E1019" t="s">
        <v>1525</v>
      </c>
      <c r="F1019" s="44">
        <v>168.8</v>
      </c>
      <c r="G1019" s="77" t="str">
        <f t="shared" si="30"/>
        <v>Abr</v>
      </c>
      <c r="H1019" s="77" t="str">
        <f t="shared" si="31"/>
        <v>2024</v>
      </c>
    </row>
    <row r="1020" spans="1:8" x14ac:dyDescent="0.25">
      <c r="A1020" t="s">
        <v>568</v>
      </c>
      <c r="B1020" t="s">
        <v>41</v>
      </c>
      <c r="C1020">
        <v>10</v>
      </c>
      <c r="D1020" t="s">
        <v>549</v>
      </c>
      <c r="E1020" t="s">
        <v>1525</v>
      </c>
      <c r="F1020" s="44">
        <v>1739.16</v>
      </c>
      <c r="G1020" s="77" t="str">
        <f t="shared" si="30"/>
        <v>Abr</v>
      </c>
      <c r="H1020" s="77" t="str">
        <f t="shared" si="31"/>
        <v>2024</v>
      </c>
    </row>
    <row r="1021" spans="1:8" x14ac:dyDescent="0.25">
      <c r="A1021" t="s">
        <v>568</v>
      </c>
      <c r="B1021" t="s">
        <v>41</v>
      </c>
      <c r="C1021">
        <v>10</v>
      </c>
      <c r="D1021" t="s">
        <v>549</v>
      </c>
      <c r="E1021" t="s">
        <v>1525</v>
      </c>
      <c r="F1021" s="44">
        <v>254.92</v>
      </c>
      <c r="G1021" s="77" t="str">
        <f t="shared" si="30"/>
        <v>Abr</v>
      </c>
      <c r="H1021" s="77" t="str">
        <f t="shared" si="31"/>
        <v>2024</v>
      </c>
    </row>
    <row r="1022" spans="1:8" x14ac:dyDescent="0.25">
      <c r="A1022" t="s">
        <v>568</v>
      </c>
      <c r="B1022" t="s">
        <v>41</v>
      </c>
      <c r="C1022">
        <v>10</v>
      </c>
      <c r="D1022" t="s">
        <v>160</v>
      </c>
      <c r="E1022" t="s">
        <v>1525</v>
      </c>
      <c r="F1022" s="44">
        <v>228.04</v>
      </c>
      <c r="G1022" s="77" t="str">
        <f t="shared" si="30"/>
        <v>Abr</v>
      </c>
      <c r="H1022" s="77" t="str">
        <f t="shared" si="31"/>
        <v>2024</v>
      </c>
    </row>
    <row r="1023" spans="1:8" x14ac:dyDescent="0.25">
      <c r="A1023" t="s">
        <v>568</v>
      </c>
      <c r="B1023" t="s">
        <v>41</v>
      </c>
      <c r="C1023">
        <v>10</v>
      </c>
      <c r="D1023" t="s">
        <v>160</v>
      </c>
      <c r="E1023" t="s">
        <v>1525</v>
      </c>
      <c r="F1023" s="44">
        <v>6260.58</v>
      </c>
      <c r="G1023" s="77" t="str">
        <f t="shared" si="30"/>
        <v>Abr</v>
      </c>
      <c r="H1023" s="77" t="str">
        <f t="shared" si="31"/>
        <v>2024</v>
      </c>
    </row>
    <row r="1024" spans="1:8" x14ac:dyDescent="0.25">
      <c r="A1024" t="s">
        <v>568</v>
      </c>
      <c r="B1024" t="s">
        <v>41</v>
      </c>
      <c r="C1024">
        <v>10</v>
      </c>
      <c r="D1024" t="s">
        <v>160</v>
      </c>
      <c r="E1024" t="s">
        <v>1525</v>
      </c>
      <c r="F1024" s="44">
        <v>6261.25</v>
      </c>
      <c r="G1024" s="77" t="str">
        <f t="shared" si="30"/>
        <v>Abr</v>
      </c>
      <c r="H1024" s="77" t="str">
        <f t="shared" si="31"/>
        <v>2024</v>
      </c>
    </row>
    <row r="1025" spans="1:8" x14ac:dyDescent="0.25">
      <c r="A1025" t="s">
        <v>568</v>
      </c>
      <c r="B1025" t="s">
        <v>41</v>
      </c>
      <c r="C1025">
        <v>10</v>
      </c>
      <c r="D1025" t="s">
        <v>160</v>
      </c>
      <c r="E1025" t="s">
        <v>1525</v>
      </c>
      <c r="F1025" s="44">
        <v>215.52</v>
      </c>
      <c r="G1025" s="77" t="str">
        <f t="shared" si="30"/>
        <v>Abr</v>
      </c>
      <c r="H1025" s="77" t="str">
        <f t="shared" si="31"/>
        <v>2024</v>
      </c>
    </row>
    <row r="1026" spans="1:8" x14ac:dyDescent="0.25">
      <c r="A1026" t="s">
        <v>568</v>
      </c>
      <c r="B1026" t="s">
        <v>41</v>
      </c>
      <c r="C1026">
        <v>10</v>
      </c>
      <c r="D1026" t="s">
        <v>160</v>
      </c>
      <c r="E1026" t="s">
        <v>1525</v>
      </c>
      <c r="F1026" s="44">
        <v>2592.4699999999998</v>
      </c>
      <c r="G1026" s="77" t="str">
        <f t="shared" si="30"/>
        <v>Abr</v>
      </c>
      <c r="H1026" s="77" t="str">
        <f t="shared" si="31"/>
        <v>2024</v>
      </c>
    </row>
    <row r="1027" spans="1:8" x14ac:dyDescent="0.25">
      <c r="A1027" t="s">
        <v>568</v>
      </c>
      <c r="B1027" t="s">
        <v>41</v>
      </c>
      <c r="C1027">
        <v>10</v>
      </c>
      <c r="D1027" t="s">
        <v>160</v>
      </c>
      <c r="E1027" t="s">
        <v>1525</v>
      </c>
      <c r="F1027" s="44">
        <v>1424.23</v>
      </c>
      <c r="G1027" s="77" t="str">
        <f t="shared" ref="G1027:G1090" si="32">MID(A1027,4,3)</f>
        <v>Abr</v>
      </c>
      <c r="H1027" s="77" t="str">
        <f t="shared" ref="H1027:H1090" si="33">MID(A1027,8,4)</f>
        <v>2024</v>
      </c>
    </row>
    <row r="1028" spans="1:8" x14ac:dyDescent="0.25">
      <c r="A1028" t="s">
        <v>568</v>
      </c>
      <c r="B1028" t="s">
        <v>41</v>
      </c>
      <c r="C1028">
        <v>10</v>
      </c>
      <c r="D1028" t="s">
        <v>160</v>
      </c>
      <c r="E1028" t="s">
        <v>1525</v>
      </c>
      <c r="F1028" s="44">
        <v>1735.97</v>
      </c>
      <c r="G1028" s="77" t="str">
        <f t="shared" si="32"/>
        <v>Abr</v>
      </c>
      <c r="H1028" s="77" t="str">
        <f t="shared" si="33"/>
        <v>2024</v>
      </c>
    </row>
    <row r="1029" spans="1:8" x14ac:dyDescent="0.25">
      <c r="A1029" t="s">
        <v>568</v>
      </c>
      <c r="B1029" t="s">
        <v>41</v>
      </c>
      <c r="C1029">
        <v>10</v>
      </c>
      <c r="D1029" t="s">
        <v>160</v>
      </c>
      <c r="E1029" t="s">
        <v>1525</v>
      </c>
      <c r="F1029" s="44">
        <v>1429.27</v>
      </c>
      <c r="G1029" s="77" t="str">
        <f t="shared" si="32"/>
        <v>Abr</v>
      </c>
      <c r="H1029" s="77" t="str">
        <f t="shared" si="33"/>
        <v>2024</v>
      </c>
    </row>
    <row r="1030" spans="1:8" x14ac:dyDescent="0.25">
      <c r="A1030" t="s">
        <v>568</v>
      </c>
      <c r="B1030" t="s">
        <v>41</v>
      </c>
      <c r="C1030">
        <v>10</v>
      </c>
      <c r="D1030" t="s">
        <v>160</v>
      </c>
      <c r="E1030" t="s">
        <v>1525</v>
      </c>
      <c r="F1030" s="44">
        <v>107.74</v>
      </c>
      <c r="G1030" s="77" t="str">
        <f t="shared" si="32"/>
        <v>Abr</v>
      </c>
      <c r="H1030" s="77" t="str">
        <f t="shared" si="33"/>
        <v>2024</v>
      </c>
    </row>
    <row r="1031" spans="1:8" x14ac:dyDescent="0.25">
      <c r="A1031" t="s">
        <v>568</v>
      </c>
      <c r="B1031" t="s">
        <v>41</v>
      </c>
      <c r="C1031">
        <v>10</v>
      </c>
      <c r="D1031" t="s">
        <v>160</v>
      </c>
      <c r="E1031" t="s">
        <v>1525</v>
      </c>
      <c r="F1031" s="44">
        <v>1020.8</v>
      </c>
      <c r="G1031" s="77" t="str">
        <f t="shared" si="32"/>
        <v>Abr</v>
      </c>
      <c r="H1031" s="77" t="str">
        <f t="shared" si="33"/>
        <v>2024</v>
      </c>
    </row>
    <row r="1032" spans="1:8" x14ac:dyDescent="0.25">
      <c r="A1032" t="s">
        <v>568</v>
      </c>
      <c r="B1032" t="s">
        <v>41</v>
      </c>
      <c r="C1032">
        <v>10</v>
      </c>
      <c r="D1032" t="s">
        <v>160</v>
      </c>
      <c r="E1032" t="s">
        <v>1525</v>
      </c>
      <c r="F1032" s="44">
        <v>1526.82</v>
      </c>
      <c r="G1032" s="77" t="str">
        <f t="shared" si="32"/>
        <v>Abr</v>
      </c>
      <c r="H1032" s="77" t="str">
        <f t="shared" si="33"/>
        <v>2024</v>
      </c>
    </row>
    <row r="1033" spans="1:8" x14ac:dyDescent="0.25">
      <c r="A1033" t="s">
        <v>568</v>
      </c>
      <c r="B1033" t="s">
        <v>41</v>
      </c>
      <c r="C1033">
        <v>10</v>
      </c>
      <c r="D1033" t="s">
        <v>160</v>
      </c>
      <c r="E1033" t="s">
        <v>1525</v>
      </c>
      <c r="F1033" s="44">
        <v>2699.95</v>
      </c>
      <c r="G1033" s="77" t="str">
        <f t="shared" si="32"/>
        <v>Abr</v>
      </c>
      <c r="H1033" s="77" t="str">
        <f t="shared" si="33"/>
        <v>2024</v>
      </c>
    </row>
    <row r="1034" spans="1:8" x14ac:dyDescent="0.25">
      <c r="A1034" t="s">
        <v>568</v>
      </c>
      <c r="B1034" t="s">
        <v>41</v>
      </c>
      <c r="C1034">
        <v>10</v>
      </c>
      <c r="D1034" t="s">
        <v>549</v>
      </c>
      <c r="E1034" t="s">
        <v>1525</v>
      </c>
      <c r="F1034" s="44">
        <v>593.95000000000005</v>
      </c>
      <c r="G1034" s="77" t="str">
        <f t="shared" si="32"/>
        <v>Abr</v>
      </c>
      <c r="H1034" s="77" t="str">
        <f t="shared" si="33"/>
        <v>2024</v>
      </c>
    </row>
    <row r="1035" spans="1:8" x14ac:dyDescent="0.25">
      <c r="A1035" t="s">
        <v>568</v>
      </c>
      <c r="B1035" t="s">
        <v>41</v>
      </c>
      <c r="C1035">
        <v>10</v>
      </c>
      <c r="D1035" t="s">
        <v>549</v>
      </c>
      <c r="E1035" t="s">
        <v>1525</v>
      </c>
      <c r="F1035" s="44">
        <v>424.93</v>
      </c>
      <c r="G1035" s="77" t="str">
        <f t="shared" si="32"/>
        <v>Abr</v>
      </c>
      <c r="H1035" s="77" t="str">
        <f t="shared" si="33"/>
        <v>2024</v>
      </c>
    </row>
    <row r="1036" spans="1:8" x14ac:dyDescent="0.25">
      <c r="A1036" t="s">
        <v>568</v>
      </c>
      <c r="B1036" t="s">
        <v>41</v>
      </c>
      <c r="C1036">
        <v>10</v>
      </c>
      <c r="D1036" t="s">
        <v>549</v>
      </c>
      <c r="E1036" t="s">
        <v>1525</v>
      </c>
      <c r="F1036" s="44">
        <v>224.5</v>
      </c>
      <c r="G1036" s="77" t="str">
        <f t="shared" si="32"/>
        <v>Abr</v>
      </c>
      <c r="H1036" s="77" t="str">
        <f t="shared" si="33"/>
        <v>2024</v>
      </c>
    </row>
    <row r="1037" spans="1:8" x14ac:dyDescent="0.25">
      <c r="A1037" t="s">
        <v>568</v>
      </c>
      <c r="B1037" t="s">
        <v>41</v>
      </c>
      <c r="C1037">
        <v>10</v>
      </c>
      <c r="D1037" t="s">
        <v>549</v>
      </c>
      <c r="E1037" t="s">
        <v>1525</v>
      </c>
      <c r="F1037" s="44">
        <v>629.04</v>
      </c>
      <c r="G1037" s="77" t="str">
        <f t="shared" si="32"/>
        <v>Abr</v>
      </c>
      <c r="H1037" s="77" t="str">
        <f t="shared" si="33"/>
        <v>2024</v>
      </c>
    </row>
    <row r="1038" spans="1:8" x14ac:dyDescent="0.25">
      <c r="A1038" t="s">
        <v>568</v>
      </c>
      <c r="B1038" t="s">
        <v>41</v>
      </c>
      <c r="C1038">
        <v>10</v>
      </c>
      <c r="D1038" t="s">
        <v>549</v>
      </c>
      <c r="E1038" t="s">
        <v>1525</v>
      </c>
      <c r="F1038" s="44">
        <v>520.83000000000004</v>
      </c>
      <c r="G1038" s="77" t="str">
        <f t="shared" si="32"/>
        <v>Abr</v>
      </c>
      <c r="H1038" s="77" t="str">
        <f t="shared" si="33"/>
        <v>2024</v>
      </c>
    </row>
    <row r="1039" spans="1:8" x14ac:dyDescent="0.25">
      <c r="A1039" t="s">
        <v>568</v>
      </c>
      <c r="B1039" t="s">
        <v>41</v>
      </c>
      <c r="C1039">
        <v>10</v>
      </c>
      <c r="D1039" t="s">
        <v>549</v>
      </c>
      <c r="E1039" t="s">
        <v>1525</v>
      </c>
      <c r="F1039" s="44">
        <v>434.63</v>
      </c>
      <c r="G1039" s="77" t="str">
        <f t="shared" si="32"/>
        <v>Abr</v>
      </c>
      <c r="H1039" s="77" t="str">
        <f t="shared" si="33"/>
        <v>2024</v>
      </c>
    </row>
    <row r="1040" spans="1:8" x14ac:dyDescent="0.25">
      <c r="A1040" t="s">
        <v>568</v>
      </c>
      <c r="B1040" t="s">
        <v>41</v>
      </c>
      <c r="C1040">
        <v>10</v>
      </c>
      <c r="D1040" t="s">
        <v>549</v>
      </c>
      <c r="E1040" t="s">
        <v>1525</v>
      </c>
      <c r="F1040" s="44">
        <v>416.67</v>
      </c>
      <c r="G1040" s="77" t="str">
        <f t="shared" si="32"/>
        <v>Abr</v>
      </c>
      <c r="H1040" s="77" t="str">
        <f t="shared" si="33"/>
        <v>2024</v>
      </c>
    </row>
    <row r="1041" spans="1:8" x14ac:dyDescent="0.25">
      <c r="A1041" t="s">
        <v>568</v>
      </c>
      <c r="B1041" t="s">
        <v>41</v>
      </c>
      <c r="C1041">
        <v>10</v>
      </c>
      <c r="D1041" t="s">
        <v>549</v>
      </c>
      <c r="E1041" t="s">
        <v>1525</v>
      </c>
      <c r="F1041" s="44">
        <v>804.55</v>
      </c>
      <c r="G1041" s="77" t="str">
        <f t="shared" si="32"/>
        <v>Abr</v>
      </c>
      <c r="H1041" s="77" t="str">
        <f t="shared" si="33"/>
        <v>2024</v>
      </c>
    </row>
    <row r="1042" spans="1:8" x14ac:dyDescent="0.25">
      <c r="A1042" t="s">
        <v>568</v>
      </c>
      <c r="B1042" t="s">
        <v>41</v>
      </c>
      <c r="C1042">
        <v>10</v>
      </c>
      <c r="D1042" t="s">
        <v>160</v>
      </c>
      <c r="E1042" t="s">
        <v>1525</v>
      </c>
      <c r="F1042" s="44">
        <v>73.64</v>
      </c>
      <c r="G1042" s="77" t="str">
        <f t="shared" si="32"/>
        <v>Abr</v>
      </c>
      <c r="H1042" s="77" t="str">
        <f t="shared" si="33"/>
        <v>2024</v>
      </c>
    </row>
    <row r="1043" spans="1:8" x14ac:dyDescent="0.25">
      <c r="A1043" t="s">
        <v>568</v>
      </c>
      <c r="B1043" t="s">
        <v>41</v>
      </c>
      <c r="C1043">
        <v>10</v>
      </c>
      <c r="D1043" t="s">
        <v>160</v>
      </c>
      <c r="E1043" t="s">
        <v>1525</v>
      </c>
      <c r="F1043" s="44">
        <v>109.2</v>
      </c>
      <c r="G1043" s="77" t="str">
        <f t="shared" si="32"/>
        <v>Abr</v>
      </c>
      <c r="H1043" s="77" t="str">
        <f t="shared" si="33"/>
        <v>2024</v>
      </c>
    </row>
    <row r="1044" spans="1:8" x14ac:dyDescent="0.25">
      <c r="A1044" t="s">
        <v>568</v>
      </c>
      <c r="B1044" t="s">
        <v>41</v>
      </c>
      <c r="C1044">
        <v>10</v>
      </c>
      <c r="D1044" t="s">
        <v>160</v>
      </c>
      <c r="E1044" t="s">
        <v>1525</v>
      </c>
      <c r="F1044" s="44">
        <v>379.72</v>
      </c>
      <c r="G1044" s="77" t="str">
        <f t="shared" si="32"/>
        <v>Abr</v>
      </c>
      <c r="H1044" s="77" t="str">
        <f t="shared" si="33"/>
        <v>2024</v>
      </c>
    </row>
    <row r="1045" spans="1:8" x14ac:dyDescent="0.25">
      <c r="A1045" t="s">
        <v>568</v>
      </c>
      <c r="B1045" t="s">
        <v>41</v>
      </c>
      <c r="C1045">
        <v>10</v>
      </c>
      <c r="D1045" t="s">
        <v>160</v>
      </c>
      <c r="E1045" t="s">
        <v>1525</v>
      </c>
      <c r="F1045" s="44">
        <v>27.03</v>
      </c>
      <c r="G1045" s="77" t="str">
        <f t="shared" si="32"/>
        <v>Abr</v>
      </c>
      <c r="H1045" s="77" t="str">
        <f t="shared" si="33"/>
        <v>2024</v>
      </c>
    </row>
    <row r="1046" spans="1:8" x14ac:dyDescent="0.25">
      <c r="A1046" t="s">
        <v>568</v>
      </c>
      <c r="B1046" t="s">
        <v>41</v>
      </c>
      <c r="C1046">
        <v>10</v>
      </c>
      <c r="D1046" t="s">
        <v>160</v>
      </c>
      <c r="E1046" t="s">
        <v>1525</v>
      </c>
      <c r="F1046" s="44">
        <v>37.020000000000003</v>
      </c>
      <c r="G1046" s="77" t="str">
        <f t="shared" si="32"/>
        <v>Abr</v>
      </c>
      <c r="H1046" s="77" t="str">
        <f t="shared" si="33"/>
        <v>2024</v>
      </c>
    </row>
    <row r="1047" spans="1:8" x14ac:dyDescent="0.25">
      <c r="A1047" t="s">
        <v>568</v>
      </c>
      <c r="B1047" t="s">
        <v>41</v>
      </c>
      <c r="C1047">
        <v>10</v>
      </c>
      <c r="D1047" t="s">
        <v>160</v>
      </c>
      <c r="E1047" t="s">
        <v>1525</v>
      </c>
      <c r="F1047" s="44">
        <v>163.79</v>
      </c>
      <c r="G1047" s="77" t="str">
        <f t="shared" si="32"/>
        <v>Abr</v>
      </c>
      <c r="H1047" s="77" t="str">
        <f t="shared" si="33"/>
        <v>2024</v>
      </c>
    </row>
    <row r="1048" spans="1:8" x14ac:dyDescent="0.25">
      <c r="A1048" t="s">
        <v>568</v>
      </c>
      <c r="B1048" t="s">
        <v>41</v>
      </c>
      <c r="C1048">
        <v>10</v>
      </c>
      <c r="D1048" t="s">
        <v>160</v>
      </c>
      <c r="E1048" t="s">
        <v>1525</v>
      </c>
      <c r="F1048" s="44">
        <v>58.84</v>
      </c>
      <c r="G1048" s="77" t="str">
        <f t="shared" si="32"/>
        <v>Abr</v>
      </c>
      <c r="H1048" s="77" t="str">
        <f t="shared" si="33"/>
        <v>2024</v>
      </c>
    </row>
    <row r="1049" spans="1:8" x14ac:dyDescent="0.25">
      <c r="A1049" t="s">
        <v>568</v>
      </c>
      <c r="B1049" t="s">
        <v>41</v>
      </c>
      <c r="C1049">
        <v>10</v>
      </c>
      <c r="D1049" t="s">
        <v>160</v>
      </c>
      <c r="E1049" t="s">
        <v>1525</v>
      </c>
      <c r="F1049" s="44">
        <v>266.67</v>
      </c>
      <c r="G1049" s="77" t="str">
        <f t="shared" si="32"/>
        <v>Abr</v>
      </c>
      <c r="H1049" s="77" t="str">
        <f t="shared" si="33"/>
        <v>2024</v>
      </c>
    </row>
    <row r="1050" spans="1:8" x14ac:dyDescent="0.25">
      <c r="A1050" t="s">
        <v>568</v>
      </c>
      <c r="B1050" t="s">
        <v>41</v>
      </c>
      <c r="C1050">
        <v>10</v>
      </c>
      <c r="D1050" t="s">
        <v>160</v>
      </c>
      <c r="E1050" t="s">
        <v>1525</v>
      </c>
      <c r="F1050" s="44">
        <v>1240.03</v>
      </c>
      <c r="G1050" s="77" t="str">
        <f t="shared" si="32"/>
        <v>Abr</v>
      </c>
      <c r="H1050" s="77" t="str">
        <f t="shared" si="33"/>
        <v>2024</v>
      </c>
    </row>
    <row r="1051" spans="1:8" x14ac:dyDescent="0.25">
      <c r="A1051" t="s">
        <v>568</v>
      </c>
      <c r="B1051" t="s">
        <v>41</v>
      </c>
      <c r="C1051">
        <v>10</v>
      </c>
      <c r="D1051" t="s">
        <v>160</v>
      </c>
      <c r="E1051" t="s">
        <v>1525</v>
      </c>
      <c r="F1051" s="44">
        <v>4949.18</v>
      </c>
      <c r="G1051" s="77" t="str">
        <f t="shared" si="32"/>
        <v>Abr</v>
      </c>
      <c r="H1051" s="77" t="str">
        <f t="shared" si="33"/>
        <v>2024</v>
      </c>
    </row>
    <row r="1052" spans="1:8" x14ac:dyDescent="0.25">
      <c r="A1052" t="s">
        <v>568</v>
      </c>
      <c r="B1052" t="s">
        <v>41</v>
      </c>
      <c r="C1052">
        <v>10</v>
      </c>
      <c r="D1052" t="s">
        <v>160</v>
      </c>
      <c r="E1052" t="s">
        <v>1525</v>
      </c>
      <c r="F1052" s="44">
        <v>3621.57</v>
      </c>
      <c r="G1052" s="77" t="str">
        <f t="shared" si="32"/>
        <v>Abr</v>
      </c>
      <c r="H1052" s="77" t="str">
        <f t="shared" si="33"/>
        <v>2024</v>
      </c>
    </row>
    <row r="1053" spans="1:8" x14ac:dyDescent="0.25">
      <c r="A1053" t="s">
        <v>568</v>
      </c>
      <c r="B1053" t="s">
        <v>41</v>
      </c>
      <c r="C1053">
        <v>10</v>
      </c>
      <c r="D1053" t="s">
        <v>160</v>
      </c>
      <c r="E1053" t="s">
        <v>1525</v>
      </c>
      <c r="F1053" s="44">
        <v>2894.78</v>
      </c>
      <c r="G1053" s="77" t="str">
        <f t="shared" si="32"/>
        <v>Abr</v>
      </c>
      <c r="H1053" s="77" t="str">
        <f t="shared" si="33"/>
        <v>2024</v>
      </c>
    </row>
    <row r="1054" spans="1:8" x14ac:dyDescent="0.25">
      <c r="A1054" t="s">
        <v>568</v>
      </c>
      <c r="B1054" t="s">
        <v>41</v>
      </c>
      <c r="C1054">
        <v>10</v>
      </c>
      <c r="D1054" t="s">
        <v>160</v>
      </c>
      <c r="E1054" t="s">
        <v>1525</v>
      </c>
      <c r="F1054" s="44">
        <v>359.46</v>
      </c>
      <c r="G1054" s="77" t="str">
        <f t="shared" si="32"/>
        <v>Abr</v>
      </c>
      <c r="H1054" s="77" t="str">
        <f t="shared" si="33"/>
        <v>2024</v>
      </c>
    </row>
    <row r="1055" spans="1:8" x14ac:dyDescent="0.25">
      <c r="A1055" t="s">
        <v>568</v>
      </c>
      <c r="B1055" t="s">
        <v>41</v>
      </c>
      <c r="C1055">
        <v>10</v>
      </c>
      <c r="D1055" t="s">
        <v>160</v>
      </c>
      <c r="E1055" t="s">
        <v>1525</v>
      </c>
      <c r="F1055" s="44">
        <v>3249.09</v>
      </c>
      <c r="G1055" s="77" t="str">
        <f t="shared" si="32"/>
        <v>Abr</v>
      </c>
      <c r="H1055" s="77" t="str">
        <f t="shared" si="33"/>
        <v>2024</v>
      </c>
    </row>
    <row r="1056" spans="1:8" x14ac:dyDescent="0.25">
      <c r="A1056" t="s">
        <v>568</v>
      </c>
      <c r="B1056" t="s">
        <v>41</v>
      </c>
      <c r="C1056">
        <v>10</v>
      </c>
      <c r="D1056" t="s">
        <v>160</v>
      </c>
      <c r="E1056" t="s">
        <v>1525</v>
      </c>
      <c r="F1056" s="44">
        <v>3426.32</v>
      </c>
      <c r="G1056" s="77" t="str">
        <f t="shared" si="32"/>
        <v>Abr</v>
      </c>
      <c r="H1056" s="77" t="str">
        <f t="shared" si="33"/>
        <v>2024</v>
      </c>
    </row>
    <row r="1057" spans="1:8" x14ac:dyDescent="0.25">
      <c r="A1057" t="s">
        <v>568</v>
      </c>
      <c r="B1057" t="s">
        <v>41</v>
      </c>
      <c r="C1057">
        <v>10</v>
      </c>
      <c r="D1057" t="s">
        <v>160</v>
      </c>
      <c r="E1057" t="s">
        <v>1525</v>
      </c>
      <c r="F1057" s="44">
        <v>156.85</v>
      </c>
      <c r="G1057" s="77" t="str">
        <f t="shared" si="32"/>
        <v>Abr</v>
      </c>
      <c r="H1057" s="77" t="str">
        <f t="shared" si="33"/>
        <v>2024</v>
      </c>
    </row>
    <row r="1058" spans="1:8" x14ac:dyDescent="0.25">
      <c r="A1058" t="s">
        <v>568</v>
      </c>
      <c r="B1058" t="s">
        <v>41</v>
      </c>
      <c r="C1058">
        <v>10</v>
      </c>
      <c r="D1058" t="s">
        <v>160</v>
      </c>
      <c r="E1058" t="s">
        <v>1525</v>
      </c>
      <c r="F1058" s="44">
        <v>5849.89</v>
      </c>
      <c r="G1058" s="77" t="str">
        <f t="shared" si="32"/>
        <v>Abr</v>
      </c>
      <c r="H1058" s="77" t="str">
        <f t="shared" si="33"/>
        <v>2024</v>
      </c>
    </row>
    <row r="1059" spans="1:8" x14ac:dyDescent="0.25">
      <c r="A1059" t="s">
        <v>568</v>
      </c>
      <c r="B1059" t="s">
        <v>41</v>
      </c>
      <c r="C1059">
        <v>10</v>
      </c>
      <c r="D1059" t="s">
        <v>160</v>
      </c>
      <c r="E1059" t="s">
        <v>1525</v>
      </c>
      <c r="F1059" s="44">
        <v>511.45</v>
      </c>
      <c r="G1059" s="77" t="str">
        <f t="shared" si="32"/>
        <v>Abr</v>
      </c>
      <c r="H1059" s="77" t="str">
        <f t="shared" si="33"/>
        <v>2024</v>
      </c>
    </row>
    <row r="1060" spans="1:8" x14ac:dyDescent="0.25">
      <c r="A1060" t="s">
        <v>568</v>
      </c>
      <c r="B1060" t="s">
        <v>41</v>
      </c>
      <c r="C1060">
        <v>10</v>
      </c>
      <c r="D1060" t="s">
        <v>160</v>
      </c>
      <c r="E1060" t="s">
        <v>1525</v>
      </c>
      <c r="F1060" s="44">
        <v>5237.29</v>
      </c>
      <c r="G1060" s="77" t="str">
        <f t="shared" si="32"/>
        <v>Abr</v>
      </c>
      <c r="H1060" s="77" t="str">
        <f t="shared" si="33"/>
        <v>2024</v>
      </c>
    </row>
    <row r="1061" spans="1:8" x14ac:dyDescent="0.25">
      <c r="A1061" t="s">
        <v>568</v>
      </c>
      <c r="B1061" t="s">
        <v>41</v>
      </c>
      <c r="C1061">
        <v>10</v>
      </c>
      <c r="D1061" t="s">
        <v>160</v>
      </c>
      <c r="E1061" t="s">
        <v>1525</v>
      </c>
      <c r="F1061" s="44">
        <v>12968.73</v>
      </c>
      <c r="G1061" s="77" t="str">
        <f t="shared" si="32"/>
        <v>Abr</v>
      </c>
      <c r="H1061" s="77" t="str">
        <f t="shared" si="33"/>
        <v>2024</v>
      </c>
    </row>
    <row r="1062" spans="1:8" x14ac:dyDescent="0.25">
      <c r="A1062" t="s">
        <v>568</v>
      </c>
      <c r="B1062" t="s">
        <v>41</v>
      </c>
      <c r="C1062">
        <v>10</v>
      </c>
      <c r="D1062" t="s">
        <v>160</v>
      </c>
      <c r="E1062" t="s">
        <v>1525</v>
      </c>
      <c r="F1062" s="44">
        <v>1461.2</v>
      </c>
      <c r="G1062" s="77" t="str">
        <f t="shared" si="32"/>
        <v>Abr</v>
      </c>
      <c r="H1062" s="77" t="str">
        <f t="shared" si="33"/>
        <v>2024</v>
      </c>
    </row>
    <row r="1063" spans="1:8" x14ac:dyDescent="0.25">
      <c r="A1063" t="s">
        <v>568</v>
      </c>
      <c r="B1063" t="s">
        <v>41</v>
      </c>
      <c r="C1063">
        <v>10</v>
      </c>
      <c r="D1063" t="s">
        <v>550</v>
      </c>
      <c r="E1063" t="s">
        <v>1525</v>
      </c>
      <c r="F1063" s="44">
        <v>1274.92</v>
      </c>
      <c r="G1063" s="77" t="str">
        <f t="shared" si="32"/>
        <v>Abr</v>
      </c>
      <c r="H1063" s="77" t="str">
        <f t="shared" si="33"/>
        <v>2024</v>
      </c>
    </row>
    <row r="1064" spans="1:8" x14ac:dyDescent="0.25">
      <c r="A1064" t="s">
        <v>568</v>
      </c>
      <c r="B1064" t="s">
        <v>41</v>
      </c>
      <c r="C1064">
        <v>10</v>
      </c>
      <c r="D1064" t="s">
        <v>550</v>
      </c>
      <c r="E1064" t="s">
        <v>1525</v>
      </c>
      <c r="F1064" s="44">
        <v>1273.56</v>
      </c>
      <c r="G1064" s="77" t="str">
        <f t="shared" si="32"/>
        <v>Abr</v>
      </c>
      <c r="H1064" s="77" t="str">
        <f t="shared" si="33"/>
        <v>2024</v>
      </c>
    </row>
    <row r="1065" spans="1:8" x14ac:dyDescent="0.25">
      <c r="A1065" t="s">
        <v>568</v>
      </c>
      <c r="B1065" t="s">
        <v>41</v>
      </c>
      <c r="C1065">
        <v>10</v>
      </c>
      <c r="D1065" t="s">
        <v>160</v>
      </c>
      <c r="E1065" t="s">
        <v>1525</v>
      </c>
      <c r="F1065" s="44">
        <v>647.42999999999995</v>
      </c>
      <c r="G1065" s="77" t="str">
        <f t="shared" si="32"/>
        <v>Abr</v>
      </c>
      <c r="H1065" s="77" t="str">
        <f t="shared" si="33"/>
        <v>2024</v>
      </c>
    </row>
    <row r="1066" spans="1:8" x14ac:dyDescent="0.25">
      <c r="A1066" t="s">
        <v>568</v>
      </c>
      <c r="B1066" t="s">
        <v>41</v>
      </c>
      <c r="C1066">
        <v>10</v>
      </c>
      <c r="D1066" t="s">
        <v>160</v>
      </c>
      <c r="E1066" t="s">
        <v>1525</v>
      </c>
      <c r="F1066" s="44">
        <v>4063.47</v>
      </c>
      <c r="G1066" s="77" t="str">
        <f t="shared" si="32"/>
        <v>Abr</v>
      </c>
      <c r="H1066" s="77" t="str">
        <f t="shared" si="33"/>
        <v>2024</v>
      </c>
    </row>
    <row r="1067" spans="1:8" x14ac:dyDescent="0.25">
      <c r="A1067" t="s">
        <v>568</v>
      </c>
      <c r="B1067" t="s">
        <v>41</v>
      </c>
      <c r="C1067">
        <v>10</v>
      </c>
      <c r="D1067" t="s">
        <v>160</v>
      </c>
      <c r="E1067" t="s">
        <v>1525</v>
      </c>
      <c r="F1067" s="44">
        <v>5397.6</v>
      </c>
      <c r="G1067" s="77" t="str">
        <f t="shared" si="32"/>
        <v>Abr</v>
      </c>
      <c r="H1067" s="77" t="str">
        <f t="shared" si="33"/>
        <v>2024</v>
      </c>
    </row>
    <row r="1068" spans="1:8" x14ac:dyDescent="0.25">
      <c r="A1068" t="s">
        <v>568</v>
      </c>
      <c r="B1068" t="s">
        <v>41</v>
      </c>
      <c r="C1068">
        <v>10</v>
      </c>
      <c r="D1068" t="s">
        <v>160</v>
      </c>
      <c r="E1068" t="s">
        <v>1525</v>
      </c>
      <c r="F1068" s="44">
        <v>2776.37</v>
      </c>
      <c r="G1068" s="77" t="str">
        <f t="shared" si="32"/>
        <v>Abr</v>
      </c>
      <c r="H1068" s="77" t="str">
        <f t="shared" si="33"/>
        <v>2024</v>
      </c>
    </row>
    <row r="1069" spans="1:8" x14ac:dyDescent="0.25">
      <c r="A1069" t="s">
        <v>568</v>
      </c>
      <c r="B1069" t="s">
        <v>41</v>
      </c>
      <c r="C1069">
        <v>10</v>
      </c>
      <c r="D1069" t="s">
        <v>160</v>
      </c>
      <c r="E1069" t="s">
        <v>1525</v>
      </c>
      <c r="F1069" s="44">
        <v>7250.4</v>
      </c>
      <c r="G1069" s="77" t="str">
        <f t="shared" si="32"/>
        <v>Abr</v>
      </c>
      <c r="H1069" s="77" t="str">
        <f t="shared" si="33"/>
        <v>2024</v>
      </c>
    </row>
    <row r="1070" spans="1:8" x14ac:dyDescent="0.25">
      <c r="A1070" t="s">
        <v>568</v>
      </c>
      <c r="B1070" t="s">
        <v>41</v>
      </c>
      <c r="C1070">
        <v>10</v>
      </c>
      <c r="D1070" t="s">
        <v>160</v>
      </c>
      <c r="E1070" t="s">
        <v>1525</v>
      </c>
      <c r="F1070" s="44">
        <v>10049.719999999999</v>
      </c>
      <c r="G1070" s="77" t="str">
        <f t="shared" si="32"/>
        <v>Abr</v>
      </c>
      <c r="H1070" s="77" t="str">
        <f t="shared" si="33"/>
        <v>2024</v>
      </c>
    </row>
    <row r="1071" spans="1:8" x14ac:dyDescent="0.25">
      <c r="A1071" t="s">
        <v>568</v>
      </c>
      <c r="B1071" t="s">
        <v>41</v>
      </c>
      <c r="C1071">
        <v>10</v>
      </c>
      <c r="D1071" t="s">
        <v>160</v>
      </c>
      <c r="E1071" t="s">
        <v>1525</v>
      </c>
      <c r="F1071" s="44">
        <v>6055.37</v>
      </c>
      <c r="G1071" s="77" t="str">
        <f t="shared" si="32"/>
        <v>Abr</v>
      </c>
      <c r="H1071" s="77" t="str">
        <f t="shared" si="33"/>
        <v>2024</v>
      </c>
    </row>
    <row r="1072" spans="1:8" x14ac:dyDescent="0.25">
      <c r="A1072" t="s">
        <v>568</v>
      </c>
      <c r="B1072" t="s">
        <v>41</v>
      </c>
      <c r="C1072">
        <v>10</v>
      </c>
      <c r="D1072" t="s">
        <v>160</v>
      </c>
      <c r="E1072" t="s">
        <v>1525</v>
      </c>
      <c r="F1072" s="44">
        <v>8775.23</v>
      </c>
      <c r="G1072" s="77" t="str">
        <f t="shared" si="32"/>
        <v>Abr</v>
      </c>
      <c r="H1072" s="77" t="str">
        <f t="shared" si="33"/>
        <v>2024</v>
      </c>
    </row>
    <row r="1073" spans="1:8" x14ac:dyDescent="0.25">
      <c r="A1073" t="s">
        <v>568</v>
      </c>
      <c r="B1073" t="s">
        <v>41</v>
      </c>
      <c r="C1073">
        <v>10</v>
      </c>
      <c r="D1073" t="s">
        <v>160</v>
      </c>
      <c r="E1073" t="s">
        <v>1525</v>
      </c>
      <c r="F1073" s="44">
        <v>584.1</v>
      </c>
      <c r="G1073" s="77" t="str">
        <f t="shared" si="32"/>
        <v>Abr</v>
      </c>
      <c r="H1073" s="77" t="str">
        <f t="shared" si="33"/>
        <v>2024</v>
      </c>
    </row>
    <row r="1074" spans="1:8" x14ac:dyDescent="0.25">
      <c r="A1074" t="s">
        <v>568</v>
      </c>
      <c r="B1074" t="s">
        <v>41</v>
      </c>
      <c r="C1074">
        <v>10</v>
      </c>
      <c r="D1074" t="s">
        <v>160</v>
      </c>
      <c r="E1074" t="s">
        <v>1525</v>
      </c>
      <c r="F1074" s="44">
        <v>13158.94</v>
      </c>
      <c r="G1074" s="77" t="str">
        <f t="shared" si="32"/>
        <v>Abr</v>
      </c>
      <c r="H1074" s="77" t="str">
        <f t="shared" si="33"/>
        <v>2024</v>
      </c>
    </row>
    <row r="1075" spans="1:8" x14ac:dyDescent="0.25">
      <c r="A1075" t="s">
        <v>568</v>
      </c>
      <c r="B1075" t="s">
        <v>41</v>
      </c>
      <c r="C1075">
        <v>10</v>
      </c>
      <c r="D1075" t="s">
        <v>160</v>
      </c>
      <c r="E1075" t="s">
        <v>1525</v>
      </c>
      <c r="F1075" s="44">
        <v>721.75</v>
      </c>
      <c r="G1075" s="77" t="str">
        <f t="shared" si="32"/>
        <v>Abr</v>
      </c>
      <c r="H1075" s="77" t="str">
        <f t="shared" si="33"/>
        <v>2024</v>
      </c>
    </row>
    <row r="1076" spans="1:8" x14ac:dyDescent="0.25">
      <c r="A1076" t="s">
        <v>568</v>
      </c>
      <c r="B1076" t="s">
        <v>41</v>
      </c>
      <c r="C1076">
        <v>10</v>
      </c>
      <c r="D1076" t="s">
        <v>160</v>
      </c>
      <c r="E1076" t="s">
        <v>1525</v>
      </c>
      <c r="F1076" s="44">
        <v>1622.21</v>
      </c>
      <c r="G1076" s="77" t="str">
        <f t="shared" si="32"/>
        <v>Abr</v>
      </c>
      <c r="H1076" s="77" t="str">
        <f t="shared" si="33"/>
        <v>2024</v>
      </c>
    </row>
    <row r="1077" spans="1:8" x14ac:dyDescent="0.25">
      <c r="A1077" t="s">
        <v>568</v>
      </c>
      <c r="B1077" t="s">
        <v>41</v>
      </c>
      <c r="C1077">
        <v>10</v>
      </c>
      <c r="D1077" t="s">
        <v>160</v>
      </c>
      <c r="E1077" t="s">
        <v>1525</v>
      </c>
      <c r="F1077" s="44">
        <v>3685.1</v>
      </c>
      <c r="G1077" s="77" t="str">
        <f t="shared" si="32"/>
        <v>Abr</v>
      </c>
      <c r="H1077" s="77" t="str">
        <f t="shared" si="33"/>
        <v>2024</v>
      </c>
    </row>
    <row r="1078" spans="1:8" x14ac:dyDescent="0.25">
      <c r="A1078" t="s">
        <v>568</v>
      </c>
      <c r="B1078" t="s">
        <v>41</v>
      </c>
      <c r="C1078">
        <v>10</v>
      </c>
      <c r="D1078" t="s">
        <v>160</v>
      </c>
      <c r="E1078" t="s">
        <v>1525</v>
      </c>
      <c r="F1078" s="44">
        <v>8912.48</v>
      </c>
      <c r="G1078" s="77" t="str">
        <f t="shared" si="32"/>
        <v>Abr</v>
      </c>
      <c r="H1078" s="77" t="str">
        <f t="shared" si="33"/>
        <v>2024</v>
      </c>
    </row>
    <row r="1079" spans="1:8" x14ac:dyDescent="0.25">
      <c r="A1079" t="s">
        <v>568</v>
      </c>
      <c r="B1079" t="s">
        <v>41</v>
      </c>
      <c r="C1079">
        <v>10</v>
      </c>
      <c r="D1079" t="s">
        <v>160</v>
      </c>
      <c r="E1079" t="s">
        <v>1525</v>
      </c>
      <c r="F1079" s="44">
        <v>474.71</v>
      </c>
      <c r="G1079" s="77" t="str">
        <f t="shared" si="32"/>
        <v>Abr</v>
      </c>
      <c r="H1079" s="77" t="str">
        <f t="shared" si="33"/>
        <v>2024</v>
      </c>
    </row>
    <row r="1080" spans="1:8" x14ac:dyDescent="0.25">
      <c r="A1080" t="s">
        <v>568</v>
      </c>
      <c r="B1080" t="s">
        <v>41</v>
      </c>
      <c r="C1080">
        <v>10</v>
      </c>
      <c r="D1080" t="s">
        <v>160</v>
      </c>
      <c r="E1080" t="s">
        <v>1525</v>
      </c>
      <c r="F1080" s="44">
        <v>281.07</v>
      </c>
      <c r="G1080" s="77" t="str">
        <f t="shared" si="32"/>
        <v>Abr</v>
      </c>
      <c r="H1080" s="77" t="str">
        <f t="shared" si="33"/>
        <v>2024</v>
      </c>
    </row>
    <row r="1081" spans="1:8" x14ac:dyDescent="0.25">
      <c r="A1081" t="s">
        <v>568</v>
      </c>
      <c r="B1081" t="s">
        <v>41</v>
      </c>
      <c r="C1081">
        <v>10</v>
      </c>
      <c r="D1081" t="s">
        <v>160</v>
      </c>
      <c r="E1081" t="s">
        <v>1525</v>
      </c>
      <c r="F1081" s="44">
        <v>255.19</v>
      </c>
      <c r="G1081" s="77" t="str">
        <f t="shared" si="32"/>
        <v>Abr</v>
      </c>
      <c r="H1081" s="77" t="str">
        <f t="shared" si="33"/>
        <v>2024</v>
      </c>
    </row>
    <row r="1082" spans="1:8" x14ac:dyDescent="0.25">
      <c r="A1082" t="s">
        <v>568</v>
      </c>
      <c r="B1082" t="s">
        <v>41</v>
      </c>
      <c r="C1082">
        <v>10</v>
      </c>
      <c r="D1082" t="s">
        <v>160</v>
      </c>
      <c r="E1082" t="s">
        <v>1525</v>
      </c>
      <c r="F1082" s="44">
        <v>2978.33</v>
      </c>
      <c r="G1082" s="77" t="str">
        <f t="shared" si="32"/>
        <v>Abr</v>
      </c>
      <c r="H1082" s="77" t="str">
        <f t="shared" si="33"/>
        <v>2024</v>
      </c>
    </row>
    <row r="1083" spans="1:8" x14ac:dyDescent="0.25">
      <c r="A1083" t="s">
        <v>568</v>
      </c>
      <c r="B1083" t="s">
        <v>41</v>
      </c>
      <c r="C1083">
        <v>10</v>
      </c>
      <c r="D1083" t="s">
        <v>160</v>
      </c>
      <c r="E1083" t="s">
        <v>1525</v>
      </c>
      <c r="F1083" s="44">
        <v>560.11</v>
      </c>
      <c r="G1083" s="77" t="str">
        <f t="shared" si="32"/>
        <v>Abr</v>
      </c>
      <c r="H1083" s="77" t="str">
        <f t="shared" si="33"/>
        <v>2024</v>
      </c>
    </row>
    <row r="1084" spans="1:8" x14ac:dyDescent="0.25">
      <c r="A1084" t="s">
        <v>568</v>
      </c>
      <c r="B1084" t="s">
        <v>41</v>
      </c>
      <c r="C1084">
        <v>10</v>
      </c>
      <c r="D1084" t="s">
        <v>160</v>
      </c>
      <c r="E1084" t="s">
        <v>1525</v>
      </c>
      <c r="F1084" s="44">
        <v>16699.29</v>
      </c>
      <c r="G1084" s="77" t="str">
        <f t="shared" si="32"/>
        <v>Abr</v>
      </c>
      <c r="H1084" s="77" t="str">
        <f t="shared" si="33"/>
        <v>2024</v>
      </c>
    </row>
    <row r="1085" spans="1:8" x14ac:dyDescent="0.25">
      <c r="A1085" t="s">
        <v>568</v>
      </c>
      <c r="B1085" t="s">
        <v>41</v>
      </c>
      <c r="C1085">
        <v>10</v>
      </c>
      <c r="D1085" t="s">
        <v>160</v>
      </c>
      <c r="E1085" t="s">
        <v>1525</v>
      </c>
      <c r="F1085" s="44">
        <v>833.33</v>
      </c>
      <c r="G1085" s="77" t="str">
        <f t="shared" si="32"/>
        <v>Abr</v>
      </c>
      <c r="H1085" s="77" t="str">
        <f t="shared" si="33"/>
        <v>2024</v>
      </c>
    </row>
    <row r="1086" spans="1:8" x14ac:dyDescent="0.25">
      <c r="A1086" t="s">
        <v>568</v>
      </c>
      <c r="B1086" t="s">
        <v>41</v>
      </c>
      <c r="C1086">
        <v>10</v>
      </c>
      <c r="D1086" t="s">
        <v>160</v>
      </c>
      <c r="E1086" t="s">
        <v>1525</v>
      </c>
      <c r="F1086" s="44">
        <v>18058.71</v>
      </c>
      <c r="G1086" s="77" t="str">
        <f t="shared" si="32"/>
        <v>Abr</v>
      </c>
      <c r="H1086" s="77" t="str">
        <f t="shared" si="33"/>
        <v>2024</v>
      </c>
    </row>
    <row r="1087" spans="1:8" x14ac:dyDescent="0.25">
      <c r="A1087" t="s">
        <v>568</v>
      </c>
      <c r="B1087" t="s">
        <v>41</v>
      </c>
      <c r="C1087">
        <v>10</v>
      </c>
      <c r="D1087" t="s">
        <v>160</v>
      </c>
      <c r="E1087" t="s">
        <v>1525</v>
      </c>
      <c r="F1087" s="44">
        <v>7169.92</v>
      </c>
      <c r="G1087" s="77" t="str">
        <f t="shared" si="32"/>
        <v>Abr</v>
      </c>
      <c r="H1087" s="77" t="str">
        <f t="shared" si="33"/>
        <v>2024</v>
      </c>
    </row>
    <row r="1088" spans="1:8" x14ac:dyDescent="0.25">
      <c r="A1088" t="s">
        <v>568</v>
      </c>
      <c r="B1088" t="s">
        <v>41</v>
      </c>
      <c r="C1088">
        <v>10</v>
      </c>
      <c r="D1088" t="s">
        <v>160</v>
      </c>
      <c r="E1088" t="s">
        <v>1525</v>
      </c>
      <c r="F1088" s="44">
        <v>95.98</v>
      </c>
      <c r="G1088" s="77" t="str">
        <f t="shared" si="32"/>
        <v>Abr</v>
      </c>
      <c r="H1088" s="77" t="str">
        <f t="shared" si="33"/>
        <v>2024</v>
      </c>
    </row>
    <row r="1089" spans="1:8" x14ac:dyDescent="0.25">
      <c r="A1089" t="s">
        <v>568</v>
      </c>
      <c r="B1089" t="s">
        <v>41</v>
      </c>
      <c r="C1089">
        <v>10</v>
      </c>
      <c r="D1089" t="s">
        <v>160</v>
      </c>
      <c r="E1089" t="s">
        <v>1525</v>
      </c>
      <c r="F1089" s="44">
        <v>2209.0500000000002</v>
      </c>
      <c r="G1089" s="77" t="str">
        <f t="shared" si="32"/>
        <v>Abr</v>
      </c>
      <c r="H1089" s="77" t="str">
        <f t="shared" si="33"/>
        <v>2024</v>
      </c>
    </row>
    <row r="1090" spans="1:8" x14ac:dyDescent="0.25">
      <c r="A1090" t="s">
        <v>568</v>
      </c>
      <c r="B1090" t="s">
        <v>41</v>
      </c>
      <c r="C1090">
        <v>10</v>
      </c>
      <c r="D1090" t="s">
        <v>160</v>
      </c>
      <c r="E1090" t="s">
        <v>1525</v>
      </c>
      <c r="F1090" s="44">
        <v>844.09</v>
      </c>
      <c r="G1090" s="77" t="str">
        <f t="shared" si="32"/>
        <v>Abr</v>
      </c>
      <c r="H1090" s="77" t="str">
        <f t="shared" si="33"/>
        <v>2024</v>
      </c>
    </row>
    <row r="1091" spans="1:8" x14ac:dyDescent="0.25">
      <c r="A1091" t="s">
        <v>568</v>
      </c>
      <c r="B1091" t="s">
        <v>41</v>
      </c>
      <c r="C1091">
        <v>10</v>
      </c>
      <c r="D1091" t="s">
        <v>160</v>
      </c>
      <c r="E1091" t="s">
        <v>1525</v>
      </c>
      <c r="F1091" s="44">
        <v>1165.71</v>
      </c>
      <c r="G1091" s="77" t="str">
        <f t="shared" ref="G1091:G1154" si="34">MID(A1091,4,3)</f>
        <v>Abr</v>
      </c>
      <c r="H1091" s="77" t="str">
        <f t="shared" ref="H1091:H1154" si="35">MID(A1091,8,4)</f>
        <v>2024</v>
      </c>
    </row>
    <row r="1092" spans="1:8" x14ac:dyDescent="0.25">
      <c r="A1092" t="s">
        <v>558</v>
      </c>
      <c r="B1092" t="s">
        <v>26</v>
      </c>
      <c r="C1092">
        <v>311</v>
      </c>
      <c r="D1092" t="s">
        <v>265</v>
      </c>
      <c r="E1092" t="s">
        <v>259</v>
      </c>
      <c r="F1092" s="44">
        <v>1476.72</v>
      </c>
      <c r="G1092" s="77" t="str">
        <f t="shared" si="34"/>
        <v>Abr</v>
      </c>
      <c r="H1092" s="77" t="str">
        <f t="shared" si="35"/>
        <v>2024</v>
      </c>
    </row>
    <row r="1093" spans="1:8" x14ac:dyDescent="0.25">
      <c r="A1093" t="s">
        <v>562</v>
      </c>
      <c r="B1093" t="s">
        <v>26</v>
      </c>
      <c r="C1093">
        <v>357</v>
      </c>
      <c r="D1093" s="17" t="s">
        <v>563</v>
      </c>
      <c r="E1093" s="17" t="s">
        <v>1528</v>
      </c>
      <c r="F1093" s="44">
        <v>29814.48</v>
      </c>
      <c r="G1093" s="77" t="str">
        <f t="shared" si="34"/>
        <v>Abr</v>
      </c>
      <c r="H1093" s="77" t="str">
        <f t="shared" si="35"/>
        <v>2024</v>
      </c>
    </row>
    <row r="1094" spans="1:8" x14ac:dyDescent="0.25">
      <c r="A1094" t="s">
        <v>568</v>
      </c>
      <c r="B1094" t="s">
        <v>26</v>
      </c>
      <c r="C1094">
        <v>415</v>
      </c>
      <c r="D1094" s="17" t="s">
        <v>569</v>
      </c>
      <c r="E1094" s="17" t="s">
        <v>1528</v>
      </c>
      <c r="F1094" s="44">
        <v>34192.15</v>
      </c>
      <c r="G1094" s="77" t="str">
        <f t="shared" si="34"/>
        <v>Abr</v>
      </c>
      <c r="H1094" s="77" t="str">
        <f t="shared" si="35"/>
        <v>2024</v>
      </c>
    </row>
    <row r="1095" spans="1:8" x14ac:dyDescent="0.25">
      <c r="A1095" t="s">
        <v>562</v>
      </c>
      <c r="B1095" t="s">
        <v>26</v>
      </c>
      <c r="C1095">
        <v>357</v>
      </c>
      <c r="D1095" s="17" t="s">
        <v>563</v>
      </c>
      <c r="E1095" s="17" t="s">
        <v>1528</v>
      </c>
      <c r="F1095" s="44">
        <v>13219.55</v>
      </c>
      <c r="G1095" s="77" t="str">
        <f t="shared" si="34"/>
        <v>Abr</v>
      </c>
      <c r="H1095" s="77" t="str">
        <f t="shared" si="35"/>
        <v>2024</v>
      </c>
    </row>
    <row r="1096" spans="1:8" ht="15.75" thickBot="1" x14ac:dyDescent="0.3">
      <c r="A1096" s="62" t="s">
        <v>568</v>
      </c>
      <c r="B1096" s="62" t="s">
        <v>26</v>
      </c>
      <c r="C1096" s="62">
        <v>415</v>
      </c>
      <c r="D1096" s="92" t="s">
        <v>569</v>
      </c>
      <c r="E1096" s="92" t="s">
        <v>1528</v>
      </c>
      <c r="F1096" s="83">
        <v>14885.53</v>
      </c>
      <c r="G1096" s="82" t="str">
        <f t="shared" si="34"/>
        <v>Abr</v>
      </c>
      <c r="H1096" s="82" t="str">
        <f t="shared" si="35"/>
        <v>2024</v>
      </c>
    </row>
    <row r="1097" spans="1:8" x14ac:dyDescent="0.25">
      <c r="A1097" t="s">
        <v>636</v>
      </c>
      <c r="B1097" t="s">
        <v>26</v>
      </c>
      <c r="C1097">
        <v>300</v>
      </c>
      <c r="D1097" t="s">
        <v>637</v>
      </c>
      <c r="E1097" s="91" t="s">
        <v>23</v>
      </c>
      <c r="F1097" s="44">
        <v>118997.19</v>
      </c>
      <c r="G1097" s="77" t="str">
        <f t="shared" si="34"/>
        <v>May</v>
      </c>
      <c r="H1097" s="77" t="str">
        <f t="shared" si="35"/>
        <v>2024</v>
      </c>
    </row>
    <row r="1098" spans="1:8" x14ac:dyDescent="0.25">
      <c r="A1098" t="s">
        <v>638</v>
      </c>
      <c r="B1098" t="s">
        <v>26</v>
      </c>
      <c r="C1098">
        <v>317</v>
      </c>
      <c r="D1098" t="s">
        <v>639</v>
      </c>
      <c r="E1098" s="91" t="s">
        <v>23</v>
      </c>
      <c r="F1098" s="44">
        <v>117256.08</v>
      </c>
      <c r="G1098" s="77" t="str">
        <f t="shared" si="34"/>
        <v>May</v>
      </c>
      <c r="H1098" s="77" t="str">
        <f t="shared" si="35"/>
        <v>2024</v>
      </c>
    </row>
    <row r="1099" spans="1:8" x14ac:dyDescent="0.25">
      <c r="A1099" t="s">
        <v>640</v>
      </c>
      <c r="B1099" t="s">
        <v>26</v>
      </c>
      <c r="C1099">
        <v>345</v>
      </c>
      <c r="D1099" t="s">
        <v>641</v>
      </c>
      <c r="E1099" s="91" t="s">
        <v>1528</v>
      </c>
      <c r="F1099" s="44">
        <v>95048.75</v>
      </c>
      <c r="G1099" s="77" t="str">
        <f t="shared" si="34"/>
        <v>May</v>
      </c>
      <c r="H1099" s="77" t="str">
        <f t="shared" si="35"/>
        <v>2024</v>
      </c>
    </row>
    <row r="1100" spans="1:8" x14ac:dyDescent="0.25">
      <c r="A1100" t="s">
        <v>642</v>
      </c>
      <c r="B1100" t="s">
        <v>26</v>
      </c>
      <c r="C1100">
        <v>347</v>
      </c>
      <c r="D1100" t="s">
        <v>643</v>
      </c>
      <c r="E1100" s="91" t="s">
        <v>23</v>
      </c>
      <c r="F1100" s="44">
        <v>103742.56</v>
      </c>
      <c r="G1100" s="77" t="str">
        <f t="shared" si="34"/>
        <v>May</v>
      </c>
      <c r="H1100" s="77" t="str">
        <f t="shared" si="35"/>
        <v>2024</v>
      </c>
    </row>
    <row r="1101" spans="1:8" x14ac:dyDescent="0.25">
      <c r="A1101" t="s">
        <v>644</v>
      </c>
      <c r="B1101" t="s">
        <v>26</v>
      </c>
      <c r="C1101">
        <v>375</v>
      </c>
      <c r="D1101" t="s">
        <v>645</v>
      </c>
      <c r="E1101" s="91" t="s">
        <v>23</v>
      </c>
      <c r="F1101" s="44">
        <v>100672.5</v>
      </c>
      <c r="G1101" s="77" t="str">
        <f t="shared" si="34"/>
        <v>May</v>
      </c>
      <c r="H1101" s="77" t="str">
        <f t="shared" si="35"/>
        <v>2024</v>
      </c>
    </row>
    <row r="1102" spans="1:8" x14ac:dyDescent="0.25">
      <c r="A1102" t="s">
        <v>646</v>
      </c>
      <c r="B1102" t="s">
        <v>26</v>
      </c>
      <c r="C1102">
        <v>395</v>
      </c>
      <c r="D1102" t="s">
        <v>647</v>
      </c>
      <c r="E1102" s="91" t="s">
        <v>1528</v>
      </c>
      <c r="F1102" s="44">
        <v>74448.3</v>
      </c>
      <c r="G1102" s="77" t="str">
        <f t="shared" si="34"/>
        <v>May</v>
      </c>
      <c r="H1102" s="77" t="str">
        <f t="shared" si="35"/>
        <v>2024</v>
      </c>
    </row>
    <row r="1103" spans="1:8" x14ac:dyDescent="0.25">
      <c r="A1103" t="s">
        <v>646</v>
      </c>
      <c r="B1103" t="s">
        <v>26</v>
      </c>
      <c r="C1103">
        <v>397</v>
      </c>
      <c r="D1103" t="s">
        <v>648</v>
      </c>
      <c r="E1103" s="91" t="s">
        <v>23</v>
      </c>
      <c r="F1103" s="44">
        <v>99916.82</v>
      </c>
      <c r="G1103" s="77" t="str">
        <f t="shared" si="34"/>
        <v>May</v>
      </c>
      <c r="H1103" s="77" t="str">
        <f t="shared" si="35"/>
        <v>2024</v>
      </c>
    </row>
    <row r="1104" spans="1:8" x14ac:dyDescent="0.25">
      <c r="A1104" t="s">
        <v>636</v>
      </c>
      <c r="B1104" t="s">
        <v>26</v>
      </c>
      <c r="C1104">
        <v>300</v>
      </c>
      <c r="D1104" t="s">
        <v>637</v>
      </c>
      <c r="E1104" s="91" t="s">
        <v>23</v>
      </c>
      <c r="F1104" s="44">
        <v>19813.25</v>
      </c>
      <c r="G1104" s="77" t="str">
        <f t="shared" si="34"/>
        <v>May</v>
      </c>
      <c r="H1104" s="77" t="str">
        <f t="shared" si="35"/>
        <v>2024</v>
      </c>
    </row>
    <row r="1105" spans="1:8" x14ac:dyDescent="0.25">
      <c r="A1105" t="s">
        <v>638</v>
      </c>
      <c r="B1105" t="s">
        <v>26</v>
      </c>
      <c r="C1105">
        <v>317</v>
      </c>
      <c r="D1105" t="s">
        <v>639</v>
      </c>
      <c r="E1105" t="s">
        <v>23</v>
      </c>
      <c r="F1105" s="44">
        <v>19491.400000000001</v>
      </c>
      <c r="G1105" s="77" t="str">
        <f t="shared" si="34"/>
        <v>May</v>
      </c>
      <c r="H1105" s="77" t="str">
        <f t="shared" si="35"/>
        <v>2024</v>
      </c>
    </row>
    <row r="1106" spans="1:8" x14ac:dyDescent="0.25">
      <c r="A1106" t="s">
        <v>642</v>
      </c>
      <c r="B1106" t="s">
        <v>26</v>
      </c>
      <c r="C1106">
        <v>347</v>
      </c>
      <c r="D1106" t="s">
        <v>643</v>
      </c>
      <c r="E1106" t="s">
        <v>23</v>
      </c>
      <c r="F1106" s="44">
        <v>17286.509999999998</v>
      </c>
      <c r="G1106" s="77" t="str">
        <f t="shared" si="34"/>
        <v>May</v>
      </c>
      <c r="H1106" s="77" t="str">
        <f t="shared" si="35"/>
        <v>2024</v>
      </c>
    </row>
    <row r="1107" spans="1:8" x14ac:dyDescent="0.25">
      <c r="A1107" t="s">
        <v>644</v>
      </c>
      <c r="B1107" t="s">
        <v>26</v>
      </c>
      <c r="C1107">
        <v>375</v>
      </c>
      <c r="D1107" t="s">
        <v>645</v>
      </c>
      <c r="E1107" t="s">
        <v>23</v>
      </c>
      <c r="F1107" s="44">
        <v>16778.61</v>
      </c>
      <c r="G1107" s="77" t="str">
        <f t="shared" si="34"/>
        <v>May</v>
      </c>
      <c r="H1107" s="77" t="str">
        <f t="shared" si="35"/>
        <v>2024</v>
      </c>
    </row>
    <row r="1108" spans="1:8" x14ac:dyDescent="0.25">
      <c r="A1108" t="s">
        <v>646</v>
      </c>
      <c r="B1108" t="s">
        <v>26</v>
      </c>
      <c r="C1108">
        <v>397</v>
      </c>
      <c r="D1108" t="s">
        <v>648</v>
      </c>
      <c r="E1108" t="s">
        <v>23</v>
      </c>
      <c r="F1108" s="44">
        <v>16651.71</v>
      </c>
      <c r="G1108" s="77" t="str">
        <f t="shared" si="34"/>
        <v>May</v>
      </c>
      <c r="H1108" s="77" t="str">
        <f t="shared" si="35"/>
        <v>2024</v>
      </c>
    </row>
    <row r="1109" spans="1:8" x14ac:dyDescent="0.25">
      <c r="A1109" t="s">
        <v>636</v>
      </c>
      <c r="B1109" t="s">
        <v>26</v>
      </c>
      <c r="C1109">
        <v>300</v>
      </c>
      <c r="D1109" t="s">
        <v>637</v>
      </c>
      <c r="E1109" t="s">
        <v>23</v>
      </c>
      <c r="F1109" s="44">
        <v>4865.84</v>
      </c>
      <c r="G1109" s="77" t="str">
        <f t="shared" si="34"/>
        <v>May</v>
      </c>
      <c r="H1109" s="77" t="str">
        <f t="shared" si="35"/>
        <v>2024</v>
      </c>
    </row>
    <row r="1110" spans="1:8" x14ac:dyDescent="0.25">
      <c r="A1110" t="s">
        <v>638</v>
      </c>
      <c r="B1110" t="s">
        <v>26</v>
      </c>
      <c r="C1110">
        <v>317</v>
      </c>
      <c r="D1110" t="s">
        <v>639</v>
      </c>
      <c r="E1110" t="s">
        <v>23</v>
      </c>
      <c r="F1110" s="44">
        <v>3440.24</v>
      </c>
      <c r="G1110" s="77" t="str">
        <f t="shared" si="34"/>
        <v>May</v>
      </c>
      <c r="H1110" s="77" t="str">
        <f t="shared" si="35"/>
        <v>2024</v>
      </c>
    </row>
    <row r="1111" spans="1:8" x14ac:dyDescent="0.25">
      <c r="A1111" t="s">
        <v>640</v>
      </c>
      <c r="B1111" t="s">
        <v>26</v>
      </c>
      <c r="C1111">
        <v>345</v>
      </c>
      <c r="D1111" t="s">
        <v>641</v>
      </c>
      <c r="E1111" t="s">
        <v>23</v>
      </c>
      <c r="F1111" s="44">
        <v>1407.56</v>
      </c>
      <c r="G1111" s="77" t="str">
        <f t="shared" si="34"/>
        <v>May</v>
      </c>
      <c r="H1111" s="77" t="str">
        <f t="shared" si="35"/>
        <v>2024</v>
      </c>
    </row>
    <row r="1112" spans="1:8" x14ac:dyDescent="0.25">
      <c r="A1112" t="s">
        <v>642</v>
      </c>
      <c r="B1112" t="s">
        <v>26</v>
      </c>
      <c r="C1112">
        <v>347</v>
      </c>
      <c r="D1112" t="s">
        <v>643</v>
      </c>
      <c r="E1112" t="s">
        <v>23</v>
      </c>
      <c r="F1112" s="44">
        <v>2770</v>
      </c>
      <c r="G1112" s="77" t="str">
        <f t="shared" si="34"/>
        <v>May</v>
      </c>
      <c r="H1112" s="77" t="str">
        <f t="shared" si="35"/>
        <v>2024</v>
      </c>
    </row>
    <row r="1113" spans="1:8" x14ac:dyDescent="0.25">
      <c r="A1113" t="s">
        <v>644</v>
      </c>
      <c r="B1113" t="s">
        <v>26</v>
      </c>
      <c r="C1113">
        <v>375</v>
      </c>
      <c r="D1113" t="s">
        <v>645</v>
      </c>
      <c r="E1113" t="s">
        <v>23</v>
      </c>
      <c r="F1113" s="44">
        <v>5161.8</v>
      </c>
      <c r="G1113" s="77" t="str">
        <f t="shared" si="34"/>
        <v>May</v>
      </c>
      <c r="H1113" s="77" t="str">
        <f t="shared" si="35"/>
        <v>2024</v>
      </c>
    </row>
    <row r="1114" spans="1:8" x14ac:dyDescent="0.25">
      <c r="A1114" t="s">
        <v>646</v>
      </c>
      <c r="B1114" t="s">
        <v>26</v>
      </c>
      <c r="C1114">
        <v>395</v>
      </c>
      <c r="D1114" t="s">
        <v>647</v>
      </c>
      <c r="E1114" t="s">
        <v>1528</v>
      </c>
      <c r="F1114" s="44">
        <v>244.7</v>
      </c>
      <c r="G1114" s="77" t="str">
        <f t="shared" si="34"/>
        <v>May</v>
      </c>
      <c r="H1114" s="77" t="str">
        <f t="shared" si="35"/>
        <v>2024</v>
      </c>
    </row>
    <row r="1115" spans="1:8" x14ac:dyDescent="0.25">
      <c r="A1115" t="s">
        <v>646</v>
      </c>
      <c r="B1115" t="s">
        <v>26</v>
      </c>
      <c r="C1115">
        <v>397</v>
      </c>
      <c r="D1115" t="s">
        <v>648</v>
      </c>
      <c r="E1115" t="s">
        <v>23</v>
      </c>
      <c r="F1115" s="44">
        <v>2199.3000000000002</v>
      </c>
      <c r="G1115" s="77" t="str">
        <f t="shared" si="34"/>
        <v>May</v>
      </c>
      <c r="H1115" s="77" t="str">
        <f t="shared" si="35"/>
        <v>2024</v>
      </c>
    </row>
    <row r="1116" spans="1:8" x14ac:dyDescent="0.25">
      <c r="A1116" t="s">
        <v>636</v>
      </c>
      <c r="B1116" t="s">
        <v>26</v>
      </c>
      <c r="C1116">
        <v>300</v>
      </c>
      <c r="D1116" t="s">
        <v>637</v>
      </c>
      <c r="E1116" t="s">
        <v>23</v>
      </c>
      <c r="F1116" s="44">
        <v>2779.58</v>
      </c>
      <c r="G1116" s="77" t="str">
        <f t="shared" si="34"/>
        <v>May</v>
      </c>
      <c r="H1116" s="77" t="str">
        <f t="shared" si="35"/>
        <v>2024</v>
      </c>
    </row>
    <row r="1117" spans="1:8" x14ac:dyDescent="0.25">
      <c r="A1117" t="s">
        <v>638</v>
      </c>
      <c r="B1117" t="s">
        <v>26</v>
      </c>
      <c r="C1117">
        <v>317</v>
      </c>
      <c r="D1117" t="s">
        <v>639</v>
      </c>
      <c r="E1117" t="s">
        <v>23</v>
      </c>
      <c r="F1117" s="44">
        <v>2938.52</v>
      </c>
      <c r="G1117" s="77" t="str">
        <f t="shared" si="34"/>
        <v>May</v>
      </c>
      <c r="H1117" s="77" t="str">
        <f t="shared" si="35"/>
        <v>2024</v>
      </c>
    </row>
    <row r="1118" spans="1:8" x14ac:dyDescent="0.25">
      <c r="A1118" t="s">
        <v>642</v>
      </c>
      <c r="B1118" t="s">
        <v>26</v>
      </c>
      <c r="C1118">
        <v>347</v>
      </c>
      <c r="D1118" t="s">
        <v>643</v>
      </c>
      <c r="E1118" t="s">
        <v>23</v>
      </c>
      <c r="F1118" s="44">
        <v>2641.86</v>
      </c>
      <c r="G1118" s="77" t="str">
        <f t="shared" si="34"/>
        <v>May</v>
      </c>
      <c r="H1118" s="77" t="str">
        <f t="shared" si="35"/>
        <v>2024</v>
      </c>
    </row>
    <row r="1119" spans="1:8" x14ac:dyDescent="0.25">
      <c r="A1119" t="s">
        <v>644</v>
      </c>
      <c r="B1119" t="s">
        <v>26</v>
      </c>
      <c r="C1119">
        <v>375</v>
      </c>
      <c r="D1119" t="s">
        <v>645</v>
      </c>
      <c r="E1119" t="s">
        <v>23</v>
      </c>
      <c r="F1119" s="44">
        <v>2050.9499999999998</v>
      </c>
      <c r="G1119" s="77" t="str">
        <f t="shared" si="34"/>
        <v>May</v>
      </c>
      <c r="H1119" s="77" t="str">
        <f t="shared" si="35"/>
        <v>2024</v>
      </c>
    </row>
    <row r="1120" spans="1:8" x14ac:dyDescent="0.25">
      <c r="A1120" t="s">
        <v>646</v>
      </c>
      <c r="B1120" t="s">
        <v>26</v>
      </c>
      <c r="C1120">
        <v>397</v>
      </c>
      <c r="D1120" t="s">
        <v>648</v>
      </c>
      <c r="E1120" t="s">
        <v>23</v>
      </c>
      <c r="F1120" s="44">
        <v>2564.11</v>
      </c>
      <c r="G1120" s="77" t="str">
        <f t="shared" si="34"/>
        <v>May</v>
      </c>
      <c r="H1120" s="77" t="str">
        <f t="shared" si="35"/>
        <v>2024</v>
      </c>
    </row>
    <row r="1121" spans="1:8" x14ac:dyDescent="0.25">
      <c r="A1121" t="s">
        <v>636</v>
      </c>
      <c r="B1121" t="s">
        <v>26</v>
      </c>
      <c r="C1121">
        <v>300</v>
      </c>
      <c r="D1121" t="s">
        <v>637</v>
      </c>
      <c r="E1121" t="s">
        <v>23</v>
      </c>
      <c r="F1121" s="44">
        <v>22167.8</v>
      </c>
      <c r="G1121" s="77" t="str">
        <f t="shared" si="34"/>
        <v>May</v>
      </c>
      <c r="H1121" s="77" t="str">
        <f t="shared" si="35"/>
        <v>2024</v>
      </c>
    </row>
    <row r="1122" spans="1:8" x14ac:dyDescent="0.25">
      <c r="A1122" t="s">
        <v>638</v>
      </c>
      <c r="B1122" t="s">
        <v>26</v>
      </c>
      <c r="C1122">
        <v>317</v>
      </c>
      <c r="D1122" t="s">
        <v>639</v>
      </c>
      <c r="E1122" t="s">
        <v>23</v>
      </c>
      <c r="F1122" s="44">
        <v>4730.76</v>
      </c>
      <c r="G1122" s="77" t="str">
        <f t="shared" si="34"/>
        <v>May</v>
      </c>
      <c r="H1122" s="77" t="str">
        <f t="shared" si="35"/>
        <v>2024</v>
      </c>
    </row>
    <row r="1123" spans="1:8" x14ac:dyDescent="0.25">
      <c r="A1123" t="s">
        <v>642</v>
      </c>
      <c r="B1123" t="s">
        <v>26</v>
      </c>
      <c r="C1123">
        <v>347</v>
      </c>
      <c r="D1123" t="s">
        <v>643</v>
      </c>
      <c r="E1123" t="s">
        <v>23</v>
      </c>
      <c r="F1123" s="44">
        <v>2738.62</v>
      </c>
      <c r="G1123" s="77" t="str">
        <f t="shared" si="34"/>
        <v>May</v>
      </c>
      <c r="H1123" s="77" t="str">
        <f t="shared" si="35"/>
        <v>2024</v>
      </c>
    </row>
    <row r="1124" spans="1:8" x14ac:dyDescent="0.25">
      <c r="A1124" t="s">
        <v>644</v>
      </c>
      <c r="B1124" t="s">
        <v>26</v>
      </c>
      <c r="C1124">
        <v>375</v>
      </c>
      <c r="D1124" t="s">
        <v>645</v>
      </c>
      <c r="E1124" t="s">
        <v>23</v>
      </c>
      <c r="F1124" s="44">
        <v>3766.62</v>
      </c>
      <c r="G1124" s="77" t="str">
        <f t="shared" si="34"/>
        <v>May</v>
      </c>
      <c r="H1124" s="77" t="str">
        <f t="shared" si="35"/>
        <v>2024</v>
      </c>
    </row>
    <row r="1125" spans="1:8" x14ac:dyDescent="0.25">
      <c r="A1125" t="s">
        <v>646</v>
      </c>
      <c r="B1125" t="s">
        <v>26</v>
      </c>
      <c r="C1125">
        <v>397</v>
      </c>
      <c r="D1125" t="s">
        <v>648</v>
      </c>
      <c r="E1125" t="s">
        <v>23</v>
      </c>
      <c r="F1125" s="44">
        <v>3196.2</v>
      </c>
      <c r="G1125" s="77" t="str">
        <f t="shared" si="34"/>
        <v>May</v>
      </c>
      <c r="H1125" s="77" t="str">
        <f t="shared" si="35"/>
        <v>2024</v>
      </c>
    </row>
    <row r="1126" spans="1:8" x14ac:dyDescent="0.25">
      <c r="A1126" t="s">
        <v>636</v>
      </c>
      <c r="B1126" t="s">
        <v>26</v>
      </c>
      <c r="C1126">
        <v>300</v>
      </c>
      <c r="D1126" t="s">
        <v>637</v>
      </c>
      <c r="E1126" t="s">
        <v>23</v>
      </c>
      <c r="F1126" s="44">
        <v>6385.05</v>
      </c>
      <c r="G1126" s="77" t="str">
        <f t="shared" si="34"/>
        <v>May</v>
      </c>
      <c r="H1126" s="77" t="str">
        <f t="shared" si="35"/>
        <v>2024</v>
      </c>
    </row>
    <row r="1127" spans="1:8" x14ac:dyDescent="0.25">
      <c r="A1127" t="s">
        <v>638</v>
      </c>
      <c r="B1127" t="s">
        <v>26</v>
      </c>
      <c r="C1127">
        <v>317</v>
      </c>
      <c r="D1127" t="s">
        <v>639</v>
      </c>
      <c r="E1127" t="s">
        <v>23</v>
      </c>
      <c r="F1127" s="44">
        <v>12420.5</v>
      </c>
      <c r="G1127" s="77" t="str">
        <f t="shared" si="34"/>
        <v>May</v>
      </c>
      <c r="H1127" s="77" t="str">
        <f t="shared" si="35"/>
        <v>2024</v>
      </c>
    </row>
    <row r="1128" spans="1:8" x14ac:dyDescent="0.25">
      <c r="A1128" t="s">
        <v>642</v>
      </c>
      <c r="B1128" t="s">
        <v>26</v>
      </c>
      <c r="C1128">
        <v>347</v>
      </c>
      <c r="D1128" t="s">
        <v>643</v>
      </c>
      <c r="E1128" t="s">
        <v>23</v>
      </c>
      <c r="F1128" s="44">
        <v>8513.4</v>
      </c>
      <c r="G1128" s="77" t="str">
        <f t="shared" si="34"/>
        <v>May</v>
      </c>
      <c r="H1128" s="77" t="str">
        <f t="shared" si="35"/>
        <v>2024</v>
      </c>
    </row>
    <row r="1129" spans="1:8" x14ac:dyDescent="0.25">
      <c r="A1129" t="s">
        <v>644</v>
      </c>
      <c r="B1129" t="s">
        <v>26</v>
      </c>
      <c r="C1129">
        <v>375</v>
      </c>
      <c r="D1129" t="s">
        <v>645</v>
      </c>
      <c r="E1129" t="s">
        <v>23</v>
      </c>
      <c r="F1129" s="44">
        <v>7610.36</v>
      </c>
      <c r="G1129" s="77" t="str">
        <f t="shared" si="34"/>
        <v>May</v>
      </c>
      <c r="H1129" s="77" t="str">
        <f t="shared" si="35"/>
        <v>2024</v>
      </c>
    </row>
    <row r="1130" spans="1:8" x14ac:dyDescent="0.25">
      <c r="A1130" t="s">
        <v>646</v>
      </c>
      <c r="B1130" t="s">
        <v>26</v>
      </c>
      <c r="C1130">
        <v>397</v>
      </c>
      <c r="D1130" t="s">
        <v>648</v>
      </c>
      <c r="E1130" t="s">
        <v>23</v>
      </c>
      <c r="F1130" s="44">
        <v>12150.32</v>
      </c>
      <c r="G1130" s="77" t="str">
        <f t="shared" si="34"/>
        <v>May</v>
      </c>
      <c r="H1130" s="77" t="str">
        <f t="shared" si="35"/>
        <v>2024</v>
      </c>
    </row>
    <row r="1131" spans="1:8" x14ac:dyDescent="0.25">
      <c r="A1131" t="s">
        <v>636</v>
      </c>
      <c r="B1131" t="s">
        <v>26</v>
      </c>
      <c r="C1131">
        <v>300</v>
      </c>
      <c r="D1131" t="s">
        <v>637</v>
      </c>
      <c r="E1131" t="s">
        <v>23</v>
      </c>
      <c r="F1131" s="44">
        <v>31371.13</v>
      </c>
      <c r="G1131" s="77" t="str">
        <f t="shared" si="34"/>
        <v>May</v>
      </c>
      <c r="H1131" s="77" t="str">
        <f t="shared" si="35"/>
        <v>2024</v>
      </c>
    </row>
    <row r="1132" spans="1:8" x14ac:dyDescent="0.25">
      <c r="A1132" t="s">
        <v>638</v>
      </c>
      <c r="B1132" t="s">
        <v>26</v>
      </c>
      <c r="C1132">
        <v>317</v>
      </c>
      <c r="D1132" t="s">
        <v>639</v>
      </c>
      <c r="E1132" t="s">
        <v>23</v>
      </c>
      <c r="F1132" s="44">
        <v>8845.73</v>
      </c>
      <c r="G1132" s="77" t="str">
        <f t="shared" si="34"/>
        <v>May</v>
      </c>
      <c r="H1132" s="77" t="str">
        <f t="shared" si="35"/>
        <v>2024</v>
      </c>
    </row>
    <row r="1133" spans="1:8" x14ac:dyDescent="0.25">
      <c r="A1133" t="s">
        <v>642</v>
      </c>
      <c r="B1133" t="s">
        <v>26</v>
      </c>
      <c r="C1133">
        <v>347</v>
      </c>
      <c r="D1133" t="s">
        <v>643</v>
      </c>
      <c r="E1133" t="s">
        <v>23</v>
      </c>
      <c r="F1133" s="44">
        <v>6093.38</v>
      </c>
      <c r="G1133" s="77" t="str">
        <f t="shared" si="34"/>
        <v>May</v>
      </c>
      <c r="H1133" s="77" t="str">
        <f t="shared" si="35"/>
        <v>2024</v>
      </c>
    </row>
    <row r="1134" spans="1:8" x14ac:dyDescent="0.25">
      <c r="A1134" t="s">
        <v>644</v>
      </c>
      <c r="B1134" t="s">
        <v>26</v>
      </c>
      <c r="C1134">
        <v>375</v>
      </c>
      <c r="D1134" t="s">
        <v>645</v>
      </c>
      <c r="E1134" t="s">
        <v>23</v>
      </c>
      <c r="F1134" s="44">
        <v>2384.23</v>
      </c>
      <c r="G1134" s="77" t="str">
        <f t="shared" si="34"/>
        <v>May</v>
      </c>
      <c r="H1134" s="77" t="str">
        <f t="shared" si="35"/>
        <v>2024</v>
      </c>
    </row>
    <row r="1135" spans="1:8" x14ac:dyDescent="0.25">
      <c r="A1135" t="s">
        <v>646</v>
      </c>
      <c r="B1135" t="s">
        <v>26</v>
      </c>
      <c r="C1135">
        <v>395</v>
      </c>
      <c r="D1135" t="s">
        <v>647</v>
      </c>
      <c r="E1135" t="s">
        <v>1528</v>
      </c>
      <c r="F1135" s="44">
        <v>2033.32</v>
      </c>
      <c r="G1135" s="77" t="str">
        <f t="shared" si="34"/>
        <v>May</v>
      </c>
      <c r="H1135" s="77" t="str">
        <f t="shared" si="35"/>
        <v>2024</v>
      </c>
    </row>
    <row r="1136" spans="1:8" x14ac:dyDescent="0.25">
      <c r="A1136" t="s">
        <v>646</v>
      </c>
      <c r="B1136" t="s">
        <v>26</v>
      </c>
      <c r="C1136">
        <v>397</v>
      </c>
      <c r="D1136" t="s">
        <v>648</v>
      </c>
      <c r="E1136" t="s">
        <v>23</v>
      </c>
      <c r="F1136" s="44">
        <v>1912</v>
      </c>
      <c r="G1136" s="77" t="str">
        <f t="shared" si="34"/>
        <v>May</v>
      </c>
      <c r="H1136" s="77" t="str">
        <f t="shared" si="35"/>
        <v>2024</v>
      </c>
    </row>
    <row r="1137" spans="1:8" x14ac:dyDescent="0.25">
      <c r="A1137" t="s">
        <v>640</v>
      </c>
      <c r="B1137" t="s">
        <v>26</v>
      </c>
      <c r="C1137">
        <v>345</v>
      </c>
      <c r="D1137" t="s">
        <v>641</v>
      </c>
      <c r="E1137" t="s">
        <v>1528</v>
      </c>
      <c r="F1137" s="44">
        <v>800</v>
      </c>
      <c r="G1137" s="77" t="str">
        <f t="shared" si="34"/>
        <v>May</v>
      </c>
      <c r="H1137" s="77" t="str">
        <f t="shared" si="35"/>
        <v>2024</v>
      </c>
    </row>
    <row r="1138" spans="1:8" x14ac:dyDescent="0.25">
      <c r="A1138" t="s">
        <v>646</v>
      </c>
      <c r="B1138" t="s">
        <v>26</v>
      </c>
      <c r="C1138">
        <v>395</v>
      </c>
      <c r="D1138" t="s">
        <v>647</v>
      </c>
      <c r="E1138" t="s">
        <v>1528</v>
      </c>
      <c r="F1138" s="44">
        <v>800</v>
      </c>
      <c r="G1138" s="77" t="str">
        <f t="shared" si="34"/>
        <v>May</v>
      </c>
      <c r="H1138" s="77" t="str">
        <f t="shared" si="35"/>
        <v>2024</v>
      </c>
    </row>
    <row r="1139" spans="1:8" x14ac:dyDescent="0.25">
      <c r="A1139" t="s">
        <v>646</v>
      </c>
      <c r="B1139" t="s">
        <v>41</v>
      </c>
      <c r="C1139">
        <v>22</v>
      </c>
      <c r="D1139" t="s">
        <v>651</v>
      </c>
      <c r="E1139" t="s">
        <v>23</v>
      </c>
      <c r="F1139" s="44">
        <v>108663.57</v>
      </c>
      <c r="G1139" s="77" t="str">
        <f t="shared" si="34"/>
        <v>May</v>
      </c>
      <c r="H1139" s="77" t="str">
        <f t="shared" si="35"/>
        <v>2024</v>
      </c>
    </row>
    <row r="1140" spans="1:8" x14ac:dyDescent="0.25">
      <c r="A1140" t="s">
        <v>646</v>
      </c>
      <c r="B1140" t="s">
        <v>41</v>
      </c>
      <c r="C1140">
        <v>24</v>
      </c>
      <c r="D1140" t="s">
        <v>652</v>
      </c>
      <c r="E1140" t="s">
        <v>23</v>
      </c>
      <c r="F1140" s="44">
        <v>27749.759999999998</v>
      </c>
      <c r="G1140" s="77" t="str">
        <f t="shared" si="34"/>
        <v>May</v>
      </c>
      <c r="H1140" s="77" t="str">
        <f t="shared" si="35"/>
        <v>2024</v>
      </c>
    </row>
    <row r="1141" spans="1:8" x14ac:dyDescent="0.25">
      <c r="A1141" t="s">
        <v>646</v>
      </c>
      <c r="B1141" t="s">
        <v>41</v>
      </c>
      <c r="C1141">
        <v>22</v>
      </c>
      <c r="D1141" t="s">
        <v>651</v>
      </c>
      <c r="E1141" t="s">
        <v>23</v>
      </c>
      <c r="F1141" s="44">
        <v>15942.02</v>
      </c>
      <c r="G1141" s="77" t="str">
        <f t="shared" si="34"/>
        <v>May</v>
      </c>
      <c r="H1141" s="77" t="str">
        <f t="shared" si="35"/>
        <v>2024</v>
      </c>
    </row>
    <row r="1142" spans="1:8" x14ac:dyDescent="0.25">
      <c r="A1142" t="s">
        <v>646</v>
      </c>
      <c r="B1142" t="s">
        <v>41</v>
      </c>
      <c r="C1142">
        <v>24</v>
      </c>
      <c r="D1142" t="s">
        <v>652</v>
      </c>
      <c r="E1142" t="s">
        <v>23</v>
      </c>
      <c r="F1142" s="44">
        <v>5341.13</v>
      </c>
      <c r="G1142" s="77" t="str">
        <f t="shared" si="34"/>
        <v>May</v>
      </c>
      <c r="H1142" s="77" t="str">
        <f t="shared" si="35"/>
        <v>2024</v>
      </c>
    </row>
    <row r="1143" spans="1:8" x14ac:dyDescent="0.25">
      <c r="A1143" t="s">
        <v>646</v>
      </c>
      <c r="B1143" t="s">
        <v>41</v>
      </c>
      <c r="C1143">
        <v>22</v>
      </c>
      <c r="D1143" t="s">
        <v>651</v>
      </c>
      <c r="E1143" t="s">
        <v>23</v>
      </c>
      <c r="F1143" s="44">
        <v>39855.15</v>
      </c>
      <c r="G1143" s="77" t="str">
        <f t="shared" si="34"/>
        <v>May</v>
      </c>
      <c r="H1143" s="77" t="str">
        <f t="shared" si="35"/>
        <v>2024</v>
      </c>
    </row>
    <row r="1144" spans="1:8" x14ac:dyDescent="0.25">
      <c r="A1144" t="s">
        <v>646</v>
      </c>
      <c r="B1144" t="s">
        <v>41</v>
      </c>
      <c r="C1144">
        <v>24</v>
      </c>
      <c r="D1144" t="s">
        <v>652</v>
      </c>
      <c r="E1144" t="s">
        <v>1528</v>
      </c>
      <c r="F1144" s="44">
        <v>13352.83</v>
      </c>
      <c r="G1144" s="77" t="str">
        <f t="shared" si="34"/>
        <v>May</v>
      </c>
      <c r="H1144" s="77" t="str">
        <f t="shared" si="35"/>
        <v>2024</v>
      </c>
    </row>
    <row r="1145" spans="1:8" x14ac:dyDescent="0.25">
      <c r="A1145" t="s">
        <v>646</v>
      </c>
      <c r="B1145" t="s">
        <v>41</v>
      </c>
      <c r="C1145">
        <v>22</v>
      </c>
      <c r="D1145" t="s">
        <v>651</v>
      </c>
      <c r="E1145" t="s">
        <v>23</v>
      </c>
      <c r="F1145" s="44">
        <v>39341.54</v>
      </c>
      <c r="G1145" s="77" t="str">
        <f t="shared" si="34"/>
        <v>May</v>
      </c>
      <c r="H1145" s="77" t="str">
        <f t="shared" si="35"/>
        <v>2024</v>
      </c>
    </row>
    <row r="1146" spans="1:8" x14ac:dyDescent="0.25">
      <c r="A1146" t="s">
        <v>646</v>
      </c>
      <c r="B1146" t="s">
        <v>41</v>
      </c>
      <c r="C1146">
        <v>24</v>
      </c>
      <c r="D1146" t="s">
        <v>652</v>
      </c>
      <c r="E1146" t="s">
        <v>23</v>
      </c>
      <c r="F1146" s="44">
        <v>14664.25</v>
      </c>
      <c r="G1146" s="77" t="str">
        <f t="shared" si="34"/>
        <v>May</v>
      </c>
      <c r="H1146" s="77" t="str">
        <f t="shared" si="35"/>
        <v>2024</v>
      </c>
    </row>
    <row r="1147" spans="1:8" x14ac:dyDescent="0.25">
      <c r="A1147" t="s">
        <v>646</v>
      </c>
      <c r="B1147" t="s">
        <v>41</v>
      </c>
      <c r="C1147">
        <v>22</v>
      </c>
      <c r="D1147" t="s">
        <v>651</v>
      </c>
      <c r="E1147" t="s">
        <v>23</v>
      </c>
      <c r="F1147" s="44">
        <v>25472.21</v>
      </c>
      <c r="G1147" s="77" t="str">
        <f t="shared" si="34"/>
        <v>May</v>
      </c>
      <c r="H1147" s="77" t="str">
        <f t="shared" si="35"/>
        <v>2024</v>
      </c>
    </row>
    <row r="1148" spans="1:8" x14ac:dyDescent="0.25">
      <c r="A1148" t="s">
        <v>646</v>
      </c>
      <c r="B1148" t="s">
        <v>41</v>
      </c>
      <c r="C1148">
        <v>24</v>
      </c>
      <c r="D1148" t="s">
        <v>652</v>
      </c>
      <c r="E1148" t="s">
        <v>23</v>
      </c>
      <c r="F1148" s="44">
        <v>6867.3</v>
      </c>
      <c r="G1148" s="77" t="str">
        <f t="shared" si="34"/>
        <v>May</v>
      </c>
      <c r="H1148" s="77" t="str">
        <f t="shared" si="35"/>
        <v>2024</v>
      </c>
    </row>
    <row r="1149" spans="1:8" x14ac:dyDescent="0.25">
      <c r="A1149" t="s">
        <v>636</v>
      </c>
      <c r="B1149" t="s">
        <v>26</v>
      </c>
      <c r="C1149">
        <v>300</v>
      </c>
      <c r="D1149" t="s">
        <v>637</v>
      </c>
      <c r="E1149" t="s">
        <v>23</v>
      </c>
      <c r="F1149" s="44">
        <v>133</v>
      </c>
      <c r="G1149" s="77" t="str">
        <f t="shared" si="34"/>
        <v>May</v>
      </c>
      <c r="H1149" s="77" t="str">
        <f t="shared" si="35"/>
        <v>2024</v>
      </c>
    </row>
    <row r="1150" spans="1:8" x14ac:dyDescent="0.25">
      <c r="A1150" t="s">
        <v>638</v>
      </c>
      <c r="B1150" t="s">
        <v>26</v>
      </c>
      <c r="C1150">
        <v>317</v>
      </c>
      <c r="D1150" t="s">
        <v>639</v>
      </c>
      <c r="E1150" t="s">
        <v>23</v>
      </c>
      <c r="F1150" s="44">
        <v>1504</v>
      </c>
      <c r="G1150" s="77" t="str">
        <f t="shared" si="34"/>
        <v>May</v>
      </c>
      <c r="H1150" s="77" t="str">
        <f t="shared" si="35"/>
        <v>2024</v>
      </c>
    </row>
    <row r="1151" spans="1:8" x14ac:dyDescent="0.25">
      <c r="A1151" t="s">
        <v>646</v>
      </c>
      <c r="B1151" t="s">
        <v>41</v>
      </c>
      <c r="C1151">
        <v>23</v>
      </c>
      <c r="D1151" t="s">
        <v>653</v>
      </c>
      <c r="E1151" t="s">
        <v>23</v>
      </c>
      <c r="F1151" s="44">
        <v>42114.35</v>
      </c>
      <c r="G1151" s="77" t="str">
        <f t="shared" si="34"/>
        <v>May</v>
      </c>
      <c r="H1151" s="77" t="str">
        <f t="shared" si="35"/>
        <v>2024</v>
      </c>
    </row>
    <row r="1152" spans="1:8" x14ac:dyDescent="0.25">
      <c r="A1152" t="s">
        <v>646</v>
      </c>
      <c r="B1152" t="s">
        <v>41</v>
      </c>
      <c r="C1152">
        <v>25</v>
      </c>
      <c r="D1152" t="s">
        <v>113</v>
      </c>
      <c r="E1152" t="s">
        <v>23</v>
      </c>
      <c r="F1152" s="44">
        <v>7408.66</v>
      </c>
      <c r="G1152" s="77" t="str">
        <f t="shared" si="34"/>
        <v>May</v>
      </c>
      <c r="H1152" s="77" t="str">
        <f t="shared" si="35"/>
        <v>2024</v>
      </c>
    </row>
    <row r="1153" spans="1:8" x14ac:dyDescent="0.25">
      <c r="A1153" t="s">
        <v>646</v>
      </c>
      <c r="B1153" t="s">
        <v>41</v>
      </c>
      <c r="C1153">
        <v>23</v>
      </c>
      <c r="D1153" t="s">
        <v>653</v>
      </c>
      <c r="E1153" t="s">
        <v>23</v>
      </c>
      <c r="F1153" s="44">
        <v>32386.39</v>
      </c>
      <c r="G1153" s="77" t="str">
        <f t="shared" si="34"/>
        <v>May</v>
      </c>
      <c r="H1153" s="77" t="str">
        <f t="shared" si="35"/>
        <v>2024</v>
      </c>
    </row>
    <row r="1154" spans="1:8" x14ac:dyDescent="0.25">
      <c r="A1154" t="s">
        <v>646</v>
      </c>
      <c r="B1154" t="s">
        <v>41</v>
      </c>
      <c r="C1154">
        <v>25</v>
      </c>
      <c r="D1154" t="s">
        <v>113</v>
      </c>
      <c r="E1154" t="s">
        <v>23</v>
      </c>
      <c r="F1154" s="44">
        <v>4608.66</v>
      </c>
      <c r="G1154" s="77" t="str">
        <f t="shared" si="34"/>
        <v>May</v>
      </c>
      <c r="H1154" s="77" t="str">
        <f t="shared" si="35"/>
        <v>2024</v>
      </c>
    </row>
    <row r="1155" spans="1:8" x14ac:dyDescent="0.25">
      <c r="A1155" t="s">
        <v>654</v>
      </c>
      <c r="B1155" t="s">
        <v>41</v>
      </c>
      <c r="C1155">
        <v>10</v>
      </c>
      <c r="D1155" t="s">
        <v>127</v>
      </c>
      <c r="E1155" t="s">
        <v>119</v>
      </c>
      <c r="F1155" s="44">
        <v>331.24</v>
      </c>
      <c r="G1155" s="77" t="str">
        <f t="shared" ref="G1155:G1218" si="36">MID(A1155,4,3)</f>
        <v>May</v>
      </c>
      <c r="H1155" s="77" t="str">
        <f t="shared" ref="H1155:H1218" si="37">MID(A1155,8,4)</f>
        <v>2024</v>
      </c>
    </row>
    <row r="1156" spans="1:8" x14ac:dyDescent="0.25">
      <c r="A1156" t="s">
        <v>656</v>
      </c>
      <c r="B1156" t="s">
        <v>26</v>
      </c>
      <c r="C1156">
        <v>330</v>
      </c>
      <c r="D1156" t="s">
        <v>359</v>
      </c>
      <c r="E1156" t="s">
        <v>131</v>
      </c>
      <c r="F1156" s="44">
        <v>1495.91</v>
      </c>
      <c r="G1156" s="77" t="str">
        <f t="shared" si="36"/>
        <v>May</v>
      </c>
      <c r="H1156" s="77" t="str">
        <f t="shared" si="37"/>
        <v>2024</v>
      </c>
    </row>
    <row r="1157" spans="1:8" x14ac:dyDescent="0.25">
      <c r="A1157" t="s">
        <v>644</v>
      </c>
      <c r="B1157" t="s">
        <v>26</v>
      </c>
      <c r="C1157">
        <v>367</v>
      </c>
      <c r="D1157" t="s">
        <v>359</v>
      </c>
      <c r="E1157" t="s">
        <v>131</v>
      </c>
      <c r="F1157" s="44">
        <v>1501.41</v>
      </c>
      <c r="G1157" s="77" t="str">
        <f t="shared" si="36"/>
        <v>May</v>
      </c>
      <c r="H1157" s="77" t="str">
        <f t="shared" si="37"/>
        <v>2024</v>
      </c>
    </row>
    <row r="1158" spans="1:8" x14ac:dyDescent="0.25">
      <c r="A1158" t="s">
        <v>644</v>
      </c>
      <c r="B1158" t="s">
        <v>26</v>
      </c>
      <c r="C1158">
        <v>367</v>
      </c>
      <c r="D1158" t="s">
        <v>359</v>
      </c>
      <c r="E1158" t="s">
        <v>131</v>
      </c>
      <c r="F1158" s="44">
        <v>1204.22</v>
      </c>
      <c r="G1158" s="77" t="str">
        <f t="shared" si="36"/>
        <v>May</v>
      </c>
      <c r="H1158" s="77" t="str">
        <f t="shared" si="37"/>
        <v>2024</v>
      </c>
    </row>
    <row r="1159" spans="1:8" x14ac:dyDescent="0.25">
      <c r="A1159" t="s">
        <v>660</v>
      </c>
      <c r="B1159" t="s">
        <v>41</v>
      </c>
      <c r="C1159">
        <v>13</v>
      </c>
      <c r="D1159" t="s">
        <v>133</v>
      </c>
      <c r="E1159" t="s">
        <v>131</v>
      </c>
      <c r="F1159" s="44">
        <v>3751.27</v>
      </c>
      <c r="G1159" s="77" t="str">
        <f t="shared" si="36"/>
        <v>May</v>
      </c>
      <c r="H1159" s="77" t="str">
        <f t="shared" si="37"/>
        <v>2024</v>
      </c>
    </row>
    <row r="1160" spans="1:8" x14ac:dyDescent="0.25">
      <c r="A1160" t="s">
        <v>660</v>
      </c>
      <c r="B1160" t="s">
        <v>41</v>
      </c>
      <c r="C1160">
        <v>13</v>
      </c>
      <c r="D1160" t="s">
        <v>133</v>
      </c>
      <c r="E1160" t="s">
        <v>131</v>
      </c>
      <c r="F1160" s="44">
        <v>2445.56</v>
      </c>
      <c r="G1160" s="77" t="str">
        <f t="shared" si="36"/>
        <v>May</v>
      </c>
      <c r="H1160" s="77" t="str">
        <f t="shared" si="37"/>
        <v>2024</v>
      </c>
    </row>
    <row r="1161" spans="1:8" x14ac:dyDescent="0.25">
      <c r="A1161" t="s">
        <v>660</v>
      </c>
      <c r="B1161" t="s">
        <v>41</v>
      </c>
      <c r="C1161">
        <v>13</v>
      </c>
      <c r="D1161" t="s">
        <v>133</v>
      </c>
      <c r="E1161" t="s">
        <v>131</v>
      </c>
      <c r="F1161" s="44">
        <v>257.04000000000002</v>
      </c>
      <c r="G1161" s="77" t="str">
        <f t="shared" si="36"/>
        <v>May</v>
      </c>
      <c r="H1161" s="77" t="str">
        <f t="shared" si="37"/>
        <v>2024</v>
      </c>
    </row>
    <row r="1162" spans="1:8" x14ac:dyDescent="0.25">
      <c r="A1162" t="s">
        <v>660</v>
      </c>
      <c r="B1162" t="s">
        <v>41</v>
      </c>
      <c r="C1162">
        <v>13</v>
      </c>
      <c r="D1162" t="s">
        <v>133</v>
      </c>
      <c r="E1162" t="s">
        <v>131</v>
      </c>
      <c r="F1162" s="44">
        <v>257.04000000000002</v>
      </c>
      <c r="G1162" s="77" t="str">
        <f t="shared" si="36"/>
        <v>May</v>
      </c>
      <c r="H1162" s="77" t="str">
        <f t="shared" si="37"/>
        <v>2024</v>
      </c>
    </row>
    <row r="1163" spans="1:8" x14ac:dyDescent="0.25">
      <c r="A1163" t="s">
        <v>660</v>
      </c>
      <c r="B1163" t="s">
        <v>41</v>
      </c>
      <c r="C1163">
        <v>13</v>
      </c>
      <c r="D1163" t="s">
        <v>133</v>
      </c>
      <c r="E1163" t="s">
        <v>131</v>
      </c>
      <c r="F1163" s="44">
        <v>257.04000000000002</v>
      </c>
      <c r="G1163" s="77" t="str">
        <f t="shared" si="36"/>
        <v>May</v>
      </c>
      <c r="H1163" s="77" t="str">
        <f t="shared" si="37"/>
        <v>2024</v>
      </c>
    </row>
    <row r="1164" spans="1:8" x14ac:dyDescent="0.25">
      <c r="A1164" t="s">
        <v>660</v>
      </c>
      <c r="B1164" t="s">
        <v>41</v>
      </c>
      <c r="C1164">
        <v>13</v>
      </c>
      <c r="D1164" t="s">
        <v>133</v>
      </c>
      <c r="E1164" t="s">
        <v>131</v>
      </c>
      <c r="F1164" s="44">
        <v>418.37</v>
      </c>
      <c r="G1164" s="77" t="str">
        <f t="shared" si="36"/>
        <v>May</v>
      </c>
      <c r="H1164" s="77" t="str">
        <f t="shared" si="37"/>
        <v>2024</v>
      </c>
    </row>
    <row r="1165" spans="1:8" x14ac:dyDescent="0.25">
      <c r="A1165" t="s">
        <v>660</v>
      </c>
      <c r="B1165" t="s">
        <v>41</v>
      </c>
      <c r="C1165">
        <v>13</v>
      </c>
      <c r="D1165" t="s">
        <v>133</v>
      </c>
      <c r="E1165" t="s">
        <v>131</v>
      </c>
      <c r="F1165" s="44">
        <v>881.28</v>
      </c>
      <c r="G1165" s="77" t="str">
        <f t="shared" si="36"/>
        <v>May</v>
      </c>
      <c r="H1165" s="77" t="str">
        <f t="shared" si="37"/>
        <v>2024</v>
      </c>
    </row>
    <row r="1166" spans="1:8" x14ac:dyDescent="0.25">
      <c r="A1166" t="s">
        <v>660</v>
      </c>
      <c r="B1166" t="s">
        <v>41</v>
      </c>
      <c r="C1166">
        <v>13</v>
      </c>
      <c r="D1166" t="s">
        <v>133</v>
      </c>
      <c r="E1166" t="s">
        <v>131</v>
      </c>
      <c r="F1166" s="44">
        <v>594.44000000000005</v>
      </c>
      <c r="G1166" s="77" t="str">
        <f t="shared" si="36"/>
        <v>May</v>
      </c>
      <c r="H1166" s="77" t="str">
        <f t="shared" si="37"/>
        <v>2024</v>
      </c>
    </row>
    <row r="1167" spans="1:8" x14ac:dyDescent="0.25">
      <c r="A1167" t="s">
        <v>660</v>
      </c>
      <c r="B1167" t="s">
        <v>41</v>
      </c>
      <c r="C1167">
        <v>13</v>
      </c>
      <c r="D1167" t="s">
        <v>133</v>
      </c>
      <c r="E1167" t="s">
        <v>131</v>
      </c>
      <c r="F1167" s="44">
        <v>4835.82</v>
      </c>
      <c r="G1167" s="77" t="str">
        <f t="shared" si="36"/>
        <v>May</v>
      </c>
      <c r="H1167" s="77" t="str">
        <f t="shared" si="37"/>
        <v>2024</v>
      </c>
    </row>
    <row r="1168" spans="1:8" x14ac:dyDescent="0.25">
      <c r="A1168" t="s">
        <v>660</v>
      </c>
      <c r="B1168" t="s">
        <v>41</v>
      </c>
      <c r="C1168">
        <v>13</v>
      </c>
      <c r="D1168" t="s">
        <v>133</v>
      </c>
      <c r="E1168" t="s">
        <v>131</v>
      </c>
      <c r="F1168" s="44">
        <v>5001.29</v>
      </c>
      <c r="G1168" s="77" t="str">
        <f t="shared" si="36"/>
        <v>May</v>
      </c>
      <c r="H1168" s="77" t="str">
        <f t="shared" si="37"/>
        <v>2024</v>
      </c>
    </row>
    <row r="1169" spans="1:8" x14ac:dyDescent="0.25">
      <c r="A1169" t="s">
        <v>660</v>
      </c>
      <c r="B1169" t="s">
        <v>41</v>
      </c>
      <c r="C1169">
        <v>13</v>
      </c>
      <c r="D1169" t="s">
        <v>133</v>
      </c>
      <c r="E1169" t="s">
        <v>131</v>
      </c>
      <c r="F1169" s="44">
        <v>220.42</v>
      </c>
      <c r="G1169" s="77" t="str">
        <f t="shared" si="36"/>
        <v>May</v>
      </c>
      <c r="H1169" s="77" t="str">
        <f t="shared" si="37"/>
        <v>2024</v>
      </c>
    </row>
    <row r="1170" spans="1:8" x14ac:dyDescent="0.25">
      <c r="A1170" t="s">
        <v>660</v>
      </c>
      <c r="B1170" t="s">
        <v>41</v>
      </c>
      <c r="C1170">
        <v>13</v>
      </c>
      <c r="D1170" t="s">
        <v>133</v>
      </c>
      <c r="E1170" t="s">
        <v>131</v>
      </c>
      <c r="F1170" s="44">
        <v>220.42</v>
      </c>
      <c r="G1170" s="77" t="str">
        <f t="shared" si="36"/>
        <v>May</v>
      </c>
      <c r="H1170" s="77" t="str">
        <f t="shared" si="37"/>
        <v>2024</v>
      </c>
    </row>
    <row r="1171" spans="1:8" x14ac:dyDescent="0.25">
      <c r="A1171" t="s">
        <v>660</v>
      </c>
      <c r="B1171" t="s">
        <v>41</v>
      </c>
      <c r="C1171">
        <v>13</v>
      </c>
      <c r="D1171" t="s">
        <v>133</v>
      </c>
      <c r="E1171" t="s">
        <v>131</v>
      </c>
      <c r="F1171" s="44">
        <v>221.42</v>
      </c>
      <c r="G1171" s="77" t="str">
        <f t="shared" si="36"/>
        <v>May</v>
      </c>
      <c r="H1171" s="77" t="str">
        <f t="shared" si="37"/>
        <v>2024</v>
      </c>
    </row>
    <row r="1172" spans="1:8" x14ac:dyDescent="0.25">
      <c r="A1172" t="s">
        <v>660</v>
      </c>
      <c r="B1172" t="s">
        <v>41</v>
      </c>
      <c r="C1172">
        <v>13</v>
      </c>
      <c r="D1172" t="s">
        <v>133</v>
      </c>
      <c r="E1172" t="s">
        <v>131</v>
      </c>
      <c r="F1172" s="44">
        <v>4148.8899999999994</v>
      </c>
      <c r="G1172" s="77" t="str">
        <f t="shared" si="36"/>
        <v>May</v>
      </c>
      <c r="H1172" s="77" t="str">
        <f t="shared" si="37"/>
        <v>2024</v>
      </c>
    </row>
    <row r="1173" spans="1:8" x14ac:dyDescent="0.25">
      <c r="A1173" t="s">
        <v>660</v>
      </c>
      <c r="B1173" t="s">
        <v>41</v>
      </c>
      <c r="C1173">
        <v>13</v>
      </c>
      <c r="D1173" t="s">
        <v>133</v>
      </c>
      <c r="E1173" t="s">
        <v>131</v>
      </c>
      <c r="F1173" s="44">
        <v>3383.9</v>
      </c>
      <c r="G1173" s="77" t="str">
        <f t="shared" si="36"/>
        <v>May</v>
      </c>
      <c r="H1173" s="77" t="str">
        <f t="shared" si="37"/>
        <v>2024</v>
      </c>
    </row>
    <row r="1174" spans="1:8" x14ac:dyDescent="0.25">
      <c r="A1174" t="s">
        <v>660</v>
      </c>
      <c r="B1174" t="s">
        <v>41</v>
      </c>
      <c r="C1174">
        <v>13</v>
      </c>
      <c r="D1174" t="s">
        <v>133</v>
      </c>
      <c r="E1174" t="s">
        <v>131</v>
      </c>
      <c r="F1174" s="44">
        <v>660.96</v>
      </c>
      <c r="G1174" s="77" t="str">
        <f t="shared" si="36"/>
        <v>May</v>
      </c>
      <c r="H1174" s="77" t="str">
        <f t="shared" si="37"/>
        <v>2024</v>
      </c>
    </row>
    <row r="1175" spans="1:8" x14ac:dyDescent="0.25">
      <c r="A1175" t="s">
        <v>660</v>
      </c>
      <c r="B1175" t="s">
        <v>41</v>
      </c>
      <c r="C1175">
        <v>13</v>
      </c>
      <c r="D1175" t="s">
        <v>133</v>
      </c>
      <c r="E1175" t="s">
        <v>131</v>
      </c>
      <c r="F1175" s="44">
        <v>1211.17</v>
      </c>
      <c r="G1175" s="77" t="str">
        <f t="shared" si="36"/>
        <v>May</v>
      </c>
      <c r="H1175" s="77" t="str">
        <f t="shared" si="37"/>
        <v>2024</v>
      </c>
    </row>
    <row r="1176" spans="1:8" x14ac:dyDescent="0.25">
      <c r="A1176" t="s">
        <v>660</v>
      </c>
      <c r="B1176" t="s">
        <v>41</v>
      </c>
      <c r="C1176">
        <v>13</v>
      </c>
      <c r="D1176" t="s">
        <v>133</v>
      </c>
      <c r="E1176" t="s">
        <v>131</v>
      </c>
      <c r="F1176" s="44">
        <v>146.88</v>
      </c>
      <c r="G1176" s="77" t="str">
        <f t="shared" si="36"/>
        <v>May</v>
      </c>
      <c r="H1176" s="77" t="str">
        <f t="shared" si="37"/>
        <v>2024</v>
      </c>
    </row>
    <row r="1177" spans="1:8" x14ac:dyDescent="0.25">
      <c r="A1177" t="s">
        <v>660</v>
      </c>
      <c r="B1177" t="s">
        <v>41</v>
      </c>
      <c r="C1177">
        <v>13</v>
      </c>
      <c r="D1177" t="s">
        <v>133</v>
      </c>
      <c r="E1177" t="s">
        <v>131</v>
      </c>
      <c r="F1177" s="44">
        <v>146.88</v>
      </c>
      <c r="G1177" s="77" t="str">
        <f t="shared" si="36"/>
        <v>May</v>
      </c>
      <c r="H1177" s="77" t="str">
        <f t="shared" si="37"/>
        <v>2024</v>
      </c>
    </row>
    <row r="1178" spans="1:8" x14ac:dyDescent="0.25">
      <c r="A1178" t="s">
        <v>660</v>
      </c>
      <c r="B1178" t="s">
        <v>41</v>
      </c>
      <c r="C1178">
        <v>13</v>
      </c>
      <c r="D1178" t="s">
        <v>133</v>
      </c>
      <c r="E1178" t="s">
        <v>131</v>
      </c>
      <c r="F1178" s="44">
        <v>146.88</v>
      </c>
      <c r="G1178" s="77" t="str">
        <f t="shared" si="36"/>
        <v>May</v>
      </c>
      <c r="H1178" s="77" t="str">
        <f t="shared" si="37"/>
        <v>2024</v>
      </c>
    </row>
    <row r="1179" spans="1:8" x14ac:dyDescent="0.25">
      <c r="A1179" t="s">
        <v>660</v>
      </c>
      <c r="B1179" t="s">
        <v>41</v>
      </c>
      <c r="C1179">
        <v>13</v>
      </c>
      <c r="D1179" t="s">
        <v>133</v>
      </c>
      <c r="E1179" t="s">
        <v>131</v>
      </c>
      <c r="F1179" s="44">
        <v>440.64</v>
      </c>
      <c r="G1179" s="77" t="str">
        <f t="shared" si="36"/>
        <v>May</v>
      </c>
      <c r="H1179" s="77" t="str">
        <f t="shared" si="37"/>
        <v>2024</v>
      </c>
    </row>
    <row r="1180" spans="1:8" x14ac:dyDescent="0.25">
      <c r="A1180" t="s">
        <v>660</v>
      </c>
      <c r="B1180" t="s">
        <v>41</v>
      </c>
      <c r="C1180">
        <v>13</v>
      </c>
      <c r="D1180" t="s">
        <v>133</v>
      </c>
      <c r="E1180" t="s">
        <v>131</v>
      </c>
      <c r="F1180" s="44">
        <v>240.54</v>
      </c>
      <c r="G1180" s="77" t="str">
        <f t="shared" si="36"/>
        <v>May</v>
      </c>
      <c r="H1180" s="77" t="str">
        <f t="shared" si="37"/>
        <v>2024</v>
      </c>
    </row>
    <row r="1181" spans="1:8" x14ac:dyDescent="0.25">
      <c r="A1181" t="s">
        <v>649</v>
      </c>
      <c r="B1181" t="s">
        <v>26</v>
      </c>
      <c r="C1181">
        <v>399</v>
      </c>
      <c r="D1181" t="s">
        <v>359</v>
      </c>
      <c r="E1181" t="s">
        <v>131</v>
      </c>
      <c r="F1181" s="44">
        <v>1894.37</v>
      </c>
      <c r="G1181" s="77" t="str">
        <f t="shared" si="36"/>
        <v>May</v>
      </c>
      <c r="H1181" s="77" t="str">
        <f t="shared" si="37"/>
        <v>2024</v>
      </c>
    </row>
    <row r="1182" spans="1:8" x14ac:dyDescent="0.25">
      <c r="A1182" t="s">
        <v>649</v>
      </c>
      <c r="B1182" t="s">
        <v>26</v>
      </c>
      <c r="C1182">
        <v>401</v>
      </c>
      <c r="D1182" t="s">
        <v>193</v>
      </c>
      <c r="E1182" t="s">
        <v>131</v>
      </c>
      <c r="F1182" s="44">
        <v>1541.22</v>
      </c>
      <c r="G1182" s="77" t="str">
        <f t="shared" si="36"/>
        <v>May</v>
      </c>
      <c r="H1182" s="77" t="str">
        <f t="shared" si="37"/>
        <v>2024</v>
      </c>
    </row>
    <row r="1183" spans="1:8" x14ac:dyDescent="0.25">
      <c r="A1183" t="s">
        <v>649</v>
      </c>
      <c r="B1183" t="s">
        <v>41</v>
      </c>
      <c r="C1183">
        <v>29</v>
      </c>
      <c r="D1183" t="s">
        <v>666</v>
      </c>
      <c r="E1183" t="s">
        <v>131</v>
      </c>
      <c r="F1183" s="44">
        <v>2660.73</v>
      </c>
      <c r="G1183" s="77" t="str">
        <f t="shared" si="36"/>
        <v>May</v>
      </c>
      <c r="H1183" s="77" t="str">
        <f t="shared" si="37"/>
        <v>2024</v>
      </c>
    </row>
    <row r="1184" spans="1:8" x14ac:dyDescent="0.25">
      <c r="A1184" t="s">
        <v>649</v>
      </c>
      <c r="B1184" t="s">
        <v>41</v>
      </c>
      <c r="C1184">
        <v>29</v>
      </c>
      <c r="D1184" t="s">
        <v>666</v>
      </c>
      <c r="E1184" t="s">
        <v>131</v>
      </c>
      <c r="F1184" s="44">
        <v>2531.13</v>
      </c>
      <c r="G1184" s="77" t="str">
        <f t="shared" si="36"/>
        <v>May</v>
      </c>
      <c r="H1184" s="77" t="str">
        <f t="shared" si="37"/>
        <v>2024</v>
      </c>
    </row>
    <row r="1185" spans="1:8" x14ac:dyDescent="0.25">
      <c r="A1185" t="s">
        <v>649</v>
      </c>
      <c r="B1185" t="s">
        <v>41</v>
      </c>
      <c r="C1185">
        <v>29</v>
      </c>
      <c r="D1185" t="s">
        <v>666</v>
      </c>
      <c r="E1185" t="s">
        <v>131</v>
      </c>
      <c r="F1185" s="44">
        <v>367.2</v>
      </c>
      <c r="G1185" s="77" t="str">
        <f t="shared" si="36"/>
        <v>May</v>
      </c>
      <c r="H1185" s="77" t="str">
        <f t="shared" si="37"/>
        <v>2024</v>
      </c>
    </row>
    <row r="1186" spans="1:8" x14ac:dyDescent="0.25">
      <c r="A1186" t="s">
        <v>649</v>
      </c>
      <c r="B1186" t="s">
        <v>41</v>
      </c>
      <c r="C1186">
        <v>29</v>
      </c>
      <c r="D1186" t="s">
        <v>666</v>
      </c>
      <c r="E1186" t="s">
        <v>131</v>
      </c>
      <c r="F1186" s="44">
        <v>367.2</v>
      </c>
      <c r="G1186" s="77" t="str">
        <f t="shared" si="36"/>
        <v>May</v>
      </c>
      <c r="H1186" s="77" t="str">
        <f t="shared" si="37"/>
        <v>2024</v>
      </c>
    </row>
    <row r="1187" spans="1:8" x14ac:dyDescent="0.25">
      <c r="A1187" t="s">
        <v>649</v>
      </c>
      <c r="B1187" t="s">
        <v>41</v>
      </c>
      <c r="C1187">
        <v>29</v>
      </c>
      <c r="D1187" t="s">
        <v>666</v>
      </c>
      <c r="E1187" t="s">
        <v>131</v>
      </c>
      <c r="F1187" s="44">
        <v>367.2</v>
      </c>
      <c r="G1187" s="77" t="str">
        <f t="shared" si="36"/>
        <v>May</v>
      </c>
      <c r="H1187" s="77" t="str">
        <f t="shared" si="37"/>
        <v>2024</v>
      </c>
    </row>
    <row r="1188" spans="1:8" x14ac:dyDescent="0.25">
      <c r="A1188" t="s">
        <v>649</v>
      </c>
      <c r="B1188" t="s">
        <v>41</v>
      </c>
      <c r="C1188">
        <v>29</v>
      </c>
      <c r="D1188" t="s">
        <v>133</v>
      </c>
      <c r="E1188" t="s">
        <v>131</v>
      </c>
      <c r="F1188" s="44">
        <v>443.2</v>
      </c>
      <c r="G1188" s="77" t="str">
        <f t="shared" si="36"/>
        <v>May</v>
      </c>
      <c r="H1188" s="77" t="str">
        <f t="shared" si="37"/>
        <v>2024</v>
      </c>
    </row>
    <row r="1189" spans="1:8" x14ac:dyDescent="0.25">
      <c r="A1189" t="s">
        <v>649</v>
      </c>
      <c r="B1189" t="s">
        <v>41</v>
      </c>
      <c r="C1189">
        <v>29</v>
      </c>
      <c r="D1189" t="s">
        <v>133</v>
      </c>
      <c r="E1189" t="s">
        <v>131</v>
      </c>
      <c r="F1189" s="44">
        <v>2733.59</v>
      </c>
      <c r="G1189" s="77" t="str">
        <f t="shared" si="36"/>
        <v>May</v>
      </c>
      <c r="H1189" s="77" t="str">
        <f t="shared" si="37"/>
        <v>2024</v>
      </c>
    </row>
    <row r="1190" spans="1:8" x14ac:dyDescent="0.25">
      <c r="A1190" t="s">
        <v>649</v>
      </c>
      <c r="B1190" t="s">
        <v>41</v>
      </c>
      <c r="C1190">
        <v>29</v>
      </c>
      <c r="D1190" t="s">
        <v>133</v>
      </c>
      <c r="E1190" t="s">
        <v>131</v>
      </c>
      <c r="F1190" s="44">
        <v>3936.79</v>
      </c>
      <c r="G1190" s="77" t="str">
        <f t="shared" si="36"/>
        <v>May</v>
      </c>
      <c r="H1190" s="77" t="str">
        <f t="shared" si="37"/>
        <v>2024</v>
      </c>
    </row>
    <row r="1191" spans="1:8" x14ac:dyDescent="0.25">
      <c r="A1191" t="s">
        <v>649</v>
      </c>
      <c r="B1191" t="s">
        <v>41</v>
      </c>
      <c r="C1191">
        <v>29</v>
      </c>
      <c r="D1191" t="s">
        <v>133</v>
      </c>
      <c r="E1191" t="s">
        <v>131</v>
      </c>
      <c r="F1191" s="44">
        <v>183.6</v>
      </c>
      <c r="G1191" s="77" t="str">
        <f t="shared" si="36"/>
        <v>May</v>
      </c>
      <c r="H1191" s="77" t="str">
        <f t="shared" si="37"/>
        <v>2024</v>
      </c>
    </row>
    <row r="1192" spans="1:8" x14ac:dyDescent="0.25">
      <c r="A1192" t="s">
        <v>649</v>
      </c>
      <c r="B1192" t="s">
        <v>41</v>
      </c>
      <c r="C1192">
        <v>29</v>
      </c>
      <c r="D1192" t="s">
        <v>133</v>
      </c>
      <c r="E1192" t="s">
        <v>131</v>
      </c>
      <c r="F1192" s="44">
        <v>514.09</v>
      </c>
      <c r="G1192" s="77" t="str">
        <f t="shared" si="36"/>
        <v>May</v>
      </c>
      <c r="H1192" s="77" t="str">
        <f t="shared" si="37"/>
        <v>2024</v>
      </c>
    </row>
    <row r="1193" spans="1:8" x14ac:dyDescent="0.25">
      <c r="A1193" t="s">
        <v>649</v>
      </c>
      <c r="B1193" t="s">
        <v>41</v>
      </c>
      <c r="C1193">
        <v>29</v>
      </c>
      <c r="D1193" t="s">
        <v>133</v>
      </c>
      <c r="E1193" t="s">
        <v>131</v>
      </c>
      <c r="F1193" s="44">
        <v>183.6</v>
      </c>
      <c r="G1193" s="77" t="str">
        <f t="shared" si="36"/>
        <v>May</v>
      </c>
      <c r="H1193" s="77" t="str">
        <f t="shared" si="37"/>
        <v>2024</v>
      </c>
    </row>
    <row r="1194" spans="1:8" x14ac:dyDescent="0.25">
      <c r="A1194" t="s">
        <v>649</v>
      </c>
      <c r="B1194" t="s">
        <v>41</v>
      </c>
      <c r="C1194">
        <v>29</v>
      </c>
      <c r="D1194" t="s">
        <v>133</v>
      </c>
      <c r="E1194" t="s">
        <v>131</v>
      </c>
      <c r="F1194" s="44">
        <v>440.64</v>
      </c>
      <c r="G1194" s="77" t="str">
        <f t="shared" si="36"/>
        <v>May</v>
      </c>
      <c r="H1194" s="77" t="str">
        <f t="shared" si="37"/>
        <v>2024</v>
      </c>
    </row>
    <row r="1195" spans="1:8" x14ac:dyDescent="0.25">
      <c r="A1195" t="s">
        <v>649</v>
      </c>
      <c r="B1195" t="s">
        <v>41</v>
      </c>
      <c r="C1195">
        <v>29</v>
      </c>
      <c r="D1195" t="s">
        <v>133</v>
      </c>
      <c r="E1195" t="s">
        <v>131</v>
      </c>
      <c r="F1195" s="44">
        <v>723.1</v>
      </c>
      <c r="G1195" s="77" t="str">
        <f t="shared" si="36"/>
        <v>May</v>
      </c>
      <c r="H1195" s="77" t="str">
        <f t="shared" si="37"/>
        <v>2024</v>
      </c>
    </row>
    <row r="1196" spans="1:8" x14ac:dyDescent="0.25">
      <c r="A1196" t="s">
        <v>660</v>
      </c>
      <c r="B1196" t="s">
        <v>41</v>
      </c>
      <c r="C1196">
        <v>13</v>
      </c>
      <c r="D1196" t="s">
        <v>133</v>
      </c>
      <c r="E1196" t="s">
        <v>131</v>
      </c>
      <c r="F1196" s="44">
        <v>2155.9899999999998</v>
      </c>
      <c r="G1196" s="77" t="str">
        <f t="shared" si="36"/>
        <v>May</v>
      </c>
      <c r="H1196" s="77" t="str">
        <f t="shared" si="37"/>
        <v>2024</v>
      </c>
    </row>
    <row r="1197" spans="1:8" x14ac:dyDescent="0.25">
      <c r="A1197" t="s">
        <v>649</v>
      </c>
      <c r="B1197" t="s">
        <v>41</v>
      </c>
      <c r="C1197">
        <v>11</v>
      </c>
      <c r="D1197" t="s">
        <v>650</v>
      </c>
      <c r="E1197" t="s">
        <v>131</v>
      </c>
      <c r="F1197" s="44" t="s">
        <v>21</v>
      </c>
      <c r="G1197" s="77" t="str">
        <f t="shared" si="36"/>
        <v>May</v>
      </c>
      <c r="H1197" s="77" t="str">
        <f t="shared" si="37"/>
        <v>2024</v>
      </c>
    </row>
    <row r="1198" spans="1:8" x14ac:dyDescent="0.25">
      <c r="A1198" t="s">
        <v>649</v>
      </c>
      <c r="B1198" t="s">
        <v>41</v>
      </c>
      <c r="C1198">
        <v>29</v>
      </c>
      <c r="D1198" t="s">
        <v>133</v>
      </c>
      <c r="E1198" t="s">
        <v>131</v>
      </c>
      <c r="F1198" s="44">
        <v>1961.19</v>
      </c>
      <c r="G1198" s="77" t="str">
        <f t="shared" si="36"/>
        <v>May</v>
      </c>
      <c r="H1198" s="77" t="str">
        <f t="shared" si="37"/>
        <v>2024</v>
      </c>
    </row>
    <row r="1199" spans="1:8" x14ac:dyDescent="0.25">
      <c r="A1199" t="s">
        <v>649</v>
      </c>
      <c r="B1199" t="s">
        <v>41</v>
      </c>
      <c r="C1199">
        <v>38</v>
      </c>
      <c r="D1199" t="s">
        <v>133</v>
      </c>
      <c r="E1199" t="s">
        <v>131</v>
      </c>
      <c r="F1199" s="44">
        <v>1154.24</v>
      </c>
      <c r="G1199" s="77" t="str">
        <f t="shared" si="36"/>
        <v>May</v>
      </c>
      <c r="H1199" s="77" t="str">
        <f t="shared" si="37"/>
        <v>2024</v>
      </c>
    </row>
    <row r="1200" spans="1:8" x14ac:dyDescent="0.25">
      <c r="A1200" t="s">
        <v>660</v>
      </c>
      <c r="B1200" t="s">
        <v>41</v>
      </c>
      <c r="C1200">
        <v>13</v>
      </c>
      <c r="D1200" t="s">
        <v>133</v>
      </c>
      <c r="E1200" t="s">
        <v>131</v>
      </c>
      <c r="F1200" s="44">
        <v>1254.55</v>
      </c>
      <c r="G1200" s="77" t="str">
        <f t="shared" si="36"/>
        <v>May</v>
      </c>
      <c r="H1200" s="77" t="str">
        <f t="shared" si="37"/>
        <v>2024</v>
      </c>
    </row>
    <row r="1201" spans="1:8" x14ac:dyDescent="0.25">
      <c r="A1201" t="s">
        <v>649</v>
      </c>
      <c r="B1201" t="s">
        <v>41</v>
      </c>
      <c r="C1201">
        <v>29</v>
      </c>
      <c r="D1201" t="s">
        <v>133</v>
      </c>
      <c r="E1201" t="s">
        <v>131</v>
      </c>
      <c r="F1201" s="44">
        <v>2508.36</v>
      </c>
      <c r="G1201" s="77" t="str">
        <f t="shared" si="36"/>
        <v>May</v>
      </c>
      <c r="H1201" s="77" t="str">
        <f t="shared" si="37"/>
        <v>2024</v>
      </c>
    </row>
    <row r="1202" spans="1:8" x14ac:dyDescent="0.25">
      <c r="A1202" t="s">
        <v>671</v>
      </c>
      <c r="B1202" t="s">
        <v>26</v>
      </c>
      <c r="C1202">
        <v>6906</v>
      </c>
      <c r="D1202" t="s">
        <v>672</v>
      </c>
      <c r="E1202" t="s">
        <v>1526</v>
      </c>
      <c r="F1202" s="44">
        <v>215.52</v>
      </c>
      <c r="G1202" s="77" t="str">
        <f t="shared" si="36"/>
        <v>May</v>
      </c>
      <c r="H1202" s="77" t="str">
        <f t="shared" si="37"/>
        <v>2024</v>
      </c>
    </row>
    <row r="1203" spans="1:8" x14ac:dyDescent="0.25">
      <c r="A1203" t="s">
        <v>660</v>
      </c>
      <c r="B1203" t="s">
        <v>41</v>
      </c>
      <c r="C1203">
        <v>13</v>
      </c>
      <c r="D1203" t="s">
        <v>133</v>
      </c>
      <c r="E1203" t="s">
        <v>131</v>
      </c>
      <c r="F1203" s="44">
        <v>2350.83</v>
      </c>
      <c r="G1203" s="77" t="str">
        <f t="shared" si="36"/>
        <v>May</v>
      </c>
      <c r="H1203" s="77" t="str">
        <f t="shared" si="37"/>
        <v>2024</v>
      </c>
    </row>
    <row r="1204" spans="1:8" x14ac:dyDescent="0.25">
      <c r="A1204" t="s">
        <v>660</v>
      </c>
      <c r="B1204" t="s">
        <v>41</v>
      </c>
      <c r="C1204">
        <v>13</v>
      </c>
      <c r="D1204" t="s">
        <v>133</v>
      </c>
      <c r="E1204" t="s">
        <v>131</v>
      </c>
      <c r="F1204" s="44">
        <v>2656.95</v>
      </c>
      <c r="G1204" s="77" t="str">
        <f t="shared" si="36"/>
        <v>May</v>
      </c>
      <c r="H1204" s="77" t="str">
        <f t="shared" si="37"/>
        <v>2024</v>
      </c>
    </row>
    <row r="1205" spans="1:8" x14ac:dyDescent="0.25">
      <c r="A1205" t="s">
        <v>649</v>
      </c>
      <c r="B1205" t="s">
        <v>41</v>
      </c>
      <c r="C1205">
        <v>11</v>
      </c>
      <c r="D1205" t="s">
        <v>650</v>
      </c>
      <c r="E1205" t="s">
        <v>131</v>
      </c>
      <c r="F1205" s="44" t="s">
        <v>21</v>
      </c>
      <c r="G1205" s="77" t="str">
        <f t="shared" si="36"/>
        <v>May</v>
      </c>
      <c r="H1205" s="77" t="str">
        <f t="shared" si="37"/>
        <v>2024</v>
      </c>
    </row>
    <row r="1206" spans="1:8" x14ac:dyDescent="0.25">
      <c r="A1206" t="s">
        <v>649</v>
      </c>
      <c r="B1206" t="s">
        <v>41</v>
      </c>
      <c r="C1206">
        <v>29</v>
      </c>
      <c r="D1206" t="s">
        <v>666</v>
      </c>
      <c r="E1206" t="s">
        <v>131</v>
      </c>
      <c r="F1206" s="44">
        <v>2679.88</v>
      </c>
      <c r="G1206" s="77" t="str">
        <f t="shared" si="36"/>
        <v>May</v>
      </c>
      <c r="H1206" s="77" t="str">
        <f t="shared" si="37"/>
        <v>2024</v>
      </c>
    </row>
    <row r="1207" spans="1:8" x14ac:dyDescent="0.25">
      <c r="A1207" t="s">
        <v>649</v>
      </c>
      <c r="B1207" t="s">
        <v>41</v>
      </c>
      <c r="C1207">
        <v>29</v>
      </c>
      <c r="D1207" t="s">
        <v>133</v>
      </c>
      <c r="E1207" t="s">
        <v>131</v>
      </c>
      <c r="F1207" s="44">
        <v>1367.55</v>
      </c>
      <c r="G1207" s="77" t="str">
        <f t="shared" si="36"/>
        <v>May</v>
      </c>
      <c r="H1207" s="77" t="str">
        <f t="shared" si="37"/>
        <v>2024</v>
      </c>
    </row>
    <row r="1208" spans="1:8" x14ac:dyDescent="0.25">
      <c r="A1208" t="s">
        <v>649</v>
      </c>
      <c r="B1208" t="s">
        <v>41</v>
      </c>
      <c r="C1208">
        <v>38</v>
      </c>
      <c r="D1208" t="s">
        <v>133</v>
      </c>
      <c r="E1208" t="s">
        <v>131</v>
      </c>
      <c r="F1208" s="44">
        <v>1347.35</v>
      </c>
      <c r="G1208" s="77" t="str">
        <f t="shared" si="36"/>
        <v>May</v>
      </c>
      <c r="H1208" s="77" t="str">
        <f t="shared" si="37"/>
        <v>2024</v>
      </c>
    </row>
    <row r="1209" spans="1:8" x14ac:dyDescent="0.25">
      <c r="A1209" t="s">
        <v>660</v>
      </c>
      <c r="B1209" t="s">
        <v>41</v>
      </c>
      <c r="C1209">
        <v>13</v>
      </c>
      <c r="D1209" t="s">
        <v>133</v>
      </c>
      <c r="E1209" t="s">
        <v>131</v>
      </c>
      <c r="F1209" s="44">
        <v>1339.28</v>
      </c>
      <c r="G1209" s="77" t="str">
        <f t="shared" si="36"/>
        <v>May</v>
      </c>
      <c r="H1209" s="77" t="str">
        <f t="shared" si="37"/>
        <v>2024</v>
      </c>
    </row>
    <row r="1210" spans="1:8" x14ac:dyDescent="0.25">
      <c r="A1210" t="s">
        <v>660</v>
      </c>
      <c r="B1210" t="s">
        <v>41</v>
      </c>
      <c r="C1210">
        <v>13</v>
      </c>
      <c r="D1210" t="s">
        <v>133</v>
      </c>
      <c r="E1210" t="s">
        <v>131</v>
      </c>
      <c r="F1210" s="44">
        <v>4251.1099999999997</v>
      </c>
      <c r="G1210" s="77" t="str">
        <f t="shared" si="36"/>
        <v>May</v>
      </c>
      <c r="H1210" s="77" t="str">
        <f t="shared" si="37"/>
        <v>2024</v>
      </c>
    </row>
    <row r="1211" spans="1:8" x14ac:dyDescent="0.25">
      <c r="A1211" t="s">
        <v>649</v>
      </c>
      <c r="B1211" t="s">
        <v>41</v>
      </c>
      <c r="C1211">
        <v>11</v>
      </c>
      <c r="D1211" t="s">
        <v>650</v>
      </c>
      <c r="E1211" t="s">
        <v>131</v>
      </c>
      <c r="F1211" s="44" t="s">
        <v>21</v>
      </c>
      <c r="G1211" s="77" t="str">
        <f t="shared" si="36"/>
        <v>May</v>
      </c>
      <c r="H1211" s="77" t="str">
        <f t="shared" si="37"/>
        <v>2024</v>
      </c>
    </row>
    <row r="1212" spans="1:8" x14ac:dyDescent="0.25">
      <c r="A1212" t="s">
        <v>649</v>
      </c>
      <c r="B1212" t="s">
        <v>41</v>
      </c>
      <c r="C1212">
        <v>29</v>
      </c>
      <c r="D1212" t="s">
        <v>666</v>
      </c>
      <c r="E1212" t="s">
        <v>131</v>
      </c>
      <c r="F1212" s="44">
        <v>1161.06</v>
      </c>
      <c r="G1212" s="77" t="str">
        <f t="shared" si="36"/>
        <v>May</v>
      </c>
      <c r="H1212" s="77" t="str">
        <f t="shared" si="37"/>
        <v>2024</v>
      </c>
    </row>
    <row r="1213" spans="1:8" x14ac:dyDescent="0.25">
      <c r="A1213" t="s">
        <v>649</v>
      </c>
      <c r="B1213" t="s">
        <v>41</v>
      </c>
      <c r="C1213">
        <v>29</v>
      </c>
      <c r="D1213" t="s">
        <v>133</v>
      </c>
      <c r="E1213" t="s">
        <v>131</v>
      </c>
      <c r="F1213" s="44">
        <v>2441.39</v>
      </c>
      <c r="G1213" s="77" t="str">
        <f t="shared" si="36"/>
        <v>May</v>
      </c>
      <c r="H1213" s="77" t="str">
        <f t="shared" si="37"/>
        <v>2024</v>
      </c>
    </row>
    <row r="1214" spans="1:8" x14ac:dyDescent="0.25">
      <c r="A1214" t="s">
        <v>649</v>
      </c>
      <c r="B1214" t="s">
        <v>41</v>
      </c>
      <c r="C1214">
        <v>38</v>
      </c>
      <c r="D1214" t="s">
        <v>133</v>
      </c>
      <c r="E1214" t="s">
        <v>131</v>
      </c>
      <c r="F1214" s="44">
        <v>3093.17</v>
      </c>
      <c r="G1214" s="77" t="str">
        <f t="shared" si="36"/>
        <v>May</v>
      </c>
      <c r="H1214" s="77" t="str">
        <f t="shared" si="37"/>
        <v>2024</v>
      </c>
    </row>
    <row r="1215" spans="1:8" x14ac:dyDescent="0.25">
      <c r="A1215" t="s">
        <v>660</v>
      </c>
      <c r="B1215" t="s">
        <v>41</v>
      </c>
      <c r="C1215">
        <v>13</v>
      </c>
      <c r="D1215" t="s">
        <v>133</v>
      </c>
      <c r="E1215" t="s">
        <v>131</v>
      </c>
      <c r="F1215" s="44">
        <v>882.88</v>
      </c>
      <c r="G1215" s="77" t="str">
        <f t="shared" si="36"/>
        <v>May</v>
      </c>
      <c r="H1215" s="77" t="str">
        <f t="shared" si="37"/>
        <v>2024</v>
      </c>
    </row>
    <row r="1216" spans="1:8" x14ac:dyDescent="0.25">
      <c r="A1216" t="s">
        <v>660</v>
      </c>
      <c r="B1216" t="s">
        <v>41</v>
      </c>
      <c r="C1216">
        <v>13</v>
      </c>
      <c r="D1216" t="s">
        <v>133</v>
      </c>
      <c r="E1216" t="s">
        <v>131</v>
      </c>
      <c r="F1216" s="44">
        <v>896.35</v>
      </c>
      <c r="G1216" s="77" t="str">
        <f t="shared" si="36"/>
        <v>May</v>
      </c>
      <c r="H1216" s="77" t="str">
        <f t="shared" si="37"/>
        <v>2024</v>
      </c>
    </row>
    <row r="1217" spans="1:8" x14ac:dyDescent="0.25">
      <c r="A1217" t="s">
        <v>649</v>
      </c>
      <c r="B1217" t="s">
        <v>41</v>
      </c>
      <c r="C1217">
        <v>11</v>
      </c>
      <c r="D1217" t="s">
        <v>650</v>
      </c>
      <c r="E1217" t="s">
        <v>131</v>
      </c>
      <c r="F1217" s="44" t="s">
        <v>21</v>
      </c>
      <c r="G1217" s="77" t="str">
        <f t="shared" si="36"/>
        <v>May</v>
      </c>
      <c r="H1217" s="77" t="str">
        <f t="shared" si="37"/>
        <v>2024</v>
      </c>
    </row>
    <row r="1218" spans="1:8" x14ac:dyDescent="0.25">
      <c r="A1218" t="s">
        <v>649</v>
      </c>
      <c r="B1218" t="s">
        <v>41</v>
      </c>
      <c r="C1218">
        <v>29</v>
      </c>
      <c r="D1218" t="s">
        <v>666</v>
      </c>
      <c r="E1218" t="s">
        <v>131</v>
      </c>
      <c r="F1218" s="44">
        <v>879.9</v>
      </c>
      <c r="G1218" s="77" t="str">
        <f t="shared" si="36"/>
        <v>May</v>
      </c>
      <c r="H1218" s="77" t="str">
        <f t="shared" si="37"/>
        <v>2024</v>
      </c>
    </row>
    <row r="1219" spans="1:8" x14ac:dyDescent="0.25">
      <c r="A1219" t="s">
        <v>649</v>
      </c>
      <c r="B1219" t="s">
        <v>41</v>
      </c>
      <c r="C1219">
        <v>29</v>
      </c>
      <c r="D1219" t="s">
        <v>133</v>
      </c>
      <c r="E1219" t="s">
        <v>131</v>
      </c>
      <c r="F1219" s="44">
        <v>1907.18</v>
      </c>
      <c r="G1219" s="77" t="str">
        <f t="shared" ref="G1219:G1282" si="38">MID(A1219,4,3)</f>
        <v>May</v>
      </c>
      <c r="H1219" s="77" t="str">
        <f t="shared" ref="H1219:H1282" si="39">MID(A1219,8,4)</f>
        <v>2024</v>
      </c>
    </row>
    <row r="1220" spans="1:8" x14ac:dyDescent="0.25">
      <c r="A1220" t="s">
        <v>649</v>
      </c>
      <c r="B1220" t="s">
        <v>41</v>
      </c>
      <c r="C1220">
        <v>38</v>
      </c>
      <c r="D1220" t="s">
        <v>133</v>
      </c>
      <c r="E1220" t="s">
        <v>131</v>
      </c>
      <c r="F1220" s="44">
        <v>885.92</v>
      </c>
      <c r="G1220" s="77" t="str">
        <f t="shared" si="38"/>
        <v>May</v>
      </c>
      <c r="H1220" s="77" t="str">
        <f t="shared" si="39"/>
        <v>2024</v>
      </c>
    </row>
    <row r="1221" spans="1:8" x14ac:dyDescent="0.25">
      <c r="A1221" t="s">
        <v>660</v>
      </c>
      <c r="B1221" t="s">
        <v>41</v>
      </c>
      <c r="C1221">
        <v>13</v>
      </c>
      <c r="D1221" t="s">
        <v>133</v>
      </c>
      <c r="E1221" t="s">
        <v>131</v>
      </c>
      <c r="F1221" s="44">
        <v>2310.9</v>
      </c>
      <c r="G1221" s="77" t="str">
        <f t="shared" si="38"/>
        <v>May</v>
      </c>
      <c r="H1221" s="77" t="str">
        <f t="shared" si="39"/>
        <v>2024</v>
      </c>
    </row>
    <row r="1222" spans="1:8" x14ac:dyDescent="0.25">
      <c r="A1222" t="s">
        <v>660</v>
      </c>
      <c r="B1222" t="s">
        <v>41</v>
      </c>
      <c r="C1222">
        <v>13</v>
      </c>
      <c r="D1222" t="s">
        <v>133</v>
      </c>
      <c r="E1222" t="s">
        <v>131</v>
      </c>
      <c r="F1222" s="44">
        <v>2066.34</v>
      </c>
      <c r="G1222" s="77" t="str">
        <f t="shared" si="38"/>
        <v>May</v>
      </c>
      <c r="H1222" s="77" t="str">
        <f t="shared" si="39"/>
        <v>2024</v>
      </c>
    </row>
    <row r="1223" spans="1:8" x14ac:dyDescent="0.25">
      <c r="A1223" t="s">
        <v>660</v>
      </c>
      <c r="B1223" t="s">
        <v>41</v>
      </c>
      <c r="C1223">
        <v>13</v>
      </c>
      <c r="D1223" t="s">
        <v>133</v>
      </c>
      <c r="E1223" t="s">
        <v>131</v>
      </c>
      <c r="F1223" s="44">
        <v>1280.28</v>
      </c>
      <c r="G1223" s="77" t="str">
        <f t="shared" si="38"/>
        <v>May</v>
      </c>
      <c r="H1223" s="77" t="str">
        <f t="shared" si="39"/>
        <v>2024</v>
      </c>
    </row>
    <row r="1224" spans="1:8" x14ac:dyDescent="0.25">
      <c r="A1224" t="s">
        <v>649</v>
      </c>
      <c r="B1224" t="s">
        <v>41</v>
      </c>
      <c r="C1224">
        <v>20</v>
      </c>
      <c r="D1224" t="s">
        <v>428</v>
      </c>
      <c r="E1224" t="s">
        <v>1526</v>
      </c>
      <c r="F1224" s="44">
        <v>897.26</v>
      </c>
      <c r="G1224" s="77" t="str">
        <f t="shared" si="38"/>
        <v>May</v>
      </c>
      <c r="H1224" s="77" t="str">
        <f t="shared" si="39"/>
        <v>2024</v>
      </c>
    </row>
    <row r="1225" spans="1:8" x14ac:dyDescent="0.25">
      <c r="A1225" t="s">
        <v>649</v>
      </c>
      <c r="B1225" t="s">
        <v>41</v>
      </c>
      <c r="C1225">
        <v>29</v>
      </c>
      <c r="D1225" t="s">
        <v>666</v>
      </c>
      <c r="E1225" t="s">
        <v>131</v>
      </c>
      <c r="F1225" s="44">
        <v>1235.05</v>
      </c>
      <c r="G1225" s="77" t="str">
        <f t="shared" si="38"/>
        <v>May</v>
      </c>
      <c r="H1225" s="77" t="str">
        <f t="shared" si="39"/>
        <v>2024</v>
      </c>
    </row>
    <row r="1226" spans="1:8" x14ac:dyDescent="0.25">
      <c r="A1226" t="s">
        <v>649</v>
      </c>
      <c r="B1226" t="s">
        <v>41</v>
      </c>
      <c r="C1226">
        <v>38</v>
      </c>
      <c r="D1226" t="s">
        <v>133</v>
      </c>
      <c r="E1226" t="s">
        <v>131</v>
      </c>
      <c r="F1226" s="44">
        <v>1081.54</v>
      </c>
      <c r="G1226" s="77" t="str">
        <f t="shared" si="38"/>
        <v>May</v>
      </c>
      <c r="H1226" s="77" t="str">
        <f t="shared" si="39"/>
        <v>2024</v>
      </c>
    </row>
    <row r="1227" spans="1:8" x14ac:dyDescent="0.25">
      <c r="A1227" t="s">
        <v>654</v>
      </c>
      <c r="B1227" t="s">
        <v>41</v>
      </c>
      <c r="C1227">
        <v>10</v>
      </c>
      <c r="D1227" t="s">
        <v>675</v>
      </c>
      <c r="E1227" t="s">
        <v>1526</v>
      </c>
      <c r="F1227" s="44">
        <v>2158.77</v>
      </c>
      <c r="G1227" s="77" t="str">
        <f t="shared" si="38"/>
        <v>May</v>
      </c>
      <c r="H1227" s="77" t="str">
        <f t="shared" si="39"/>
        <v>2024</v>
      </c>
    </row>
    <row r="1228" spans="1:8" x14ac:dyDescent="0.25">
      <c r="A1228" t="s">
        <v>654</v>
      </c>
      <c r="B1228" t="s">
        <v>41</v>
      </c>
      <c r="C1228">
        <v>10</v>
      </c>
      <c r="D1228" t="s">
        <v>675</v>
      </c>
      <c r="E1228" t="s">
        <v>1526</v>
      </c>
      <c r="F1228" s="44">
        <v>419.12</v>
      </c>
      <c r="G1228" s="77" t="str">
        <f t="shared" si="38"/>
        <v>May</v>
      </c>
      <c r="H1228" s="77" t="str">
        <f t="shared" si="39"/>
        <v>2024</v>
      </c>
    </row>
    <row r="1229" spans="1:8" x14ac:dyDescent="0.25">
      <c r="A1229" t="s">
        <v>660</v>
      </c>
      <c r="B1229" t="s">
        <v>41</v>
      </c>
      <c r="C1229">
        <v>13</v>
      </c>
      <c r="D1229" t="s">
        <v>133</v>
      </c>
      <c r="E1229" t="s">
        <v>131</v>
      </c>
      <c r="F1229" s="44">
        <v>3319.95</v>
      </c>
      <c r="G1229" s="77" t="str">
        <f t="shared" si="38"/>
        <v>May</v>
      </c>
      <c r="H1229" s="77" t="str">
        <f t="shared" si="39"/>
        <v>2024</v>
      </c>
    </row>
    <row r="1230" spans="1:8" x14ac:dyDescent="0.25">
      <c r="A1230" t="s">
        <v>649</v>
      </c>
      <c r="B1230" t="s">
        <v>41</v>
      </c>
      <c r="C1230">
        <v>29</v>
      </c>
      <c r="D1230" t="s">
        <v>133</v>
      </c>
      <c r="E1230" t="s">
        <v>131</v>
      </c>
      <c r="F1230" s="44">
        <v>1227.93</v>
      </c>
      <c r="G1230" s="77" t="str">
        <f t="shared" si="38"/>
        <v>May</v>
      </c>
      <c r="H1230" s="77" t="str">
        <f t="shared" si="39"/>
        <v>2024</v>
      </c>
    </row>
    <row r="1231" spans="1:8" x14ac:dyDescent="0.25">
      <c r="A1231" t="s">
        <v>660</v>
      </c>
      <c r="B1231" t="s">
        <v>41</v>
      </c>
      <c r="C1231">
        <v>13</v>
      </c>
      <c r="D1231" t="s">
        <v>133</v>
      </c>
      <c r="E1231" t="s">
        <v>131</v>
      </c>
      <c r="F1231" s="44">
        <v>760.97</v>
      </c>
      <c r="G1231" s="77" t="str">
        <f t="shared" si="38"/>
        <v>May</v>
      </c>
      <c r="H1231" s="77" t="str">
        <f t="shared" si="39"/>
        <v>2024</v>
      </c>
    </row>
    <row r="1232" spans="1:8" x14ac:dyDescent="0.25">
      <c r="A1232" t="s">
        <v>660</v>
      </c>
      <c r="B1232" t="s">
        <v>41</v>
      </c>
      <c r="C1232">
        <v>13</v>
      </c>
      <c r="D1232" t="s">
        <v>133</v>
      </c>
      <c r="E1232" t="s">
        <v>131</v>
      </c>
      <c r="F1232" s="44">
        <v>1383.2</v>
      </c>
      <c r="G1232" s="77" t="str">
        <f t="shared" si="38"/>
        <v>May</v>
      </c>
      <c r="H1232" s="77" t="str">
        <f t="shared" si="39"/>
        <v>2024</v>
      </c>
    </row>
    <row r="1233" spans="1:8" x14ac:dyDescent="0.25">
      <c r="A1233" t="s">
        <v>649</v>
      </c>
      <c r="B1233" t="s">
        <v>41</v>
      </c>
      <c r="C1233">
        <v>29</v>
      </c>
      <c r="D1233" t="s">
        <v>666</v>
      </c>
      <c r="E1233" t="s">
        <v>131</v>
      </c>
      <c r="F1233" s="44">
        <v>754.4</v>
      </c>
      <c r="G1233" s="77" t="str">
        <f t="shared" si="38"/>
        <v>May</v>
      </c>
      <c r="H1233" s="77" t="str">
        <f t="shared" si="39"/>
        <v>2024</v>
      </c>
    </row>
    <row r="1234" spans="1:8" x14ac:dyDescent="0.25">
      <c r="A1234" t="s">
        <v>649</v>
      </c>
      <c r="B1234" t="s">
        <v>41</v>
      </c>
      <c r="C1234">
        <v>29</v>
      </c>
      <c r="D1234" t="s">
        <v>133</v>
      </c>
      <c r="E1234" t="s">
        <v>131</v>
      </c>
      <c r="F1234" s="44">
        <v>780.75</v>
      </c>
      <c r="G1234" s="77" t="str">
        <f t="shared" si="38"/>
        <v>May</v>
      </c>
      <c r="H1234" s="77" t="str">
        <f t="shared" si="39"/>
        <v>2024</v>
      </c>
    </row>
    <row r="1235" spans="1:8" x14ac:dyDescent="0.25">
      <c r="A1235" t="s">
        <v>660</v>
      </c>
      <c r="B1235" t="s">
        <v>41</v>
      </c>
      <c r="C1235">
        <v>13</v>
      </c>
      <c r="D1235" t="s">
        <v>133</v>
      </c>
      <c r="E1235" t="s">
        <v>131</v>
      </c>
      <c r="F1235" s="44">
        <v>917.13</v>
      </c>
      <c r="G1235" s="77" t="str">
        <f t="shared" si="38"/>
        <v>May</v>
      </c>
      <c r="H1235" s="77" t="str">
        <f t="shared" si="39"/>
        <v>2024</v>
      </c>
    </row>
    <row r="1236" spans="1:8" x14ac:dyDescent="0.25">
      <c r="A1236" t="s">
        <v>660</v>
      </c>
      <c r="B1236" t="s">
        <v>41</v>
      </c>
      <c r="C1236">
        <v>13</v>
      </c>
      <c r="D1236" t="s">
        <v>133</v>
      </c>
      <c r="E1236" t="s">
        <v>131</v>
      </c>
      <c r="F1236" s="44">
        <v>3562.93</v>
      </c>
      <c r="G1236" s="77" t="str">
        <f t="shared" si="38"/>
        <v>May</v>
      </c>
      <c r="H1236" s="77" t="str">
        <f t="shared" si="39"/>
        <v>2024</v>
      </c>
    </row>
    <row r="1237" spans="1:8" x14ac:dyDescent="0.25">
      <c r="A1237" t="s">
        <v>660</v>
      </c>
      <c r="B1237" t="s">
        <v>41</v>
      </c>
      <c r="C1237">
        <v>13</v>
      </c>
      <c r="D1237" t="s">
        <v>133</v>
      </c>
      <c r="E1237" t="s">
        <v>131</v>
      </c>
      <c r="F1237" s="44">
        <v>1548.81</v>
      </c>
      <c r="G1237" s="77" t="str">
        <f t="shared" si="38"/>
        <v>May</v>
      </c>
      <c r="H1237" s="77" t="str">
        <f t="shared" si="39"/>
        <v>2024</v>
      </c>
    </row>
    <row r="1238" spans="1:8" x14ac:dyDescent="0.25">
      <c r="A1238" t="s">
        <v>649</v>
      </c>
      <c r="B1238" t="s">
        <v>41</v>
      </c>
      <c r="C1238">
        <v>20</v>
      </c>
      <c r="D1238" t="s">
        <v>678</v>
      </c>
      <c r="E1238" t="s">
        <v>1526</v>
      </c>
      <c r="F1238" s="44">
        <v>605</v>
      </c>
      <c r="G1238" s="77" t="str">
        <f t="shared" si="38"/>
        <v>May</v>
      </c>
      <c r="H1238" s="77" t="str">
        <f t="shared" si="39"/>
        <v>2024</v>
      </c>
    </row>
    <row r="1239" spans="1:8" x14ac:dyDescent="0.25">
      <c r="A1239" t="s">
        <v>649</v>
      </c>
      <c r="B1239" t="s">
        <v>41</v>
      </c>
      <c r="C1239">
        <v>29</v>
      </c>
      <c r="D1239" t="s">
        <v>666</v>
      </c>
      <c r="E1239" t="s">
        <v>131</v>
      </c>
      <c r="F1239" s="44">
        <v>761.78</v>
      </c>
      <c r="G1239" s="77" t="str">
        <f t="shared" si="38"/>
        <v>May</v>
      </c>
      <c r="H1239" s="77" t="str">
        <f t="shared" si="39"/>
        <v>2024</v>
      </c>
    </row>
    <row r="1240" spans="1:8" x14ac:dyDescent="0.25">
      <c r="A1240" t="s">
        <v>649</v>
      </c>
      <c r="B1240" t="s">
        <v>41</v>
      </c>
      <c r="C1240">
        <v>29</v>
      </c>
      <c r="D1240" t="s">
        <v>133</v>
      </c>
      <c r="E1240" t="s">
        <v>131</v>
      </c>
      <c r="F1240" s="44">
        <v>1737.24</v>
      </c>
      <c r="G1240" s="77" t="str">
        <f t="shared" si="38"/>
        <v>May</v>
      </c>
      <c r="H1240" s="77" t="str">
        <f t="shared" si="39"/>
        <v>2024</v>
      </c>
    </row>
    <row r="1241" spans="1:8" x14ac:dyDescent="0.25">
      <c r="A1241" t="s">
        <v>649</v>
      </c>
      <c r="B1241" t="s">
        <v>41</v>
      </c>
      <c r="C1241">
        <v>38</v>
      </c>
      <c r="D1241" t="s">
        <v>133</v>
      </c>
      <c r="E1241" t="s">
        <v>131</v>
      </c>
      <c r="F1241" s="44">
        <v>1422.19</v>
      </c>
      <c r="G1241" s="77" t="str">
        <f t="shared" si="38"/>
        <v>May</v>
      </c>
      <c r="H1241" s="77" t="str">
        <f t="shared" si="39"/>
        <v>2024</v>
      </c>
    </row>
    <row r="1242" spans="1:8" x14ac:dyDescent="0.25">
      <c r="A1242" t="s">
        <v>660</v>
      </c>
      <c r="B1242" t="s">
        <v>41</v>
      </c>
      <c r="C1242">
        <v>13</v>
      </c>
      <c r="D1242" t="s">
        <v>133</v>
      </c>
      <c r="E1242" t="s">
        <v>131</v>
      </c>
      <c r="F1242" s="44">
        <v>2911.45</v>
      </c>
      <c r="G1242" s="77" t="str">
        <f t="shared" si="38"/>
        <v>May</v>
      </c>
      <c r="H1242" s="77" t="str">
        <f t="shared" si="39"/>
        <v>2024</v>
      </c>
    </row>
    <row r="1243" spans="1:8" x14ac:dyDescent="0.25">
      <c r="A1243" t="s">
        <v>660</v>
      </c>
      <c r="B1243" t="s">
        <v>41</v>
      </c>
      <c r="C1243">
        <v>13</v>
      </c>
      <c r="D1243" t="s">
        <v>133</v>
      </c>
      <c r="E1243" t="s">
        <v>131</v>
      </c>
      <c r="F1243" s="44">
        <v>2670.33</v>
      </c>
      <c r="G1243" s="77" t="str">
        <f t="shared" si="38"/>
        <v>May</v>
      </c>
      <c r="H1243" s="77" t="str">
        <f t="shared" si="39"/>
        <v>2024</v>
      </c>
    </row>
    <row r="1244" spans="1:8" x14ac:dyDescent="0.25">
      <c r="A1244" t="s">
        <v>660</v>
      </c>
      <c r="B1244" t="s">
        <v>41</v>
      </c>
      <c r="C1244">
        <v>13</v>
      </c>
      <c r="D1244" t="s">
        <v>133</v>
      </c>
      <c r="E1244" t="s">
        <v>131</v>
      </c>
      <c r="F1244" s="44">
        <v>980.8</v>
      </c>
      <c r="G1244" s="77" t="str">
        <f t="shared" si="38"/>
        <v>May</v>
      </c>
      <c r="H1244" s="77" t="str">
        <f t="shared" si="39"/>
        <v>2024</v>
      </c>
    </row>
    <row r="1245" spans="1:8" x14ac:dyDescent="0.25">
      <c r="A1245" t="s">
        <v>649</v>
      </c>
      <c r="B1245" t="s">
        <v>41</v>
      </c>
      <c r="C1245">
        <v>29</v>
      </c>
      <c r="D1245" t="s">
        <v>133</v>
      </c>
      <c r="E1245" t="s">
        <v>131</v>
      </c>
      <c r="F1245" s="44">
        <v>3142.72</v>
      </c>
      <c r="G1245" s="77" t="str">
        <f t="shared" si="38"/>
        <v>May</v>
      </c>
      <c r="H1245" s="77" t="str">
        <f t="shared" si="39"/>
        <v>2024</v>
      </c>
    </row>
    <row r="1246" spans="1:8" x14ac:dyDescent="0.25">
      <c r="A1246" t="s">
        <v>649</v>
      </c>
      <c r="B1246" t="s">
        <v>41</v>
      </c>
      <c r="C1246">
        <v>38</v>
      </c>
      <c r="D1246" t="s">
        <v>133</v>
      </c>
      <c r="E1246" t="s">
        <v>131</v>
      </c>
      <c r="F1246" s="44">
        <v>1277.0899999999999</v>
      </c>
      <c r="G1246" s="77" t="str">
        <f t="shared" si="38"/>
        <v>May</v>
      </c>
      <c r="H1246" s="77" t="str">
        <f t="shared" si="39"/>
        <v>2024</v>
      </c>
    </row>
    <row r="1247" spans="1:8" x14ac:dyDescent="0.25">
      <c r="A1247" t="s">
        <v>660</v>
      </c>
      <c r="B1247" t="s">
        <v>41</v>
      </c>
      <c r="C1247">
        <v>13</v>
      </c>
      <c r="D1247" t="s">
        <v>133</v>
      </c>
      <c r="E1247" t="s">
        <v>131</v>
      </c>
      <c r="F1247" s="44">
        <v>1356.93</v>
      </c>
      <c r="G1247" s="77" t="str">
        <f t="shared" si="38"/>
        <v>May</v>
      </c>
      <c r="H1247" s="77" t="str">
        <f t="shared" si="39"/>
        <v>2024</v>
      </c>
    </row>
    <row r="1248" spans="1:8" x14ac:dyDescent="0.25">
      <c r="A1248" t="s">
        <v>660</v>
      </c>
      <c r="B1248" t="s">
        <v>41</v>
      </c>
      <c r="C1248">
        <v>13</v>
      </c>
      <c r="D1248" t="s">
        <v>133</v>
      </c>
      <c r="E1248" t="s">
        <v>131</v>
      </c>
      <c r="F1248" s="44">
        <v>1375.53</v>
      </c>
      <c r="G1248" s="77" t="str">
        <f t="shared" si="38"/>
        <v>May</v>
      </c>
      <c r="H1248" s="77" t="str">
        <f t="shared" si="39"/>
        <v>2024</v>
      </c>
    </row>
    <row r="1249" spans="1:8" x14ac:dyDescent="0.25">
      <c r="A1249" t="s">
        <v>649</v>
      </c>
      <c r="B1249" t="s">
        <v>41</v>
      </c>
      <c r="C1249">
        <v>29</v>
      </c>
      <c r="D1249" t="s">
        <v>133</v>
      </c>
      <c r="E1249" t="s">
        <v>131</v>
      </c>
      <c r="F1249" s="44">
        <v>1451.21</v>
      </c>
      <c r="G1249" s="77" t="str">
        <f t="shared" si="38"/>
        <v>May</v>
      </c>
      <c r="H1249" s="77" t="str">
        <f t="shared" si="39"/>
        <v>2024</v>
      </c>
    </row>
    <row r="1250" spans="1:8" x14ac:dyDescent="0.25">
      <c r="A1250" t="s">
        <v>649</v>
      </c>
      <c r="B1250" t="s">
        <v>41</v>
      </c>
      <c r="C1250">
        <v>38</v>
      </c>
      <c r="D1250" t="s">
        <v>133</v>
      </c>
      <c r="E1250" t="s">
        <v>131</v>
      </c>
      <c r="F1250" s="44">
        <v>1342.46</v>
      </c>
      <c r="G1250" s="77" t="str">
        <f t="shared" si="38"/>
        <v>May</v>
      </c>
      <c r="H1250" s="77" t="str">
        <f t="shared" si="39"/>
        <v>2024</v>
      </c>
    </row>
    <row r="1251" spans="1:8" x14ac:dyDescent="0.25">
      <c r="A1251" t="s">
        <v>660</v>
      </c>
      <c r="B1251" t="s">
        <v>41</v>
      </c>
      <c r="C1251">
        <v>13</v>
      </c>
      <c r="D1251" t="s">
        <v>133</v>
      </c>
      <c r="E1251" t="s">
        <v>131</v>
      </c>
      <c r="F1251" s="44">
        <v>1941.03</v>
      </c>
      <c r="G1251" s="77" t="str">
        <f t="shared" si="38"/>
        <v>May</v>
      </c>
      <c r="H1251" s="77" t="str">
        <f t="shared" si="39"/>
        <v>2024</v>
      </c>
    </row>
    <row r="1252" spans="1:8" x14ac:dyDescent="0.25">
      <c r="A1252" t="s">
        <v>660</v>
      </c>
      <c r="B1252" t="s">
        <v>41</v>
      </c>
      <c r="C1252">
        <v>13</v>
      </c>
      <c r="D1252" t="s">
        <v>133</v>
      </c>
      <c r="E1252" t="s">
        <v>131</v>
      </c>
      <c r="F1252" s="44">
        <v>4106.0200000000004</v>
      </c>
      <c r="G1252" s="77" t="str">
        <f t="shared" si="38"/>
        <v>May</v>
      </c>
      <c r="H1252" s="77" t="str">
        <f t="shared" si="39"/>
        <v>2024</v>
      </c>
    </row>
    <row r="1253" spans="1:8" x14ac:dyDescent="0.25">
      <c r="A1253" t="s">
        <v>649</v>
      </c>
      <c r="B1253" t="s">
        <v>41</v>
      </c>
      <c r="C1253">
        <v>29</v>
      </c>
      <c r="D1253" t="s">
        <v>666</v>
      </c>
      <c r="E1253" t="s">
        <v>131</v>
      </c>
      <c r="F1253" s="44">
        <v>1644.44</v>
      </c>
      <c r="G1253" s="77" t="str">
        <f t="shared" si="38"/>
        <v>May</v>
      </c>
      <c r="H1253" s="77" t="str">
        <f t="shared" si="39"/>
        <v>2024</v>
      </c>
    </row>
    <row r="1254" spans="1:8" x14ac:dyDescent="0.25">
      <c r="A1254" t="s">
        <v>649</v>
      </c>
      <c r="B1254" t="s">
        <v>41</v>
      </c>
      <c r="C1254">
        <v>29</v>
      </c>
      <c r="D1254" t="s">
        <v>133</v>
      </c>
      <c r="E1254" t="s">
        <v>131</v>
      </c>
      <c r="F1254" s="44">
        <v>3473.53</v>
      </c>
      <c r="G1254" s="77" t="str">
        <f t="shared" si="38"/>
        <v>May</v>
      </c>
      <c r="H1254" s="77" t="str">
        <f t="shared" si="39"/>
        <v>2024</v>
      </c>
    </row>
    <row r="1255" spans="1:8" x14ac:dyDescent="0.25">
      <c r="A1255" t="s">
        <v>649</v>
      </c>
      <c r="B1255" t="s">
        <v>41</v>
      </c>
      <c r="C1255">
        <v>38</v>
      </c>
      <c r="D1255" t="s">
        <v>133</v>
      </c>
      <c r="E1255" t="s">
        <v>131</v>
      </c>
      <c r="F1255" s="44">
        <v>1990.53</v>
      </c>
      <c r="G1255" s="77" t="str">
        <f t="shared" si="38"/>
        <v>May</v>
      </c>
      <c r="H1255" s="77" t="str">
        <f t="shared" si="39"/>
        <v>2024</v>
      </c>
    </row>
    <row r="1256" spans="1:8" x14ac:dyDescent="0.25">
      <c r="A1256" t="s">
        <v>660</v>
      </c>
      <c r="B1256" t="s">
        <v>41</v>
      </c>
      <c r="C1256">
        <v>13</v>
      </c>
      <c r="D1256" t="s">
        <v>133</v>
      </c>
      <c r="E1256" t="s">
        <v>131</v>
      </c>
      <c r="F1256" s="44">
        <v>1730.34</v>
      </c>
      <c r="G1256" s="77" t="str">
        <f t="shared" si="38"/>
        <v>May</v>
      </c>
      <c r="H1256" s="77" t="str">
        <f t="shared" si="39"/>
        <v>2024</v>
      </c>
    </row>
    <row r="1257" spans="1:8" x14ac:dyDescent="0.25">
      <c r="A1257" t="s">
        <v>660</v>
      </c>
      <c r="B1257" t="s">
        <v>41</v>
      </c>
      <c r="C1257">
        <v>13</v>
      </c>
      <c r="D1257" t="s">
        <v>133</v>
      </c>
      <c r="E1257" t="s">
        <v>131</v>
      </c>
      <c r="F1257" s="44">
        <v>1680.59</v>
      </c>
      <c r="G1257" s="77" t="str">
        <f t="shared" si="38"/>
        <v>May</v>
      </c>
      <c r="H1257" s="77" t="str">
        <f t="shared" si="39"/>
        <v>2024</v>
      </c>
    </row>
    <row r="1258" spans="1:8" x14ac:dyDescent="0.25">
      <c r="A1258" t="s">
        <v>649</v>
      </c>
      <c r="B1258" t="s">
        <v>41</v>
      </c>
      <c r="C1258">
        <v>20</v>
      </c>
      <c r="D1258" t="s">
        <v>428</v>
      </c>
      <c r="E1258" t="s">
        <v>1526</v>
      </c>
      <c r="F1258" s="44">
        <v>3659.38</v>
      </c>
      <c r="G1258" s="77" t="str">
        <f t="shared" si="38"/>
        <v>May</v>
      </c>
      <c r="H1258" s="77" t="str">
        <f t="shared" si="39"/>
        <v>2024</v>
      </c>
    </row>
    <row r="1259" spans="1:8" x14ac:dyDescent="0.25">
      <c r="A1259" t="s">
        <v>649</v>
      </c>
      <c r="B1259" t="s">
        <v>41</v>
      </c>
      <c r="C1259">
        <v>29</v>
      </c>
      <c r="D1259" t="s">
        <v>666</v>
      </c>
      <c r="E1259" t="s">
        <v>131</v>
      </c>
      <c r="F1259" s="44">
        <v>1708.78</v>
      </c>
      <c r="G1259" s="77" t="str">
        <f t="shared" si="38"/>
        <v>May</v>
      </c>
      <c r="H1259" s="77" t="str">
        <f t="shared" si="39"/>
        <v>2024</v>
      </c>
    </row>
    <row r="1260" spans="1:8" x14ac:dyDescent="0.25">
      <c r="A1260" t="s">
        <v>649</v>
      </c>
      <c r="B1260" t="s">
        <v>41</v>
      </c>
      <c r="C1260">
        <v>38</v>
      </c>
      <c r="D1260" t="s">
        <v>133</v>
      </c>
      <c r="E1260" t="s">
        <v>131</v>
      </c>
      <c r="F1260" s="44">
        <v>1377.14</v>
      </c>
      <c r="G1260" s="77" t="str">
        <f t="shared" si="38"/>
        <v>May</v>
      </c>
      <c r="H1260" s="77" t="str">
        <f t="shared" si="39"/>
        <v>2024</v>
      </c>
    </row>
    <row r="1261" spans="1:8" x14ac:dyDescent="0.25">
      <c r="A1261" t="s">
        <v>671</v>
      </c>
      <c r="B1261" t="s">
        <v>26</v>
      </c>
      <c r="C1261">
        <v>6906</v>
      </c>
      <c r="D1261" t="s">
        <v>491</v>
      </c>
      <c r="E1261" t="s">
        <v>259</v>
      </c>
      <c r="F1261" s="44">
        <v>248</v>
      </c>
      <c r="G1261" s="77" t="str">
        <f t="shared" si="38"/>
        <v>May</v>
      </c>
      <c r="H1261" s="77" t="str">
        <f t="shared" si="39"/>
        <v>2024</v>
      </c>
    </row>
    <row r="1262" spans="1:8" x14ac:dyDescent="0.25">
      <c r="A1262" t="s">
        <v>682</v>
      </c>
      <c r="B1262" t="s">
        <v>26</v>
      </c>
      <c r="C1262">
        <v>326</v>
      </c>
      <c r="D1262" t="s">
        <v>496</v>
      </c>
      <c r="E1262" t="s">
        <v>259</v>
      </c>
      <c r="F1262" s="44">
        <v>45</v>
      </c>
      <c r="G1262" s="77" t="str">
        <f t="shared" si="38"/>
        <v>May</v>
      </c>
      <c r="H1262" s="77" t="str">
        <f t="shared" si="39"/>
        <v>2024</v>
      </c>
    </row>
    <row r="1263" spans="1:8" x14ac:dyDescent="0.25">
      <c r="A1263" t="s">
        <v>656</v>
      </c>
      <c r="B1263" t="s">
        <v>26</v>
      </c>
      <c r="C1263">
        <v>335</v>
      </c>
      <c r="D1263" t="s">
        <v>684</v>
      </c>
      <c r="E1263" t="s">
        <v>259</v>
      </c>
      <c r="F1263" s="44">
        <v>3616</v>
      </c>
      <c r="G1263" s="77" t="str">
        <f t="shared" si="38"/>
        <v>May</v>
      </c>
      <c r="H1263" s="77" t="str">
        <f t="shared" si="39"/>
        <v>2024</v>
      </c>
    </row>
    <row r="1264" spans="1:8" x14ac:dyDescent="0.25">
      <c r="A1264" t="s">
        <v>656</v>
      </c>
      <c r="B1264" t="s">
        <v>26</v>
      </c>
      <c r="C1264">
        <v>335</v>
      </c>
      <c r="D1264" t="s">
        <v>684</v>
      </c>
      <c r="E1264" t="s">
        <v>259</v>
      </c>
      <c r="F1264" s="44">
        <v>180</v>
      </c>
      <c r="G1264" s="77" t="str">
        <f t="shared" si="38"/>
        <v>May</v>
      </c>
      <c r="H1264" s="77" t="str">
        <f t="shared" si="39"/>
        <v>2024</v>
      </c>
    </row>
    <row r="1265" spans="1:8" x14ac:dyDescent="0.25">
      <c r="A1265" t="s">
        <v>687</v>
      </c>
      <c r="B1265" t="s">
        <v>26</v>
      </c>
      <c r="C1265">
        <v>6929</v>
      </c>
      <c r="D1265" t="s">
        <v>499</v>
      </c>
      <c r="E1265" t="s">
        <v>259</v>
      </c>
      <c r="F1265" s="44">
        <v>676.21</v>
      </c>
      <c r="G1265" s="77" t="str">
        <f t="shared" si="38"/>
        <v>May</v>
      </c>
      <c r="H1265" s="77" t="str">
        <f t="shared" si="39"/>
        <v>2024</v>
      </c>
    </row>
    <row r="1266" spans="1:8" x14ac:dyDescent="0.25">
      <c r="A1266" t="s">
        <v>687</v>
      </c>
      <c r="B1266" t="s">
        <v>26</v>
      </c>
      <c r="C1266">
        <v>6929</v>
      </c>
      <c r="D1266" t="s">
        <v>499</v>
      </c>
      <c r="E1266" t="s">
        <v>259</v>
      </c>
      <c r="F1266" s="44">
        <v>358.93</v>
      </c>
      <c r="G1266" s="77" t="str">
        <f t="shared" si="38"/>
        <v>May</v>
      </c>
      <c r="H1266" s="77" t="str">
        <f t="shared" si="39"/>
        <v>2024</v>
      </c>
    </row>
    <row r="1267" spans="1:8" x14ac:dyDescent="0.25">
      <c r="A1267" t="s">
        <v>687</v>
      </c>
      <c r="B1267" t="s">
        <v>26</v>
      </c>
      <c r="C1267">
        <v>6929</v>
      </c>
      <c r="D1267" t="s">
        <v>499</v>
      </c>
      <c r="E1267" t="s">
        <v>259</v>
      </c>
      <c r="F1267" s="44">
        <v>142.76</v>
      </c>
      <c r="G1267" s="77" t="str">
        <f t="shared" si="38"/>
        <v>May</v>
      </c>
      <c r="H1267" s="77" t="str">
        <f t="shared" si="39"/>
        <v>2024</v>
      </c>
    </row>
    <row r="1268" spans="1:8" x14ac:dyDescent="0.25">
      <c r="A1268" t="s">
        <v>687</v>
      </c>
      <c r="B1268" t="s">
        <v>26</v>
      </c>
      <c r="C1268">
        <v>6929</v>
      </c>
      <c r="D1268" t="s">
        <v>499</v>
      </c>
      <c r="E1268" t="s">
        <v>259</v>
      </c>
      <c r="F1268" s="44">
        <v>125.31</v>
      </c>
      <c r="G1268" s="77" t="str">
        <f t="shared" si="38"/>
        <v>May</v>
      </c>
      <c r="H1268" s="77" t="str">
        <f t="shared" si="39"/>
        <v>2024</v>
      </c>
    </row>
    <row r="1269" spans="1:8" x14ac:dyDescent="0.25">
      <c r="A1269" t="s">
        <v>687</v>
      </c>
      <c r="B1269" t="s">
        <v>26</v>
      </c>
      <c r="C1269">
        <v>6929</v>
      </c>
      <c r="D1269" t="s">
        <v>692</v>
      </c>
      <c r="E1269" t="s">
        <v>259</v>
      </c>
      <c r="F1269" s="44">
        <v>516.38</v>
      </c>
      <c r="G1269" s="77" t="str">
        <f t="shared" si="38"/>
        <v>May</v>
      </c>
      <c r="H1269" s="77" t="str">
        <f t="shared" si="39"/>
        <v>2024</v>
      </c>
    </row>
    <row r="1270" spans="1:8" x14ac:dyDescent="0.25">
      <c r="A1270" t="s">
        <v>687</v>
      </c>
      <c r="B1270" t="s">
        <v>26</v>
      </c>
      <c r="C1270">
        <v>6930</v>
      </c>
      <c r="D1270" t="s">
        <v>694</v>
      </c>
      <c r="E1270" t="s">
        <v>259</v>
      </c>
      <c r="F1270" s="44">
        <v>12154.31</v>
      </c>
      <c r="G1270" s="77" t="str">
        <f t="shared" si="38"/>
        <v>May</v>
      </c>
      <c r="H1270" s="77" t="str">
        <f t="shared" si="39"/>
        <v>2024</v>
      </c>
    </row>
    <row r="1271" spans="1:8" x14ac:dyDescent="0.25">
      <c r="A1271" t="s">
        <v>696</v>
      </c>
      <c r="B1271" t="s">
        <v>26</v>
      </c>
      <c r="C1271">
        <v>6931</v>
      </c>
      <c r="D1271" t="s">
        <v>491</v>
      </c>
      <c r="E1271" t="s">
        <v>259</v>
      </c>
      <c r="F1271" s="44">
        <v>525.86</v>
      </c>
      <c r="G1271" s="77" t="str">
        <f t="shared" si="38"/>
        <v>May</v>
      </c>
      <c r="H1271" s="77" t="str">
        <f t="shared" si="39"/>
        <v>2024</v>
      </c>
    </row>
    <row r="1272" spans="1:8" x14ac:dyDescent="0.25">
      <c r="A1272" t="s">
        <v>649</v>
      </c>
      <c r="B1272" t="s">
        <v>41</v>
      </c>
      <c r="C1272">
        <v>11</v>
      </c>
      <c r="D1272" t="s">
        <v>650</v>
      </c>
      <c r="E1272" t="s">
        <v>259</v>
      </c>
      <c r="F1272" s="44" t="s">
        <v>21</v>
      </c>
      <c r="G1272" s="77" t="str">
        <f t="shared" si="38"/>
        <v>May</v>
      </c>
      <c r="H1272" s="77" t="str">
        <f t="shared" si="39"/>
        <v>2024</v>
      </c>
    </row>
    <row r="1273" spans="1:8" x14ac:dyDescent="0.25">
      <c r="A1273" t="s">
        <v>649</v>
      </c>
      <c r="B1273" t="s">
        <v>41</v>
      </c>
      <c r="C1273">
        <v>20</v>
      </c>
      <c r="D1273" t="s">
        <v>414</v>
      </c>
      <c r="E1273" t="s">
        <v>259</v>
      </c>
      <c r="F1273" s="44">
        <v>463.79</v>
      </c>
      <c r="G1273" s="77" t="str">
        <f t="shared" si="38"/>
        <v>May</v>
      </c>
      <c r="H1273" s="77" t="str">
        <f t="shared" si="39"/>
        <v>2024</v>
      </c>
    </row>
    <row r="1274" spans="1:8" x14ac:dyDescent="0.25">
      <c r="A1274" t="s">
        <v>636</v>
      </c>
      <c r="B1274" t="s">
        <v>26</v>
      </c>
      <c r="C1274">
        <v>300</v>
      </c>
      <c r="D1274" t="s">
        <v>637</v>
      </c>
      <c r="E1274" t="s">
        <v>23</v>
      </c>
      <c r="F1274" s="44">
        <v>11696.04</v>
      </c>
      <c r="G1274" s="77" t="str">
        <f t="shared" si="38"/>
        <v>May</v>
      </c>
      <c r="H1274" s="77" t="str">
        <f t="shared" si="39"/>
        <v>2024</v>
      </c>
    </row>
    <row r="1275" spans="1:8" x14ac:dyDescent="0.25">
      <c r="A1275" t="s">
        <v>638</v>
      </c>
      <c r="B1275" t="s">
        <v>26</v>
      </c>
      <c r="C1275">
        <v>317</v>
      </c>
      <c r="D1275" t="s">
        <v>639</v>
      </c>
      <c r="E1275" t="s">
        <v>23</v>
      </c>
      <c r="F1275" s="44">
        <v>2891</v>
      </c>
      <c r="G1275" s="77" t="str">
        <f t="shared" si="38"/>
        <v>May</v>
      </c>
      <c r="H1275" s="77" t="str">
        <f t="shared" si="39"/>
        <v>2024</v>
      </c>
    </row>
    <row r="1276" spans="1:8" x14ac:dyDescent="0.25">
      <c r="A1276" t="s">
        <v>640</v>
      </c>
      <c r="B1276" t="s">
        <v>26</v>
      </c>
      <c r="C1276">
        <v>345</v>
      </c>
      <c r="D1276" t="s">
        <v>641</v>
      </c>
      <c r="E1276" t="s">
        <v>1528</v>
      </c>
      <c r="F1276" s="44">
        <v>8543.5</v>
      </c>
      <c r="G1276" s="77" t="str">
        <f t="shared" si="38"/>
        <v>May</v>
      </c>
      <c r="H1276" s="77" t="str">
        <f t="shared" si="39"/>
        <v>2024</v>
      </c>
    </row>
    <row r="1277" spans="1:8" x14ac:dyDescent="0.25">
      <c r="A1277" t="s">
        <v>642</v>
      </c>
      <c r="B1277" t="s">
        <v>26</v>
      </c>
      <c r="C1277">
        <v>347</v>
      </c>
      <c r="D1277" t="s">
        <v>643</v>
      </c>
      <c r="E1277" t="s">
        <v>23</v>
      </c>
      <c r="F1277" s="44">
        <v>35609.64</v>
      </c>
      <c r="G1277" s="77" t="str">
        <f t="shared" si="38"/>
        <v>May</v>
      </c>
      <c r="H1277" s="77" t="str">
        <f t="shared" si="39"/>
        <v>2024</v>
      </c>
    </row>
    <row r="1278" spans="1:8" x14ac:dyDescent="0.25">
      <c r="A1278" t="s">
        <v>644</v>
      </c>
      <c r="B1278" t="s">
        <v>26</v>
      </c>
      <c r="C1278">
        <v>375</v>
      </c>
      <c r="D1278" t="s">
        <v>645</v>
      </c>
      <c r="E1278" t="s">
        <v>23</v>
      </c>
      <c r="F1278" s="44">
        <v>2242</v>
      </c>
      <c r="G1278" s="77" t="str">
        <f t="shared" si="38"/>
        <v>May</v>
      </c>
      <c r="H1278" s="77" t="str">
        <f t="shared" si="39"/>
        <v>2024</v>
      </c>
    </row>
    <row r="1279" spans="1:8" x14ac:dyDescent="0.25">
      <c r="A1279" t="s">
        <v>646</v>
      </c>
      <c r="B1279" t="s">
        <v>26</v>
      </c>
      <c r="C1279">
        <v>397</v>
      </c>
      <c r="D1279" t="s">
        <v>648</v>
      </c>
      <c r="E1279" t="s">
        <v>23</v>
      </c>
      <c r="F1279" s="44">
        <v>434</v>
      </c>
      <c r="G1279" s="77" t="str">
        <f t="shared" si="38"/>
        <v>May</v>
      </c>
      <c r="H1279" s="77" t="str">
        <f t="shared" si="39"/>
        <v>2024</v>
      </c>
    </row>
    <row r="1280" spans="1:8" x14ac:dyDescent="0.25">
      <c r="A1280" t="s">
        <v>636</v>
      </c>
      <c r="B1280" t="s">
        <v>26</v>
      </c>
      <c r="C1280">
        <v>300</v>
      </c>
      <c r="D1280" t="s">
        <v>637</v>
      </c>
      <c r="E1280" t="s">
        <v>23</v>
      </c>
      <c r="F1280" s="44">
        <v>2948.01</v>
      </c>
      <c r="G1280" s="77" t="str">
        <f t="shared" si="38"/>
        <v>May</v>
      </c>
      <c r="H1280" s="77" t="str">
        <f t="shared" si="39"/>
        <v>2024</v>
      </c>
    </row>
    <row r="1281" spans="1:8" x14ac:dyDescent="0.25">
      <c r="A1281" t="s">
        <v>638</v>
      </c>
      <c r="B1281" t="s">
        <v>26</v>
      </c>
      <c r="C1281">
        <v>317</v>
      </c>
      <c r="D1281" t="s">
        <v>639</v>
      </c>
      <c r="E1281" t="s">
        <v>23</v>
      </c>
      <c r="F1281" s="44">
        <v>810</v>
      </c>
      <c r="G1281" s="77" t="str">
        <f t="shared" si="38"/>
        <v>May</v>
      </c>
      <c r="H1281" s="77" t="str">
        <f t="shared" si="39"/>
        <v>2024</v>
      </c>
    </row>
    <row r="1282" spans="1:8" x14ac:dyDescent="0.25">
      <c r="A1282" t="s">
        <v>642</v>
      </c>
      <c r="B1282" t="s">
        <v>26</v>
      </c>
      <c r="C1282">
        <v>347</v>
      </c>
      <c r="D1282" t="s">
        <v>643</v>
      </c>
      <c r="E1282" t="s">
        <v>23</v>
      </c>
      <c r="F1282" s="44">
        <v>9249.3799999999992</v>
      </c>
      <c r="G1282" s="77" t="str">
        <f t="shared" si="38"/>
        <v>May</v>
      </c>
      <c r="H1282" s="77" t="str">
        <f t="shared" si="39"/>
        <v>2024</v>
      </c>
    </row>
    <row r="1283" spans="1:8" x14ac:dyDescent="0.25">
      <c r="A1283" t="s">
        <v>644</v>
      </c>
      <c r="B1283" t="s">
        <v>26</v>
      </c>
      <c r="C1283">
        <v>375</v>
      </c>
      <c r="D1283" t="s">
        <v>645</v>
      </c>
      <c r="E1283" t="s">
        <v>23</v>
      </c>
      <c r="F1283" s="44">
        <v>628</v>
      </c>
      <c r="G1283" s="77" t="str">
        <f t="shared" ref="G1283:G1346" si="40">MID(A1283,4,3)</f>
        <v>May</v>
      </c>
      <c r="H1283" s="77" t="str">
        <f t="shared" ref="H1283:H1346" si="41">MID(A1283,8,4)</f>
        <v>2024</v>
      </c>
    </row>
    <row r="1284" spans="1:8" x14ac:dyDescent="0.25">
      <c r="A1284" t="s">
        <v>646</v>
      </c>
      <c r="B1284" t="s">
        <v>26</v>
      </c>
      <c r="C1284">
        <v>397</v>
      </c>
      <c r="D1284" t="s">
        <v>648</v>
      </c>
      <c r="E1284" t="s">
        <v>23</v>
      </c>
      <c r="F1284" s="44">
        <v>121</v>
      </c>
      <c r="G1284" s="77" t="str">
        <f t="shared" si="40"/>
        <v>May</v>
      </c>
      <c r="H1284" s="77" t="str">
        <f t="shared" si="41"/>
        <v>2024</v>
      </c>
    </row>
    <row r="1285" spans="1:8" x14ac:dyDescent="0.25">
      <c r="A1285" t="s">
        <v>656</v>
      </c>
      <c r="B1285" t="s">
        <v>26</v>
      </c>
      <c r="C1285">
        <v>380</v>
      </c>
      <c r="D1285" t="s">
        <v>699</v>
      </c>
      <c r="E1285" t="s">
        <v>259</v>
      </c>
      <c r="F1285" s="44">
        <v>2352.67</v>
      </c>
      <c r="G1285" s="77" t="str">
        <f t="shared" si="40"/>
        <v>May</v>
      </c>
      <c r="H1285" s="77" t="str">
        <f t="shared" si="41"/>
        <v>2024</v>
      </c>
    </row>
    <row r="1286" spans="1:8" x14ac:dyDescent="0.25">
      <c r="A1286" t="s">
        <v>644</v>
      </c>
      <c r="B1286" t="s">
        <v>26</v>
      </c>
      <c r="C1286">
        <v>368</v>
      </c>
      <c r="D1286" t="s">
        <v>200</v>
      </c>
      <c r="E1286" t="s">
        <v>259</v>
      </c>
      <c r="F1286" s="44">
        <v>474.14</v>
      </c>
      <c r="G1286" s="77" t="str">
        <f t="shared" si="40"/>
        <v>May</v>
      </c>
      <c r="H1286" s="77" t="str">
        <f t="shared" si="41"/>
        <v>2024</v>
      </c>
    </row>
    <row r="1287" spans="1:8" x14ac:dyDescent="0.25">
      <c r="A1287" t="s">
        <v>644</v>
      </c>
      <c r="B1287" t="s">
        <v>26</v>
      </c>
      <c r="C1287">
        <v>370</v>
      </c>
      <c r="D1287" t="s">
        <v>702</v>
      </c>
      <c r="E1287" t="s">
        <v>259</v>
      </c>
      <c r="F1287" s="44">
        <v>3685.78</v>
      </c>
      <c r="G1287" s="77" t="str">
        <f t="shared" si="40"/>
        <v>May</v>
      </c>
      <c r="H1287" s="77" t="str">
        <f t="shared" si="41"/>
        <v>2024</v>
      </c>
    </row>
    <row r="1288" spans="1:8" x14ac:dyDescent="0.25">
      <c r="A1288" t="s">
        <v>644</v>
      </c>
      <c r="B1288" t="s">
        <v>26</v>
      </c>
      <c r="C1288">
        <v>368</v>
      </c>
      <c r="D1288" t="s">
        <v>200</v>
      </c>
      <c r="E1288" t="s">
        <v>1526</v>
      </c>
      <c r="F1288" s="44">
        <v>637.92999999999995</v>
      </c>
      <c r="G1288" s="77" t="str">
        <f t="shared" si="40"/>
        <v>May</v>
      </c>
      <c r="H1288" s="77" t="str">
        <f t="shared" si="41"/>
        <v>2024</v>
      </c>
    </row>
    <row r="1289" spans="1:8" x14ac:dyDescent="0.25">
      <c r="A1289" t="s">
        <v>644</v>
      </c>
      <c r="B1289" t="s">
        <v>26</v>
      </c>
      <c r="C1289">
        <v>368</v>
      </c>
      <c r="D1289" t="s">
        <v>200</v>
      </c>
      <c r="E1289" t="s">
        <v>1526</v>
      </c>
      <c r="F1289" s="44">
        <v>1189.6600000000001</v>
      </c>
      <c r="G1289" s="77" t="str">
        <f t="shared" si="40"/>
        <v>May</v>
      </c>
      <c r="H1289" s="77" t="str">
        <f t="shared" si="41"/>
        <v>2024</v>
      </c>
    </row>
    <row r="1290" spans="1:8" x14ac:dyDescent="0.25">
      <c r="A1290" t="s">
        <v>671</v>
      </c>
      <c r="B1290" t="s">
        <v>26</v>
      </c>
      <c r="C1290">
        <v>6906</v>
      </c>
      <c r="D1290" t="s">
        <v>706</v>
      </c>
      <c r="E1290" t="s">
        <v>1526</v>
      </c>
      <c r="F1290" s="44">
        <v>337.07</v>
      </c>
      <c r="G1290" s="77" t="str">
        <f t="shared" si="40"/>
        <v>May</v>
      </c>
      <c r="H1290" s="77" t="str">
        <f t="shared" si="41"/>
        <v>2024</v>
      </c>
    </row>
    <row r="1291" spans="1:8" x14ac:dyDescent="0.25">
      <c r="A1291" t="s">
        <v>687</v>
      </c>
      <c r="B1291" t="s">
        <v>26</v>
      </c>
      <c r="C1291">
        <v>384</v>
      </c>
      <c r="D1291" t="s">
        <v>708</v>
      </c>
      <c r="E1291" t="s">
        <v>1526</v>
      </c>
      <c r="F1291" s="44">
        <v>2168.1</v>
      </c>
      <c r="G1291" s="77" t="str">
        <f t="shared" si="40"/>
        <v>May</v>
      </c>
      <c r="H1291" s="77" t="str">
        <f t="shared" si="41"/>
        <v>2024</v>
      </c>
    </row>
    <row r="1292" spans="1:8" x14ac:dyDescent="0.25">
      <c r="A1292" t="s">
        <v>644</v>
      </c>
      <c r="B1292" t="s">
        <v>26</v>
      </c>
      <c r="C1292">
        <v>368</v>
      </c>
      <c r="D1292" t="s">
        <v>200</v>
      </c>
      <c r="E1292" t="s">
        <v>1526</v>
      </c>
      <c r="F1292" s="44">
        <v>1250.01</v>
      </c>
      <c r="G1292" s="77" t="str">
        <f t="shared" si="40"/>
        <v>May</v>
      </c>
      <c r="H1292" s="77" t="str">
        <f t="shared" si="41"/>
        <v>2024</v>
      </c>
    </row>
    <row r="1293" spans="1:8" x14ac:dyDescent="0.25">
      <c r="A1293" t="s">
        <v>649</v>
      </c>
      <c r="B1293" t="s">
        <v>41</v>
      </c>
      <c r="C1293">
        <v>27</v>
      </c>
      <c r="D1293" t="s">
        <v>200</v>
      </c>
      <c r="E1293" t="s">
        <v>1526</v>
      </c>
      <c r="F1293" s="44">
        <v>2025.87</v>
      </c>
      <c r="G1293" s="77" t="str">
        <f t="shared" si="40"/>
        <v>May</v>
      </c>
      <c r="H1293" s="77" t="str">
        <f t="shared" si="41"/>
        <v>2024</v>
      </c>
    </row>
    <row r="1294" spans="1:8" x14ac:dyDescent="0.25">
      <c r="A1294" t="s">
        <v>644</v>
      </c>
      <c r="B1294" t="s">
        <v>26</v>
      </c>
      <c r="C1294">
        <v>368</v>
      </c>
      <c r="D1294" t="s">
        <v>200</v>
      </c>
      <c r="E1294" t="s">
        <v>1526</v>
      </c>
      <c r="F1294" s="44">
        <v>1836.21</v>
      </c>
      <c r="G1294" s="77" t="str">
        <f t="shared" si="40"/>
        <v>May</v>
      </c>
      <c r="H1294" s="77" t="str">
        <f t="shared" si="41"/>
        <v>2024</v>
      </c>
    </row>
    <row r="1295" spans="1:8" x14ac:dyDescent="0.25">
      <c r="A1295" t="s">
        <v>636</v>
      </c>
      <c r="B1295" t="s">
        <v>26</v>
      </c>
      <c r="C1295">
        <v>300</v>
      </c>
      <c r="D1295" t="s">
        <v>637</v>
      </c>
      <c r="E1295" t="s">
        <v>23</v>
      </c>
      <c r="F1295" s="44">
        <v>1910.81</v>
      </c>
      <c r="G1295" s="77" t="str">
        <f t="shared" si="40"/>
        <v>May</v>
      </c>
      <c r="H1295" s="77" t="str">
        <f t="shared" si="41"/>
        <v>2024</v>
      </c>
    </row>
    <row r="1296" spans="1:8" x14ac:dyDescent="0.25">
      <c r="A1296" t="s">
        <v>638</v>
      </c>
      <c r="B1296" t="s">
        <v>26</v>
      </c>
      <c r="C1296">
        <v>317</v>
      </c>
      <c r="D1296" t="s">
        <v>639</v>
      </c>
      <c r="E1296" t="s">
        <v>23</v>
      </c>
      <c r="F1296" s="44">
        <v>477.08</v>
      </c>
      <c r="G1296" s="77" t="str">
        <f t="shared" si="40"/>
        <v>May</v>
      </c>
      <c r="H1296" s="77" t="str">
        <f t="shared" si="41"/>
        <v>2024</v>
      </c>
    </row>
    <row r="1297" spans="1:8" x14ac:dyDescent="0.25">
      <c r="A1297" t="s">
        <v>646</v>
      </c>
      <c r="B1297" t="s">
        <v>26</v>
      </c>
      <c r="C1297">
        <v>397</v>
      </c>
      <c r="D1297" t="s">
        <v>648</v>
      </c>
      <c r="E1297" t="s">
        <v>23</v>
      </c>
      <c r="F1297" s="44">
        <v>1046.8699999999999</v>
      </c>
      <c r="G1297" s="77" t="str">
        <f t="shared" si="40"/>
        <v>May</v>
      </c>
      <c r="H1297" s="77" t="str">
        <f t="shared" si="41"/>
        <v>2024</v>
      </c>
    </row>
    <row r="1298" spans="1:8" x14ac:dyDescent="0.25">
      <c r="A1298" t="s">
        <v>715</v>
      </c>
      <c r="B1298" t="s">
        <v>41</v>
      </c>
      <c r="C1298">
        <v>4</v>
      </c>
      <c r="D1298" t="s">
        <v>716</v>
      </c>
      <c r="E1298" t="s">
        <v>1528</v>
      </c>
      <c r="F1298" s="44">
        <v>108499</v>
      </c>
      <c r="G1298" s="77" t="str">
        <f t="shared" si="40"/>
        <v>May</v>
      </c>
      <c r="H1298" s="77" t="str">
        <f t="shared" si="41"/>
        <v>2024</v>
      </c>
    </row>
    <row r="1299" spans="1:8" x14ac:dyDescent="0.25">
      <c r="A1299" t="s">
        <v>718</v>
      </c>
      <c r="B1299" t="s">
        <v>41</v>
      </c>
      <c r="C1299">
        <v>1</v>
      </c>
      <c r="D1299" t="s">
        <v>549</v>
      </c>
      <c r="E1299" t="s">
        <v>1525</v>
      </c>
      <c r="F1299" s="44">
        <v>-4263.1400000000003</v>
      </c>
      <c r="G1299" s="77" t="str">
        <f t="shared" si="40"/>
        <v>May</v>
      </c>
      <c r="H1299" s="77" t="str">
        <f t="shared" si="41"/>
        <v>2024</v>
      </c>
    </row>
    <row r="1300" spans="1:8" x14ac:dyDescent="0.25">
      <c r="A1300" t="s">
        <v>718</v>
      </c>
      <c r="B1300" t="s">
        <v>41</v>
      </c>
      <c r="C1300">
        <v>1</v>
      </c>
      <c r="D1300" t="s">
        <v>549</v>
      </c>
      <c r="E1300" t="s">
        <v>1525</v>
      </c>
      <c r="F1300" s="44">
        <v>2542.46</v>
      </c>
      <c r="G1300" s="77" t="str">
        <f t="shared" si="40"/>
        <v>May</v>
      </c>
      <c r="H1300" s="77" t="str">
        <f t="shared" si="41"/>
        <v>2024</v>
      </c>
    </row>
    <row r="1301" spans="1:8" x14ac:dyDescent="0.25">
      <c r="A1301" t="s">
        <v>718</v>
      </c>
      <c r="B1301" t="s">
        <v>41</v>
      </c>
      <c r="C1301">
        <v>1</v>
      </c>
      <c r="D1301" t="s">
        <v>549</v>
      </c>
      <c r="E1301" t="s">
        <v>1525</v>
      </c>
      <c r="F1301" s="44">
        <v>118.52</v>
      </c>
      <c r="G1301" s="77" t="str">
        <f t="shared" si="40"/>
        <v>May</v>
      </c>
      <c r="H1301" s="77" t="str">
        <f t="shared" si="41"/>
        <v>2024</v>
      </c>
    </row>
    <row r="1302" spans="1:8" x14ac:dyDescent="0.25">
      <c r="A1302" t="s">
        <v>718</v>
      </c>
      <c r="B1302" t="s">
        <v>41</v>
      </c>
      <c r="C1302">
        <v>1</v>
      </c>
      <c r="D1302" t="s">
        <v>549</v>
      </c>
      <c r="E1302" t="s">
        <v>1525</v>
      </c>
      <c r="F1302" s="44">
        <v>82.6</v>
      </c>
      <c r="G1302" s="77" t="str">
        <f t="shared" si="40"/>
        <v>May</v>
      </c>
      <c r="H1302" s="77" t="str">
        <f t="shared" si="41"/>
        <v>2024</v>
      </c>
    </row>
    <row r="1303" spans="1:8" x14ac:dyDescent="0.25">
      <c r="A1303" t="s">
        <v>718</v>
      </c>
      <c r="B1303" t="s">
        <v>41</v>
      </c>
      <c r="C1303">
        <v>1</v>
      </c>
      <c r="D1303" t="s">
        <v>549</v>
      </c>
      <c r="E1303" t="s">
        <v>1525</v>
      </c>
      <c r="F1303" s="44">
        <v>934.95</v>
      </c>
      <c r="G1303" s="77" t="str">
        <f t="shared" si="40"/>
        <v>May</v>
      </c>
      <c r="H1303" s="77" t="str">
        <f t="shared" si="41"/>
        <v>2024</v>
      </c>
    </row>
    <row r="1304" spans="1:8" x14ac:dyDescent="0.25">
      <c r="A1304" t="s">
        <v>718</v>
      </c>
      <c r="B1304" t="s">
        <v>41</v>
      </c>
      <c r="C1304">
        <v>1</v>
      </c>
      <c r="D1304" t="s">
        <v>549</v>
      </c>
      <c r="E1304" t="s">
        <v>1525</v>
      </c>
      <c r="F1304" s="44">
        <v>304.10000000000002</v>
      </c>
      <c r="G1304" s="77" t="str">
        <f t="shared" si="40"/>
        <v>May</v>
      </c>
      <c r="H1304" s="77" t="str">
        <f t="shared" si="41"/>
        <v>2024</v>
      </c>
    </row>
    <row r="1305" spans="1:8" x14ac:dyDescent="0.25">
      <c r="A1305" t="s">
        <v>718</v>
      </c>
      <c r="B1305" t="s">
        <v>41</v>
      </c>
      <c r="C1305">
        <v>1</v>
      </c>
      <c r="D1305" t="s">
        <v>549</v>
      </c>
      <c r="E1305" t="s">
        <v>1525</v>
      </c>
      <c r="F1305" s="44">
        <v>192.02</v>
      </c>
      <c r="G1305" s="77" t="str">
        <f t="shared" si="40"/>
        <v>May</v>
      </c>
      <c r="H1305" s="77" t="str">
        <f t="shared" si="41"/>
        <v>2024</v>
      </c>
    </row>
    <row r="1306" spans="1:8" x14ac:dyDescent="0.25">
      <c r="A1306" t="s">
        <v>718</v>
      </c>
      <c r="B1306" t="s">
        <v>41</v>
      </c>
      <c r="C1306">
        <v>1</v>
      </c>
      <c r="D1306" t="s">
        <v>549</v>
      </c>
      <c r="E1306" t="s">
        <v>1525</v>
      </c>
      <c r="F1306" s="44">
        <v>510.29</v>
      </c>
      <c r="G1306" s="77" t="str">
        <f t="shared" si="40"/>
        <v>May</v>
      </c>
      <c r="H1306" s="77" t="str">
        <f t="shared" si="41"/>
        <v>2024</v>
      </c>
    </row>
    <row r="1307" spans="1:8" x14ac:dyDescent="0.25">
      <c r="A1307" t="s">
        <v>718</v>
      </c>
      <c r="B1307" t="s">
        <v>41</v>
      </c>
      <c r="C1307">
        <v>1</v>
      </c>
      <c r="D1307" t="s">
        <v>549</v>
      </c>
      <c r="E1307" t="s">
        <v>1525</v>
      </c>
      <c r="F1307" s="44">
        <v>168.8</v>
      </c>
      <c r="G1307" s="77" t="str">
        <f t="shared" si="40"/>
        <v>May</v>
      </c>
      <c r="H1307" s="77" t="str">
        <f t="shared" si="41"/>
        <v>2024</v>
      </c>
    </row>
    <row r="1308" spans="1:8" x14ac:dyDescent="0.25">
      <c r="A1308" t="s">
        <v>718</v>
      </c>
      <c r="B1308" t="s">
        <v>41</v>
      </c>
      <c r="C1308">
        <v>1</v>
      </c>
      <c r="D1308" t="s">
        <v>549</v>
      </c>
      <c r="E1308" t="s">
        <v>1525</v>
      </c>
      <c r="F1308" s="44">
        <v>1739.16</v>
      </c>
      <c r="G1308" s="77" t="str">
        <f t="shared" si="40"/>
        <v>May</v>
      </c>
      <c r="H1308" s="77" t="str">
        <f t="shared" si="41"/>
        <v>2024</v>
      </c>
    </row>
    <row r="1309" spans="1:8" x14ac:dyDescent="0.25">
      <c r="A1309" t="s">
        <v>718</v>
      </c>
      <c r="B1309" t="s">
        <v>41</v>
      </c>
      <c r="C1309">
        <v>1</v>
      </c>
      <c r="D1309" t="s">
        <v>549</v>
      </c>
      <c r="E1309" t="s">
        <v>1525</v>
      </c>
      <c r="F1309" s="44">
        <v>254.92</v>
      </c>
      <c r="G1309" s="77" t="str">
        <f t="shared" si="40"/>
        <v>May</v>
      </c>
      <c r="H1309" s="77" t="str">
        <f t="shared" si="41"/>
        <v>2024</v>
      </c>
    </row>
    <row r="1310" spans="1:8" x14ac:dyDescent="0.25">
      <c r="A1310" t="s">
        <v>718</v>
      </c>
      <c r="B1310" t="s">
        <v>41</v>
      </c>
      <c r="C1310">
        <v>1</v>
      </c>
      <c r="D1310" t="s">
        <v>160</v>
      </c>
      <c r="E1310" t="s">
        <v>1525</v>
      </c>
      <c r="F1310" s="44">
        <v>228.04</v>
      </c>
      <c r="G1310" s="77" t="str">
        <f t="shared" si="40"/>
        <v>May</v>
      </c>
      <c r="H1310" s="77" t="str">
        <f t="shared" si="41"/>
        <v>2024</v>
      </c>
    </row>
    <row r="1311" spans="1:8" x14ac:dyDescent="0.25">
      <c r="A1311" t="s">
        <v>718</v>
      </c>
      <c r="B1311" t="s">
        <v>41</v>
      </c>
      <c r="C1311">
        <v>1</v>
      </c>
      <c r="D1311" t="s">
        <v>160</v>
      </c>
      <c r="E1311" t="s">
        <v>1525</v>
      </c>
      <c r="F1311" s="44">
        <v>6260.58</v>
      </c>
      <c r="G1311" s="77" t="str">
        <f t="shared" si="40"/>
        <v>May</v>
      </c>
      <c r="H1311" s="77" t="str">
        <f t="shared" si="41"/>
        <v>2024</v>
      </c>
    </row>
    <row r="1312" spans="1:8" x14ac:dyDescent="0.25">
      <c r="A1312" t="s">
        <v>718</v>
      </c>
      <c r="B1312" t="s">
        <v>41</v>
      </c>
      <c r="C1312">
        <v>1</v>
      </c>
      <c r="D1312" t="s">
        <v>160</v>
      </c>
      <c r="E1312" t="s">
        <v>1525</v>
      </c>
      <c r="F1312" s="44">
        <v>6261.25</v>
      </c>
      <c r="G1312" s="77" t="str">
        <f t="shared" si="40"/>
        <v>May</v>
      </c>
      <c r="H1312" s="77" t="str">
        <f t="shared" si="41"/>
        <v>2024</v>
      </c>
    </row>
    <row r="1313" spans="1:8" x14ac:dyDescent="0.25">
      <c r="A1313" t="s">
        <v>718</v>
      </c>
      <c r="B1313" t="s">
        <v>41</v>
      </c>
      <c r="C1313">
        <v>1</v>
      </c>
      <c r="D1313" t="s">
        <v>160</v>
      </c>
      <c r="E1313" t="s">
        <v>1525</v>
      </c>
      <c r="F1313" s="44">
        <v>215.52</v>
      </c>
      <c r="G1313" s="77" t="str">
        <f t="shared" si="40"/>
        <v>May</v>
      </c>
      <c r="H1313" s="77" t="str">
        <f t="shared" si="41"/>
        <v>2024</v>
      </c>
    </row>
    <row r="1314" spans="1:8" x14ac:dyDescent="0.25">
      <c r="A1314" t="s">
        <v>718</v>
      </c>
      <c r="B1314" t="s">
        <v>41</v>
      </c>
      <c r="C1314">
        <v>1</v>
      </c>
      <c r="D1314" t="s">
        <v>160</v>
      </c>
      <c r="E1314" t="s">
        <v>1525</v>
      </c>
      <c r="F1314" s="44">
        <v>2592.4699999999998</v>
      </c>
      <c r="G1314" s="77" t="str">
        <f t="shared" si="40"/>
        <v>May</v>
      </c>
      <c r="H1314" s="77" t="str">
        <f t="shared" si="41"/>
        <v>2024</v>
      </c>
    </row>
    <row r="1315" spans="1:8" x14ac:dyDescent="0.25">
      <c r="A1315" t="s">
        <v>718</v>
      </c>
      <c r="B1315" t="s">
        <v>41</v>
      </c>
      <c r="C1315">
        <v>1</v>
      </c>
      <c r="D1315" t="s">
        <v>160</v>
      </c>
      <c r="E1315" t="s">
        <v>1525</v>
      </c>
      <c r="F1315" s="44">
        <v>1424.23</v>
      </c>
      <c r="G1315" s="77" t="str">
        <f t="shared" si="40"/>
        <v>May</v>
      </c>
      <c r="H1315" s="77" t="str">
        <f t="shared" si="41"/>
        <v>2024</v>
      </c>
    </row>
    <row r="1316" spans="1:8" x14ac:dyDescent="0.25">
      <c r="A1316" t="s">
        <v>718</v>
      </c>
      <c r="B1316" t="s">
        <v>41</v>
      </c>
      <c r="C1316">
        <v>1</v>
      </c>
      <c r="D1316" t="s">
        <v>160</v>
      </c>
      <c r="E1316" t="s">
        <v>1525</v>
      </c>
      <c r="F1316" s="44">
        <v>1735.97</v>
      </c>
      <c r="G1316" s="77" t="str">
        <f t="shared" si="40"/>
        <v>May</v>
      </c>
      <c r="H1316" s="77" t="str">
        <f t="shared" si="41"/>
        <v>2024</v>
      </c>
    </row>
    <row r="1317" spans="1:8" x14ac:dyDescent="0.25">
      <c r="A1317" t="s">
        <v>718</v>
      </c>
      <c r="B1317" t="s">
        <v>41</v>
      </c>
      <c r="C1317">
        <v>1</v>
      </c>
      <c r="D1317" t="s">
        <v>160</v>
      </c>
      <c r="E1317" t="s">
        <v>1525</v>
      </c>
      <c r="F1317" s="44">
        <v>1429.27</v>
      </c>
      <c r="G1317" s="77" t="str">
        <f t="shared" si="40"/>
        <v>May</v>
      </c>
      <c r="H1317" s="77" t="str">
        <f t="shared" si="41"/>
        <v>2024</v>
      </c>
    </row>
    <row r="1318" spans="1:8" x14ac:dyDescent="0.25">
      <c r="A1318" t="s">
        <v>718</v>
      </c>
      <c r="B1318" t="s">
        <v>41</v>
      </c>
      <c r="C1318">
        <v>1</v>
      </c>
      <c r="D1318" t="s">
        <v>160</v>
      </c>
      <c r="E1318" t="s">
        <v>1525</v>
      </c>
      <c r="F1318" s="44">
        <v>107.74</v>
      </c>
      <c r="G1318" s="77" t="str">
        <f t="shared" si="40"/>
        <v>May</v>
      </c>
      <c r="H1318" s="77" t="str">
        <f t="shared" si="41"/>
        <v>2024</v>
      </c>
    </row>
    <row r="1319" spans="1:8" x14ac:dyDescent="0.25">
      <c r="A1319" t="s">
        <v>718</v>
      </c>
      <c r="B1319" t="s">
        <v>41</v>
      </c>
      <c r="C1319">
        <v>1</v>
      </c>
      <c r="D1319" t="s">
        <v>160</v>
      </c>
      <c r="E1319" t="s">
        <v>1525</v>
      </c>
      <c r="F1319" s="44">
        <v>1020.8</v>
      </c>
      <c r="G1319" s="77" t="str">
        <f t="shared" si="40"/>
        <v>May</v>
      </c>
      <c r="H1319" s="77" t="str">
        <f t="shared" si="41"/>
        <v>2024</v>
      </c>
    </row>
    <row r="1320" spans="1:8" x14ac:dyDescent="0.25">
      <c r="A1320" t="s">
        <v>718</v>
      </c>
      <c r="B1320" t="s">
        <v>41</v>
      </c>
      <c r="C1320">
        <v>1</v>
      </c>
      <c r="D1320" t="s">
        <v>160</v>
      </c>
      <c r="E1320" t="s">
        <v>1525</v>
      </c>
      <c r="F1320" s="44">
        <v>1526.82</v>
      </c>
      <c r="G1320" s="77" t="str">
        <f t="shared" si="40"/>
        <v>May</v>
      </c>
      <c r="H1320" s="77" t="str">
        <f t="shared" si="41"/>
        <v>2024</v>
      </c>
    </row>
    <row r="1321" spans="1:8" x14ac:dyDescent="0.25">
      <c r="A1321" t="s">
        <v>718</v>
      </c>
      <c r="B1321" t="s">
        <v>41</v>
      </c>
      <c r="C1321">
        <v>1</v>
      </c>
      <c r="D1321" t="s">
        <v>160</v>
      </c>
      <c r="E1321" t="s">
        <v>1525</v>
      </c>
      <c r="F1321" s="44">
        <v>2699.95</v>
      </c>
      <c r="G1321" s="77" t="str">
        <f t="shared" si="40"/>
        <v>May</v>
      </c>
      <c r="H1321" s="77" t="str">
        <f t="shared" si="41"/>
        <v>2024</v>
      </c>
    </row>
    <row r="1322" spans="1:8" x14ac:dyDescent="0.25">
      <c r="A1322" t="s">
        <v>718</v>
      </c>
      <c r="B1322" t="s">
        <v>41</v>
      </c>
      <c r="C1322">
        <v>1</v>
      </c>
      <c r="D1322" t="s">
        <v>549</v>
      </c>
      <c r="E1322" t="s">
        <v>1525</v>
      </c>
      <c r="F1322" s="44">
        <v>424.93</v>
      </c>
      <c r="G1322" s="77" t="str">
        <f t="shared" si="40"/>
        <v>May</v>
      </c>
      <c r="H1322" s="77" t="str">
        <f t="shared" si="41"/>
        <v>2024</v>
      </c>
    </row>
    <row r="1323" spans="1:8" x14ac:dyDescent="0.25">
      <c r="A1323" t="s">
        <v>718</v>
      </c>
      <c r="B1323" t="s">
        <v>41</v>
      </c>
      <c r="C1323">
        <v>1</v>
      </c>
      <c r="D1323" t="s">
        <v>549</v>
      </c>
      <c r="E1323" t="s">
        <v>1525</v>
      </c>
      <c r="F1323" s="44">
        <v>224.5</v>
      </c>
      <c r="G1323" s="77" t="str">
        <f t="shared" si="40"/>
        <v>May</v>
      </c>
      <c r="H1323" s="77" t="str">
        <f t="shared" si="41"/>
        <v>2024</v>
      </c>
    </row>
    <row r="1324" spans="1:8" x14ac:dyDescent="0.25">
      <c r="A1324" t="s">
        <v>718</v>
      </c>
      <c r="B1324" t="s">
        <v>41</v>
      </c>
      <c r="C1324">
        <v>1</v>
      </c>
      <c r="D1324" t="s">
        <v>549</v>
      </c>
      <c r="E1324" t="s">
        <v>1525</v>
      </c>
      <c r="F1324" s="44">
        <v>629.04</v>
      </c>
      <c r="G1324" s="77" t="str">
        <f t="shared" si="40"/>
        <v>May</v>
      </c>
      <c r="H1324" s="77" t="str">
        <f t="shared" si="41"/>
        <v>2024</v>
      </c>
    </row>
    <row r="1325" spans="1:8" x14ac:dyDescent="0.25">
      <c r="A1325" t="s">
        <v>718</v>
      </c>
      <c r="B1325" t="s">
        <v>41</v>
      </c>
      <c r="C1325">
        <v>1</v>
      </c>
      <c r="D1325" t="s">
        <v>549</v>
      </c>
      <c r="E1325" t="s">
        <v>1525</v>
      </c>
      <c r="F1325" s="44">
        <v>520.83000000000004</v>
      </c>
      <c r="G1325" s="77" t="str">
        <f t="shared" si="40"/>
        <v>May</v>
      </c>
      <c r="H1325" s="77" t="str">
        <f t="shared" si="41"/>
        <v>2024</v>
      </c>
    </row>
    <row r="1326" spans="1:8" x14ac:dyDescent="0.25">
      <c r="A1326" t="s">
        <v>718</v>
      </c>
      <c r="B1326" t="s">
        <v>41</v>
      </c>
      <c r="C1326">
        <v>1</v>
      </c>
      <c r="D1326" t="s">
        <v>549</v>
      </c>
      <c r="E1326" t="s">
        <v>1525</v>
      </c>
      <c r="F1326" s="44">
        <v>434.63</v>
      </c>
      <c r="G1326" s="77" t="str">
        <f t="shared" si="40"/>
        <v>May</v>
      </c>
      <c r="H1326" s="77" t="str">
        <f t="shared" si="41"/>
        <v>2024</v>
      </c>
    </row>
    <row r="1327" spans="1:8" x14ac:dyDescent="0.25">
      <c r="A1327" t="s">
        <v>718</v>
      </c>
      <c r="B1327" t="s">
        <v>41</v>
      </c>
      <c r="C1327">
        <v>1</v>
      </c>
      <c r="D1327" t="s">
        <v>549</v>
      </c>
      <c r="E1327" t="s">
        <v>1525</v>
      </c>
      <c r="F1327" s="44">
        <v>416.67</v>
      </c>
      <c r="G1327" s="77" t="str">
        <f t="shared" si="40"/>
        <v>May</v>
      </c>
      <c r="H1327" s="77" t="str">
        <f t="shared" si="41"/>
        <v>2024</v>
      </c>
    </row>
    <row r="1328" spans="1:8" x14ac:dyDescent="0.25">
      <c r="A1328" t="s">
        <v>718</v>
      </c>
      <c r="B1328" t="s">
        <v>41</v>
      </c>
      <c r="C1328">
        <v>1</v>
      </c>
      <c r="D1328" t="s">
        <v>549</v>
      </c>
      <c r="E1328" t="s">
        <v>1525</v>
      </c>
      <c r="F1328" s="44">
        <v>804.55</v>
      </c>
      <c r="G1328" s="77" t="str">
        <f t="shared" si="40"/>
        <v>May</v>
      </c>
      <c r="H1328" s="77" t="str">
        <f t="shared" si="41"/>
        <v>2024</v>
      </c>
    </row>
    <row r="1329" spans="1:8" x14ac:dyDescent="0.25">
      <c r="A1329" t="s">
        <v>718</v>
      </c>
      <c r="B1329" t="s">
        <v>41</v>
      </c>
      <c r="C1329">
        <v>1</v>
      </c>
      <c r="D1329" t="s">
        <v>160</v>
      </c>
      <c r="E1329" t="s">
        <v>1525</v>
      </c>
      <c r="F1329" s="44">
        <v>73.64</v>
      </c>
      <c r="G1329" s="77" t="str">
        <f t="shared" si="40"/>
        <v>May</v>
      </c>
      <c r="H1329" s="77" t="str">
        <f t="shared" si="41"/>
        <v>2024</v>
      </c>
    </row>
    <row r="1330" spans="1:8" x14ac:dyDescent="0.25">
      <c r="A1330" t="s">
        <v>718</v>
      </c>
      <c r="B1330" t="s">
        <v>41</v>
      </c>
      <c r="C1330">
        <v>1</v>
      </c>
      <c r="D1330" t="s">
        <v>160</v>
      </c>
      <c r="E1330" t="s">
        <v>1525</v>
      </c>
      <c r="F1330" s="44">
        <v>109.2</v>
      </c>
      <c r="G1330" s="77" t="str">
        <f t="shared" si="40"/>
        <v>May</v>
      </c>
      <c r="H1330" s="77" t="str">
        <f t="shared" si="41"/>
        <v>2024</v>
      </c>
    </row>
    <row r="1331" spans="1:8" x14ac:dyDescent="0.25">
      <c r="A1331" t="s">
        <v>718</v>
      </c>
      <c r="B1331" t="s">
        <v>41</v>
      </c>
      <c r="C1331">
        <v>1</v>
      </c>
      <c r="D1331" t="s">
        <v>160</v>
      </c>
      <c r="E1331" t="s">
        <v>1525</v>
      </c>
      <c r="F1331" s="44">
        <v>379.72</v>
      </c>
      <c r="G1331" s="77" t="str">
        <f t="shared" si="40"/>
        <v>May</v>
      </c>
      <c r="H1331" s="77" t="str">
        <f t="shared" si="41"/>
        <v>2024</v>
      </c>
    </row>
    <row r="1332" spans="1:8" x14ac:dyDescent="0.25">
      <c r="A1332" t="s">
        <v>718</v>
      </c>
      <c r="B1332" t="s">
        <v>41</v>
      </c>
      <c r="C1332">
        <v>1</v>
      </c>
      <c r="D1332" t="s">
        <v>160</v>
      </c>
      <c r="E1332" t="s">
        <v>1525</v>
      </c>
      <c r="F1332" s="44">
        <v>27.03</v>
      </c>
      <c r="G1332" s="77" t="str">
        <f t="shared" si="40"/>
        <v>May</v>
      </c>
      <c r="H1332" s="77" t="str">
        <f t="shared" si="41"/>
        <v>2024</v>
      </c>
    </row>
    <row r="1333" spans="1:8" x14ac:dyDescent="0.25">
      <c r="A1333" t="s">
        <v>718</v>
      </c>
      <c r="B1333" t="s">
        <v>41</v>
      </c>
      <c r="C1333">
        <v>1</v>
      </c>
      <c r="D1333" t="s">
        <v>160</v>
      </c>
      <c r="E1333" t="s">
        <v>1525</v>
      </c>
      <c r="F1333" s="44">
        <v>37.020000000000003</v>
      </c>
      <c r="G1333" s="77" t="str">
        <f t="shared" si="40"/>
        <v>May</v>
      </c>
      <c r="H1333" s="77" t="str">
        <f t="shared" si="41"/>
        <v>2024</v>
      </c>
    </row>
    <row r="1334" spans="1:8" x14ac:dyDescent="0.25">
      <c r="A1334" t="s">
        <v>718</v>
      </c>
      <c r="B1334" t="s">
        <v>41</v>
      </c>
      <c r="C1334">
        <v>1</v>
      </c>
      <c r="D1334" t="s">
        <v>160</v>
      </c>
      <c r="E1334" t="s">
        <v>1525</v>
      </c>
      <c r="F1334" s="44">
        <v>163.79</v>
      </c>
      <c r="G1334" s="77" t="str">
        <f t="shared" si="40"/>
        <v>May</v>
      </c>
      <c r="H1334" s="77" t="str">
        <f t="shared" si="41"/>
        <v>2024</v>
      </c>
    </row>
    <row r="1335" spans="1:8" x14ac:dyDescent="0.25">
      <c r="A1335" t="s">
        <v>718</v>
      </c>
      <c r="B1335" t="s">
        <v>41</v>
      </c>
      <c r="C1335">
        <v>1</v>
      </c>
      <c r="D1335" t="s">
        <v>160</v>
      </c>
      <c r="E1335" t="s">
        <v>1525</v>
      </c>
      <c r="F1335" s="44">
        <v>58.84</v>
      </c>
      <c r="G1335" s="77" t="str">
        <f t="shared" si="40"/>
        <v>May</v>
      </c>
      <c r="H1335" s="77" t="str">
        <f t="shared" si="41"/>
        <v>2024</v>
      </c>
    </row>
    <row r="1336" spans="1:8" x14ac:dyDescent="0.25">
      <c r="A1336" t="s">
        <v>718</v>
      </c>
      <c r="B1336" t="s">
        <v>41</v>
      </c>
      <c r="C1336">
        <v>1</v>
      </c>
      <c r="D1336" t="s">
        <v>160</v>
      </c>
      <c r="E1336" t="s">
        <v>1525</v>
      </c>
      <c r="F1336" s="44">
        <v>266.67</v>
      </c>
      <c r="G1336" s="77" t="str">
        <f t="shared" si="40"/>
        <v>May</v>
      </c>
      <c r="H1336" s="77" t="str">
        <f t="shared" si="41"/>
        <v>2024</v>
      </c>
    </row>
    <row r="1337" spans="1:8" x14ac:dyDescent="0.25">
      <c r="A1337" t="s">
        <v>718</v>
      </c>
      <c r="B1337" t="s">
        <v>41</v>
      </c>
      <c r="C1337">
        <v>1</v>
      </c>
      <c r="D1337" t="s">
        <v>160</v>
      </c>
      <c r="E1337" t="s">
        <v>1525</v>
      </c>
      <c r="F1337" s="44">
        <v>1240.03</v>
      </c>
      <c r="G1337" s="77" t="str">
        <f t="shared" si="40"/>
        <v>May</v>
      </c>
      <c r="H1337" s="77" t="str">
        <f t="shared" si="41"/>
        <v>2024</v>
      </c>
    </row>
    <row r="1338" spans="1:8" x14ac:dyDescent="0.25">
      <c r="A1338" t="s">
        <v>718</v>
      </c>
      <c r="B1338" t="s">
        <v>41</v>
      </c>
      <c r="C1338">
        <v>1</v>
      </c>
      <c r="D1338" t="s">
        <v>160</v>
      </c>
      <c r="E1338" t="s">
        <v>1525</v>
      </c>
      <c r="F1338" s="44">
        <v>4949.18</v>
      </c>
      <c r="G1338" s="77" t="str">
        <f t="shared" si="40"/>
        <v>May</v>
      </c>
      <c r="H1338" s="77" t="str">
        <f t="shared" si="41"/>
        <v>2024</v>
      </c>
    </row>
    <row r="1339" spans="1:8" x14ac:dyDescent="0.25">
      <c r="A1339" t="s">
        <v>718</v>
      </c>
      <c r="B1339" t="s">
        <v>41</v>
      </c>
      <c r="C1339">
        <v>1</v>
      </c>
      <c r="D1339" t="s">
        <v>160</v>
      </c>
      <c r="E1339" t="s">
        <v>1525</v>
      </c>
      <c r="F1339" s="44">
        <v>3621.57</v>
      </c>
      <c r="G1339" s="77" t="str">
        <f t="shared" si="40"/>
        <v>May</v>
      </c>
      <c r="H1339" s="77" t="str">
        <f t="shared" si="41"/>
        <v>2024</v>
      </c>
    </row>
    <row r="1340" spans="1:8" x14ac:dyDescent="0.25">
      <c r="A1340" t="s">
        <v>718</v>
      </c>
      <c r="B1340" t="s">
        <v>41</v>
      </c>
      <c r="C1340">
        <v>1</v>
      </c>
      <c r="D1340" t="s">
        <v>160</v>
      </c>
      <c r="E1340" t="s">
        <v>1525</v>
      </c>
      <c r="F1340" s="44">
        <v>2894.78</v>
      </c>
      <c r="G1340" s="77" t="str">
        <f t="shared" si="40"/>
        <v>May</v>
      </c>
      <c r="H1340" s="77" t="str">
        <f t="shared" si="41"/>
        <v>2024</v>
      </c>
    </row>
    <row r="1341" spans="1:8" x14ac:dyDescent="0.25">
      <c r="A1341" t="s">
        <v>718</v>
      </c>
      <c r="B1341" t="s">
        <v>41</v>
      </c>
      <c r="C1341">
        <v>1</v>
      </c>
      <c r="D1341" t="s">
        <v>160</v>
      </c>
      <c r="E1341" t="s">
        <v>1525</v>
      </c>
      <c r="F1341" s="44">
        <v>359.46</v>
      </c>
      <c r="G1341" s="77" t="str">
        <f t="shared" si="40"/>
        <v>May</v>
      </c>
      <c r="H1341" s="77" t="str">
        <f t="shared" si="41"/>
        <v>2024</v>
      </c>
    </row>
    <row r="1342" spans="1:8" x14ac:dyDescent="0.25">
      <c r="A1342" t="s">
        <v>718</v>
      </c>
      <c r="B1342" t="s">
        <v>41</v>
      </c>
      <c r="C1342">
        <v>1</v>
      </c>
      <c r="D1342" t="s">
        <v>160</v>
      </c>
      <c r="E1342" t="s">
        <v>1525</v>
      </c>
      <c r="F1342" s="44">
        <v>3249.09</v>
      </c>
      <c r="G1342" s="77" t="str">
        <f t="shared" si="40"/>
        <v>May</v>
      </c>
      <c r="H1342" s="77" t="str">
        <f t="shared" si="41"/>
        <v>2024</v>
      </c>
    </row>
    <row r="1343" spans="1:8" x14ac:dyDescent="0.25">
      <c r="A1343" t="s">
        <v>718</v>
      </c>
      <c r="B1343" t="s">
        <v>41</v>
      </c>
      <c r="C1343">
        <v>1</v>
      </c>
      <c r="D1343" t="s">
        <v>160</v>
      </c>
      <c r="E1343" t="s">
        <v>1525</v>
      </c>
      <c r="F1343" s="44">
        <v>3426.32</v>
      </c>
      <c r="G1343" s="77" t="str">
        <f t="shared" si="40"/>
        <v>May</v>
      </c>
      <c r="H1343" s="77" t="str">
        <f t="shared" si="41"/>
        <v>2024</v>
      </c>
    </row>
    <row r="1344" spans="1:8" x14ac:dyDescent="0.25">
      <c r="A1344" t="s">
        <v>718</v>
      </c>
      <c r="B1344" t="s">
        <v>41</v>
      </c>
      <c r="C1344">
        <v>1</v>
      </c>
      <c r="D1344" t="s">
        <v>160</v>
      </c>
      <c r="E1344" t="s">
        <v>1525</v>
      </c>
      <c r="F1344" s="44">
        <v>156.85</v>
      </c>
      <c r="G1344" s="77" t="str">
        <f t="shared" si="40"/>
        <v>May</v>
      </c>
      <c r="H1344" s="77" t="str">
        <f t="shared" si="41"/>
        <v>2024</v>
      </c>
    </row>
    <row r="1345" spans="1:8" x14ac:dyDescent="0.25">
      <c r="A1345" t="s">
        <v>718</v>
      </c>
      <c r="B1345" t="s">
        <v>41</v>
      </c>
      <c r="C1345">
        <v>1</v>
      </c>
      <c r="D1345" t="s">
        <v>160</v>
      </c>
      <c r="E1345" t="s">
        <v>1525</v>
      </c>
      <c r="F1345" s="44">
        <v>5849.89</v>
      </c>
      <c r="G1345" s="77" t="str">
        <f t="shared" si="40"/>
        <v>May</v>
      </c>
      <c r="H1345" s="77" t="str">
        <f t="shared" si="41"/>
        <v>2024</v>
      </c>
    </row>
    <row r="1346" spans="1:8" x14ac:dyDescent="0.25">
      <c r="A1346" t="s">
        <v>718</v>
      </c>
      <c r="B1346" t="s">
        <v>41</v>
      </c>
      <c r="C1346">
        <v>1</v>
      </c>
      <c r="D1346" t="s">
        <v>160</v>
      </c>
      <c r="E1346" t="s">
        <v>1525</v>
      </c>
      <c r="F1346" s="44">
        <v>511.45</v>
      </c>
      <c r="G1346" s="77" t="str">
        <f t="shared" si="40"/>
        <v>May</v>
      </c>
      <c r="H1346" s="77" t="str">
        <f t="shared" si="41"/>
        <v>2024</v>
      </c>
    </row>
    <row r="1347" spans="1:8" x14ac:dyDescent="0.25">
      <c r="A1347" t="s">
        <v>718</v>
      </c>
      <c r="B1347" t="s">
        <v>41</v>
      </c>
      <c r="C1347">
        <v>1</v>
      </c>
      <c r="D1347" t="s">
        <v>160</v>
      </c>
      <c r="E1347" t="s">
        <v>1525</v>
      </c>
      <c r="F1347" s="44">
        <v>5237.29</v>
      </c>
      <c r="G1347" s="77" t="str">
        <f t="shared" ref="G1347:G1410" si="42">MID(A1347,4,3)</f>
        <v>May</v>
      </c>
      <c r="H1347" s="77" t="str">
        <f t="shared" ref="H1347:H1410" si="43">MID(A1347,8,4)</f>
        <v>2024</v>
      </c>
    </row>
    <row r="1348" spans="1:8" x14ac:dyDescent="0.25">
      <c r="A1348" t="s">
        <v>718</v>
      </c>
      <c r="B1348" t="s">
        <v>41</v>
      </c>
      <c r="C1348">
        <v>1</v>
      </c>
      <c r="D1348" t="s">
        <v>160</v>
      </c>
      <c r="E1348" t="s">
        <v>1525</v>
      </c>
      <c r="F1348" s="44">
        <v>12968.73</v>
      </c>
      <c r="G1348" s="77" t="str">
        <f t="shared" si="42"/>
        <v>May</v>
      </c>
      <c r="H1348" s="77" t="str">
        <f t="shared" si="43"/>
        <v>2024</v>
      </c>
    </row>
    <row r="1349" spans="1:8" x14ac:dyDescent="0.25">
      <c r="A1349" t="s">
        <v>718</v>
      </c>
      <c r="B1349" t="s">
        <v>41</v>
      </c>
      <c r="C1349">
        <v>1</v>
      </c>
      <c r="D1349" t="s">
        <v>160</v>
      </c>
      <c r="E1349" t="s">
        <v>1525</v>
      </c>
      <c r="F1349" s="44">
        <v>1461.2</v>
      </c>
      <c r="G1349" s="77" t="str">
        <f t="shared" si="42"/>
        <v>May</v>
      </c>
      <c r="H1349" s="77" t="str">
        <f t="shared" si="43"/>
        <v>2024</v>
      </c>
    </row>
    <row r="1350" spans="1:8" x14ac:dyDescent="0.25">
      <c r="A1350" t="s">
        <v>718</v>
      </c>
      <c r="B1350" t="s">
        <v>41</v>
      </c>
      <c r="C1350">
        <v>1</v>
      </c>
      <c r="D1350" t="s">
        <v>550</v>
      </c>
      <c r="E1350" t="s">
        <v>1525</v>
      </c>
      <c r="F1350" s="44">
        <v>1274.92</v>
      </c>
      <c r="G1350" s="77" t="str">
        <f t="shared" si="42"/>
        <v>May</v>
      </c>
      <c r="H1350" s="77" t="str">
        <f t="shared" si="43"/>
        <v>2024</v>
      </c>
    </row>
    <row r="1351" spans="1:8" x14ac:dyDescent="0.25">
      <c r="A1351" t="s">
        <v>718</v>
      </c>
      <c r="B1351" t="s">
        <v>41</v>
      </c>
      <c r="C1351">
        <v>1</v>
      </c>
      <c r="D1351" t="s">
        <v>550</v>
      </c>
      <c r="E1351" t="s">
        <v>1525</v>
      </c>
      <c r="F1351" s="44">
        <v>1273.56</v>
      </c>
      <c r="G1351" s="77" t="str">
        <f t="shared" si="42"/>
        <v>May</v>
      </c>
      <c r="H1351" s="77" t="str">
        <f t="shared" si="43"/>
        <v>2024</v>
      </c>
    </row>
    <row r="1352" spans="1:8" x14ac:dyDescent="0.25">
      <c r="A1352" t="s">
        <v>718</v>
      </c>
      <c r="B1352" t="s">
        <v>41</v>
      </c>
      <c r="C1352">
        <v>1</v>
      </c>
      <c r="D1352" t="s">
        <v>160</v>
      </c>
      <c r="E1352" t="s">
        <v>1525</v>
      </c>
      <c r="F1352" s="44">
        <v>647.42999999999995</v>
      </c>
      <c r="G1352" s="77" t="str">
        <f t="shared" si="42"/>
        <v>May</v>
      </c>
      <c r="H1352" s="77" t="str">
        <f t="shared" si="43"/>
        <v>2024</v>
      </c>
    </row>
    <row r="1353" spans="1:8" x14ac:dyDescent="0.25">
      <c r="A1353" t="s">
        <v>718</v>
      </c>
      <c r="B1353" t="s">
        <v>41</v>
      </c>
      <c r="C1353">
        <v>1</v>
      </c>
      <c r="D1353" t="s">
        <v>160</v>
      </c>
      <c r="E1353" t="s">
        <v>1525</v>
      </c>
      <c r="F1353" s="44">
        <v>4063.47</v>
      </c>
      <c r="G1353" s="77" t="str">
        <f t="shared" si="42"/>
        <v>May</v>
      </c>
      <c r="H1353" s="77" t="str">
        <f t="shared" si="43"/>
        <v>2024</v>
      </c>
    </row>
    <row r="1354" spans="1:8" x14ac:dyDescent="0.25">
      <c r="A1354" t="s">
        <v>718</v>
      </c>
      <c r="B1354" t="s">
        <v>41</v>
      </c>
      <c r="C1354">
        <v>1</v>
      </c>
      <c r="D1354" t="s">
        <v>160</v>
      </c>
      <c r="E1354" t="s">
        <v>1525</v>
      </c>
      <c r="F1354" s="44">
        <v>5397.6</v>
      </c>
      <c r="G1354" s="77" t="str">
        <f t="shared" si="42"/>
        <v>May</v>
      </c>
      <c r="H1354" s="77" t="str">
        <f t="shared" si="43"/>
        <v>2024</v>
      </c>
    </row>
    <row r="1355" spans="1:8" x14ac:dyDescent="0.25">
      <c r="A1355" t="s">
        <v>718</v>
      </c>
      <c r="B1355" t="s">
        <v>41</v>
      </c>
      <c r="C1355">
        <v>1</v>
      </c>
      <c r="D1355" t="s">
        <v>160</v>
      </c>
      <c r="E1355" t="s">
        <v>1525</v>
      </c>
      <c r="F1355" s="44">
        <v>2776.37</v>
      </c>
      <c r="G1355" s="77" t="str">
        <f t="shared" si="42"/>
        <v>May</v>
      </c>
      <c r="H1355" s="77" t="str">
        <f t="shared" si="43"/>
        <v>2024</v>
      </c>
    </row>
    <row r="1356" spans="1:8" x14ac:dyDescent="0.25">
      <c r="A1356" t="s">
        <v>718</v>
      </c>
      <c r="B1356" t="s">
        <v>41</v>
      </c>
      <c r="C1356">
        <v>1</v>
      </c>
      <c r="D1356" t="s">
        <v>160</v>
      </c>
      <c r="E1356" t="s">
        <v>1525</v>
      </c>
      <c r="F1356" s="44">
        <v>7250.4</v>
      </c>
      <c r="G1356" s="77" t="str">
        <f t="shared" si="42"/>
        <v>May</v>
      </c>
      <c r="H1356" s="77" t="str">
        <f t="shared" si="43"/>
        <v>2024</v>
      </c>
    </row>
    <row r="1357" spans="1:8" x14ac:dyDescent="0.25">
      <c r="A1357" t="s">
        <v>718</v>
      </c>
      <c r="B1357" t="s">
        <v>41</v>
      </c>
      <c r="C1357">
        <v>1</v>
      </c>
      <c r="D1357" t="s">
        <v>160</v>
      </c>
      <c r="E1357" t="s">
        <v>1525</v>
      </c>
      <c r="F1357" s="44">
        <v>10049.719999999999</v>
      </c>
      <c r="G1357" s="77" t="str">
        <f t="shared" si="42"/>
        <v>May</v>
      </c>
      <c r="H1357" s="77" t="str">
        <f t="shared" si="43"/>
        <v>2024</v>
      </c>
    </row>
    <row r="1358" spans="1:8" x14ac:dyDescent="0.25">
      <c r="A1358" t="s">
        <v>718</v>
      </c>
      <c r="B1358" t="s">
        <v>41</v>
      </c>
      <c r="C1358">
        <v>1</v>
      </c>
      <c r="D1358" t="s">
        <v>160</v>
      </c>
      <c r="E1358" t="s">
        <v>1525</v>
      </c>
      <c r="F1358" s="44">
        <v>6055.37</v>
      </c>
      <c r="G1358" s="77" t="str">
        <f t="shared" si="42"/>
        <v>May</v>
      </c>
      <c r="H1358" s="77" t="str">
        <f t="shared" si="43"/>
        <v>2024</v>
      </c>
    </row>
    <row r="1359" spans="1:8" x14ac:dyDescent="0.25">
      <c r="A1359" t="s">
        <v>718</v>
      </c>
      <c r="B1359" t="s">
        <v>41</v>
      </c>
      <c r="C1359">
        <v>1</v>
      </c>
      <c r="D1359" t="s">
        <v>160</v>
      </c>
      <c r="E1359" t="s">
        <v>1525</v>
      </c>
      <c r="F1359" s="44">
        <v>8775.23</v>
      </c>
      <c r="G1359" s="77" t="str">
        <f t="shared" si="42"/>
        <v>May</v>
      </c>
      <c r="H1359" s="77" t="str">
        <f t="shared" si="43"/>
        <v>2024</v>
      </c>
    </row>
    <row r="1360" spans="1:8" x14ac:dyDescent="0.25">
      <c r="A1360" t="s">
        <v>718</v>
      </c>
      <c r="B1360" t="s">
        <v>41</v>
      </c>
      <c r="C1360">
        <v>1</v>
      </c>
      <c r="D1360" t="s">
        <v>160</v>
      </c>
      <c r="E1360" t="s">
        <v>1525</v>
      </c>
      <c r="F1360" s="44">
        <v>584.1</v>
      </c>
      <c r="G1360" s="77" t="str">
        <f t="shared" si="42"/>
        <v>May</v>
      </c>
      <c r="H1360" s="77" t="str">
        <f t="shared" si="43"/>
        <v>2024</v>
      </c>
    </row>
    <row r="1361" spans="1:8" x14ac:dyDescent="0.25">
      <c r="A1361" t="s">
        <v>718</v>
      </c>
      <c r="B1361" t="s">
        <v>41</v>
      </c>
      <c r="C1361">
        <v>1</v>
      </c>
      <c r="D1361" t="s">
        <v>160</v>
      </c>
      <c r="E1361" t="s">
        <v>1525</v>
      </c>
      <c r="F1361" s="44">
        <v>13158.94</v>
      </c>
      <c r="G1361" s="77" t="str">
        <f t="shared" si="42"/>
        <v>May</v>
      </c>
      <c r="H1361" s="77" t="str">
        <f t="shared" si="43"/>
        <v>2024</v>
      </c>
    </row>
    <row r="1362" spans="1:8" x14ac:dyDescent="0.25">
      <c r="A1362" t="s">
        <v>718</v>
      </c>
      <c r="B1362" t="s">
        <v>41</v>
      </c>
      <c r="C1362">
        <v>1</v>
      </c>
      <c r="D1362" t="s">
        <v>160</v>
      </c>
      <c r="E1362" t="s">
        <v>1525</v>
      </c>
      <c r="F1362" s="44">
        <v>721.75</v>
      </c>
      <c r="G1362" s="77" t="str">
        <f t="shared" si="42"/>
        <v>May</v>
      </c>
      <c r="H1362" s="77" t="str">
        <f t="shared" si="43"/>
        <v>2024</v>
      </c>
    </row>
    <row r="1363" spans="1:8" x14ac:dyDescent="0.25">
      <c r="A1363" t="s">
        <v>718</v>
      </c>
      <c r="B1363" t="s">
        <v>41</v>
      </c>
      <c r="C1363">
        <v>1</v>
      </c>
      <c r="D1363" t="s">
        <v>160</v>
      </c>
      <c r="E1363" t="s">
        <v>1525</v>
      </c>
      <c r="F1363" s="44">
        <v>1622.21</v>
      </c>
      <c r="G1363" s="77" t="str">
        <f t="shared" si="42"/>
        <v>May</v>
      </c>
      <c r="H1363" s="77" t="str">
        <f t="shared" si="43"/>
        <v>2024</v>
      </c>
    </row>
    <row r="1364" spans="1:8" x14ac:dyDescent="0.25">
      <c r="A1364" t="s">
        <v>718</v>
      </c>
      <c r="B1364" t="s">
        <v>41</v>
      </c>
      <c r="C1364">
        <v>1</v>
      </c>
      <c r="D1364" t="s">
        <v>160</v>
      </c>
      <c r="E1364" t="s">
        <v>1525</v>
      </c>
      <c r="F1364" s="44">
        <v>3685.1</v>
      </c>
      <c r="G1364" s="77" t="str">
        <f t="shared" si="42"/>
        <v>May</v>
      </c>
      <c r="H1364" s="77" t="str">
        <f t="shared" si="43"/>
        <v>2024</v>
      </c>
    </row>
    <row r="1365" spans="1:8" x14ac:dyDescent="0.25">
      <c r="A1365" t="s">
        <v>718</v>
      </c>
      <c r="B1365" t="s">
        <v>41</v>
      </c>
      <c r="C1365">
        <v>1</v>
      </c>
      <c r="D1365" t="s">
        <v>160</v>
      </c>
      <c r="E1365" t="s">
        <v>1525</v>
      </c>
      <c r="F1365" s="44">
        <v>8912.48</v>
      </c>
      <c r="G1365" s="77" t="str">
        <f t="shared" si="42"/>
        <v>May</v>
      </c>
      <c r="H1365" s="77" t="str">
        <f t="shared" si="43"/>
        <v>2024</v>
      </c>
    </row>
    <row r="1366" spans="1:8" x14ac:dyDescent="0.25">
      <c r="A1366" t="s">
        <v>718</v>
      </c>
      <c r="B1366" t="s">
        <v>41</v>
      </c>
      <c r="C1366">
        <v>1</v>
      </c>
      <c r="D1366" t="s">
        <v>160</v>
      </c>
      <c r="E1366" t="s">
        <v>1525</v>
      </c>
      <c r="F1366" s="44">
        <v>474.71</v>
      </c>
      <c r="G1366" s="77" t="str">
        <f t="shared" si="42"/>
        <v>May</v>
      </c>
      <c r="H1366" s="77" t="str">
        <f t="shared" si="43"/>
        <v>2024</v>
      </c>
    </row>
    <row r="1367" spans="1:8" x14ac:dyDescent="0.25">
      <c r="A1367" t="s">
        <v>718</v>
      </c>
      <c r="B1367" t="s">
        <v>41</v>
      </c>
      <c r="C1367">
        <v>1</v>
      </c>
      <c r="D1367" t="s">
        <v>160</v>
      </c>
      <c r="E1367" t="s">
        <v>1525</v>
      </c>
      <c r="F1367" s="44">
        <v>281.07</v>
      </c>
      <c r="G1367" s="77" t="str">
        <f t="shared" si="42"/>
        <v>May</v>
      </c>
      <c r="H1367" s="77" t="str">
        <f t="shared" si="43"/>
        <v>2024</v>
      </c>
    </row>
    <row r="1368" spans="1:8" x14ac:dyDescent="0.25">
      <c r="A1368" t="s">
        <v>718</v>
      </c>
      <c r="B1368" t="s">
        <v>41</v>
      </c>
      <c r="C1368">
        <v>1</v>
      </c>
      <c r="D1368" t="s">
        <v>160</v>
      </c>
      <c r="E1368" t="s">
        <v>1525</v>
      </c>
      <c r="F1368" s="44">
        <v>255.19</v>
      </c>
      <c r="G1368" s="77" t="str">
        <f t="shared" si="42"/>
        <v>May</v>
      </c>
      <c r="H1368" s="77" t="str">
        <f t="shared" si="43"/>
        <v>2024</v>
      </c>
    </row>
    <row r="1369" spans="1:8" x14ac:dyDescent="0.25">
      <c r="A1369" t="s">
        <v>718</v>
      </c>
      <c r="B1369" t="s">
        <v>41</v>
      </c>
      <c r="C1369">
        <v>1</v>
      </c>
      <c r="D1369" t="s">
        <v>160</v>
      </c>
      <c r="E1369" t="s">
        <v>1525</v>
      </c>
      <c r="F1369" s="44">
        <v>2978.33</v>
      </c>
      <c r="G1369" s="77" t="str">
        <f t="shared" si="42"/>
        <v>May</v>
      </c>
      <c r="H1369" s="77" t="str">
        <f t="shared" si="43"/>
        <v>2024</v>
      </c>
    </row>
    <row r="1370" spans="1:8" x14ac:dyDescent="0.25">
      <c r="A1370" t="s">
        <v>718</v>
      </c>
      <c r="B1370" t="s">
        <v>41</v>
      </c>
      <c r="C1370">
        <v>1</v>
      </c>
      <c r="D1370" t="s">
        <v>160</v>
      </c>
      <c r="E1370" t="s">
        <v>1525</v>
      </c>
      <c r="F1370" s="44">
        <v>560.11</v>
      </c>
      <c r="G1370" s="77" t="str">
        <f t="shared" si="42"/>
        <v>May</v>
      </c>
      <c r="H1370" s="77" t="str">
        <f t="shared" si="43"/>
        <v>2024</v>
      </c>
    </row>
    <row r="1371" spans="1:8" x14ac:dyDescent="0.25">
      <c r="A1371" t="s">
        <v>718</v>
      </c>
      <c r="B1371" t="s">
        <v>41</v>
      </c>
      <c r="C1371">
        <v>1</v>
      </c>
      <c r="D1371" t="s">
        <v>160</v>
      </c>
      <c r="E1371" t="s">
        <v>1525</v>
      </c>
      <c r="F1371" s="44">
        <v>16699.29</v>
      </c>
      <c r="G1371" s="77" t="str">
        <f t="shared" si="42"/>
        <v>May</v>
      </c>
      <c r="H1371" s="77" t="str">
        <f t="shared" si="43"/>
        <v>2024</v>
      </c>
    </row>
    <row r="1372" spans="1:8" x14ac:dyDescent="0.25">
      <c r="A1372" t="s">
        <v>718</v>
      </c>
      <c r="B1372" t="s">
        <v>41</v>
      </c>
      <c r="C1372">
        <v>1</v>
      </c>
      <c r="D1372" t="s">
        <v>160</v>
      </c>
      <c r="E1372" t="s">
        <v>1525</v>
      </c>
      <c r="F1372" s="44">
        <v>833.33</v>
      </c>
      <c r="G1372" s="77" t="str">
        <f t="shared" si="42"/>
        <v>May</v>
      </c>
      <c r="H1372" s="77" t="str">
        <f t="shared" si="43"/>
        <v>2024</v>
      </c>
    </row>
    <row r="1373" spans="1:8" x14ac:dyDescent="0.25">
      <c r="A1373" t="s">
        <v>718</v>
      </c>
      <c r="B1373" t="s">
        <v>41</v>
      </c>
      <c r="C1373">
        <v>1</v>
      </c>
      <c r="D1373" t="s">
        <v>160</v>
      </c>
      <c r="E1373" t="s">
        <v>1525</v>
      </c>
      <c r="F1373" s="44">
        <v>18058.71</v>
      </c>
      <c r="G1373" s="77" t="str">
        <f t="shared" si="42"/>
        <v>May</v>
      </c>
      <c r="H1373" s="77" t="str">
        <f t="shared" si="43"/>
        <v>2024</v>
      </c>
    </row>
    <row r="1374" spans="1:8" x14ac:dyDescent="0.25">
      <c r="A1374" t="s">
        <v>718</v>
      </c>
      <c r="B1374" t="s">
        <v>41</v>
      </c>
      <c r="C1374">
        <v>1</v>
      </c>
      <c r="D1374" t="s">
        <v>160</v>
      </c>
      <c r="E1374" t="s">
        <v>1525</v>
      </c>
      <c r="F1374" s="44">
        <v>7169.92</v>
      </c>
      <c r="G1374" s="77" t="str">
        <f t="shared" si="42"/>
        <v>May</v>
      </c>
      <c r="H1374" s="77" t="str">
        <f t="shared" si="43"/>
        <v>2024</v>
      </c>
    </row>
    <row r="1375" spans="1:8" x14ac:dyDescent="0.25">
      <c r="A1375" t="s">
        <v>718</v>
      </c>
      <c r="B1375" t="s">
        <v>41</v>
      </c>
      <c r="C1375">
        <v>1</v>
      </c>
      <c r="D1375" t="s">
        <v>160</v>
      </c>
      <c r="E1375" t="s">
        <v>1525</v>
      </c>
      <c r="F1375" s="44">
        <v>95.98</v>
      </c>
      <c r="G1375" s="77" t="str">
        <f t="shared" si="42"/>
        <v>May</v>
      </c>
      <c r="H1375" s="77" t="str">
        <f t="shared" si="43"/>
        <v>2024</v>
      </c>
    </row>
    <row r="1376" spans="1:8" x14ac:dyDescent="0.25">
      <c r="A1376" t="s">
        <v>718</v>
      </c>
      <c r="B1376" t="s">
        <v>41</v>
      </c>
      <c r="C1376">
        <v>1</v>
      </c>
      <c r="D1376" t="s">
        <v>160</v>
      </c>
      <c r="E1376" t="s">
        <v>1525</v>
      </c>
      <c r="F1376" s="44">
        <v>2209.0500000000002</v>
      </c>
      <c r="G1376" s="77" t="str">
        <f t="shared" si="42"/>
        <v>May</v>
      </c>
      <c r="H1376" s="77" t="str">
        <f t="shared" si="43"/>
        <v>2024</v>
      </c>
    </row>
    <row r="1377" spans="1:8" x14ac:dyDescent="0.25">
      <c r="A1377" t="s">
        <v>718</v>
      </c>
      <c r="B1377" t="s">
        <v>41</v>
      </c>
      <c r="C1377">
        <v>1</v>
      </c>
      <c r="D1377" t="s">
        <v>160</v>
      </c>
      <c r="E1377" t="s">
        <v>1525</v>
      </c>
      <c r="F1377" s="44">
        <v>844.09</v>
      </c>
      <c r="G1377" s="77" t="str">
        <f t="shared" si="42"/>
        <v>May</v>
      </c>
      <c r="H1377" s="77" t="str">
        <f t="shared" si="43"/>
        <v>2024</v>
      </c>
    </row>
    <row r="1378" spans="1:8" x14ac:dyDescent="0.25">
      <c r="A1378" t="s">
        <v>718</v>
      </c>
      <c r="B1378" t="s">
        <v>41</v>
      </c>
      <c r="C1378">
        <v>1</v>
      </c>
      <c r="D1378" t="s">
        <v>160</v>
      </c>
      <c r="E1378" t="s">
        <v>1525</v>
      </c>
      <c r="F1378" s="44">
        <v>1165.71</v>
      </c>
      <c r="G1378" s="77" t="str">
        <f t="shared" si="42"/>
        <v>May</v>
      </c>
      <c r="H1378" s="77" t="str">
        <f t="shared" si="43"/>
        <v>2024</v>
      </c>
    </row>
    <row r="1379" spans="1:8" x14ac:dyDescent="0.25">
      <c r="A1379" t="s">
        <v>718</v>
      </c>
      <c r="B1379" t="s">
        <v>41</v>
      </c>
      <c r="C1379">
        <v>1</v>
      </c>
      <c r="D1379" t="s">
        <v>160</v>
      </c>
      <c r="E1379" t="s">
        <v>1525</v>
      </c>
      <c r="F1379" s="44">
        <v>826.73</v>
      </c>
      <c r="G1379" s="77" t="str">
        <f t="shared" si="42"/>
        <v>May</v>
      </c>
      <c r="H1379" s="77" t="str">
        <f t="shared" si="43"/>
        <v>2024</v>
      </c>
    </row>
    <row r="1380" spans="1:8" x14ac:dyDescent="0.25">
      <c r="A1380" t="s">
        <v>718</v>
      </c>
      <c r="B1380" t="s">
        <v>41</v>
      </c>
      <c r="C1380">
        <v>1</v>
      </c>
      <c r="D1380" t="s">
        <v>160</v>
      </c>
      <c r="E1380" t="s">
        <v>1525</v>
      </c>
      <c r="F1380" s="44">
        <v>662.11</v>
      </c>
      <c r="G1380" s="77" t="str">
        <f t="shared" si="42"/>
        <v>May</v>
      </c>
      <c r="H1380" s="77" t="str">
        <f t="shared" si="43"/>
        <v>2024</v>
      </c>
    </row>
    <row r="1381" spans="1:8" x14ac:dyDescent="0.25">
      <c r="A1381" t="s">
        <v>718</v>
      </c>
      <c r="B1381" t="s">
        <v>41</v>
      </c>
      <c r="C1381">
        <v>1</v>
      </c>
      <c r="D1381" t="s">
        <v>160</v>
      </c>
      <c r="E1381" t="s">
        <v>1525</v>
      </c>
      <c r="F1381" s="44">
        <v>1681.84</v>
      </c>
      <c r="G1381" s="77" t="str">
        <f t="shared" si="42"/>
        <v>May</v>
      </c>
      <c r="H1381" s="77" t="str">
        <f t="shared" si="43"/>
        <v>2024</v>
      </c>
    </row>
    <row r="1382" spans="1:8" x14ac:dyDescent="0.25">
      <c r="A1382" t="s">
        <v>656</v>
      </c>
      <c r="B1382" t="s">
        <v>26</v>
      </c>
      <c r="C1382">
        <v>337</v>
      </c>
      <c r="D1382" t="s">
        <v>265</v>
      </c>
      <c r="E1382" t="s">
        <v>259</v>
      </c>
      <c r="F1382" s="44">
        <v>1888.8</v>
      </c>
      <c r="G1382" s="77" t="str">
        <f t="shared" si="42"/>
        <v>May</v>
      </c>
      <c r="H1382" s="77" t="str">
        <f t="shared" si="43"/>
        <v>2024</v>
      </c>
    </row>
    <row r="1383" spans="1:8" x14ac:dyDescent="0.25">
      <c r="A1383" t="s">
        <v>640</v>
      </c>
      <c r="B1383" t="s">
        <v>26</v>
      </c>
      <c r="C1383">
        <v>345</v>
      </c>
      <c r="D1383" t="s">
        <v>641</v>
      </c>
      <c r="E1383" t="s">
        <v>1528</v>
      </c>
      <c r="F1383" s="44">
        <v>14214.28</v>
      </c>
      <c r="G1383" s="77" t="str">
        <f t="shared" si="42"/>
        <v>May</v>
      </c>
      <c r="H1383" s="77" t="str">
        <f t="shared" si="43"/>
        <v>2024</v>
      </c>
    </row>
    <row r="1384" spans="1:8" x14ac:dyDescent="0.25">
      <c r="A1384" t="s">
        <v>646</v>
      </c>
      <c r="B1384" t="s">
        <v>26</v>
      </c>
      <c r="C1384">
        <v>395</v>
      </c>
      <c r="D1384" t="s">
        <v>647</v>
      </c>
      <c r="E1384" t="s">
        <v>1528</v>
      </c>
      <c r="F1384" s="44">
        <v>12183.83</v>
      </c>
      <c r="G1384" s="77" t="str">
        <f t="shared" si="42"/>
        <v>May</v>
      </c>
      <c r="H1384" s="77" t="str">
        <f t="shared" si="43"/>
        <v>2024</v>
      </c>
    </row>
    <row r="1385" spans="1:8" x14ac:dyDescent="0.25">
      <c r="A1385" t="s">
        <v>640</v>
      </c>
      <c r="B1385" t="s">
        <v>26</v>
      </c>
      <c r="C1385">
        <v>345</v>
      </c>
      <c r="D1385" t="s">
        <v>641</v>
      </c>
      <c r="E1385" t="s">
        <v>1528</v>
      </c>
      <c r="F1385" s="44">
        <v>10651.31</v>
      </c>
      <c r="G1385" s="77" t="str">
        <f t="shared" si="42"/>
        <v>May</v>
      </c>
      <c r="H1385" s="77" t="str">
        <f t="shared" si="43"/>
        <v>2024</v>
      </c>
    </row>
    <row r="1386" spans="1:8" ht="15.75" thickBot="1" x14ac:dyDescent="0.3">
      <c r="A1386" s="62" t="s">
        <v>646</v>
      </c>
      <c r="B1386" s="62" t="s">
        <v>26</v>
      </c>
      <c r="C1386" s="62">
        <v>395</v>
      </c>
      <c r="D1386" s="62" t="s">
        <v>647</v>
      </c>
      <c r="E1386" s="62" t="s">
        <v>1528</v>
      </c>
      <c r="F1386" s="83">
        <v>8534.2000000000007</v>
      </c>
      <c r="G1386" s="82" t="str">
        <f t="shared" si="42"/>
        <v>May</v>
      </c>
      <c r="H1386" s="82" t="str">
        <f t="shared" si="43"/>
        <v>2024</v>
      </c>
    </row>
    <row r="1387" spans="1:8" x14ac:dyDescent="0.25">
      <c r="A1387" s="12" t="s">
        <v>720</v>
      </c>
      <c r="B1387" s="12" t="s">
        <v>26</v>
      </c>
      <c r="C1387" s="14">
        <v>301</v>
      </c>
      <c r="D1387" s="12" t="s">
        <v>721</v>
      </c>
      <c r="E1387" s="35" t="s">
        <v>23</v>
      </c>
      <c r="F1387" s="13">
        <v>102432.17</v>
      </c>
      <c r="G1387" s="77" t="str">
        <f t="shared" si="42"/>
        <v>Jun</v>
      </c>
      <c r="H1387" s="77" t="str">
        <f t="shared" si="43"/>
        <v>2024</v>
      </c>
    </row>
    <row r="1388" spans="1:8" x14ac:dyDescent="0.25">
      <c r="A1388" s="12" t="s">
        <v>722</v>
      </c>
      <c r="B1388" s="12" t="s">
        <v>26</v>
      </c>
      <c r="C1388" s="14">
        <v>325</v>
      </c>
      <c r="D1388" s="12" t="s">
        <v>723</v>
      </c>
      <c r="E1388" s="35" t="s">
        <v>23</v>
      </c>
      <c r="F1388" s="13">
        <v>101108.31</v>
      </c>
      <c r="G1388" s="77" t="str">
        <f t="shared" si="42"/>
        <v>Jun</v>
      </c>
      <c r="H1388" s="77" t="str">
        <f t="shared" si="43"/>
        <v>2024</v>
      </c>
    </row>
    <row r="1389" spans="1:8" x14ac:dyDescent="0.25">
      <c r="A1389" s="12" t="s">
        <v>724</v>
      </c>
      <c r="B1389" s="12" t="s">
        <v>26</v>
      </c>
      <c r="C1389" s="14">
        <v>329</v>
      </c>
      <c r="D1389" s="12" t="s">
        <v>725</v>
      </c>
      <c r="E1389" t="s">
        <v>1528</v>
      </c>
      <c r="F1389" s="13">
        <v>55304.1</v>
      </c>
      <c r="G1389" s="77" t="str">
        <f t="shared" si="42"/>
        <v>Jun</v>
      </c>
      <c r="H1389" s="77" t="str">
        <f t="shared" si="43"/>
        <v>2024</v>
      </c>
    </row>
    <row r="1390" spans="1:8" x14ac:dyDescent="0.25">
      <c r="A1390" s="12" t="s">
        <v>726</v>
      </c>
      <c r="B1390" s="12" t="s">
        <v>26</v>
      </c>
      <c r="C1390" s="14">
        <v>349</v>
      </c>
      <c r="D1390" s="12" t="s">
        <v>727</v>
      </c>
      <c r="E1390" s="35" t="s">
        <v>23</v>
      </c>
      <c r="F1390" s="13">
        <v>101516.07</v>
      </c>
      <c r="G1390" s="77" t="str">
        <f t="shared" si="42"/>
        <v>Jun</v>
      </c>
      <c r="H1390" s="77" t="str">
        <f t="shared" si="43"/>
        <v>2024</v>
      </c>
    </row>
    <row r="1391" spans="1:8" x14ac:dyDescent="0.25">
      <c r="A1391" s="12" t="s">
        <v>728</v>
      </c>
      <c r="B1391" s="12" t="s">
        <v>26</v>
      </c>
      <c r="C1391" s="14">
        <v>387</v>
      </c>
      <c r="D1391" s="12" t="s">
        <v>729</v>
      </c>
      <c r="E1391" s="35" t="s">
        <v>23</v>
      </c>
      <c r="F1391" s="13">
        <v>100517.57</v>
      </c>
      <c r="G1391" s="77" t="str">
        <f t="shared" si="42"/>
        <v>Jun</v>
      </c>
      <c r="H1391" s="77" t="str">
        <f t="shared" si="43"/>
        <v>2024</v>
      </c>
    </row>
    <row r="1392" spans="1:8" x14ac:dyDescent="0.25">
      <c r="A1392" s="12" t="s">
        <v>730</v>
      </c>
      <c r="B1392" s="12" t="s">
        <v>26</v>
      </c>
      <c r="C1392" s="14">
        <v>391</v>
      </c>
      <c r="D1392" s="12" t="s">
        <v>731</v>
      </c>
      <c r="E1392" t="s">
        <v>1528</v>
      </c>
      <c r="F1392" s="13">
        <v>55304.1</v>
      </c>
      <c r="G1392" s="77" t="str">
        <f t="shared" si="42"/>
        <v>Jun</v>
      </c>
      <c r="H1392" s="77" t="str">
        <f t="shared" si="43"/>
        <v>2024</v>
      </c>
    </row>
    <row r="1393" spans="1:8" x14ac:dyDescent="0.25">
      <c r="A1393" s="12" t="s">
        <v>720</v>
      </c>
      <c r="B1393" s="12" t="s">
        <v>26</v>
      </c>
      <c r="C1393" s="14">
        <v>301</v>
      </c>
      <c r="D1393" s="12" t="s">
        <v>721</v>
      </c>
      <c r="E1393" s="35" t="s">
        <v>23</v>
      </c>
      <c r="F1393" s="13">
        <v>17071.02</v>
      </c>
      <c r="G1393" s="77" t="str">
        <f t="shared" si="42"/>
        <v>Jun</v>
      </c>
      <c r="H1393" s="77" t="str">
        <f t="shared" si="43"/>
        <v>2024</v>
      </c>
    </row>
    <row r="1394" spans="1:8" x14ac:dyDescent="0.25">
      <c r="A1394" s="12" t="s">
        <v>722</v>
      </c>
      <c r="B1394" s="12" t="s">
        <v>26</v>
      </c>
      <c r="C1394" s="14">
        <v>325</v>
      </c>
      <c r="D1394" s="12" t="s">
        <v>723</v>
      </c>
      <c r="E1394" s="35" t="s">
        <v>23</v>
      </c>
      <c r="F1394" s="13">
        <v>16847.47</v>
      </c>
      <c r="G1394" s="77" t="str">
        <f t="shared" si="42"/>
        <v>Jun</v>
      </c>
      <c r="H1394" s="77" t="str">
        <f t="shared" si="43"/>
        <v>2024</v>
      </c>
    </row>
    <row r="1395" spans="1:8" x14ac:dyDescent="0.25">
      <c r="A1395" s="12" t="s">
        <v>726</v>
      </c>
      <c r="B1395" s="12" t="s">
        <v>26</v>
      </c>
      <c r="C1395" s="14">
        <v>349</v>
      </c>
      <c r="D1395" s="12" t="s">
        <v>727</v>
      </c>
      <c r="E1395" s="35" t="s">
        <v>23</v>
      </c>
      <c r="F1395" s="13">
        <v>16916.150000000001</v>
      </c>
      <c r="G1395" s="77" t="str">
        <f t="shared" si="42"/>
        <v>Jun</v>
      </c>
      <c r="H1395" s="77" t="str">
        <f t="shared" si="43"/>
        <v>2024</v>
      </c>
    </row>
    <row r="1396" spans="1:8" x14ac:dyDescent="0.25">
      <c r="A1396" s="12" t="s">
        <v>728</v>
      </c>
      <c r="B1396" s="12" t="s">
        <v>26</v>
      </c>
      <c r="C1396" s="14">
        <v>387</v>
      </c>
      <c r="D1396" s="12" t="s">
        <v>729</v>
      </c>
      <c r="E1396" s="35" t="s">
        <v>23</v>
      </c>
      <c r="F1396" s="13">
        <v>16752.900000000001</v>
      </c>
      <c r="G1396" s="77" t="str">
        <f t="shared" si="42"/>
        <v>Jun</v>
      </c>
      <c r="H1396" s="77" t="str">
        <f t="shared" si="43"/>
        <v>2024</v>
      </c>
    </row>
    <row r="1397" spans="1:8" x14ac:dyDescent="0.25">
      <c r="A1397" s="12" t="s">
        <v>720</v>
      </c>
      <c r="B1397" s="12" t="s">
        <v>26</v>
      </c>
      <c r="C1397" s="14">
        <v>301</v>
      </c>
      <c r="D1397" s="12" t="s">
        <v>721</v>
      </c>
      <c r="E1397" s="35" t="s">
        <v>23</v>
      </c>
      <c r="F1397" s="13">
        <v>2120.27</v>
      </c>
      <c r="G1397" s="77" t="str">
        <f t="shared" si="42"/>
        <v>Jun</v>
      </c>
      <c r="H1397" s="77" t="str">
        <f t="shared" si="43"/>
        <v>2024</v>
      </c>
    </row>
    <row r="1398" spans="1:8" x14ac:dyDescent="0.25">
      <c r="A1398" s="12" t="s">
        <v>722</v>
      </c>
      <c r="B1398" s="12" t="s">
        <v>26</v>
      </c>
      <c r="C1398" s="14">
        <v>325</v>
      </c>
      <c r="D1398" s="12" t="s">
        <v>723</v>
      </c>
      <c r="E1398" s="35" t="s">
        <v>23</v>
      </c>
      <c r="F1398" s="13">
        <v>2398.83</v>
      </c>
      <c r="G1398" s="77" t="str">
        <f t="shared" si="42"/>
        <v>Jun</v>
      </c>
      <c r="H1398" s="77" t="str">
        <f t="shared" si="43"/>
        <v>2024</v>
      </c>
    </row>
    <row r="1399" spans="1:8" x14ac:dyDescent="0.25">
      <c r="A1399" s="12" t="s">
        <v>724</v>
      </c>
      <c r="B1399" s="12" t="s">
        <v>26</v>
      </c>
      <c r="C1399" s="14">
        <v>329</v>
      </c>
      <c r="D1399" s="12" t="s">
        <v>725</v>
      </c>
      <c r="E1399" t="s">
        <v>1528</v>
      </c>
      <c r="F1399" s="13">
        <v>1407.56</v>
      </c>
      <c r="G1399" s="77" t="str">
        <f t="shared" si="42"/>
        <v>Jun</v>
      </c>
      <c r="H1399" s="77" t="str">
        <f t="shared" si="43"/>
        <v>2024</v>
      </c>
    </row>
    <row r="1400" spans="1:8" x14ac:dyDescent="0.25">
      <c r="A1400" s="12" t="s">
        <v>726</v>
      </c>
      <c r="B1400" s="12" t="s">
        <v>26</v>
      </c>
      <c r="C1400" s="14">
        <v>349</v>
      </c>
      <c r="D1400" s="12" t="s">
        <v>727</v>
      </c>
      <c r="E1400" s="35" t="s">
        <v>23</v>
      </c>
      <c r="F1400" s="13">
        <v>3741.28</v>
      </c>
      <c r="G1400" s="77" t="str">
        <f t="shared" si="42"/>
        <v>Jun</v>
      </c>
      <c r="H1400" s="77" t="str">
        <f t="shared" si="43"/>
        <v>2024</v>
      </c>
    </row>
    <row r="1401" spans="1:8" x14ac:dyDescent="0.25">
      <c r="A1401" s="12" t="s">
        <v>728</v>
      </c>
      <c r="B1401" s="12" t="s">
        <v>26</v>
      </c>
      <c r="C1401" s="14">
        <v>387</v>
      </c>
      <c r="D1401" s="12" t="s">
        <v>729</v>
      </c>
      <c r="E1401" s="35" t="s">
        <v>23</v>
      </c>
      <c r="F1401" s="13">
        <v>3109.45</v>
      </c>
      <c r="G1401" s="77" t="str">
        <f t="shared" si="42"/>
        <v>Jun</v>
      </c>
      <c r="H1401" s="77" t="str">
        <f t="shared" si="43"/>
        <v>2024</v>
      </c>
    </row>
    <row r="1402" spans="1:8" x14ac:dyDescent="0.25">
      <c r="A1402" s="12" t="s">
        <v>730</v>
      </c>
      <c r="B1402" s="12" t="s">
        <v>26</v>
      </c>
      <c r="C1402" s="14">
        <v>391</v>
      </c>
      <c r="D1402" s="12" t="s">
        <v>731</v>
      </c>
      <c r="E1402" t="s">
        <v>1528</v>
      </c>
      <c r="F1402" s="13">
        <v>244.7</v>
      </c>
      <c r="G1402" s="77" t="str">
        <f t="shared" si="42"/>
        <v>Jun</v>
      </c>
      <c r="H1402" s="77" t="str">
        <f t="shared" si="43"/>
        <v>2024</v>
      </c>
    </row>
    <row r="1403" spans="1:8" x14ac:dyDescent="0.25">
      <c r="A1403" s="12" t="s">
        <v>720</v>
      </c>
      <c r="B1403" s="12" t="s">
        <v>26</v>
      </c>
      <c r="C1403" s="14">
        <v>301</v>
      </c>
      <c r="D1403" s="12" t="s">
        <v>721</v>
      </c>
      <c r="E1403" s="35" t="s">
        <v>23</v>
      </c>
      <c r="F1403" s="13">
        <v>2269.8000000000002</v>
      </c>
      <c r="G1403" s="77" t="str">
        <f t="shared" si="42"/>
        <v>Jun</v>
      </c>
      <c r="H1403" s="77" t="str">
        <f t="shared" si="43"/>
        <v>2024</v>
      </c>
    </row>
    <row r="1404" spans="1:8" x14ac:dyDescent="0.25">
      <c r="A1404" s="12" t="s">
        <v>722</v>
      </c>
      <c r="B1404" s="12" t="s">
        <v>26</v>
      </c>
      <c r="C1404" s="14">
        <v>325</v>
      </c>
      <c r="D1404" s="12" t="s">
        <v>723</v>
      </c>
      <c r="E1404" s="35" t="s">
        <v>23</v>
      </c>
      <c r="F1404" s="13">
        <v>1720.26</v>
      </c>
      <c r="G1404" s="77" t="str">
        <f t="shared" si="42"/>
        <v>Jun</v>
      </c>
      <c r="H1404" s="77" t="str">
        <f t="shared" si="43"/>
        <v>2024</v>
      </c>
    </row>
    <row r="1405" spans="1:8" x14ac:dyDescent="0.25">
      <c r="A1405" s="12" t="s">
        <v>726</v>
      </c>
      <c r="B1405" s="12" t="s">
        <v>26</v>
      </c>
      <c r="C1405" s="14">
        <v>349</v>
      </c>
      <c r="D1405" s="12" t="s">
        <v>727</v>
      </c>
      <c r="E1405" s="35" t="s">
        <v>23</v>
      </c>
      <c r="F1405" s="13">
        <v>2741.76</v>
      </c>
      <c r="G1405" s="77" t="str">
        <f t="shared" si="42"/>
        <v>Jun</v>
      </c>
      <c r="H1405" s="77" t="str">
        <f t="shared" si="43"/>
        <v>2024</v>
      </c>
    </row>
    <row r="1406" spans="1:8" x14ac:dyDescent="0.25">
      <c r="A1406" s="12" t="s">
        <v>728</v>
      </c>
      <c r="B1406" s="12" t="s">
        <v>26</v>
      </c>
      <c r="C1406" s="14">
        <v>387</v>
      </c>
      <c r="D1406" s="12" t="s">
        <v>729</v>
      </c>
      <c r="E1406" s="35" t="s">
        <v>23</v>
      </c>
      <c r="F1406" s="13">
        <v>2672.42</v>
      </c>
      <c r="G1406" s="77" t="str">
        <f t="shared" si="42"/>
        <v>Jun</v>
      </c>
      <c r="H1406" s="77" t="str">
        <f t="shared" si="43"/>
        <v>2024</v>
      </c>
    </row>
    <row r="1407" spans="1:8" x14ac:dyDescent="0.25">
      <c r="A1407" s="12" t="s">
        <v>720</v>
      </c>
      <c r="B1407" s="12" t="s">
        <v>26</v>
      </c>
      <c r="C1407" s="14">
        <v>301</v>
      </c>
      <c r="D1407" s="12" t="s">
        <v>721</v>
      </c>
      <c r="E1407" s="35" t="s">
        <v>23</v>
      </c>
      <c r="F1407" s="13">
        <v>18656.68</v>
      </c>
      <c r="G1407" s="77" t="str">
        <f t="shared" si="42"/>
        <v>Jun</v>
      </c>
      <c r="H1407" s="77" t="str">
        <f t="shared" si="43"/>
        <v>2024</v>
      </c>
    </row>
    <row r="1408" spans="1:8" x14ac:dyDescent="0.25">
      <c r="A1408" s="12" t="s">
        <v>722</v>
      </c>
      <c r="B1408" s="12" t="s">
        <v>26</v>
      </c>
      <c r="C1408" s="14">
        <v>325</v>
      </c>
      <c r="D1408" s="12" t="s">
        <v>723</v>
      </c>
      <c r="E1408" s="35" t="s">
        <v>23</v>
      </c>
      <c r="F1408" s="13">
        <v>3893.7</v>
      </c>
      <c r="G1408" s="77" t="str">
        <f t="shared" si="42"/>
        <v>Jun</v>
      </c>
      <c r="H1408" s="77" t="str">
        <f t="shared" si="43"/>
        <v>2024</v>
      </c>
    </row>
    <row r="1409" spans="1:8" x14ac:dyDescent="0.25">
      <c r="A1409" s="12" t="s">
        <v>726</v>
      </c>
      <c r="B1409" s="12" t="s">
        <v>26</v>
      </c>
      <c r="C1409" s="14">
        <v>349</v>
      </c>
      <c r="D1409" s="12" t="s">
        <v>727</v>
      </c>
      <c r="E1409" s="35" t="s">
        <v>23</v>
      </c>
      <c r="F1409" s="13">
        <v>3004.44</v>
      </c>
      <c r="G1409" s="77" t="str">
        <f t="shared" si="42"/>
        <v>Jun</v>
      </c>
      <c r="H1409" s="77" t="str">
        <f t="shared" si="43"/>
        <v>2024</v>
      </c>
    </row>
    <row r="1410" spans="1:8" x14ac:dyDescent="0.25">
      <c r="A1410" s="12" t="s">
        <v>728</v>
      </c>
      <c r="B1410" s="12" t="s">
        <v>26</v>
      </c>
      <c r="C1410" s="14">
        <v>387</v>
      </c>
      <c r="D1410" s="12" t="s">
        <v>729</v>
      </c>
      <c r="E1410" s="35" t="s">
        <v>23</v>
      </c>
      <c r="F1410" s="13">
        <v>2758.9</v>
      </c>
      <c r="G1410" s="77" t="str">
        <f t="shared" si="42"/>
        <v>Jun</v>
      </c>
      <c r="H1410" s="77" t="str">
        <f t="shared" si="43"/>
        <v>2024</v>
      </c>
    </row>
    <row r="1411" spans="1:8" x14ac:dyDescent="0.25">
      <c r="A1411" s="12" t="s">
        <v>720</v>
      </c>
      <c r="B1411" s="12" t="s">
        <v>26</v>
      </c>
      <c r="C1411" s="14">
        <v>301</v>
      </c>
      <c r="D1411" s="12" t="s">
        <v>721</v>
      </c>
      <c r="E1411" s="35" t="s">
        <v>23</v>
      </c>
      <c r="F1411" s="13">
        <v>2128.35</v>
      </c>
      <c r="G1411" s="77" t="str">
        <f t="shared" ref="G1411:G1474" si="44">MID(A1411,4,3)</f>
        <v>Jun</v>
      </c>
      <c r="H1411" s="77" t="str">
        <f t="shared" ref="H1411:H1474" si="45">MID(A1411,8,4)</f>
        <v>2024</v>
      </c>
    </row>
    <row r="1412" spans="1:8" x14ac:dyDescent="0.25">
      <c r="A1412" s="12" t="s">
        <v>722</v>
      </c>
      <c r="B1412" s="12" t="s">
        <v>26</v>
      </c>
      <c r="C1412" s="14">
        <v>325</v>
      </c>
      <c r="D1412" s="12" t="s">
        <v>723</v>
      </c>
      <c r="E1412" s="35" t="s">
        <v>23</v>
      </c>
      <c r="F1412" s="13">
        <v>6682.34</v>
      </c>
      <c r="G1412" s="77" t="str">
        <f t="shared" si="44"/>
        <v>Jun</v>
      </c>
      <c r="H1412" s="77" t="str">
        <f t="shared" si="45"/>
        <v>2024</v>
      </c>
    </row>
    <row r="1413" spans="1:8" x14ac:dyDescent="0.25">
      <c r="A1413" s="12" t="s">
        <v>726</v>
      </c>
      <c r="B1413" s="12" t="s">
        <v>26</v>
      </c>
      <c r="C1413" s="14">
        <v>349</v>
      </c>
      <c r="D1413" s="12" t="s">
        <v>727</v>
      </c>
      <c r="E1413" s="35" t="s">
        <v>23</v>
      </c>
      <c r="F1413" s="13">
        <v>12995.92</v>
      </c>
      <c r="G1413" s="77" t="str">
        <f t="shared" si="44"/>
        <v>Jun</v>
      </c>
      <c r="H1413" s="77" t="str">
        <f t="shared" si="45"/>
        <v>2024</v>
      </c>
    </row>
    <row r="1414" spans="1:8" x14ac:dyDescent="0.25">
      <c r="A1414" s="12" t="s">
        <v>728</v>
      </c>
      <c r="B1414" s="12" t="s">
        <v>26</v>
      </c>
      <c r="C1414" s="14">
        <v>387</v>
      </c>
      <c r="D1414" s="12" t="s">
        <v>729</v>
      </c>
      <c r="E1414" s="35" t="s">
        <v>23</v>
      </c>
      <c r="F1414" s="13">
        <v>14149.48</v>
      </c>
      <c r="G1414" s="77" t="str">
        <f t="shared" si="44"/>
        <v>Jun</v>
      </c>
      <c r="H1414" s="77" t="str">
        <f t="shared" si="45"/>
        <v>2024</v>
      </c>
    </row>
    <row r="1415" spans="1:8" x14ac:dyDescent="0.25">
      <c r="A1415" s="12" t="s">
        <v>720</v>
      </c>
      <c r="B1415" s="12" t="s">
        <v>26</v>
      </c>
      <c r="C1415" s="14">
        <v>301</v>
      </c>
      <c r="D1415" s="12" t="s">
        <v>721</v>
      </c>
      <c r="E1415" s="35" t="s">
        <v>23</v>
      </c>
      <c r="F1415" s="13">
        <v>55202.12</v>
      </c>
      <c r="G1415" s="77" t="str">
        <f t="shared" si="44"/>
        <v>Jun</v>
      </c>
      <c r="H1415" s="77" t="str">
        <f t="shared" si="45"/>
        <v>2024</v>
      </c>
    </row>
    <row r="1416" spans="1:8" x14ac:dyDescent="0.25">
      <c r="A1416" s="12" t="s">
        <v>722</v>
      </c>
      <c r="B1416" s="12" t="s">
        <v>26</v>
      </c>
      <c r="C1416" s="14">
        <v>325</v>
      </c>
      <c r="D1416" s="12" t="s">
        <v>723</v>
      </c>
      <c r="E1416" s="35" t="s">
        <v>23</v>
      </c>
      <c r="F1416" s="13">
        <v>3460.66</v>
      </c>
      <c r="G1416" s="77" t="str">
        <f t="shared" si="44"/>
        <v>Jun</v>
      </c>
      <c r="H1416" s="77" t="str">
        <f t="shared" si="45"/>
        <v>2024</v>
      </c>
    </row>
    <row r="1417" spans="1:8" x14ac:dyDescent="0.25">
      <c r="A1417" s="12" t="s">
        <v>726</v>
      </c>
      <c r="B1417" s="12" t="s">
        <v>26</v>
      </c>
      <c r="C1417" s="14">
        <v>349</v>
      </c>
      <c r="D1417" s="12" t="s">
        <v>727</v>
      </c>
      <c r="E1417" s="35" t="s">
        <v>23</v>
      </c>
      <c r="F1417" s="13">
        <v>6048.31</v>
      </c>
      <c r="G1417" s="77" t="str">
        <f t="shared" si="44"/>
        <v>Jun</v>
      </c>
      <c r="H1417" s="77" t="str">
        <f t="shared" si="45"/>
        <v>2024</v>
      </c>
    </row>
    <row r="1418" spans="1:8" x14ac:dyDescent="0.25">
      <c r="A1418" s="12" t="s">
        <v>728</v>
      </c>
      <c r="B1418" s="12" t="s">
        <v>26</v>
      </c>
      <c r="C1418" s="14">
        <v>387</v>
      </c>
      <c r="D1418" s="12" t="s">
        <v>729</v>
      </c>
      <c r="E1418" s="35" t="s">
        <v>23</v>
      </c>
      <c r="F1418" s="13">
        <v>6894.39</v>
      </c>
      <c r="G1418" s="77" t="str">
        <f t="shared" si="44"/>
        <v>Jun</v>
      </c>
      <c r="H1418" s="77" t="str">
        <f t="shared" si="45"/>
        <v>2024</v>
      </c>
    </row>
    <row r="1419" spans="1:8" x14ac:dyDescent="0.25">
      <c r="A1419" s="12" t="s">
        <v>724</v>
      </c>
      <c r="B1419" s="12" t="s">
        <v>26</v>
      </c>
      <c r="C1419" s="14">
        <v>329</v>
      </c>
      <c r="D1419" s="12" t="s">
        <v>725</v>
      </c>
      <c r="E1419" t="s">
        <v>1528</v>
      </c>
      <c r="F1419" s="13">
        <v>800</v>
      </c>
      <c r="G1419" s="77" t="str">
        <f t="shared" si="44"/>
        <v>Jun</v>
      </c>
      <c r="H1419" s="77" t="str">
        <f t="shared" si="45"/>
        <v>2024</v>
      </c>
    </row>
    <row r="1420" spans="1:8" x14ac:dyDescent="0.25">
      <c r="A1420" s="12" t="s">
        <v>730</v>
      </c>
      <c r="B1420" s="12" t="s">
        <v>26</v>
      </c>
      <c r="C1420" s="14">
        <v>391</v>
      </c>
      <c r="D1420" s="12" t="s">
        <v>731</v>
      </c>
      <c r="E1420" t="s">
        <v>1528</v>
      </c>
      <c r="F1420" s="13">
        <v>800</v>
      </c>
      <c r="G1420" s="77" t="str">
        <f t="shared" si="44"/>
        <v>Jun</v>
      </c>
      <c r="H1420" s="77" t="str">
        <f t="shared" si="45"/>
        <v>2024</v>
      </c>
    </row>
    <row r="1421" spans="1:8" x14ac:dyDescent="0.25">
      <c r="A1421" s="12" t="s">
        <v>732</v>
      </c>
      <c r="B1421" s="12" t="s">
        <v>41</v>
      </c>
      <c r="C1421" s="14">
        <v>20</v>
      </c>
      <c r="D1421" s="12" t="s">
        <v>733</v>
      </c>
      <c r="E1421" s="35" t="s">
        <v>23</v>
      </c>
      <c r="F1421" s="13">
        <v>30266.93</v>
      </c>
      <c r="G1421" s="77" t="str">
        <f t="shared" si="44"/>
        <v>Jun</v>
      </c>
      <c r="H1421" s="77" t="str">
        <f t="shared" si="45"/>
        <v>2024</v>
      </c>
    </row>
    <row r="1422" spans="1:8" x14ac:dyDescent="0.25">
      <c r="A1422" s="12" t="s">
        <v>732</v>
      </c>
      <c r="B1422" s="12" t="s">
        <v>41</v>
      </c>
      <c r="C1422" s="14">
        <v>30</v>
      </c>
      <c r="D1422" s="12" t="s">
        <v>93</v>
      </c>
      <c r="E1422" s="35" t="s">
        <v>23</v>
      </c>
      <c r="F1422" s="13">
        <v>101278.79</v>
      </c>
      <c r="G1422" s="77" t="str">
        <f t="shared" si="44"/>
        <v>Jun</v>
      </c>
      <c r="H1422" s="77" t="str">
        <f t="shared" si="45"/>
        <v>2024</v>
      </c>
    </row>
    <row r="1423" spans="1:8" x14ac:dyDescent="0.25">
      <c r="A1423" s="12" t="s">
        <v>732</v>
      </c>
      <c r="B1423" s="12" t="s">
        <v>41</v>
      </c>
      <c r="C1423" s="14">
        <v>32</v>
      </c>
      <c r="D1423" s="12" t="s">
        <v>734</v>
      </c>
      <c r="E1423" t="s">
        <v>1528</v>
      </c>
      <c r="F1423" s="13">
        <v>15489.44</v>
      </c>
      <c r="G1423" s="77" t="str">
        <f t="shared" si="44"/>
        <v>Jun</v>
      </c>
      <c r="H1423" s="77" t="str">
        <f t="shared" si="45"/>
        <v>2024</v>
      </c>
    </row>
    <row r="1424" spans="1:8" x14ac:dyDescent="0.25">
      <c r="A1424" s="12" t="s">
        <v>732</v>
      </c>
      <c r="B1424" s="12" t="s">
        <v>41</v>
      </c>
      <c r="C1424" s="14">
        <v>30</v>
      </c>
      <c r="D1424" s="12" t="s">
        <v>93</v>
      </c>
      <c r="E1424" s="35" t="s">
        <v>23</v>
      </c>
      <c r="F1424" s="13">
        <v>14558.66</v>
      </c>
      <c r="G1424" s="77" t="str">
        <f t="shared" si="44"/>
        <v>Jun</v>
      </c>
      <c r="H1424" s="77" t="str">
        <f t="shared" si="45"/>
        <v>2024</v>
      </c>
    </row>
    <row r="1425" spans="1:8" x14ac:dyDescent="0.25">
      <c r="A1425" s="12" t="s">
        <v>732</v>
      </c>
      <c r="B1425" s="12" t="s">
        <v>41</v>
      </c>
      <c r="C1425" s="14">
        <v>32</v>
      </c>
      <c r="D1425" s="12" t="s">
        <v>734</v>
      </c>
      <c r="E1425" t="s">
        <v>1528</v>
      </c>
      <c r="F1425" s="13">
        <v>2762.36</v>
      </c>
      <c r="G1425" s="77" t="str">
        <f t="shared" si="44"/>
        <v>Jun</v>
      </c>
      <c r="H1425" s="77" t="str">
        <f t="shared" si="45"/>
        <v>2024</v>
      </c>
    </row>
    <row r="1426" spans="1:8" x14ac:dyDescent="0.25">
      <c r="A1426" s="12" t="s">
        <v>732</v>
      </c>
      <c r="B1426" s="12" t="s">
        <v>41</v>
      </c>
      <c r="C1426" s="14">
        <v>30</v>
      </c>
      <c r="D1426" s="12" t="s">
        <v>93</v>
      </c>
      <c r="E1426" s="35" t="s">
        <v>23</v>
      </c>
      <c r="F1426" s="13">
        <v>36396.79</v>
      </c>
      <c r="G1426" s="77" t="str">
        <f t="shared" si="44"/>
        <v>Jun</v>
      </c>
      <c r="H1426" s="77" t="str">
        <f t="shared" si="45"/>
        <v>2024</v>
      </c>
    </row>
    <row r="1427" spans="1:8" x14ac:dyDescent="0.25">
      <c r="A1427" s="12" t="s">
        <v>732</v>
      </c>
      <c r="B1427" s="12" t="s">
        <v>41</v>
      </c>
      <c r="C1427" s="14">
        <v>32</v>
      </c>
      <c r="D1427" s="12" t="s">
        <v>734</v>
      </c>
      <c r="E1427" t="s">
        <v>1528</v>
      </c>
      <c r="F1427" s="13">
        <v>6905.91</v>
      </c>
      <c r="G1427" s="77" t="str">
        <f t="shared" si="44"/>
        <v>Jun</v>
      </c>
      <c r="H1427" s="77" t="str">
        <f t="shared" si="45"/>
        <v>2024</v>
      </c>
    </row>
    <row r="1428" spans="1:8" x14ac:dyDescent="0.25">
      <c r="A1428" s="12" t="s">
        <v>732</v>
      </c>
      <c r="B1428" s="12" t="s">
        <v>41</v>
      </c>
      <c r="C1428" s="14">
        <v>30</v>
      </c>
      <c r="D1428" s="12" t="s">
        <v>93</v>
      </c>
      <c r="E1428" s="35" t="s">
        <v>23</v>
      </c>
      <c r="F1428" s="13">
        <v>36946.230000000003</v>
      </c>
      <c r="G1428" s="77" t="str">
        <f t="shared" si="44"/>
        <v>Jun</v>
      </c>
      <c r="H1428" s="77" t="str">
        <f t="shared" si="45"/>
        <v>2024</v>
      </c>
    </row>
    <row r="1429" spans="1:8" x14ac:dyDescent="0.25">
      <c r="A1429" s="12" t="s">
        <v>732</v>
      </c>
      <c r="B1429" s="12" t="s">
        <v>41</v>
      </c>
      <c r="C1429" s="14">
        <v>32</v>
      </c>
      <c r="D1429" s="12" t="s">
        <v>734</v>
      </c>
      <c r="E1429" t="s">
        <v>1528</v>
      </c>
      <c r="F1429" s="13">
        <v>7310.93</v>
      </c>
      <c r="G1429" s="77" t="str">
        <f t="shared" si="44"/>
        <v>Jun</v>
      </c>
      <c r="H1429" s="77" t="str">
        <f t="shared" si="45"/>
        <v>2024</v>
      </c>
    </row>
    <row r="1430" spans="1:8" x14ac:dyDescent="0.25">
      <c r="A1430" s="12" t="s">
        <v>732</v>
      </c>
      <c r="B1430" s="12" t="s">
        <v>41</v>
      </c>
      <c r="C1430" s="14">
        <v>30</v>
      </c>
      <c r="D1430" s="12" t="s">
        <v>93</v>
      </c>
      <c r="E1430" s="35" t="s">
        <v>23</v>
      </c>
      <c r="F1430" s="13">
        <v>20046.419999999998</v>
      </c>
      <c r="G1430" s="77" t="str">
        <f t="shared" si="44"/>
        <v>Jun</v>
      </c>
      <c r="H1430" s="77" t="str">
        <f t="shared" si="45"/>
        <v>2024</v>
      </c>
    </row>
    <row r="1431" spans="1:8" x14ac:dyDescent="0.25">
      <c r="A1431" s="12" t="s">
        <v>732</v>
      </c>
      <c r="B1431" s="12" t="s">
        <v>41</v>
      </c>
      <c r="C1431" s="14">
        <v>32</v>
      </c>
      <c r="D1431" s="12" t="s">
        <v>734</v>
      </c>
      <c r="E1431" t="s">
        <v>1528</v>
      </c>
      <c r="F1431" s="13">
        <v>4228.84</v>
      </c>
      <c r="G1431" s="77" t="str">
        <f t="shared" si="44"/>
        <v>Jun</v>
      </c>
      <c r="H1431" s="77" t="str">
        <f t="shared" si="45"/>
        <v>2024</v>
      </c>
    </row>
    <row r="1432" spans="1:8" x14ac:dyDescent="0.25">
      <c r="A1432" s="12" t="s">
        <v>732</v>
      </c>
      <c r="B1432" s="12" t="s">
        <v>41</v>
      </c>
      <c r="C1432" s="14">
        <v>31</v>
      </c>
      <c r="D1432" s="12" t="s">
        <v>735</v>
      </c>
      <c r="E1432" s="35" t="s">
        <v>23</v>
      </c>
      <c r="F1432" s="13">
        <v>31698</v>
      </c>
      <c r="G1432" s="77" t="str">
        <f t="shared" si="44"/>
        <v>Jun</v>
      </c>
      <c r="H1432" s="77" t="str">
        <f t="shared" si="45"/>
        <v>2024</v>
      </c>
    </row>
    <row r="1433" spans="1:8" x14ac:dyDescent="0.25">
      <c r="A1433" s="12" t="s">
        <v>732</v>
      </c>
      <c r="B1433" s="12" t="s">
        <v>41</v>
      </c>
      <c r="C1433" s="14">
        <v>33</v>
      </c>
      <c r="D1433" s="12" t="s">
        <v>113</v>
      </c>
      <c r="E1433" s="35" t="s">
        <v>23</v>
      </c>
      <c r="F1433" s="13">
        <v>4608.6899999999996</v>
      </c>
      <c r="G1433" s="77" t="str">
        <f t="shared" si="44"/>
        <v>Jun</v>
      </c>
      <c r="H1433" s="77" t="str">
        <f t="shared" si="45"/>
        <v>2024</v>
      </c>
    </row>
    <row r="1434" spans="1:8" x14ac:dyDescent="0.25">
      <c r="A1434" s="12" t="s">
        <v>732</v>
      </c>
      <c r="B1434" s="12" t="s">
        <v>41</v>
      </c>
      <c r="C1434" s="14">
        <v>31</v>
      </c>
      <c r="D1434" s="12" t="s">
        <v>735</v>
      </c>
      <c r="E1434" s="35" t="s">
        <v>23</v>
      </c>
      <c r="F1434" s="13">
        <v>24630.33</v>
      </c>
      <c r="G1434" s="77" t="str">
        <f t="shared" si="44"/>
        <v>Jun</v>
      </c>
      <c r="H1434" s="77" t="str">
        <f t="shared" si="45"/>
        <v>2024</v>
      </c>
    </row>
    <row r="1435" spans="1:8" x14ac:dyDescent="0.25">
      <c r="A1435" s="12" t="s">
        <v>732</v>
      </c>
      <c r="B1435" s="12" t="s">
        <v>41</v>
      </c>
      <c r="C1435" s="14">
        <v>33</v>
      </c>
      <c r="D1435" s="12" t="s">
        <v>113</v>
      </c>
      <c r="E1435" s="35" t="s">
        <v>23</v>
      </c>
      <c r="F1435" s="13">
        <v>4608.66</v>
      </c>
      <c r="G1435" s="77" t="str">
        <f t="shared" si="44"/>
        <v>Jun</v>
      </c>
      <c r="H1435" s="77" t="str">
        <f t="shared" si="45"/>
        <v>2024</v>
      </c>
    </row>
    <row r="1436" spans="1:8" x14ac:dyDescent="0.25">
      <c r="A1436" s="12" t="s">
        <v>736</v>
      </c>
      <c r="B1436" s="12" t="s">
        <v>26</v>
      </c>
      <c r="C1436" s="14">
        <v>333</v>
      </c>
      <c r="D1436" s="12" t="s">
        <v>193</v>
      </c>
      <c r="E1436" s="12" t="s">
        <v>131</v>
      </c>
      <c r="F1436" s="13">
        <v>881.97</v>
      </c>
      <c r="G1436" s="77" t="str">
        <f t="shared" si="44"/>
        <v>Jun</v>
      </c>
      <c r="H1436" s="77" t="str">
        <f t="shared" si="45"/>
        <v>2024</v>
      </c>
    </row>
    <row r="1437" spans="1:8" x14ac:dyDescent="0.25">
      <c r="A1437" s="12" t="s">
        <v>736</v>
      </c>
      <c r="B1437" s="12" t="s">
        <v>26</v>
      </c>
      <c r="C1437" s="14">
        <v>340</v>
      </c>
      <c r="D1437" s="12" t="s">
        <v>359</v>
      </c>
      <c r="E1437" s="12" t="s">
        <v>131</v>
      </c>
      <c r="F1437" s="13">
        <v>1406.09</v>
      </c>
      <c r="G1437" s="77" t="str">
        <f t="shared" si="44"/>
        <v>Jun</v>
      </c>
      <c r="H1437" s="77" t="str">
        <f t="shared" si="45"/>
        <v>2024</v>
      </c>
    </row>
    <row r="1438" spans="1:8" x14ac:dyDescent="0.25">
      <c r="A1438" s="12" t="s">
        <v>724</v>
      </c>
      <c r="B1438" s="12" t="s">
        <v>41</v>
      </c>
      <c r="C1438" s="14">
        <v>10</v>
      </c>
      <c r="D1438" s="12" t="s">
        <v>739</v>
      </c>
      <c r="E1438" s="12" t="s">
        <v>131</v>
      </c>
      <c r="F1438" s="13">
        <v>2765.37</v>
      </c>
      <c r="G1438" s="77" t="str">
        <f t="shared" si="44"/>
        <v>Jun</v>
      </c>
      <c r="H1438" s="77" t="str">
        <f t="shared" si="45"/>
        <v>2024</v>
      </c>
    </row>
    <row r="1439" spans="1:8" x14ac:dyDescent="0.25">
      <c r="A1439" s="12" t="s">
        <v>724</v>
      </c>
      <c r="B1439" s="12" t="s">
        <v>41</v>
      </c>
      <c r="C1439" s="14">
        <v>10</v>
      </c>
      <c r="D1439" s="12" t="s">
        <v>739</v>
      </c>
      <c r="E1439" s="12" t="s">
        <v>131</v>
      </c>
      <c r="F1439" s="13">
        <v>1432.5</v>
      </c>
      <c r="G1439" s="77" t="str">
        <f t="shared" si="44"/>
        <v>Jun</v>
      </c>
      <c r="H1439" s="77" t="str">
        <f t="shared" si="45"/>
        <v>2024</v>
      </c>
    </row>
    <row r="1440" spans="1:8" x14ac:dyDescent="0.25">
      <c r="A1440" s="12" t="s">
        <v>724</v>
      </c>
      <c r="B1440" s="12" t="s">
        <v>41</v>
      </c>
      <c r="C1440" s="14">
        <v>10</v>
      </c>
      <c r="D1440" s="12" t="s">
        <v>739</v>
      </c>
      <c r="E1440" s="12" t="s">
        <v>131</v>
      </c>
      <c r="F1440" s="13">
        <v>3437.01</v>
      </c>
      <c r="G1440" s="77" t="str">
        <f t="shared" si="44"/>
        <v>Jun</v>
      </c>
      <c r="H1440" s="77" t="str">
        <f t="shared" si="45"/>
        <v>2024</v>
      </c>
    </row>
    <row r="1441" spans="1:8" x14ac:dyDescent="0.25">
      <c r="A1441" s="12" t="s">
        <v>724</v>
      </c>
      <c r="B1441" s="12" t="s">
        <v>41</v>
      </c>
      <c r="C1441" s="14">
        <v>10</v>
      </c>
      <c r="D1441" s="12" t="s">
        <v>739</v>
      </c>
      <c r="E1441" s="12" t="s">
        <v>131</v>
      </c>
      <c r="F1441" s="13">
        <v>220.32</v>
      </c>
      <c r="G1441" s="77" t="str">
        <f t="shared" si="44"/>
        <v>Jun</v>
      </c>
      <c r="H1441" s="77" t="str">
        <f t="shared" si="45"/>
        <v>2024</v>
      </c>
    </row>
    <row r="1442" spans="1:8" x14ac:dyDescent="0.25">
      <c r="A1442" s="12" t="s">
        <v>724</v>
      </c>
      <c r="B1442" s="12" t="s">
        <v>41</v>
      </c>
      <c r="C1442" s="14">
        <v>10</v>
      </c>
      <c r="D1442" s="12" t="s">
        <v>739</v>
      </c>
      <c r="E1442" s="12" t="s">
        <v>131</v>
      </c>
      <c r="F1442" s="13">
        <v>440.64</v>
      </c>
      <c r="G1442" s="77" t="str">
        <f t="shared" si="44"/>
        <v>Jun</v>
      </c>
      <c r="H1442" s="77" t="str">
        <f t="shared" si="45"/>
        <v>2024</v>
      </c>
    </row>
    <row r="1443" spans="1:8" x14ac:dyDescent="0.25">
      <c r="A1443" s="12" t="s">
        <v>724</v>
      </c>
      <c r="B1443" s="12" t="s">
        <v>41</v>
      </c>
      <c r="C1443" s="14">
        <v>10</v>
      </c>
      <c r="D1443" s="12" t="s">
        <v>739</v>
      </c>
      <c r="E1443" s="12" t="s">
        <v>131</v>
      </c>
      <c r="F1443" s="13">
        <v>220.32</v>
      </c>
      <c r="G1443" s="77" t="str">
        <f t="shared" si="44"/>
        <v>Jun</v>
      </c>
      <c r="H1443" s="77" t="str">
        <f t="shared" si="45"/>
        <v>2024</v>
      </c>
    </row>
    <row r="1444" spans="1:8" x14ac:dyDescent="0.25">
      <c r="A1444" s="12" t="s">
        <v>724</v>
      </c>
      <c r="B1444" s="12" t="s">
        <v>41</v>
      </c>
      <c r="C1444" s="14">
        <v>10</v>
      </c>
      <c r="D1444" s="12" t="s">
        <v>133</v>
      </c>
      <c r="E1444" s="12" t="s">
        <v>131</v>
      </c>
      <c r="F1444" s="13">
        <v>754.26</v>
      </c>
      <c r="G1444" s="77" t="str">
        <f t="shared" si="44"/>
        <v>Jun</v>
      </c>
      <c r="H1444" s="77" t="str">
        <f t="shared" si="45"/>
        <v>2024</v>
      </c>
    </row>
    <row r="1445" spans="1:8" x14ac:dyDescent="0.25">
      <c r="A1445" s="12" t="s">
        <v>741</v>
      </c>
      <c r="B1445" s="12" t="s">
        <v>26</v>
      </c>
      <c r="C1445" s="14">
        <v>359</v>
      </c>
      <c r="D1445" s="12" t="s">
        <v>359</v>
      </c>
      <c r="E1445" s="12" t="s">
        <v>131</v>
      </c>
      <c r="F1445" s="13">
        <v>1761.84</v>
      </c>
      <c r="G1445" s="77" t="str">
        <f t="shared" si="44"/>
        <v>Jun</v>
      </c>
      <c r="H1445" s="77" t="str">
        <f t="shared" si="45"/>
        <v>2024</v>
      </c>
    </row>
    <row r="1446" spans="1:8" x14ac:dyDescent="0.25">
      <c r="A1446" s="12" t="s">
        <v>743</v>
      </c>
      <c r="B1446" s="12" t="s">
        <v>41</v>
      </c>
      <c r="C1446" s="14">
        <v>21</v>
      </c>
      <c r="D1446" s="12" t="s">
        <v>739</v>
      </c>
      <c r="E1446" s="12" t="s">
        <v>131</v>
      </c>
      <c r="F1446" s="13">
        <v>4441.16</v>
      </c>
      <c r="G1446" s="77" t="str">
        <f t="shared" si="44"/>
        <v>Jun</v>
      </c>
      <c r="H1446" s="77" t="str">
        <f t="shared" si="45"/>
        <v>2024</v>
      </c>
    </row>
    <row r="1447" spans="1:8" x14ac:dyDescent="0.25">
      <c r="A1447" s="12" t="s">
        <v>743</v>
      </c>
      <c r="B1447" s="12" t="s">
        <v>41</v>
      </c>
      <c r="C1447" s="14">
        <v>21</v>
      </c>
      <c r="D1447" s="12" t="s">
        <v>739</v>
      </c>
      <c r="E1447" s="12" t="s">
        <v>131</v>
      </c>
      <c r="F1447" s="13">
        <v>1642.62</v>
      </c>
      <c r="G1447" s="77" t="str">
        <f t="shared" si="44"/>
        <v>Jun</v>
      </c>
      <c r="H1447" s="77" t="str">
        <f t="shared" si="45"/>
        <v>2024</v>
      </c>
    </row>
    <row r="1448" spans="1:8" x14ac:dyDescent="0.25">
      <c r="A1448" s="12" t="s">
        <v>743</v>
      </c>
      <c r="B1448" s="12" t="s">
        <v>41</v>
      </c>
      <c r="C1448" s="14">
        <v>21</v>
      </c>
      <c r="D1448" s="12" t="s">
        <v>739</v>
      </c>
      <c r="E1448" s="12" t="s">
        <v>131</v>
      </c>
      <c r="F1448" s="13">
        <v>110.16</v>
      </c>
      <c r="G1448" s="77" t="str">
        <f t="shared" si="44"/>
        <v>Jun</v>
      </c>
      <c r="H1448" s="77" t="str">
        <f t="shared" si="45"/>
        <v>2024</v>
      </c>
    </row>
    <row r="1449" spans="1:8" x14ac:dyDescent="0.25">
      <c r="A1449" s="12" t="s">
        <v>743</v>
      </c>
      <c r="B1449" s="12" t="s">
        <v>41</v>
      </c>
      <c r="C1449" s="14">
        <v>21</v>
      </c>
      <c r="D1449" s="12" t="s">
        <v>739</v>
      </c>
      <c r="E1449" s="12" t="s">
        <v>131</v>
      </c>
      <c r="F1449" s="13">
        <v>440.65</v>
      </c>
      <c r="G1449" s="77" t="str">
        <f t="shared" si="44"/>
        <v>Jun</v>
      </c>
      <c r="H1449" s="77" t="str">
        <f t="shared" si="45"/>
        <v>2024</v>
      </c>
    </row>
    <row r="1450" spans="1:8" x14ac:dyDescent="0.25">
      <c r="A1450" s="12" t="s">
        <v>743</v>
      </c>
      <c r="B1450" s="12" t="s">
        <v>41</v>
      </c>
      <c r="C1450" s="14">
        <v>21</v>
      </c>
      <c r="D1450" s="12" t="s">
        <v>739</v>
      </c>
      <c r="E1450" s="12" t="s">
        <v>131</v>
      </c>
      <c r="F1450" s="13">
        <v>110.16</v>
      </c>
      <c r="G1450" s="77" t="str">
        <f t="shared" si="44"/>
        <v>Jun</v>
      </c>
      <c r="H1450" s="77" t="str">
        <f t="shared" si="45"/>
        <v>2024</v>
      </c>
    </row>
    <row r="1451" spans="1:8" x14ac:dyDescent="0.25">
      <c r="A1451" s="12" t="s">
        <v>743</v>
      </c>
      <c r="B1451" s="12" t="s">
        <v>41</v>
      </c>
      <c r="C1451" s="14">
        <v>21</v>
      </c>
      <c r="D1451" s="12" t="s">
        <v>133</v>
      </c>
      <c r="E1451" s="12" t="s">
        <v>131</v>
      </c>
      <c r="F1451" s="13">
        <v>547.84</v>
      </c>
      <c r="G1451" s="77" t="str">
        <f t="shared" si="44"/>
        <v>Jun</v>
      </c>
      <c r="H1451" s="77" t="str">
        <f t="shared" si="45"/>
        <v>2024</v>
      </c>
    </row>
    <row r="1452" spans="1:8" x14ac:dyDescent="0.25">
      <c r="A1452" s="12" t="s">
        <v>730</v>
      </c>
      <c r="B1452" s="12" t="s">
        <v>41</v>
      </c>
      <c r="C1452" s="14">
        <v>26</v>
      </c>
      <c r="D1452" s="12" t="s">
        <v>133</v>
      </c>
      <c r="E1452" s="12" t="s">
        <v>131</v>
      </c>
      <c r="F1452" s="13">
        <v>865.16</v>
      </c>
      <c r="G1452" s="77" t="str">
        <f t="shared" si="44"/>
        <v>Jun</v>
      </c>
      <c r="H1452" s="77" t="str">
        <f t="shared" si="45"/>
        <v>2024</v>
      </c>
    </row>
    <row r="1453" spans="1:8" x14ac:dyDescent="0.25">
      <c r="A1453" s="12" t="s">
        <v>730</v>
      </c>
      <c r="B1453" s="12" t="s">
        <v>41</v>
      </c>
      <c r="C1453" s="14">
        <v>26</v>
      </c>
      <c r="D1453" s="12" t="s">
        <v>133</v>
      </c>
      <c r="E1453" s="12" t="s">
        <v>131</v>
      </c>
      <c r="F1453" s="13">
        <v>1520.21</v>
      </c>
      <c r="G1453" s="77" t="str">
        <f t="shared" si="44"/>
        <v>Jun</v>
      </c>
      <c r="H1453" s="77" t="str">
        <f t="shared" si="45"/>
        <v>2024</v>
      </c>
    </row>
    <row r="1454" spans="1:8" x14ac:dyDescent="0.25">
      <c r="A1454" s="12" t="s">
        <v>730</v>
      </c>
      <c r="B1454" s="12" t="s">
        <v>41</v>
      </c>
      <c r="C1454" s="14">
        <v>26</v>
      </c>
      <c r="D1454" s="12" t="s">
        <v>133</v>
      </c>
      <c r="E1454" s="12" t="s">
        <v>131</v>
      </c>
      <c r="F1454" s="13">
        <v>110.16</v>
      </c>
      <c r="G1454" s="77" t="str">
        <f t="shared" si="44"/>
        <v>Jun</v>
      </c>
      <c r="H1454" s="77" t="str">
        <f t="shared" si="45"/>
        <v>2024</v>
      </c>
    </row>
    <row r="1455" spans="1:8" x14ac:dyDescent="0.25">
      <c r="A1455" s="12" t="s">
        <v>730</v>
      </c>
      <c r="B1455" s="12" t="s">
        <v>41</v>
      </c>
      <c r="C1455" s="14">
        <v>26</v>
      </c>
      <c r="D1455" s="12" t="s">
        <v>133</v>
      </c>
      <c r="E1455" s="12" t="s">
        <v>131</v>
      </c>
      <c r="F1455" s="13">
        <v>829.85</v>
      </c>
      <c r="G1455" s="77" t="str">
        <f t="shared" si="44"/>
        <v>Jun</v>
      </c>
      <c r="H1455" s="77" t="str">
        <f t="shared" si="45"/>
        <v>2024</v>
      </c>
    </row>
    <row r="1456" spans="1:8" x14ac:dyDescent="0.25">
      <c r="A1456" s="12" t="s">
        <v>730</v>
      </c>
      <c r="B1456" s="12" t="s">
        <v>41</v>
      </c>
      <c r="C1456" s="14">
        <v>26</v>
      </c>
      <c r="D1456" s="12" t="s">
        <v>133</v>
      </c>
      <c r="E1456" s="12" t="s">
        <v>131</v>
      </c>
      <c r="F1456" s="13">
        <v>110.16</v>
      </c>
      <c r="G1456" s="77" t="str">
        <f t="shared" si="44"/>
        <v>Jun</v>
      </c>
      <c r="H1456" s="77" t="str">
        <f t="shared" si="45"/>
        <v>2024</v>
      </c>
    </row>
    <row r="1457" spans="1:8" x14ac:dyDescent="0.25">
      <c r="A1457" s="12" t="s">
        <v>730</v>
      </c>
      <c r="B1457" s="12" t="s">
        <v>41</v>
      </c>
      <c r="C1457" s="14">
        <v>26</v>
      </c>
      <c r="D1457" s="12" t="s">
        <v>133</v>
      </c>
      <c r="E1457" s="12" t="s">
        <v>131</v>
      </c>
      <c r="F1457" s="13">
        <v>440.64</v>
      </c>
      <c r="G1457" s="77" t="str">
        <f t="shared" si="44"/>
        <v>Jun</v>
      </c>
      <c r="H1457" s="77" t="str">
        <f t="shared" si="45"/>
        <v>2024</v>
      </c>
    </row>
    <row r="1458" spans="1:8" x14ac:dyDescent="0.25">
      <c r="A1458" s="12" t="s">
        <v>730</v>
      </c>
      <c r="B1458" s="12" t="s">
        <v>41</v>
      </c>
      <c r="C1458" s="14">
        <v>26</v>
      </c>
      <c r="D1458" s="12" t="s">
        <v>133</v>
      </c>
      <c r="E1458" s="12" t="s">
        <v>131</v>
      </c>
      <c r="F1458" s="13">
        <v>440.64</v>
      </c>
      <c r="G1458" s="77" t="str">
        <f t="shared" si="44"/>
        <v>Jun</v>
      </c>
      <c r="H1458" s="77" t="str">
        <f t="shared" si="45"/>
        <v>2024</v>
      </c>
    </row>
    <row r="1459" spans="1:8" x14ac:dyDescent="0.25">
      <c r="A1459" s="12" t="s">
        <v>730</v>
      </c>
      <c r="B1459" s="12" t="s">
        <v>41</v>
      </c>
      <c r="C1459" s="14">
        <v>26</v>
      </c>
      <c r="D1459" s="12" t="s">
        <v>133</v>
      </c>
      <c r="E1459" s="12" t="s">
        <v>131</v>
      </c>
      <c r="F1459" s="13">
        <v>482.87</v>
      </c>
      <c r="G1459" s="77" t="str">
        <f t="shared" si="44"/>
        <v>Jun</v>
      </c>
      <c r="H1459" s="77" t="str">
        <f t="shared" si="45"/>
        <v>2024</v>
      </c>
    </row>
    <row r="1460" spans="1:8" x14ac:dyDescent="0.25">
      <c r="A1460" s="12" t="s">
        <v>732</v>
      </c>
      <c r="B1460" s="12" t="s">
        <v>41</v>
      </c>
      <c r="C1460" s="14">
        <v>39</v>
      </c>
      <c r="D1460" s="12" t="s">
        <v>133</v>
      </c>
      <c r="E1460" s="12" t="s">
        <v>131</v>
      </c>
      <c r="F1460" s="13">
        <v>2232.2600000000002</v>
      </c>
      <c r="G1460" s="77" t="str">
        <f t="shared" si="44"/>
        <v>Jun</v>
      </c>
      <c r="H1460" s="77" t="str">
        <f t="shared" si="45"/>
        <v>2024</v>
      </c>
    </row>
    <row r="1461" spans="1:8" x14ac:dyDescent="0.25">
      <c r="A1461" s="12" t="s">
        <v>732</v>
      </c>
      <c r="B1461" s="12" t="s">
        <v>41</v>
      </c>
      <c r="C1461" s="14">
        <v>39</v>
      </c>
      <c r="D1461" s="12" t="s">
        <v>133</v>
      </c>
      <c r="E1461" s="12" t="s">
        <v>131</v>
      </c>
      <c r="F1461" s="13">
        <v>2483.84</v>
      </c>
      <c r="G1461" s="77" t="str">
        <f t="shared" si="44"/>
        <v>Jun</v>
      </c>
      <c r="H1461" s="77" t="str">
        <f t="shared" si="45"/>
        <v>2024</v>
      </c>
    </row>
    <row r="1462" spans="1:8" x14ac:dyDescent="0.25">
      <c r="A1462" s="12" t="s">
        <v>732</v>
      </c>
      <c r="B1462" s="12" t="s">
        <v>41</v>
      </c>
      <c r="C1462" s="14">
        <v>39</v>
      </c>
      <c r="D1462" s="12" t="s">
        <v>133</v>
      </c>
      <c r="E1462" s="12" t="s">
        <v>131</v>
      </c>
      <c r="F1462" s="13">
        <v>2862.96</v>
      </c>
      <c r="G1462" s="77" t="str">
        <f t="shared" si="44"/>
        <v>Jun</v>
      </c>
      <c r="H1462" s="77" t="str">
        <f t="shared" si="45"/>
        <v>2024</v>
      </c>
    </row>
    <row r="1463" spans="1:8" x14ac:dyDescent="0.25">
      <c r="A1463" s="12" t="s">
        <v>732</v>
      </c>
      <c r="B1463" s="12" t="s">
        <v>41</v>
      </c>
      <c r="C1463" s="14">
        <v>39</v>
      </c>
      <c r="D1463" s="12" t="s">
        <v>133</v>
      </c>
      <c r="E1463" s="12" t="s">
        <v>131</v>
      </c>
      <c r="F1463" s="13">
        <v>330.48</v>
      </c>
      <c r="G1463" s="77" t="str">
        <f t="shared" si="44"/>
        <v>Jun</v>
      </c>
      <c r="H1463" s="77" t="str">
        <f t="shared" si="45"/>
        <v>2024</v>
      </c>
    </row>
    <row r="1464" spans="1:8" x14ac:dyDescent="0.25">
      <c r="A1464" s="12" t="s">
        <v>732</v>
      </c>
      <c r="B1464" s="12" t="s">
        <v>41</v>
      </c>
      <c r="C1464" s="14">
        <v>39</v>
      </c>
      <c r="D1464" s="12" t="s">
        <v>133</v>
      </c>
      <c r="E1464" s="12" t="s">
        <v>131</v>
      </c>
      <c r="F1464" s="13">
        <v>660.97</v>
      </c>
      <c r="G1464" s="77" t="str">
        <f t="shared" si="44"/>
        <v>Jun</v>
      </c>
      <c r="H1464" s="77" t="str">
        <f t="shared" si="45"/>
        <v>2024</v>
      </c>
    </row>
    <row r="1465" spans="1:8" x14ac:dyDescent="0.25">
      <c r="A1465" s="12" t="s">
        <v>732</v>
      </c>
      <c r="B1465" s="12" t="s">
        <v>41</v>
      </c>
      <c r="C1465" s="14">
        <v>39</v>
      </c>
      <c r="D1465" s="12" t="s">
        <v>133</v>
      </c>
      <c r="E1465" s="12" t="s">
        <v>131</v>
      </c>
      <c r="F1465" s="13">
        <v>110.16</v>
      </c>
      <c r="G1465" s="77" t="str">
        <f t="shared" si="44"/>
        <v>Jun</v>
      </c>
      <c r="H1465" s="77" t="str">
        <f t="shared" si="45"/>
        <v>2024</v>
      </c>
    </row>
    <row r="1466" spans="1:8" x14ac:dyDescent="0.25">
      <c r="A1466" s="12" t="s">
        <v>732</v>
      </c>
      <c r="B1466" s="12" t="s">
        <v>41</v>
      </c>
      <c r="C1466" s="14">
        <v>39</v>
      </c>
      <c r="D1466" s="12" t="s">
        <v>133</v>
      </c>
      <c r="E1466" s="12" t="s">
        <v>131</v>
      </c>
      <c r="F1466" s="13">
        <v>660.96</v>
      </c>
      <c r="G1466" s="77" t="str">
        <f t="shared" si="44"/>
        <v>Jun</v>
      </c>
      <c r="H1466" s="77" t="str">
        <f t="shared" si="45"/>
        <v>2024</v>
      </c>
    </row>
    <row r="1467" spans="1:8" x14ac:dyDescent="0.25">
      <c r="A1467" s="12" t="s">
        <v>732</v>
      </c>
      <c r="B1467" s="12" t="s">
        <v>41</v>
      </c>
      <c r="C1467" s="14">
        <v>39</v>
      </c>
      <c r="D1467" s="12" t="s">
        <v>133</v>
      </c>
      <c r="E1467" s="12" t="s">
        <v>131</v>
      </c>
      <c r="F1467" s="13">
        <v>684.23</v>
      </c>
      <c r="G1467" s="77" t="str">
        <f t="shared" si="44"/>
        <v>Jun</v>
      </c>
      <c r="H1467" s="77" t="str">
        <f t="shared" si="45"/>
        <v>2024</v>
      </c>
    </row>
    <row r="1468" spans="1:8" x14ac:dyDescent="0.25">
      <c r="A1468" t="s">
        <v>724</v>
      </c>
      <c r="B1468" t="s">
        <v>41</v>
      </c>
      <c r="C1468">
        <v>10</v>
      </c>
      <c r="D1468" t="s">
        <v>739</v>
      </c>
      <c r="E1468" s="12" t="s">
        <v>131</v>
      </c>
      <c r="F1468" s="44">
        <v>1025.51</v>
      </c>
      <c r="G1468" s="77" t="str">
        <f t="shared" si="44"/>
        <v>Jun</v>
      </c>
      <c r="H1468" s="77" t="str">
        <f t="shared" si="45"/>
        <v>2024</v>
      </c>
    </row>
    <row r="1469" spans="1:8" x14ac:dyDescent="0.25">
      <c r="A1469" t="s">
        <v>743</v>
      </c>
      <c r="B1469" t="s">
        <v>41</v>
      </c>
      <c r="C1469">
        <v>21</v>
      </c>
      <c r="D1469" t="s">
        <v>739</v>
      </c>
      <c r="E1469" s="12" t="s">
        <v>131</v>
      </c>
      <c r="F1469" s="44">
        <v>801.17</v>
      </c>
      <c r="G1469" s="77" t="str">
        <f t="shared" si="44"/>
        <v>Jun</v>
      </c>
      <c r="H1469" s="77" t="str">
        <f t="shared" si="45"/>
        <v>2024</v>
      </c>
    </row>
    <row r="1470" spans="1:8" x14ac:dyDescent="0.25">
      <c r="A1470" t="s">
        <v>730</v>
      </c>
      <c r="B1470" t="s">
        <v>41</v>
      </c>
      <c r="C1470">
        <v>26</v>
      </c>
      <c r="D1470" t="s">
        <v>133</v>
      </c>
      <c r="E1470" s="12" t="s">
        <v>131</v>
      </c>
      <c r="F1470" s="44">
        <v>898</v>
      </c>
      <c r="G1470" s="77" t="str">
        <f t="shared" si="44"/>
        <v>Jun</v>
      </c>
      <c r="H1470" s="77" t="str">
        <f t="shared" si="45"/>
        <v>2024</v>
      </c>
    </row>
    <row r="1471" spans="1:8" x14ac:dyDescent="0.25">
      <c r="A1471" t="s">
        <v>732</v>
      </c>
      <c r="B1471" t="s">
        <v>41</v>
      </c>
      <c r="C1471">
        <v>39</v>
      </c>
      <c r="D1471" t="s">
        <v>133</v>
      </c>
      <c r="E1471" s="12" t="s">
        <v>131</v>
      </c>
      <c r="F1471" s="44">
        <v>873.36</v>
      </c>
      <c r="G1471" s="77" t="str">
        <f t="shared" si="44"/>
        <v>Jun</v>
      </c>
      <c r="H1471" s="77" t="str">
        <f t="shared" si="45"/>
        <v>2024</v>
      </c>
    </row>
    <row r="1472" spans="1:8" x14ac:dyDescent="0.25">
      <c r="A1472" s="12" t="s">
        <v>743</v>
      </c>
      <c r="B1472" s="12" t="s">
        <v>41</v>
      </c>
      <c r="C1472" s="14">
        <v>21</v>
      </c>
      <c r="D1472" s="12" t="s">
        <v>739</v>
      </c>
      <c r="E1472" s="12" t="s">
        <v>131</v>
      </c>
      <c r="F1472" s="13">
        <v>1249.23</v>
      </c>
      <c r="G1472" s="77" t="str">
        <f t="shared" si="44"/>
        <v>Jun</v>
      </c>
      <c r="H1472" s="77" t="str">
        <f t="shared" si="45"/>
        <v>2024</v>
      </c>
    </row>
    <row r="1473" spans="1:8" x14ac:dyDescent="0.25">
      <c r="A1473" s="12" t="s">
        <v>724</v>
      </c>
      <c r="B1473" s="12" t="s">
        <v>41</v>
      </c>
      <c r="C1473" s="14">
        <v>10</v>
      </c>
      <c r="D1473" s="12" t="s">
        <v>739</v>
      </c>
      <c r="E1473" s="12" t="s">
        <v>131</v>
      </c>
      <c r="F1473" s="13">
        <v>1341.7</v>
      </c>
      <c r="G1473" s="77" t="str">
        <f t="shared" si="44"/>
        <v>Jun</v>
      </c>
      <c r="H1473" s="77" t="str">
        <f t="shared" si="45"/>
        <v>2024</v>
      </c>
    </row>
    <row r="1474" spans="1:8" x14ac:dyDescent="0.25">
      <c r="A1474" s="12" t="s">
        <v>732</v>
      </c>
      <c r="B1474" s="12" t="s">
        <v>41</v>
      </c>
      <c r="C1474" s="14">
        <v>39</v>
      </c>
      <c r="D1474" s="12" t="s">
        <v>133</v>
      </c>
      <c r="E1474" s="12" t="s">
        <v>131</v>
      </c>
      <c r="F1474" s="13">
        <v>1440.96</v>
      </c>
      <c r="G1474" s="77" t="str">
        <f t="shared" si="44"/>
        <v>Jun</v>
      </c>
      <c r="H1474" s="77" t="str">
        <f t="shared" si="45"/>
        <v>2024</v>
      </c>
    </row>
    <row r="1475" spans="1:8" x14ac:dyDescent="0.25">
      <c r="A1475" s="12" t="s">
        <v>732</v>
      </c>
      <c r="B1475" s="12" t="s">
        <v>41</v>
      </c>
      <c r="C1475" s="14">
        <v>39</v>
      </c>
      <c r="D1475" s="12" t="s">
        <v>133</v>
      </c>
      <c r="E1475" s="12" t="s">
        <v>131</v>
      </c>
      <c r="F1475" s="13">
        <v>648.92999999999995</v>
      </c>
      <c r="G1475" s="77" t="str">
        <f t="shared" ref="G1475:G1538" si="46">MID(A1475,4,3)</f>
        <v>Jun</v>
      </c>
      <c r="H1475" s="77" t="str">
        <f t="shared" ref="H1475:H1538" si="47">MID(A1475,8,4)</f>
        <v>2024</v>
      </c>
    </row>
    <row r="1476" spans="1:8" x14ac:dyDescent="0.25">
      <c r="A1476" s="12" t="s">
        <v>724</v>
      </c>
      <c r="B1476" s="12" t="s">
        <v>41</v>
      </c>
      <c r="C1476" s="14">
        <v>10</v>
      </c>
      <c r="D1476" s="12" t="s">
        <v>739</v>
      </c>
      <c r="E1476" s="12" t="s">
        <v>131</v>
      </c>
      <c r="F1476" s="13">
        <v>5114.96</v>
      </c>
      <c r="G1476" s="77" t="str">
        <f t="shared" si="46"/>
        <v>Jun</v>
      </c>
      <c r="H1476" s="77" t="str">
        <f t="shared" si="47"/>
        <v>2024</v>
      </c>
    </row>
    <row r="1477" spans="1:8" x14ac:dyDescent="0.25">
      <c r="A1477" s="12" t="s">
        <v>743</v>
      </c>
      <c r="B1477" s="12" t="s">
        <v>41</v>
      </c>
      <c r="C1477" s="14">
        <v>21</v>
      </c>
      <c r="D1477" s="12" t="s">
        <v>739</v>
      </c>
      <c r="E1477" s="12" t="s">
        <v>131</v>
      </c>
      <c r="F1477" s="13">
        <v>2393.0500000000002</v>
      </c>
      <c r="G1477" s="77" t="str">
        <f t="shared" si="46"/>
        <v>Jun</v>
      </c>
      <c r="H1477" s="77" t="str">
        <f t="shared" si="47"/>
        <v>2024</v>
      </c>
    </row>
    <row r="1478" spans="1:8" x14ac:dyDescent="0.25">
      <c r="A1478" s="12" t="s">
        <v>730</v>
      </c>
      <c r="B1478" s="12" t="s">
        <v>41</v>
      </c>
      <c r="C1478" s="14">
        <v>26</v>
      </c>
      <c r="D1478" s="12" t="s">
        <v>133</v>
      </c>
      <c r="E1478" s="12" t="s">
        <v>131</v>
      </c>
      <c r="F1478" s="13">
        <v>2911.39</v>
      </c>
      <c r="G1478" s="77" t="str">
        <f t="shared" si="46"/>
        <v>Jun</v>
      </c>
      <c r="H1478" s="77" t="str">
        <f t="shared" si="47"/>
        <v>2024</v>
      </c>
    </row>
    <row r="1479" spans="1:8" x14ac:dyDescent="0.25">
      <c r="A1479" s="12" t="s">
        <v>732</v>
      </c>
      <c r="B1479" s="12" t="s">
        <v>41</v>
      </c>
      <c r="C1479" s="14">
        <v>39</v>
      </c>
      <c r="D1479" s="12" t="s">
        <v>133</v>
      </c>
      <c r="E1479" s="12" t="s">
        <v>131</v>
      </c>
      <c r="F1479" s="13">
        <v>3756.67</v>
      </c>
      <c r="G1479" s="77" t="str">
        <f t="shared" si="46"/>
        <v>Jun</v>
      </c>
      <c r="H1479" s="77" t="str">
        <f t="shared" si="47"/>
        <v>2024</v>
      </c>
    </row>
    <row r="1480" spans="1:8" x14ac:dyDescent="0.25">
      <c r="A1480" s="12" t="s">
        <v>743</v>
      </c>
      <c r="B1480" s="12" t="s">
        <v>41</v>
      </c>
      <c r="C1480" s="14">
        <v>21</v>
      </c>
      <c r="D1480" s="12" t="s">
        <v>739</v>
      </c>
      <c r="E1480" s="12" t="s">
        <v>131</v>
      </c>
      <c r="F1480" s="13">
        <v>819.25</v>
      </c>
      <c r="G1480" s="77" t="str">
        <f t="shared" si="46"/>
        <v>Jun</v>
      </c>
      <c r="H1480" s="77" t="str">
        <f t="shared" si="47"/>
        <v>2024</v>
      </c>
    </row>
    <row r="1481" spans="1:8" x14ac:dyDescent="0.25">
      <c r="A1481" s="12" t="s">
        <v>730</v>
      </c>
      <c r="B1481" s="12" t="s">
        <v>41</v>
      </c>
      <c r="C1481" s="14">
        <v>26</v>
      </c>
      <c r="D1481" s="12" t="s">
        <v>133</v>
      </c>
      <c r="E1481" s="12" t="s">
        <v>131</v>
      </c>
      <c r="F1481" s="13">
        <v>1038.58</v>
      </c>
      <c r="G1481" s="77" t="str">
        <f t="shared" si="46"/>
        <v>Jun</v>
      </c>
      <c r="H1481" s="77" t="str">
        <f t="shared" si="47"/>
        <v>2024</v>
      </c>
    </row>
    <row r="1482" spans="1:8" x14ac:dyDescent="0.25">
      <c r="A1482" s="12" t="s">
        <v>732</v>
      </c>
      <c r="B1482" s="12" t="s">
        <v>41</v>
      </c>
      <c r="C1482" s="14">
        <v>39</v>
      </c>
      <c r="D1482" s="12" t="s">
        <v>133</v>
      </c>
      <c r="E1482" s="12" t="s">
        <v>131</v>
      </c>
      <c r="F1482" s="13">
        <v>925.12</v>
      </c>
      <c r="G1482" s="77" t="str">
        <f t="shared" si="46"/>
        <v>Jun</v>
      </c>
      <c r="H1482" s="77" t="str">
        <f t="shared" si="47"/>
        <v>2024</v>
      </c>
    </row>
    <row r="1483" spans="1:8" x14ac:dyDescent="0.25">
      <c r="A1483" s="12" t="s">
        <v>724</v>
      </c>
      <c r="B1483" s="12" t="s">
        <v>41</v>
      </c>
      <c r="C1483" s="14">
        <v>10</v>
      </c>
      <c r="D1483" s="12" t="s">
        <v>739</v>
      </c>
      <c r="E1483" s="12" t="s">
        <v>131</v>
      </c>
      <c r="F1483" s="13">
        <v>2233.02</v>
      </c>
      <c r="G1483" s="77" t="str">
        <f t="shared" si="46"/>
        <v>Jun</v>
      </c>
      <c r="H1483" s="77" t="str">
        <f t="shared" si="47"/>
        <v>2024</v>
      </c>
    </row>
    <row r="1484" spans="1:8" x14ac:dyDescent="0.25">
      <c r="A1484" s="12" t="s">
        <v>743</v>
      </c>
      <c r="B1484" s="12" t="s">
        <v>41</v>
      </c>
      <c r="C1484" s="14">
        <v>21</v>
      </c>
      <c r="D1484" s="12" t="s">
        <v>739</v>
      </c>
      <c r="E1484" s="12" t="s">
        <v>131</v>
      </c>
      <c r="F1484" s="13">
        <v>3285.49</v>
      </c>
      <c r="G1484" s="77" t="str">
        <f t="shared" si="46"/>
        <v>Jun</v>
      </c>
      <c r="H1484" s="77" t="str">
        <f t="shared" si="47"/>
        <v>2024</v>
      </c>
    </row>
    <row r="1485" spans="1:8" x14ac:dyDescent="0.25">
      <c r="A1485" s="12" t="s">
        <v>730</v>
      </c>
      <c r="B1485" s="12" t="s">
        <v>41</v>
      </c>
      <c r="C1485" s="14">
        <v>26</v>
      </c>
      <c r="D1485" s="12" t="s">
        <v>133</v>
      </c>
      <c r="E1485" s="12" t="s">
        <v>131</v>
      </c>
      <c r="F1485" s="13">
        <v>2052.4899999999998</v>
      </c>
      <c r="G1485" s="77" t="str">
        <f t="shared" si="46"/>
        <v>Jun</v>
      </c>
      <c r="H1485" s="77" t="str">
        <f t="shared" si="47"/>
        <v>2024</v>
      </c>
    </row>
    <row r="1486" spans="1:8" x14ac:dyDescent="0.25">
      <c r="A1486" s="12" t="s">
        <v>732</v>
      </c>
      <c r="B1486" s="12" t="s">
        <v>41</v>
      </c>
      <c r="C1486" s="14">
        <v>39</v>
      </c>
      <c r="D1486" s="12" t="s">
        <v>133</v>
      </c>
      <c r="E1486" s="12" t="s">
        <v>131</v>
      </c>
      <c r="F1486" s="13">
        <v>1211.08</v>
      </c>
      <c r="G1486" s="77" t="str">
        <f t="shared" si="46"/>
        <v>Jun</v>
      </c>
      <c r="H1486" s="77" t="str">
        <f t="shared" si="47"/>
        <v>2024</v>
      </c>
    </row>
    <row r="1487" spans="1:8" x14ac:dyDescent="0.25">
      <c r="A1487" s="12" t="s">
        <v>724</v>
      </c>
      <c r="B1487" s="12" t="s">
        <v>41</v>
      </c>
      <c r="C1487" s="14">
        <v>10</v>
      </c>
      <c r="D1487" s="12" t="s">
        <v>739</v>
      </c>
      <c r="E1487" s="12" t="s">
        <v>131</v>
      </c>
      <c r="F1487" s="13">
        <v>2246.2800000000002</v>
      </c>
      <c r="G1487" s="77" t="str">
        <f t="shared" si="46"/>
        <v>Jun</v>
      </c>
      <c r="H1487" s="77" t="str">
        <f t="shared" si="47"/>
        <v>2024</v>
      </c>
    </row>
    <row r="1488" spans="1:8" x14ac:dyDescent="0.25">
      <c r="A1488" s="12" t="s">
        <v>743</v>
      </c>
      <c r="B1488" s="12" t="s">
        <v>41</v>
      </c>
      <c r="C1488" s="14">
        <v>21</v>
      </c>
      <c r="D1488" s="12" t="s">
        <v>739</v>
      </c>
      <c r="E1488" s="12" t="s">
        <v>131</v>
      </c>
      <c r="F1488" s="13">
        <v>3102.77</v>
      </c>
      <c r="G1488" s="77" t="str">
        <f t="shared" si="46"/>
        <v>Jun</v>
      </c>
      <c r="H1488" s="77" t="str">
        <f t="shared" si="47"/>
        <v>2024</v>
      </c>
    </row>
    <row r="1489" spans="1:13" x14ac:dyDescent="0.25">
      <c r="A1489" s="12" t="s">
        <v>730</v>
      </c>
      <c r="B1489" s="12" t="s">
        <v>41</v>
      </c>
      <c r="C1489" s="14">
        <v>26</v>
      </c>
      <c r="D1489" s="12" t="s">
        <v>133</v>
      </c>
      <c r="E1489" s="12" t="s">
        <v>131</v>
      </c>
      <c r="F1489" s="13">
        <v>1124.77</v>
      </c>
      <c r="G1489" s="77" t="str">
        <f t="shared" si="46"/>
        <v>Jun</v>
      </c>
      <c r="H1489" s="77" t="str">
        <f t="shared" si="47"/>
        <v>2024</v>
      </c>
    </row>
    <row r="1490" spans="1:13" x14ac:dyDescent="0.25">
      <c r="A1490" s="12" t="s">
        <v>732</v>
      </c>
      <c r="B1490" s="12" t="s">
        <v>41</v>
      </c>
      <c r="C1490" s="14">
        <v>39</v>
      </c>
      <c r="D1490" s="12" t="s">
        <v>133</v>
      </c>
      <c r="E1490" s="12" t="s">
        <v>131</v>
      </c>
      <c r="F1490" s="13">
        <v>1113.17</v>
      </c>
      <c r="G1490" s="77" t="str">
        <f t="shared" si="46"/>
        <v>Jun</v>
      </c>
      <c r="H1490" s="77" t="str">
        <f t="shared" si="47"/>
        <v>2024</v>
      </c>
    </row>
    <row r="1491" spans="1:13" x14ac:dyDescent="0.25">
      <c r="A1491" s="12" t="s">
        <v>724</v>
      </c>
      <c r="B1491" s="12" t="s">
        <v>41</v>
      </c>
      <c r="C1491" s="14">
        <v>10</v>
      </c>
      <c r="D1491" s="12" t="s">
        <v>739</v>
      </c>
      <c r="E1491" s="12" t="s">
        <v>131</v>
      </c>
      <c r="F1491" s="13">
        <v>1350.13</v>
      </c>
      <c r="G1491" s="77" t="str">
        <f t="shared" si="46"/>
        <v>Jun</v>
      </c>
      <c r="H1491" s="77" t="str">
        <f t="shared" si="47"/>
        <v>2024</v>
      </c>
    </row>
    <row r="1492" spans="1:13" x14ac:dyDescent="0.25">
      <c r="A1492" s="12" t="s">
        <v>743</v>
      </c>
      <c r="B1492" s="12" t="s">
        <v>41</v>
      </c>
      <c r="C1492" s="14">
        <v>21</v>
      </c>
      <c r="D1492" s="12" t="s">
        <v>739</v>
      </c>
      <c r="E1492" s="12" t="s">
        <v>131</v>
      </c>
      <c r="F1492" s="13">
        <v>763.48</v>
      </c>
      <c r="G1492" s="77" t="str">
        <f t="shared" si="46"/>
        <v>Jun</v>
      </c>
      <c r="H1492" s="77" t="str">
        <f t="shared" si="47"/>
        <v>2024</v>
      </c>
    </row>
    <row r="1493" spans="1:13" x14ac:dyDescent="0.25">
      <c r="A1493" s="12" t="s">
        <v>730</v>
      </c>
      <c r="B1493" s="12" t="s">
        <v>41</v>
      </c>
      <c r="C1493" s="14">
        <v>26</v>
      </c>
      <c r="D1493" s="12" t="s">
        <v>133</v>
      </c>
      <c r="E1493" s="12" t="s">
        <v>131</v>
      </c>
      <c r="F1493" s="13">
        <v>791.46</v>
      </c>
      <c r="G1493" s="77" t="str">
        <f t="shared" si="46"/>
        <v>Jun</v>
      </c>
      <c r="H1493" s="77" t="str">
        <f t="shared" si="47"/>
        <v>2024</v>
      </c>
    </row>
    <row r="1494" spans="1:13" x14ac:dyDescent="0.25">
      <c r="A1494" s="12" t="s">
        <v>732</v>
      </c>
      <c r="B1494" s="12" t="s">
        <v>41</v>
      </c>
      <c r="C1494" s="14">
        <v>39</v>
      </c>
      <c r="D1494" s="12" t="s">
        <v>133</v>
      </c>
      <c r="E1494" s="12" t="s">
        <v>131</v>
      </c>
      <c r="F1494" s="13">
        <v>1270.33</v>
      </c>
      <c r="G1494" s="77" t="str">
        <f t="shared" si="46"/>
        <v>Jun</v>
      </c>
      <c r="H1494" s="77" t="str">
        <f t="shared" si="47"/>
        <v>2024</v>
      </c>
    </row>
    <row r="1495" spans="1:13" x14ac:dyDescent="0.25">
      <c r="A1495" s="12" t="s">
        <v>724</v>
      </c>
      <c r="B1495" s="12" t="s">
        <v>41</v>
      </c>
      <c r="C1495" s="14">
        <v>10</v>
      </c>
      <c r="D1495" s="12" t="s">
        <v>739</v>
      </c>
      <c r="E1495" s="12" t="s">
        <v>131</v>
      </c>
      <c r="F1495" s="13">
        <v>999.51</v>
      </c>
      <c r="G1495" s="77" t="str">
        <f t="shared" si="46"/>
        <v>Jun</v>
      </c>
      <c r="H1495" s="77" t="str">
        <f t="shared" si="47"/>
        <v>2024</v>
      </c>
    </row>
    <row r="1496" spans="1:13" x14ac:dyDescent="0.25">
      <c r="A1496" s="12" t="s">
        <v>732</v>
      </c>
      <c r="B1496" s="12" t="s">
        <v>41</v>
      </c>
      <c r="C1496" s="14">
        <v>39</v>
      </c>
      <c r="D1496" s="12" t="s">
        <v>133</v>
      </c>
      <c r="E1496" s="12" t="s">
        <v>131</v>
      </c>
      <c r="F1496" s="13">
        <v>2314.62</v>
      </c>
      <c r="G1496" s="77" t="str">
        <f t="shared" si="46"/>
        <v>Jun</v>
      </c>
      <c r="H1496" s="77" t="str">
        <f t="shared" si="47"/>
        <v>2024</v>
      </c>
    </row>
    <row r="1497" spans="1:13" x14ac:dyDescent="0.25">
      <c r="A1497" s="12" t="s">
        <v>724</v>
      </c>
      <c r="B1497" s="12" t="s">
        <v>41</v>
      </c>
      <c r="C1497" s="14">
        <v>10</v>
      </c>
      <c r="D1497" s="12" t="s">
        <v>739</v>
      </c>
      <c r="E1497" s="12" t="s">
        <v>131</v>
      </c>
      <c r="F1497" s="13">
        <v>4036.48</v>
      </c>
      <c r="G1497" s="77" t="str">
        <f t="shared" si="46"/>
        <v>Jun</v>
      </c>
      <c r="H1497" s="77" t="str">
        <f t="shared" si="47"/>
        <v>2024</v>
      </c>
    </row>
    <row r="1498" spans="1:13" x14ac:dyDescent="0.25">
      <c r="A1498" s="12" t="s">
        <v>743</v>
      </c>
      <c r="B1498" s="12" t="s">
        <v>41</v>
      </c>
      <c r="C1498" s="14">
        <v>21</v>
      </c>
      <c r="D1498" s="12" t="s">
        <v>739</v>
      </c>
      <c r="E1498" s="12" t="s">
        <v>131</v>
      </c>
      <c r="F1498" s="13">
        <v>2793.25</v>
      </c>
      <c r="G1498" s="77" t="str">
        <f t="shared" si="46"/>
        <v>Jun</v>
      </c>
      <c r="H1498" s="77" t="str">
        <f t="shared" si="47"/>
        <v>2024</v>
      </c>
    </row>
    <row r="1499" spans="1:13" x14ac:dyDescent="0.25">
      <c r="A1499" s="12" t="s">
        <v>730</v>
      </c>
      <c r="B1499" s="12" t="s">
        <v>41</v>
      </c>
      <c r="C1499" s="14">
        <v>26</v>
      </c>
      <c r="D1499" s="12" t="s">
        <v>133</v>
      </c>
      <c r="E1499" s="12" t="s">
        <v>131</v>
      </c>
      <c r="F1499" s="13">
        <v>2899.56</v>
      </c>
      <c r="G1499" s="77" t="str">
        <f t="shared" si="46"/>
        <v>Jun</v>
      </c>
      <c r="H1499" s="77" t="str">
        <f t="shared" si="47"/>
        <v>2024</v>
      </c>
    </row>
    <row r="1500" spans="1:13" x14ac:dyDescent="0.25">
      <c r="A1500" s="12" t="s">
        <v>732</v>
      </c>
      <c r="B1500" s="12" t="s">
        <v>41</v>
      </c>
      <c r="C1500" s="14">
        <v>39</v>
      </c>
      <c r="D1500" s="12" t="s">
        <v>133</v>
      </c>
      <c r="E1500" s="12" t="s">
        <v>131</v>
      </c>
      <c r="F1500" s="13">
        <v>2595.3200000000002</v>
      </c>
      <c r="G1500" s="77" t="str">
        <f t="shared" si="46"/>
        <v>Jun</v>
      </c>
      <c r="H1500" s="77" t="str">
        <f t="shared" si="47"/>
        <v>2024</v>
      </c>
    </row>
    <row r="1501" spans="1:13" x14ac:dyDescent="0.25">
      <c r="A1501" s="12" t="s">
        <v>724</v>
      </c>
      <c r="B1501" s="12" t="s">
        <v>41</v>
      </c>
      <c r="C1501" s="14">
        <v>10</v>
      </c>
      <c r="D1501" s="12" t="s">
        <v>739</v>
      </c>
      <c r="E1501" s="12" t="s">
        <v>131</v>
      </c>
      <c r="F1501" s="13">
        <v>1417.55</v>
      </c>
      <c r="G1501" s="77" t="str">
        <f t="shared" si="46"/>
        <v>Jun</v>
      </c>
      <c r="H1501" s="77" t="str">
        <f t="shared" si="47"/>
        <v>2024</v>
      </c>
    </row>
    <row r="1502" spans="1:13" x14ac:dyDescent="0.25">
      <c r="A1502" s="12" t="s">
        <v>730</v>
      </c>
      <c r="B1502" s="12" t="s">
        <v>41</v>
      </c>
      <c r="C1502" s="14">
        <v>26</v>
      </c>
      <c r="D1502" s="12" t="s">
        <v>133</v>
      </c>
      <c r="E1502" s="12" t="s">
        <v>131</v>
      </c>
      <c r="F1502" s="13">
        <v>1169.52</v>
      </c>
      <c r="G1502" s="77" t="str">
        <f t="shared" si="46"/>
        <v>Jun</v>
      </c>
      <c r="H1502" s="77" t="str">
        <f t="shared" si="47"/>
        <v>2024</v>
      </c>
      <c r="M1502" s="61"/>
    </row>
    <row r="1503" spans="1:13" x14ac:dyDescent="0.25">
      <c r="A1503" s="45" t="s">
        <v>724</v>
      </c>
      <c r="B1503" s="45" t="s">
        <v>41</v>
      </c>
      <c r="C1503" s="46">
        <v>9</v>
      </c>
      <c r="D1503" s="45" t="s">
        <v>428</v>
      </c>
      <c r="E1503" s="45" t="s">
        <v>1526</v>
      </c>
      <c r="F1503" s="47">
        <v>3198.15</v>
      </c>
      <c r="G1503" s="77" t="str">
        <f t="shared" si="46"/>
        <v>Jun</v>
      </c>
      <c r="H1503" s="77" t="str">
        <f t="shared" si="47"/>
        <v>2024</v>
      </c>
    </row>
    <row r="1504" spans="1:13" x14ac:dyDescent="0.25">
      <c r="A1504" s="12" t="s">
        <v>724</v>
      </c>
      <c r="B1504" s="12" t="s">
        <v>41</v>
      </c>
      <c r="C1504" s="14">
        <v>10</v>
      </c>
      <c r="D1504" s="12" t="s">
        <v>739</v>
      </c>
      <c r="E1504" s="12" t="s">
        <v>131</v>
      </c>
      <c r="F1504" s="13">
        <v>1732.83</v>
      </c>
      <c r="G1504" s="77" t="str">
        <f t="shared" si="46"/>
        <v>Jun</v>
      </c>
      <c r="H1504" s="77" t="str">
        <f t="shared" si="47"/>
        <v>2024</v>
      </c>
    </row>
    <row r="1505" spans="1:8" x14ac:dyDescent="0.25">
      <c r="A1505" s="12" t="s">
        <v>730</v>
      </c>
      <c r="B1505" s="12" t="s">
        <v>41</v>
      </c>
      <c r="C1505" s="14">
        <v>26</v>
      </c>
      <c r="D1505" s="12" t="s">
        <v>133</v>
      </c>
      <c r="E1505" s="12" t="s">
        <v>131</v>
      </c>
      <c r="F1505" s="13">
        <v>1690.35</v>
      </c>
      <c r="G1505" s="77" t="str">
        <f t="shared" si="46"/>
        <v>Jun</v>
      </c>
      <c r="H1505" s="77" t="str">
        <f t="shared" si="47"/>
        <v>2024</v>
      </c>
    </row>
    <row r="1506" spans="1:8" x14ac:dyDescent="0.25">
      <c r="A1506" s="12" t="s">
        <v>732</v>
      </c>
      <c r="B1506" s="12" t="s">
        <v>41</v>
      </c>
      <c r="C1506" s="14">
        <v>39</v>
      </c>
      <c r="D1506" s="12" t="s">
        <v>133</v>
      </c>
      <c r="E1506" s="12" t="s">
        <v>131</v>
      </c>
      <c r="F1506" s="13">
        <v>1353.56</v>
      </c>
      <c r="G1506" s="77" t="str">
        <f t="shared" si="46"/>
        <v>Jun</v>
      </c>
      <c r="H1506" s="77" t="str">
        <f t="shared" si="47"/>
        <v>2024</v>
      </c>
    </row>
    <row r="1507" spans="1:8" x14ac:dyDescent="0.25">
      <c r="A1507" t="s">
        <v>750</v>
      </c>
      <c r="B1507" t="s">
        <v>26</v>
      </c>
      <c r="C1507">
        <v>6936</v>
      </c>
      <c r="D1507" t="s">
        <v>491</v>
      </c>
      <c r="E1507" s="12" t="s">
        <v>259</v>
      </c>
      <c r="F1507" s="13">
        <v>570</v>
      </c>
      <c r="G1507" s="77" t="str">
        <f t="shared" si="46"/>
        <v>Jun</v>
      </c>
      <c r="H1507" s="77" t="str">
        <f t="shared" si="47"/>
        <v>2024</v>
      </c>
    </row>
    <row r="1508" spans="1:8" x14ac:dyDescent="0.25">
      <c r="A1508" t="s">
        <v>752</v>
      </c>
      <c r="B1508" t="s">
        <v>26</v>
      </c>
      <c r="C1508">
        <v>308</v>
      </c>
      <c r="D1508" t="s">
        <v>496</v>
      </c>
      <c r="E1508" s="12" t="s">
        <v>259</v>
      </c>
      <c r="F1508" s="13">
        <v>30</v>
      </c>
      <c r="G1508" s="77" t="str">
        <f t="shared" si="46"/>
        <v>Jun</v>
      </c>
      <c r="H1508" s="77" t="str">
        <f t="shared" si="47"/>
        <v>2024</v>
      </c>
    </row>
    <row r="1509" spans="1:8" x14ac:dyDescent="0.25">
      <c r="A1509" t="s">
        <v>736</v>
      </c>
      <c r="B1509" t="s">
        <v>26</v>
      </c>
      <c r="C1509">
        <v>336</v>
      </c>
      <c r="D1509" t="s">
        <v>265</v>
      </c>
      <c r="E1509" s="12" t="s">
        <v>259</v>
      </c>
      <c r="F1509" s="13">
        <v>863.79</v>
      </c>
      <c r="G1509" s="77" t="str">
        <f t="shared" si="46"/>
        <v>Jun</v>
      </c>
      <c r="H1509" s="77" t="str">
        <f t="shared" si="47"/>
        <v>2024</v>
      </c>
    </row>
    <row r="1510" spans="1:8" x14ac:dyDescent="0.25">
      <c r="A1510" t="s">
        <v>736</v>
      </c>
      <c r="B1510" t="s">
        <v>26</v>
      </c>
      <c r="C1510">
        <v>337</v>
      </c>
      <c r="D1510" t="s">
        <v>754</v>
      </c>
      <c r="E1510" s="12" t="s">
        <v>259</v>
      </c>
      <c r="F1510" s="13">
        <v>308.7</v>
      </c>
      <c r="G1510" s="77" t="str">
        <f t="shared" si="46"/>
        <v>Jun</v>
      </c>
      <c r="H1510" s="77" t="str">
        <f t="shared" si="47"/>
        <v>2024</v>
      </c>
    </row>
    <row r="1511" spans="1:8" x14ac:dyDescent="0.25">
      <c r="A1511" s="12" t="s">
        <v>741</v>
      </c>
      <c r="B1511" s="12" t="s">
        <v>26</v>
      </c>
      <c r="C1511" s="14">
        <v>365</v>
      </c>
      <c r="D1511" s="12" t="s">
        <v>420</v>
      </c>
      <c r="E1511" s="12" t="s">
        <v>1526</v>
      </c>
      <c r="F1511" s="13">
        <v>2907.5</v>
      </c>
      <c r="G1511" s="77" t="str">
        <f t="shared" si="46"/>
        <v>Jun</v>
      </c>
      <c r="H1511" s="77" t="str">
        <f t="shared" si="47"/>
        <v>2024</v>
      </c>
    </row>
    <row r="1512" spans="1:8" x14ac:dyDescent="0.25">
      <c r="A1512" t="s">
        <v>720</v>
      </c>
      <c r="B1512" t="s">
        <v>26</v>
      </c>
      <c r="C1512">
        <v>301</v>
      </c>
      <c r="D1512" t="s">
        <v>721</v>
      </c>
      <c r="E1512" s="12" t="s">
        <v>23</v>
      </c>
      <c r="F1512" s="44">
        <v>965</v>
      </c>
      <c r="G1512" s="77" t="str">
        <f t="shared" si="46"/>
        <v>Jun</v>
      </c>
      <c r="H1512" s="77" t="str">
        <f t="shared" si="47"/>
        <v>2024</v>
      </c>
    </row>
    <row r="1513" spans="1:8" x14ac:dyDescent="0.25">
      <c r="A1513" t="s">
        <v>722</v>
      </c>
      <c r="B1513" t="s">
        <v>26</v>
      </c>
      <c r="C1513">
        <v>325</v>
      </c>
      <c r="D1513" t="s">
        <v>723</v>
      </c>
      <c r="E1513" s="12" t="s">
        <v>23</v>
      </c>
      <c r="F1513" s="44">
        <v>16656.2</v>
      </c>
      <c r="G1513" s="77" t="str">
        <f t="shared" si="46"/>
        <v>Jun</v>
      </c>
      <c r="H1513" s="77" t="str">
        <f t="shared" si="47"/>
        <v>2024</v>
      </c>
    </row>
    <row r="1514" spans="1:8" x14ac:dyDescent="0.25">
      <c r="A1514" t="s">
        <v>726</v>
      </c>
      <c r="B1514" t="s">
        <v>26</v>
      </c>
      <c r="C1514">
        <v>349</v>
      </c>
      <c r="D1514" t="s">
        <v>727</v>
      </c>
      <c r="E1514" s="12" t="s">
        <v>23</v>
      </c>
      <c r="F1514" s="44">
        <v>6575.04</v>
      </c>
      <c r="G1514" s="77" t="str">
        <f t="shared" si="46"/>
        <v>Jun</v>
      </c>
      <c r="H1514" s="77" t="str">
        <f t="shared" si="47"/>
        <v>2024</v>
      </c>
    </row>
    <row r="1515" spans="1:8" x14ac:dyDescent="0.25">
      <c r="A1515" t="s">
        <v>728</v>
      </c>
      <c r="B1515" t="s">
        <v>26</v>
      </c>
      <c r="C1515">
        <v>387</v>
      </c>
      <c r="D1515" t="s">
        <v>729</v>
      </c>
      <c r="E1515" s="12" t="s">
        <v>23</v>
      </c>
      <c r="F1515" s="44">
        <v>9486.68</v>
      </c>
      <c r="G1515" s="77" t="str">
        <f t="shared" si="46"/>
        <v>Jun</v>
      </c>
      <c r="H1515" s="77" t="str">
        <f t="shared" si="47"/>
        <v>2024</v>
      </c>
    </row>
    <row r="1516" spans="1:8" x14ac:dyDescent="0.25">
      <c r="A1516" t="s">
        <v>720</v>
      </c>
      <c r="B1516" t="s">
        <v>26</v>
      </c>
      <c r="C1516">
        <v>301</v>
      </c>
      <c r="D1516" t="s">
        <v>721</v>
      </c>
      <c r="E1516" s="12" t="s">
        <v>23</v>
      </c>
      <c r="F1516" s="44">
        <v>270</v>
      </c>
      <c r="G1516" s="77" t="str">
        <f t="shared" si="46"/>
        <v>Jun</v>
      </c>
      <c r="H1516" s="77" t="str">
        <f t="shared" si="47"/>
        <v>2024</v>
      </c>
    </row>
    <row r="1517" spans="1:8" x14ac:dyDescent="0.25">
      <c r="A1517" t="s">
        <v>722</v>
      </c>
      <c r="B1517" t="s">
        <v>26</v>
      </c>
      <c r="C1517">
        <v>325</v>
      </c>
      <c r="D1517" t="s">
        <v>723</v>
      </c>
      <c r="E1517" s="12" t="s">
        <v>23</v>
      </c>
      <c r="F1517" s="44">
        <v>4356.6000000000004</v>
      </c>
      <c r="G1517" s="77" t="str">
        <f t="shared" si="46"/>
        <v>Jun</v>
      </c>
      <c r="H1517" s="77" t="str">
        <f t="shared" si="47"/>
        <v>2024</v>
      </c>
    </row>
    <row r="1518" spans="1:8" x14ac:dyDescent="0.25">
      <c r="A1518" t="s">
        <v>726</v>
      </c>
      <c r="B1518" t="s">
        <v>26</v>
      </c>
      <c r="C1518">
        <v>349</v>
      </c>
      <c r="D1518" t="s">
        <v>727</v>
      </c>
      <c r="E1518" s="12" t="s">
        <v>23</v>
      </c>
      <c r="F1518" s="44">
        <v>1687.59</v>
      </c>
      <c r="G1518" s="77" t="str">
        <f t="shared" si="46"/>
        <v>Jun</v>
      </c>
      <c r="H1518" s="77" t="str">
        <f t="shared" si="47"/>
        <v>2024</v>
      </c>
    </row>
    <row r="1519" spans="1:8" x14ac:dyDescent="0.25">
      <c r="A1519" t="s">
        <v>728</v>
      </c>
      <c r="B1519" t="s">
        <v>26</v>
      </c>
      <c r="C1519">
        <v>387</v>
      </c>
      <c r="D1519" t="s">
        <v>729</v>
      </c>
      <c r="E1519" s="12" t="s">
        <v>23</v>
      </c>
      <c r="F1519" s="44">
        <v>2466.54</v>
      </c>
      <c r="G1519" s="77" t="str">
        <f t="shared" si="46"/>
        <v>Jun</v>
      </c>
      <c r="H1519" s="77" t="str">
        <f t="shared" si="47"/>
        <v>2024</v>
      </c>
    </row>
    <row r="1520" spans="1:8" x14ac:dyDescent="0.25">
      <c r="A1520" t="s">
        <v>730</v>
      </c>
      <c r="B1520" t="s">
        <v>26</v>
      </c>
      <c r="C1520">
        <v>382</v>
      </c>
      <c r="D1520" t="s">
        <v>510</v>
      </c>
      <c r="E1520" s="12" t="s">
        <v>23</v>
      </c>
      <c r="F1520" s="44">
        <v>1660</v>
      </c>
      <c r="G1520" s="77" t="str">
        <f t="shared" si="46"/>
        <v>Jun</v>
      </c>
      <c r="H1520" s="77" t="str">
        <f t="shared" si="47"/>
        <v>2024</v>
      </c>
    </row>
    <row r="1521" spans="1:8" x14ac:dyDescent="0.25">
      <c r="A1521" t="s">
        <v>743</v>
      </c>
      <c r="B1521" t="s">
        <v>26</v>
      </c>
      <c r="C1521">
        <v>369</v>
      </c>
      <c r="D1521" t="s">
        <v>758</v>
      </c>
      <c r="E1521" s="12" t="s">
        <v>1526</v>
      </c>
      <c r="F1521" s="44">
        <v>2174.12</v>
      </c>
      <c r="G1521" s="77" t="str">
        <f t="shared" si="46"/>
        <v>Jun</v>
      </c>
      <c r="H1521" s="77" t="str">
        <f t="shared" si="47"/>
        <v>2024</v>
      </c>
    </row>
    <row r="1522" spans="1:8" x14ac:dyDescent="0.25">
      <c r="A1522" s="12" t="s">
        <v>736</v>
      </c>
      <c r="B1522" s="12" t="s">
        <v>26</v>
      </c>
      <c r="C1522" s="14">
        <v>339</v>
      </c>
      <c r="D1522" s="12" t="s">
        <v>200</v>
      </c>
      <c r="E1522" s="12" t="s">
        <v>1526</v>
      </c>
      <c r="F1522" s="13">
        <v>1801.73</v>
      </c>
      <c r="G1522" s="77" t="str">
        <f t="shared" si="46"/>
        <v>Jun</v>
      </c>
      <c r="H1522" s="77" t="str">
        <f t="shared" si="47"/>
        <v>2024</v>
      </c>
    </row>
    <row r="1523" spans="1:8" x14ac:dyDescent="0.25">
      <c r="A1523" t="s">
        <v>750</v>
      </c>
      <c r="B1523" t="s">
        <v>26</v>
      </c>
      <c r="C1523">
        <v>6936</v>
      </c>
      <c r="D1523" t="s">
        <v>443</v>
      </c>
      <c r="E1523" s="12" t="s">
        <v>1526</v>
      </c>
      <c r="F1523" s="44">
        <v>517.24</v>
      </c>
      <c r="G1523" s="77" t="str">
        <f t="shared" si="46"/>
        <v>Jun</v>
      </c>
      <c r="H1523" s="77" t="str">
        <f t="shared" si="47"/>
        <v>2024</v>
      </c>
    </row>
    <row r="1524" spans="1:8" x14ac:dyDescent="0.25">
      <c r="A1524" t="s">
        <v>743</v>
      </c>
      <c r="B1524" t="s">
        <v>41</v>
      </c>
      <c r="C1524">
        <v>18</v>
      </c>
      <c r="D1524" t="s">
        <v>200</v>
      </c>
      <c r="E1524" s="12" t="s">
        <v>1526</v>
      </c>
      <c r="F1524" s="44">
        <v>5637.94</v>
      </c>
      <c r="G1524" s="77" t="str">
        <f t="shared" si="46"/>
        <v>Jun</v>
      </c>
      <c r="H1524" s="77" t="str">
        <f t="shared" si="47"/>
        <v>2024</v>
      </c>
    </row>
    <row r="1525" spans="1:8" x14ac:dyDescent="0.25">
      <c r="A1525" t="s">
        <v>730</v>
      </c>
      <c r="B1525" t="s">
        <v>26</v>
      </c>
      <c r="C1525">
        <v>394</v>
      </c>
      <c r="D1525" t="s">
        <v>702</v>
      </c>
      <c r="E1525" s="12" t="s">
        <v>1526</v>
      </c>
      <c r="F1525" s="44">
        <v>1408.62</v>
      </c>
      <c r="G1525" s="77" t="str">
        <f t="shared" si="46"/>
        <v>Jun</v>
      </c>
      <c r="H1525" s="77" t="str">
        <f t="shared" si="47"/>
        <v>2024</v>
      </c>
    </row>
    <row r="1526" spans="1:8" x14ac:dyDescent="0.25">
      <c r="A1526" t="s">
        <v>743</v>
      </c>
      <c r="B1526" t="s">
        <v>41</v>
      </c>
      <c r="C1526">
        <v>18</v>
      </c>
      <c r="D1526" t="s">
        <v>200</v>
      </c>
      <c r="E1526" s="12" t="s">
        <v>1526</v>
      </c>
      <c r="F1526" s="44">
        <v>431.04</v>
      </c>
      <c r="G1526" s="77" t="str">
        <f t="shared" si="46"/>
        <v>Jun</v>
      </c>
      <c r="H1526" s="77" t="str">
        <f t="shared" si="47"/>
        <v>2024</v>
      </c>
    </row>
    <row r="1527" spans="1:8" x14ac:dyDescent="0.25">
      <c r="A1527" t="s">
        <v>722</v>
      </c>
      <c r="B1527" t="s">
        <v>26</v>
      </c>
      <c r="C1527">
        <v>323</v>
      </c>
      <c r="D1527" t="s">
        <v>768</v>
      </c>
      <c r="E1527" s="12" t="s">
        <v>1526</v>
      </c>
      <c r="F1527" s="44">
        <v>3100</v>
      </c>
      <c r="G1527" s="77" t="str">
        <f t="shared" si="46"/>
        <v>Jun</v>
      </c>
      <c r="H1527" s="77" t="str">
        <f t="shared" si="47"/>
        <v>2024</v>
      </c>
    </row>
    <row r="1528" spans="1:8" x14ac:dyDescent="0.25">
      <c r="A1528" t="s">
        <v>750</v>
      </c>
      <c r="B1528" t="s">
        <v>26</v>
      </c>
      <c r="C1528">
        <v>6936</v>
      </c>
      <c r="D1528" t="s">
        <v>708</v>
      </c>
      <c r="E1528" s="12" t="s">
        <v>1526</v>
      </c>
      <c r="F1528" s="44">
        <v>181.03</v>
      </c>
      <c r="G1528" s="77" t="str">
        <f t="shared" si="46"/>
        <v>Jun</v>
      </c>
      <c r="H1528" s="77" t="str">
        <f t="shared" si="47"/>
        <v>2024</v>
      </c>
    </row>
    <row r="1529" spans="1:8" x14ac:dyDescent="0.25">
      <c r="A1529" t="s">
        <v>736</v>
      </c>
      <c r="B1529" t="s">
        <v>26</v>
      </c>
      <c r="C1529">
        <v>339</v>
      </c>
      <c r="D1529" t="s">
        <v>200</v>
      </c>
      <c r="E1529" s="12" t="s">
        <v>1526</v>
      </c>
      <c r="F1529" s="44">
        <v>870.69</v>
      </c>
      <c r="G1529" s="77" t="str">
        <f t="shared" si="46"/>
        <v>Jun</v>
      </c>
      <c r="H1529" s="77" t="str">
        <f t="shared" si="47"/>
        <v>2024</v>
      </c>
    </row>
    <row r="1530" spans="1:8" x14ac:dyDescent="0.25">
      <c r="A1530" t="s">
        <v>771</v>
      </c>
      <c r="B1530" t="s">
        <v>26</v>
      </c>
      <c r="C1530">
        <v>6947</v>
      </c>
      <c r="D1530" t="s">
        <v>545</v>
      </c>
      <c r="E1530" s="12" t="s">
        <v>1526</v>
      </c>
      <c r="F1530" s="44">
        <v>172.41</v>
      </c>
      <c r="G1530" s="77" t="str">
        <f t="shared" si="46"/>
        <v>Jun</v>
      </c>
      <c r="H1530" s="77" t="str">
        <f t="shared" si="47"/>
        <v>2024</v>
      </c>
    </row>
    <row r="1531" spans="1:8" x14ac:dyDescent="0.25">
      <c r="A1531" t="s">
        <v>773</v>
      </c>
      <c r="B1531" t="s">
        <v>41</v>
      </c>
      <c r="C1531">
        <v>15</v>
      </c>
      <c r="D1531" t="s">
        <v>428</v>
      </c>
      <c r="E1531" s="12" t="s">
        <v>1526</v>
      </c>
      <c r="F1531" s="44">
        <v>3710</v>
      </c>
      <c r="G1531" s="77" t="str">
        <f t="shared" si="46"/>
        <v>Jun</v>
      </c>
      <c r="H1531" s="77" t="str">
        <f t="shared" si="47"/>
        <v>2024</v>
      </c>
    </row>
    <row r="1532" spans="1:8" x14ac:dyDescent="0.25">
      <c r="A1532" t="s">
        <v>743</v>
      </c>
      <c r="B1532" t="s">
        <v>41</v>
      </c>
      <c r="C1532">
        <v>18</v>
      </c>
      <c r="D1532" t="s">
        <v>200</v>
      </c>
      <c r="E1532" s="12" t="s">
        <v>1526</v>
      </c>
      <c r="F1532" s="44">
        <v>1517.24</v>
      </c>
      <c r="G1532" s="77" t="str">
        <f t="shared" si="46"/>
        <v>Jun</v>
      </c>
      <c r="H1532" s="77" t="str">
        <f t="shared" si="47"/>
        <v>2024</v>
      </c>
    </row>
    <row r="1533" spans="1:8" x14ac:dyDescent="0.25">
      <c r="A1533" t="s">
        <v>730</v>
      </c>
      <c r="B1533" t="s">
        <v>26</v>
      </c>
      <c r="C1533">
        <v>383</v>
      </c>
      <c r="D1533" t="s">
        <v>702</v>
      </c>
      <c r="E1533" s="12" t="s">
        <v>1526</v>
      </c>
      <c r="F1533" s="44">
        <v>2593.96</v>
      </c>
      <c r="G1533" s="77" t="str">
        <f t="shared" si="46"/>
        <v>Jun</v>
      </c>
      <c r="H1533" s="77" t="str">
        <f t="shared" si="47"/>
        <v>2024</v>
      </c>
    </row>
    <row r="1534" spans="1:8" x14ac:dyDescent="0.25">
      <c r="A1534" s="12" t="s">
        <v>722</v>
      </c>
      <c r="B1534" s="12" t="s">
        <v>26</v>
      </c>
      <c r="C1534" s="14">
        <v>325</v>
      </c>
      <c r="D1534" s="12" t="s">
        <v>723</v>
      </c>
      <c r="E1534" s="12" t="s">
        <v>23</v>
      </c>
      <c r="F1534" s="13">
        <v>939.42</v>
      </c>
      <c r="G1534" s="77" t="str">
        <f t="shared" si="46"/>
        <v>Jun</v>
      </c>
      <c r="H1534" s="77" t="str">
        <f t="shared" si="47"/>
        <v>2024</v>
      </c>
    </row>
    <row r="1535" spans="1:8" x14ac:dyDescent="0.25">
      <c r="A1535" s="12" t="s">
        <v>777</v>
      </c>
      <c r="B1535" s="12" t="s">
        <v>41</v>
      </c>
      <c r="C1535" s="14">
        <v>7</v>
      </c>
      <c r="D1535" s="12" t="s">
        <v>716</v>
      </c>
      <c r="E1535" s="35" t="s">
        <v>1528</v>
      </c>
      <c r="F1535" s="13">
        <v>108499</v>
      </c>
      <c r="G1535" s="77" t="str">
        <f t="shared" si="46"/>
        <v>Jun</v>
      </c>
      <c r="H1535" s="77" t="str">
        <f t="shared" si="47"/>
        <v>2024</v>
      </c>
    </row>
    <row r="1536" spans="1:8" x14ac:dyDescent="0.25">
      <c r="A1536" t="s">
        <v>778</v>
      </c>
      <c r="B1536" t="s">
        <v>41</v>
      </c>
      <c r="C1536">
        <v>3</v>
      </c>
      <c r="D1536" t="s">
        <v>549</v>
      </c>
      <c r="E1536" s="12" t="s">
        <v>1525</v>
      </c>
      <c r="F1536" s="44">
        <v>2542.46</v>
      </c>
      <c r="G1536" s="77" t="str">
        <f t="shared" si="46"/>
        <v>Jun</v>
      </c>
      <c r="H1536" s="77" t="str">
        <f t="shared" si="47"/>
        <v>2024</v>
      </c>
    </row>
    <row r="1537" spans="1:8" x14ac:dyDescent="0.25">
      <c r="A1537" t="s">
        <v>778</v>
      </c>
      <c r="B1537" t="s">
        <v>41</v>
      </c>
      <c r="C1537">
        <v>3</v>
      </c>
      <c r="D1537" t="s">
        <v>549</v>
      </c>
      <c r="E1537" s="12" t="s">
        <v>1525</v>
      </c>
      <c r="F1537" s="44">
        <v>118.52</v>
      </c>
      <c r="G1537" s="77" t="str">
        <f t="shared" si="46"/>
        <v>Jun</v>
      </c>
      <c r="H1537" s="77" t="str">
        <f t="shared" si="47"/>
        <v>2024</v>
      </c>
    </row>
    <row r="1538" spans="1:8" x14ac:dyDescent="0.25">
      <c r="A1538" t="s">
        <v>778</v>
      </c>
      <c r="B1538" t="s">
        <v>41</v>
      </c>
      <c r="C1538">
        <v>3</v>
      </c>
      <c r="D1538" t="s">
        <v>549</v>
      </c>
      <c r="E1538" s="12" t="s">
        <v>1525</v>
      </c>
      <c r="F1538" s="44">
        <v>82.6</v>
      </c>
      <c r="G1538" s="77" t="str">
        <f t="shared" si="46"/>
        <v>Jun</v>
      </c>
      <c r="H1538" s="77" t="str">
        <f t="shared" si="47"/>
        <v>2024</v>
      </c>
    </row>
    <row r="1539" spans="1:8" x14ac:dyDescent="0.25">
      <c r="A1539" t="s">
        <v>778</v>
      </c>
      <c r="B1539" t="s">
        <v>41</v>
      </c>
      <c r="C1539">
        <v>3</v>
      </c>
      <c r="D1539" t="s">
        <v>549</v>
      </c>
      <c r="E1539" s="12" t="s">
        <v>1525</v>
      </c>
      <c r="F1539" s="44">
        <v>934.95</v>
      </c>
      <c r="G1539" s="77" t="str">
        <f t="shared" ref="G1539:G1602" si="48">MID(A1539,4,3)</f>
        <v>Jun</v>
      </c>
      <c r="H1539" s="77" t="str">
        <f t="shared" ref="H1539:H1602" si="49">MID(A1539,8,4)</f>
        <v>2024</v>
      </c>
    </row>
    <row r="1540" spans="1:8" x14ac:dyDescent="0.25">
      <c r="A1540" t="s">
        <v>778</v>
      </c>
      <c r="B1540" t="s">
        <v>41</v>
      </c>
      <c r="C1540">
        <v>3</v>
      </c>
      <c r="D1540" t="s">
        <v>549</v>
      </c>
      <c r="E1540" s="12" t="s">
        <v>1525</v>
      </c>
      <c r="F1540" s="44">
        <v>304.10000000000002</v>
      </c>
      <c r="G1540" s="77" t="str">
        <f t="shared" si="48"/>
        <v>Jun</v>
      </c>
      <c r="H1540" s="77" t="str">
        <f t="shared" si="49"/>
        <v>2024</v>
      </c>
    </row>
    <row r="1541" spans="1:8" x14ac:dyDescent="0.25">
      <c r="A1541" t="s">
        <v>778</v>
      </c>
      <c r="B1541" t="s">
        <v>41</v>
      </c>
      <c r="C1541">
        <v>3</v>
      </c>
      <c r="D1541" t="s">
        <v>549</v>
      </c>
      <c r="E1541" s="12" t="s">
        <v>1525</v>
      </c>
      <c r="F1541" s="44">
        <v>192.02</v>
      </c>
      <c r="G1541" s="77" t="str">
        <f t="shared" si="48"/>
        <v>Jun</v>
      </c>
      <c r="H1541" s="77" t="str">
        <f t="shared" si="49"/>
        <v>2024</v>
      </c>
    </row>
    <row r="1542" spans="1:8" x14ac:dyDescent="0.25">
      <c r="A1542" t="s">
        <v>778</v>
      </c>
      <c r="B1542" t="s">
        <v>41</v>
      </c>
      <c r="C1542">
        <v>3</v>
      </c>
      <c r="D1542" t="s">
        <v>549</v>
      </c>
      <c r="E1542" s="12" t="s">
        <v>1525</v>
      </c>
      <c r="F1542" s="44">
        <v>510.29</v>
      </c>
      <c r="G1542" s="77" t="str">
        <f t="shared" si="48"/>
        <v>Jun</v>
      </c>
      <c r="H1542" s="77" t="str">
        <f t="shared" si="49"/>
        <v>2024</v>
      </c>
    </row>
    <row r="1543" spans="1:8" x14ac:dyDescent="0.25">
      <c r="A1543" t="s">
        <v>778</v>
      </c>
      <c r="B1543" t="s">
        <v>41</v>
      </c>
      <c r="C1543">
        <v>3</v>
      </c>
      <c r="D1543" t="s">
        <v>549</v>
      </c>
      <c r="E1543" s="12" t="s">
        <v>1525</v>
      </c>
      <c r="F1543" s="44">
        <v>168.8</v>
      </c>
      <c r="G1543" s="77" t="str">
        <f t="shared" si="48"/>
        <v>Jun</v>
      </c>
      <c r="H1543" s="77" t="str">
        <f t="shared" si="49"/>
        <v>2024</v>
      </c>
    </row>
    <row r="1544" spans="1:8" x14ac:dyDescent="0.25">
      <c r="A1544" t="s">
        <v>778</v>
      </c>
      <c r="B1544" t="s">
        <v>41</v>
      </c>
      <c r="C1544">
        <v>3</v>
      </c>
      <c r="D1544" t="s">
        <v>549</v>
      </c>
      <c r="E1544" s="12" t="s">
        <v>1525</v>
      </c>
      <c r="F1544" s="44">
        <v>1739.16</v>
      </c>
      <c r="G1544" s="77" t="str">
        <f t="shared" si="48"/>
        <v>Jun</v>
      </c>
      <c r="H1544" s="77" t="str">
        <f t="shared" si="49"/>
        <v>2024</v>
      </c>
    </row>
    <row r="1545" spans="1:8" x14ac:dyDescent="0.25">
      <c r="A1545" t="s">
        <v>778</v>
      </c>
      <c r="B1545" t="s">
        <v>41</v>
      </c>
      <c r="C1545">
        <v>3</v>
      </c>
      <c r="D1545" t="s">
        <v>549</v>
      </c>
      <c r="E1545" s="12" t="s">
        <v>1525</v>
      </c>
      <c r="F1545" s="44">
        <v>254.92</v>
      </c>
      <c r="G1545" s="77" t="str">
        <f t="shared" si="48"/>
        <v>Jun</v>
      </c>
      <c r="H1545" s="77" t="str">
        <f t="shared" si="49"/>
        <v>2024</v>
      </c>
    </row>
    <row r="1546" spans="1:8" x14ac:dyDescent="0.25">
      <c r="A1546" t="s">
        <v>778</v>
      </c>
      <c r="B1546" t="s">
        <v>41</v>
      </c>
      <c r="C1546">
        <v>3</v>
      </c>
      <c r="D1546" t="s">
        <v>160</v>
      </c>
      <c r="E1546" s="12" t="s">
        <v>1525</v>
      </c>
      <c r="F1546" s="44">
        <v>228.04</v>
      </c>
      <c r="G1546" s="77" t="str">
        <f t="shared" si="48"/>
        <v>Jun</v>
      </c>
      <c r="H1546" s="77" t="str">
        <f t="shared" si="49"/>
        <v>2024</v>
      </c>
    </row>
    <row r="1547" spans="1:8" x14ac:dyDescent="0.25">
      <c r="A1547" t="s">
        <v>778</v>
      </c>
      <c r="B1547" t="s">
        <v>41</v>
      </c>
      <c r="C1547">
        <v>3</v>
      </c>
      <c r="D1547" t="s">
        <v>160</v>
      </c>
      <c r="E1547" s="12" t="s">
        <v>1525</v>
      </c>
      <c r="F1547" s="44">
        <v>6260.58</v>
      </c>
      <c r="G1547" s="77" t="str">
        <f t="shared" si="48"/>
        <v>Jun</v>
      </c>
      <c r="H1547" s="77" t="str">
        <f t="shared" si="49"/>
        <v>2024</v>
      </c>
    </row>
    <row r="1548" spans="1:8" x14ac:dyDescent="0.25">
      <c r="A1548" t="s">
        <v>778</v>
      </c>
      <c r="B1548" t="s">
        <v>41</v>
      </c>
      <c r="C1548">
        <v>3</v>
      </c>
      <c r="D1548" t="s">
        <v>160</v>
      </c>
      <c r="E1548" s="12" t="s">
        <v>1525</v>
      </c>
      <c r="F1548" s="44">
        <v>6261.25</v>
      </c>
      <c r="G1548" s="77" t="str">
        <f t="shared" si="48"/>
        <v>Jun</v>
      </c>
      <c r="H1548" s="77" t="str">
        <f t="shared" si="49"/>
        <v>2024</v>
      </c>
    </row>
    <row r="1549" spans="1:8" x14ac:dyDescent="0.25">
      <c r="A1549" t="s">
        <v>778</v>
      </c>
      <c r="B1549" t="s">
        <v>41</v>
      </c>
      <c r="C1549">
        <v>3</v>
      </c>
      <c r="D1549" t="s">
        <v>160</v>
      </c>
      <c r="E1549" s="12" t="s">
        <v>1525</v>
      </c>
      <c r="F1549" s="44">
        <v>215.52</v>
      </c>
      <c r="G1549" s="77" t="str">
        <f t="shared" si="48"/>
        <v>Jun</v>
      </c>
      <c r="H1549" s="77" t="str">
        <f t="shared" si="49"/>
        <v>2024</v>
      </c>
    </row>
    <row r="1550" spans="1:8" x14ac:dyDescent="0.25">
      <c r="A1550" t="s">
        <v>778</v>
      </c>
      <c r="B1550" t="s">
        <v>41</v>
      </c>
      <c r="C1550">
        <v>3</v>
      </c>
      <c r="D1550" t="s">
        <v>160</v>
      </c>
      <c r="E1550" s="12" t="s">
        <v>1525</v>
      </c>
      <c r="F1550" s="44">
        <v>2592.4699999999998</v>
      </c>
      <c r="G1550" s="77" t="str">
        <f t="shared" si="48"/>
        <v>Jun</v>
      </c>
      <c r="H1550" s="77" t="str">
        <f t="shared" si="49"/>
        <v>2024</v>
      </c>
    </row>
    <row r="1551" spans="1:8" x14ac:dyDescent="0.25">
      <c r="A1551" t="s">
        <v>778</v>
      </c>
      <c r="B1551" t="s">
        <v>41</v>
      </c>
      <c r="C1551">
        <v>3</v>
      </c>
      <c r="D1551" t="s">
        <v>160</v>
      </c>
      <c r="E1551" s="12" t="s">
        <v>1525</v>
      </c>
      <c r="F1551" s="44">
        <v>1424.23</v>
      </c>
      <c r="G1551" s="77" t="str">
        <f t="shared" si="48"/>
        <v>Jun</v>
      </c>
      <c r="H1551" s="77" t="str">
        <f t="shared" si="49"/>
        <v>2024</v>
      </c>
    </row>
    <row r="1552" spans="1:8" x14ac:dyDescent="0.25">
      <c r="A1552" t="s">
        <v>778</v>
      </c>
      <c r="B1552" t="s">
        <v>41</v>
      </c>
      <c r="C1552">
        <v>3</v>
      </c>
      <c r="D1552" t="s">
        <v>160</v>
      </c>
      <c r="E1552" s="12" t="s">
        <v>1525</v>
      </c>
      <c r="F1552" s="44">
        <v>1735.97</v>
      </c>
      <c r="G1552" s="77" t="str">
        <f t="shared" si="48"/>
        <v>Jun</v>
      </c>
      <c r="H1552" s="77" t="str">
        <f t="shared" si="49"/>
        <v>2024</v>
      </c>
    </row>
    <row r="1553" spans="1:8" x14ac:dyDescent="0.25">
      <c r="A1553" t="s">
        <v>778</v>
      </c>
      <c r="B1553" t="s">
        <v>41</v>
      </c>
      <c r="C1553">
        <v>3</v>
      </c>
      <c r="D1553" t="s">
        <v>160</v>
      </c>
      <c r="E1553" s="12" t="s">
        <v>1525</v>
      </c>
      <c r="F1553" s="44">
        <v>1429.27</v>
      </c>
      <c r="G1553" s="77" t="str">
        <f t="shared" si="48"/>
        <v>Jun</v>
      </c>
      <c r="H1553" s="77" t="str">
        <f t="shared" si="49"/>
        <v>2024</v>
      </c>
    </row>
    <row r="1554" spans="1:8" x14ac:dyDescent="0.25">
      <c r="A1554" t="s">
        <v>778</v>
      </c>
      <c r="B1554" t="s">
        <v>41</v>
      </c>
      <c r="C1554">
        <v>3</v>
      </c>
      <c r="D1554" t="s">
        <v>160</v>
      </c>
      <c r="E1554" s="12" t="s">
        <v>1525</v>
      </c>
      <c r="F1554" s="44">
        <v>107.74</v>
      </c>
      <c r="G1554" s="77" t="str">
        <f t="shared" si="48"/>
        <v>Jun</v>
      </c>
      <c r="H1554" s="77" t="str">
        <f t="shared" si="49"/>
        <v>2024</v>
      </c>
    </row>
    <row r="1555" spans="1:8" x14ac:dyDescent="0.25">
      <c r="A1555" t="s">
        <v>778</v>
      </c>
      <c r="B1555" t="s">
        <v>41</v>
      </c>
      <c r="C1555">
        <v>3</v>
      </c>
      <c r="D1555" t="s">
        <v>160</v>
      </c>
      <c r="E1555" s="12" t="s">
        <v>1525</v>
      </c>
      <c r="F1555" s="44">
        <v>1020.8</v>
      </c>
      <c r="G1555" s="77" t="str">
        <f t="shared" si="48"/>
        <v>Jun</v>
      </c>
      <c r="H1555" s="77" t="str">
        <f t="shared" si="49"/>
        <v>2024</v>
      </c>
    </row>
    <row r="1556" spans="1:8" x14ac:dyDescent="0.25">
      <c r="A1556" t="s">
        <v>778</v>
      </c>
      <c r="B1556" t="s">
        <v>41</v>
      </c>
      <c r="C1556">
        <v>3</v>
      </c>
      <c r="D1556" t="s">
        <v>160</v>
      </c>
      <c r="E1556" s="12" t="s">
        <v>1525</v>
      </c>
      <c r="F1556" s="44">
        <v>1526.82</v>
      </c>
      <c r="G1556" s="77" t="str">
        <f t="shared" si="48"/>
        <v>Jun</v>
      </c>
      <c r="H1556" s="77" t="str">
        <f t="shared" si="49"/>
        <v>2024</v>
      </c>
    </row>
    <row r="1557" spans="1:8" x14ac:dyDescent="0.25">
      <c r="A1557" t="s">
        <v>778</v>
      </c>
      <c r="B1557" t="s">
        <v>41</v>
      </c>
      <c r="C1557">
        <v>3</v>
      </c>
      <c r="D1557" t="s">
        <v>160</v>
      </c>
      <c r="E1557" s="12" t="s">
        <v>1525</v>
      </c>
      <c r="F1557" s="44">
        <v>2699.95</v>
      </c>
      <c r="G1557" s="77" t="str">
        <f t="shared" si="48"/>
        <v>Jun</v>
      </c>
      <c r="H1557" s="77" t="str">
        <f t="shared" si="49"/>
        <v>2024</v>
      </c>
    </row>
    <row r="1558" spans="1:8" x14ac:dyDescent="0.25">
      <c r="A1558" t="s">
        <v>778</v>
      </c>
      <c r="B1558" t="s">
        <v>41</v>
      </c>
      <c r="C1558">
        <v>3</v>
      </c>
      <c r="D1558" t="s">
        <v>549</v>
      </c>
      <c r="E1558" s="12" t="s">
        <v>1525</v>
      </c>
      <c r="F1558" s="44">
        <v>424.93</v>
      </c>
      <c r="G1558" s="77" t="str">
        <f t="shared" si="48"/>
        <v>Jun</v>
      </c>
      <c r="H1558" s="77" t="str">
        <f t="shared" si="49"/>
        <v>2024</v>
      </c>
    </row>
    <row r="1559" spans="1:8" x14ac:dyDescent="0.25">
      <c r="A1559" t="s">
        <v>778</v>
      </c>
      <c r="B1559" t="s">
        <v>41</v>
      </c>
      <c r="C1559">
        <v>3</v>
      </c>
      <c r="D1559" t="s">
        <v>549</v>
      </c>
      <c r="E1559" s="12" t="s">
        <v>1525</v>
      </c>
      <c r="F1559" s="44">
        <v>224.5</v>
      </c>
      <c r="G1559" s="77" t="str">
        <f t="shared" si="48"/>
        <v>Jun</v>
      </c>
      <c r="H1559" s="77" t="str">
        <f t="shared" si="49"/>
        <v>2024</v>
      </c>
    </row>
    <row r="1560" spans="1:8" x14ac:dyDescent="0.25">
      <c r="A1560" t="s">
        <v>778</v>
      </c>
      <c r="B1560" t="s">
        <v>41</v>
      </c>
      <c r="C1560">
        <v>3</v>
      </c>
      <c r="D1560" t="s">
        <v>549</v>
      </c>
      <c r="E1560" s="12" t="s">
        <v>1525</v>
      </c>
      <c r="F1560" s="44">
        <v>629.04</v>
      </c>
      <c r="G1560" s="77" t="str">
        <f t="shared" si="48"/>
        <v>Jun</v>
      </c>
      <c r="H1560" s="77" t="str">
        <f t="shared" si="49"/>
        <v>2024</v>
      </c>
    </row>
    <row r="1561" spans="1:8" x14ac:dyDescent="0.25">
      <c r="A1561" t="s">
        <v>778</v>
      </c>
      <c r="B1561" t="s">
        <v>41</v>
      </c>
      <c r="C1561">
        <v>3</v>
      </c>
      <c r="D1561" t="s">
        <v>549</v>
      </c>
      <c r="E1561" s="12" t="s">
        <v>1525</v>
      </c>
      <c r="F1561" s="44">
        <v>520.83000000000004</v>
      </c>
      <c r="G1561" s="77" t="str">
        <f t="shared" si="48"/>
        <v>Jun</v>
      </c>
      <c r="H1561" s="77" t="str">
        <f t="shared" si="49"/>
        <v>2024</v>
      </c>
    </row>
    <row r="1562" spans="1:8" x14ac:dyDescent="0.25">
      <c r="A1562" t="s">
        <v>778</v>
      </c>
      <c r="B1562" t="s">
        <v>41</v>
      </c>
      <c r="C1562">
        <v>3</v>
      </c>
      <c r="D1562" t="s">
        <v>549</v>
      </c>
      <c r="E1562" s="12" t="s">
        <v>1525</v>
      </c>
      <c r="F1562" s="44">
        <v>434.63</v>
      </c>
      <c r="G1562" s="77" t="str">
        <f t="shared" si="48"/>
        <v>Jun</v>
      </c>
      <c r="H1562" s="77" t="str">
        <f t="shared" si="49"/>
        <v>2024</v>
      </c>
    </row>
    <row r="1563" spans="1:8" x14ac:dyDescent="0.25">
      <c r="A1563" t="s">
        <v>778</v>
      </c>
      <c r="B1563" t="s">
        <v>41</v>
      </c>
      <c r="C1563">
        <v>3</v>
      </c>
      <c r="D1563" t="s">
        <v>549</v>
      </c>
      <c r="E1563" s="12" t="s">
        <v>1525</v>
      </c>
      <c r="F1563" s="44">
        <v>416.67</v>
      </c>
      <c r="G1563" s="77" t="str">
        <f t="shared" si="48"/>
        <v>Jun</v>
      </c>
      <c r="H1563" s="77" t="str">
        <f t="shared" si="49"/>
        <v>2024</v>
      </c>
    </row>
    <row r="1564" spans="1:8" x14ac:dyDescent="0.25">
      <c r="A1564" t="s">
        <v>778</v>
      </c>
      <c r="B1564" t="s">
        <v>41</v>
      </c>
      <c r="C1564">
        <v>3</v>
      </c>
      <c r="D1564" t="s">
        <v>549</v>
      </c>
      <c r="E1564" s="12" t="s">
        <v>1525</v>
      </c>
      <c r="F1564" s="44">
        <v>804.55</v>
      </c>
      <c r="G1564" s="77" t="str">
        <f t="shared" si="48"/>
        <v>Jun</v>
      </c>
      <c r="H1564" s="77" t="str">
        <f t="shared" si="49"/>
        <v>2024</v>
      </c>
    </row>
    <row r="1565" spans="1:8" x14ac:dyDescent="0.25">
      <c r="A1565" t="s">
        <v>778</v>
      </c>
      <c r="B1565" t="s">
        <v>41</v>
      </c>
      <c r="C1565">
        <v>3</v>
      </c>
      <c r="D1565" t="s">
        <v>160</v>
      </c>
      <c r="E1565" s="12" t="s">
        <v>1525</v>
      </c>
      <c r="F1565" s="44">
        <v>73.64</v>
      </c>
      <c r="G1565" s="77" t="str">
        <f t="shared" si="48"/>
        <v>Jun</v>
      </c>
      <c r="H1565" s="77" t="str">
        <f t="shared" si="49"/>
        <v>2024</v>
      </c>
    </row>
    <row r="1566" spans="1:8" x14ac:dyDescent="0.25">
      <c r="A1566" t="s">
        <v>778</v>
      </c>
      <c r="B1566" t="s">
        <v>41</v>
      </c>
      <c r="C1566">
        <v>3</v>
      </c>
      <c r="D1566" t="s">
        <v>160</v>
      </c>
      <c r="E1566" s="12" t="s">
        <v>1525</v>
      </c>
      <c r="F1566" s="44">
        <v>109.2</v>
      </c>
      <c r="G1566" s="77" t="str">
        <f t="shared" si="48"/>
        <v>Jun</v>
      </c>
      <c r="H1566" s="77" t="str">
        <f t="shared" si="49"/>
        <v>2024</v>
      </c>
    </row>
    <row r="1567" spans="1:8" x14ac:dyDescent="0.25">
      <c r="A1567" t="s">
        <v>778</v>
      </c>
      <c r="B1567" t="s">
        <v>41</v>
      </c>
      <c r="C1567">
        <v>3</v>
      </c>
      <c r="D1567" t="s">
        <v>160</v>
      </c>
      <c r="E1567" s="12" t="s">
        <v>1525</v>
      </c>
      <c r="F1567" s="44">
        <v>379.72</v>
      </c>
      <c r="G1567" s="77" t="str">
        <f t="shared" si="48"/>
        <v>Jun</v>
      </c>
      <c r="H1567" s="77" t="str">
        <f t="shared" si="49"/>
        <v>2024</v>
      </c>
    </row>
    <row r="1568" spans="1:8" x14ac:dyDescent="0.25">
      <c r="A1568" t="s">
        <v>778</v>
      </c>
      <c r="B1568" t="s">
        <v>41</v>
      </c>
      <c r="C1568">
        <v>3</v>
      </c>
      <c r="D1568" t="s">
        <v>160</v>
      </c>
      <c r="E1568" s="12" t="s">
        <v>1525</v>
      </c>
      <c r="F1568" s="44">
        <v>27.03</v>
      </c>
      <c r="G1568" s="77" t="str">
        <f t="shared" si="48"/>
        <v>Jun</v>
      </c>
      <c r="H1568" s="77" t="str">
        <f t="shared" si="49"/>
        <v>2024</v>
      </c>
    </row>
    <row r="1569" spans="1:8" x14ac:dyDescent="0.25">
      <c r="A1569" t="s">
        <v>778</v>
      </c>
      <c r="B1569" t="s">
        <v>41</v>
      </c>
      <c r="C1569">
        <v>3</v>
      </c>
      <c r="D1569" t="s">
        <v>160</v>
      </c>
      <c r="E1569" s="12" t="s">
        <v>1525</v>
      </c>
      <c r="F1569" s="44">
        <v>37.020000000000003</v>
      </c>
      <c r="G1569" s="77" t="str">
        <f t="shared" si="48"/>
        <v>Jun</v>
      </c>
      <c r="H1569" s="77" t="str">
        <f t="shared" si="49"/>
        <v>2024</v>
      </c>
    </row>
    <row r="1570" spans="1:8" x14ac:dyDescent="0.25">
      <c r="A1570" t="s">
        <v>778</v>
      </c>
      <c r="B1570" t="s">
        <v>41</v>
      </c>
      <c r="C1570">
        <v>3</v>
      </c>
      <c r="D1570" t="s">
        <v>160</v>
      </c>
      <c r="E1570" s="12" t="s">
        <v>1525</v>
      </c>
      <c r="F1570" s="44">
        <v>163.79</v>
      </c>
      <c r="G1570" s="77" t="str">
        <f t="shared" si="48"/>
        <v>Jun</v>
      </c>
      <c r="H1570" s="77" t="str">
        <f t="shared" si="49"/>
        <v>2024</v>
      </c>
    </row>
    <row r="1571" spans="1:8" x14ac:dyDescent="0.25">
      <c r="A1571" t="s">
        <v>778</v>
      </c>
      <c r="B1571" t="s">
        <v>41</v>
      </c>
      <c r="C1571">
        <v>3</v>
      </c>
      <c r="D1571" t="s">
        <v>160</v>
      </c>
      <c r="E1571" s="12" t="s">
        <v>1525</v>
      </c>
      <c r="F1571" s="44">
        <v>58.84</v>
      </c>
      <c r="G1571" s="77" t="str">
        <f t="shared" si="48"/>
        <v>Jun</v>
      </c>
      <c r="H1571" s="77" t="str">
        <f t="shared" si="49"/>
        <v>2024</v>
      </c>
    </row>
    <row r="1572" spans="1:8" x14ac:dyDescent="0.25">
      <c r="A1572" t="s">
        <v>778</v>
      </c>
      <c r="B1572" t="s">
        <v>41</v>
      </c>
      <c r="C1572">
        <v>3</v>
      </c>
      <c r="D1572" t="s">
        <v>160</v>
      </c>
      <c r="E1572" s="12" t="s">
        <v>1525</v>
      </c>
      <c r="F1572" s="44">
        <v>266.67</v>
      </c>
      <c r="G1572" s="77" t="str">
        <f t="shared" si="48"/>
        <v>Jun</v>
      </c>
      <c r="H1572" s="77" t="str">
        <f t="shared" si="49"/>
        <v>2024</v>
      </c>
    </row>
    <row r="1573" spans="1:8" x14ac:dyDescent="0.25">
      <c r="A1573" t="s">
        <v>778</v>
      </c>
      <c r="B1573" t="s">
        <v>41</v>
      </c>
      <c r="C1573">
        <v>3</v>
      </c>
      <c r="D1573" t="s">
        <v>160</v>
      </c>
      <c r="E1573" s="12" t="s">
        <v>1525</v>
      </c>
      <c r="F1573" s="44">
        <v>1240.03</v>
      </c>
      <c r="G1573" s="77" t="str">
        <f t="shared" si="48"/>
        <v>Jun</v>
      </c>
      <c r="H1573" s="77" t="str">
        <f t="shared" si="49"/>
        <v>2024</v>
      </c>
    </row>
    <row r="1574" spans="1:8" x14ac:dyDescent="0.25">
      <c r="A1574" t="s">
        <v>778</v>
      </c>
      <c r="B1574" t="s">
        <v>41</v>
      </c>
      <c r="C1574">
        <v>3</v>
      </c>
      <c r="D1574" t="s">
        <v>160</v>
      </c>
      <c r="E1574" s="12" t="s">
        <v>1525</v>
      </c>
      <c r="F1574" s="44">
        <v>4949.18</v>
      </c>
      <c r="G1574" s="77" t="str">
        <f t="shared" si="48"/>
        <v>Jun</v>
      </c>
      <c r="H1574" s="77" t="str">
        <f t="shared" si="49"/>
        <v>2024</v>
      </c>
    </row>
    <row r="1575" spans="1:8" x14ac:dyDescent="0.25">
      <c r="A1575" t="s">
        <v>778</v>
      </c>
      <c r="B1575" t="s">
        <v>41</v>
      </c>
      <c r="C1575">
        <v>3</v>
      </c>
      <c r="D1575" t="s">
        <v>160</v>
      </c>
      <c r="E1575" s="12" t="s">
        <v>1525</v>
      </c>
      <c r="F1575" s="44">
        <v>3621.57</v>
      </c>
      <c r="G1575" s="77" t="str">
        <f t="shared" si="48"/>
        <v>Jun</v>
      </c>
      <c r="H1575" s="77" t="str">
        <f t="shared" si="49"/>
        <v>2024</v>
      </c>
    </row>
    <row r="1576" spans="1:8" x14ac:dyDescent="0.25">
      <c r="A1576" t="s">
        <v>778</v>
      </c>
      <c r="B1576" t="s">
        <v>41</v>
      </c>
      <c r="C1576">
        <v>3</v>
      </c>
      <c r="D1576" t="s">
        <v>160</v>
      </c>
      <c r="E1576" s="12" t="s">
        <v>1525</v>
      </c>
      <c r="F1576" s="44">
        <v>2894.78</v>
      </c>
      <c r="G1576" s="77" t="str">
        <f t="shared" si="48"/>
        <v>Jun</v>
      </c>
      <c r="H1576" s="77" t="str">
        <f t="shared" si="49"/>
        <v>2024</v>
      </c>
    </row>
    <row r="1577" spans="1:8" x14ac:dyDescent="0.25">
      <c r="A1577" t="s">
        <v>778</v>
      </c>
      <c r="B1577" t="s">
        <v>41</v>
      </c>
      <c r="C1577">
        <v>3</v>
      </c>
      <c r="D1577" t="s">
        <v>160</v>
      </c>
      <c r="E1577" s="12" t="s">
        <v>1525</v>
      </c>
      <c r="F1577" s="44">
        <v>359.46</v>
      </c>
      <c r="G1577" s="77" t="str">
        <f t="shared" si="48"/>
        <v>Jun</v>
      </c>
      <c r="H1577" s="77" t="str">
        <f t="shared" si="49"/>
        <v>2024</v>
      </c>
    </row>
    <row r="1578" spans="1:8" x14ac:dyDescent="0.25">
      <c r="A1578" t="s">
        <v>778</v>
      </c>
      <c r="B1578" t="s">
        <v>41</v>
      </c>
      <c r="C1578">
        <v>3</v>
      </c>
      <c r="D1578" t="s">
        <v>160</v>
      </c>
      <c r="E1578" s="12" t="s">
        <v>1525</v>
      </c>
      <c r="F1578" s="44">
        <v>3249.09</v>
      </c>
      <c r="G1578" s="77" t="str">
        <f t="shared" si="48"/>
        <v>Jun</v>
      </c>
      <c r="H1578" s="77" t="str">
        <f t="shared" si="49"/>
        <v>2024</v>
      </c>
    </row>
    <row r="1579" spans="1:8" x14ac:dyDescent="0.25">
      <c r="A1579" t="s">
        <v>778</v>
      </c>
      <c r="B1579" t="s">
        <v>41</v>
      </c>
      <c r="C1579">
        <v>3</v>
      </c>
      <c r="D1579" t="s">
        <v>160</v>
      </c>
      <c r="E1579" s="12" t="s">
        <v>1525</v>
      </c>
      <c r="F1579" s="44">
        <v>3426.32</v>
      </c>
      <c r="G1579" s="77" t="str">
        <f t="shared" si="48"/>
        <v>Jun</v>
      </c>
      <c r="H1579" s="77" t="str">
        <f t="shared" si="49"/>
        <v>2024</v>
      </c>
    </row>
    <row r="1580" spans="1:8" x14ac:dyDescent="0.25">
      <c r="A1580" t="s">
        <v>778</v>
      </c>
      <c r="B1580" t="s">
        <v>41</v>
      </c>
      <c r="C1580">
        <v>3</v>
      </c>
      <c r="D1580" t="s">
        <v>160</v>
      </c>
      <c r="E1580" s="12" t="s">
        <v>1525</v>
      </c>
      <c r="F1580" s="44">
        <v>156.85</v>
      </c>
      <c r="G1580" s="77" t="str">
        <f t="shared" si="48"/>
        <v>Jun</v>
      </c>
      <c r="H1580" s="77" t="str">
        <f t="shared" si="49"/>
        <v>2024</v>
      </c>
    </row>
    <row r="1581" spans="1:8" x14ac:dyDescent="0.25">
      <c r="A1581" t="s">
        <v>778</v>
      </c>
      <c r="B1581" t="s">
        <v>41</v>
      </c>
      <c r="C1581">
        <v>3</v>
      </c>
      <c r="D1581" t="s">
        <v>160</v>
      </c>
      <c r="E1581" s="12" t="s">
        <v>1525</v>
      </c>
      <c r="F1581" s="44">
        <v>5849.89</v>
      </c>
      <c r="G1581" s="77" t="str">
        <f t="shared" si="48"/>
        <v>Jun</v>
      </c>
      <c r="H1581" s="77" t="str">
        <f t="shared" si="49"/>
        <v>2024</v>
      </c>
    </row>
    <row r="1582" spans="1:8" x14ac:dyDescent="0.25">
      <c r="A1582" t="s">
        <v>778</v>
      </c>
      <c r="B1582" t="s">
        <v>41</v>
      </c>
      <c r="C1582">
        <v>3</v>
      </c>
      <c r="D1582" t="s">
        <v>160</v>
      </c>
      <c r="E1582" s="12" t="s">
        <v>1525</v>
      </c>
      <c r="F1582" s="44">
        <v>511.45</v>
      </c>
      <c r="G1582" s="77" t="str">
        <f t="shared" si="48"/>
        <v>Jun</v>
      </c>
      <c r="H1582" s="77" t="str">
        <f t="shared" si="49"/>
        <v>2024</v>
      </c>
    </row>
    <row r="1583" spans="1:8" x14ac:dyDescent="0.25">
      <c r="A1583" t="s">
        <v>778</v>
      </c>
      <c r="B1583" t="s">
        <v>41</v>
      </c>
      <c r="C1583">
        <v>3</v>
      </c>
      <c r="D1583" t="s">
        <v>160</v>
      </c>
      <c r="E1583" s="12" t="s">
        <v>1525</v>
      </c>
      <c r="F1583" s="44">
        <v>5237.29</v>
      </c>
      <c r="G1583" s="77" t="str">
        <f t="shared" si="48"/>
        <v>Jun</v>
      </c>
      <c r="H1583" s="77" t="str">
        <f t="shared" si="49"/>
        <v>2024</v>
      </c>
    </row>
    <row r="1584" spans="1:8" x14ac:dyDescent="0.25">
      <c r="A1584" t="s">
        <v>778</v>
      </c>
      <c r="B1584" t="s">
        <v>41</v>
      </c>
      <c r="C1584">
        <v>3</v>
      </c>
      <c r="D1584" t="s">
        <v>160</v>
      </c>
      <c r="E1584" s="12" t="s">
        <v>1525</v>
      </c>
      <c r="F1584" s="44">
        <v>12968.73</v>
      </c>
      <c r="G1584" s="77" t="str">
        <f t="shared" si="48"/>
        <v>Jun</v>
      </c>
      <c r="H1584" s="77" t="str">
        <f t="shared" si="49"/>
        <v>2024</v>
      </c>
    </row>
    <row r="1585" spans="1:8" x14ac:dyDescent="0.25">
      <c r="A1585" t="s">
        <v>778</v>
      </c>
      <c r="B1585" t="s">
        <v>41</v>
      </c>
      <c r="C1585">
        <v>3</v>
      </c>
      <c r="D1585" t="s">
        <v>160</v>
      </c>
      <c r="E1585" s="12" t="s">
        <v>1525</v>
      </c>
      <c r="F1585" s="44">
        <v>1461.2</v>
      </c>
      <c r="G1585" s="77" t="str">
        <f t="shared" si="48"/>
        <v>Jun</v>
      </c>
      <c r="H1585" s="77" t="str">
        <f t="shared" si="49"/>
        <v>2024</v>
      </c>
    </row>
    <row r="1586" spans="1:8" x14ac:dyDescent="0.25">
      <c r="A1586" t="s">
        <v>778</v>
      </c>
      <c r="B1586" t="s">
        <v>41</v>
      </c>
      <c r="C1586">
        <v>3</v>
      </c>
      <c r="D1586" t="s">
        <v>550</v>
      </c>
      <c r="E1586" s="12" t="s">
        <v>1525</v>
      </c>
      <c r="F1586" s="44">
        <v>1274.92</v>
      </c>
      <c r="G1586" s="77" t="str">
        <f t="shared" si="48"/>
        <v>Jun</v>
      </c>
      <c r="H1586" s="77" t="str">
        <f t="shared" si="49"/>
        <v>2024</v>
      </c>
    </row>
    <row r="1587" spans="1:8" x14ac:dyDescent="0.25">
      <c r="A1587" t="s">
        <v>778</v>
      </c>
      <c r="B1587" t="s">
        <v>41</v>
      </c>
      <c r="C1587">
        <v>3</v>
      </c>
      <c r="D1587" t="s">
        <v>550</v>
      </c>
      <c r="E1587" s="12" t="s">
        <v>1525</v>
      </c>
      <c r="F1587" s="44">
        <v>1273.56</v>
      </c>
      <c r="G1587" s="77" t="str">
        <f t="shared" si="48"/>
        <v>Jun</v>
      </c>
      <c r="H1587" s="77" t="str">
        <f t="shared" si="49"/>
        <v>2024</v>
      </c>
    </row>
    <row r="1588" spans="1:8" x14ac:dyDescent="0.25">
      <c r="A1588" t="s">
        <v>778</v>
      </c>
      <c r="B1588" t="s">
        <v>41</v>
      </c>
      <c r="C1588">
        <v>3</v>
      </c>
      <c r="D1588" t="s">
        <v>160</v>
      </c>
      <c r="E1588" s="12" t="s">
        <v>1525</v>
      </c>
      <c r="F1588" s="44">
        <v>647.42999999999995</v>
      </c>
      <c r="G1588" s="77" t="str">
        <f t="shared" si="48"/>
        <v>Jun</v>
      </c>
      <c r="H1588" s="77" t="str">
        <f t="shared" si="49"/>
        <v>2024</v>
      </c>
    </row>
    <row r="1589" spans="1:8" x14ac:dyDescent="0.25">
      <c r="A1589" t="s">
        <v>778</v>
      </c>
      <c r="B1589" t="s">
        <v>41</v>
      </c>
      <c r="C1589">
        <v>3</v>
      </c>
      <c r="D1589" t="s">
        <v>160</v>
      </c>
      <c r="E1589" s="12" t="s">
        <v>1525</v>
      </c>
      <c r="F1589" s="44">
        <v>4063.47</v>
      </c>
      <c r="G1589" s="77" t="str">
        <f t="shared" si="48"/>
        <v>Jun</v>
      </c>
      <c r="H1589" s="77" t="str">
        <f t="shared" si="49"/>
        <v>2024</v>
      </c>
    </row>
    <row r="1590" spans="1:8" x14ac:dyDescent="0.25">
      <c r="A1590" t="s">
        <v>778</v>
      </c>
      <c r="B1590" t="s">
        <v>41</v>
      </c>
      <c r="C1590">
        <v>3</v>
      </c>
      <c r="D1590" t="s">
        <v>160</v>
      </c>
      <c r="E1590" s="12" t="s">
        <v>1525</v>
      </c>
      <c r="F1590" s="44">
        <v>5397.6</v>
      </c>
      <c r="G1590" s="77" t="str">
        <f t="shared" si="48"/>
        <v>Jun</v>
      </c>
      <c r="H1590" s="77" t="str">
        <f t="shared" si="49"/>
        <v>2024</v>
      </c>
    </row>
    <row r="1591" spans="1:8" x14ac:dyDescent="0.25">
      <c r="A1591" t="s">
        <v>778</v>
      </c>
      <c r="B1591" t="s">
        <v>41</v>
      </c>
      <c r="C1591">
        <v>3</v>
      </c>
      <c r="D1591" t="s">
        <v>160</v>
      </c>
      <c r="E1591" s="12" t="s">
        <v>1525</v>
      </c>
      <c r="F1591" s="44">
        <v>2776.37</v>
      </c>
      <c r="G1591" s="77" t="str">
        <f t="shared" si="48"/>
        <v>Jun</v>
      </c>
      <c r="H1591" s="77" t="str">
        <f t="shared" si="49"/>
        <v>2024</v>
      </c>
    </row>
    <row r="1592" spans="1:8" x14ac:dyDescent="0.25">
      <c r="A1592" t="s">
        <v>778</v>
      </c>
      <c r="B1592" t="s">
        <v>41</v>
      </c>
      <c r="C1592">
        <v>3</v>
      </c>
      <c r="D1592" t="s">
        <v>160</v>
      </c>
      <c r="E1592" s="12" t="s">
        <v>1525</v>
      </c>
      <c r="F1592" s="44">
        <v>7250.4</v>
      </c>
      <c r="G1592" s="77" t="str">
        <f t="shared" si="48"/>
        <v>Jun</v>
      </c>
      <c r="H1592" s="77" t="str">
        <f t="shared" si="49"/>
        <v>2024</v>
      </c>
    </row>
    <row r="1593" spans="1:8" x14ac:dyDescent="0.25">
      <c r="A1593" t="s">
        <v>778</v>
      </c>
      <c r="B1593" t="s">
        <v>41</v>
      </c>
      <c r="C1593">
        <v>3</v>
      </c>
      <c r="D1593" t="s">
        <v>160</v>
      </c>
      <c r="E1593" s="12" t="s">
        <v>1525</v>
      </c>
      <c r="F1593" s="44">
        <v>10049.719999999999</v>
      </c>
      <c r="G1593" s="77" t="str">
        <f t="shared" si="48"/>
        <v>Jun</v>
      </c>
      <c r="H1593" s="77" t="str">
        <f t="shared" si="49"/>
        <v>2024</v>
      </c>
    </row>
    <row r="1594" spans="1:8" x14ac:dyDescent="0.25">
      <c r="A1594" t="s">
        <v>778</v>
      </c>
      <c r="B1594" t="s">
        <v>41</v>
      </c>
      <c r="C1594">
        <v>3</v>
      </c>
      <c r="D1594" t="s">
        <v>160</v>
      </c>
      <c r="E1594" s="12" t="s">
        <v>1525</v>
      </c>
      <c r="F1594" s="44">
        <v>6055.37</v>
      </c>
      <c r="G1594" s="77" t="str">
        <f t="shared" si="48"/>
        <v>Jun</v>
      </c>
      <c r="H1594" s="77" t="str">
        <f t="shared" si="49"/>
        <v>2024</v>
      </c>
    </row>
    <row r="1595" spans="1:8" x14ac:dyDescent="0.25">
      <c r="A1595" t="s">
        <v>778</v>
      </c>
      <c r="B1595" t="s">
        <v>41</v>
      </c>
      <c r="C1595">
        <v>3</v>
      </c>
      <c r="D1595" t="s">
        <v>160</v>
      </c>
      <c r="E1595" s="12" t="s">
        <v>1525</v>
      </c>
      <c r="F1595" s="44">
        <v>8775.23</v>
      </c>
      <c r="G1595" s="77" t="str">
        <f t="shared" si="48"/>
        <v>Jun</v>
      </c>
      <c r="H1595" s="77" t="str">
        <f t="shared" si="49"/>
        <v>2024</v>
      </c>
    </row>
    <row r="1596" spans="1:8" x14ac:dyDescent="0.25">
      <c r="A1596" t="s">
        <v>778</v>
      </c>
      <c r="B1596" t="s">
        <v>41</v>
      </c>
      <c r="C1596">
        <v>3</v>
      </c>
      <c r="D1596" t="s">
        <v>160</v>
      </c>
      <c r="E1596" s="12" t="s">
        <v>1525</v>
      </c>
      <c r="F1596" s="44">
        <v>584.1</v>
      </c>
      <c r="G1596" s="77" t="str">
        <f t="shared" si="48"/>
        <v>Jun</v>
      </c>
      <c r="H1596" s="77" t="str">
        <f t="shared" si="49"/>
        <v>2024</v>
      </c>
    </row>
    <row r="1597" spans="1:8" x14ac:dyDescent="0.25">
      <c r="A1597" t="s">
        <v>778</v>
      </c>
      <c r="B1597" t="s">
        <v>41</v>
      </c>
      <c r="C1597">
        <v>3</v>
      </c>
      <c r="D1597" t="s">
        <v>160</v>
      </c>
      <c r="E1597" s="12" t="s">
        <v>1525</v>
      </c>
      <c r="F1597" s="44">
        <v>13158.94</v>
      </c>
      <c r="G1597" s="77" t="str">
        <f t="shared" si="48"/>
        <v>Jun</v>
      </c>
      <c r="H1597" s="77" t="str">
        <f t="shared" si="49"/>
        <v>2024</v>
      </c>
    </row>
    <row r="1598" spans="1:8" x14ac:dyDescent="0.25">
      <c r="A1598" t="s">
        <v>778</v>
      </c>
      <c r="B1598" t="s">
        <v>41</v>
      </c>
      <c r="C1598">
        <v>3</v>
      </c>
      <c r="D1598" t="s">
        <v>160</v>
      </c>
      <c r="E1598" s="12" t="s">
        <v>1525</v>
      </c>
      <c r="F1598" s="44">
        <v>721.75</v>
      </c>
      <c r="G1598" s="77" t="str">
        <f t="shared" si="48"/>
        <v>Jun</v>
      </c>
      <c r="H1598" s="77" t="str">
        <f t="shared" si="49"/>
        <v>2024</v>
      </c>
    </row>
    <row r="1599" spans="1:8" x14ac:dyDescent="0.25">
      <c r="A1599" t="s">
        <v>778</v>
      </c>
      <c r="B1599" t="s">
        <v>41</v>
      </c>
      <c r="C1599">
        <v>3</v>
      </c>
      <c r="D1599" t="s">
        <v>160</v>
      </c>
      <c r="E1599" s="12" t="s">
        <v>1525</v>
      </c>
      <c r="F1599" s="44">
        <v>1622.21</v>
      </c>
      <c r="G1599" s="77" t="str">
        <f t="shared" si="48"/>
        <v>Jun</v>
      </c>
      <c r="H1599" s="77" t="str">
        <f t="shared" si="49"/>
        <v>2024</v>
      </c>
    </row>
    <row r="1600" spans="1:8" x14ac:dyDescent="0.25">
      <c r="A1600" t="s">
        <v>778</v>
      </c>
      <c r="B1600" t="s">
        <v>41</v>
      </c>
      <c r="C1600">
        <v>3</v>
      </c>
      <c r="D1600" t="s">
        <v>160</v>
      </c>
      <c r="E1600" s="12" t="s">
        <v>1525</v>
      </c>
      <c r="F1600" s="44">
        <v>3685.1</v>
      </c>
      <c r="G1600" s="77" t="str">
        <f t="shared" si="48"/>
        <v>Jun</v>
      </c>
      <c r="H1600" s="77" t="str">
        <f t="shared" si="49"/>
        <v>2024</v>
      </c>
    </row>
    <row r="1601" spans="1:8" x14ac:dyDescent="0.25">
      <c r="A1601" t="s">
        <v>778</v>
      </c>
      <c r="B1601" t="s">
        <v>41</v>
      </c>
      <c r="C1601">
        <v>3</v>
      </c>
      <c r="D1601" t="s">
        <v>160</v>
      </c>
      <c r="E1601" s="12" t="s">
        <v>1525</v>
      </c>
      <c r="F1601" s="44">
        <v>8912.48</v>
      </c>
      <c r="G1601" s="77" t="str">
        <f t="shared" si="48"/>
        <v>Jun</v>
      </c>
      <c r="H1601" s="77" t="str">
        <f t="shared" si="49"/>
        <v>2024</v>
      </c>
    </row>
    <row r="1602" spans="1:8" x14ac:dyDescent="0.25">
      <c r="A1602" t="s">
        <v>778</v>
      </c>
      <c r="B1602" t="s">
        <v>41</v>
      </c>
      <c r="C1602">
        <v>3</v>
      </c>
      <c r="D1602" t="s">
        <v>160</v>
      </c>
      <c r="E1602" s="12" t="s">
        <v>1525</v>
      </c>
      <c r="F1602" s="44">
        <v>474.71</v>
      </c>
      <c r="G1602" s="77" t="str">
        <f t="shared" si="48"/>
        <v>Jun</v>
      </c>
      <c r="H1602" s="77" t="str">
        <f t="shared" si="49"/>
        <v>2024</v>
      </c>
    </row>
    <row r="1603" spans="1:8" x14ac:dyDescent="0.25">
      <c r="A1603" t="s">
        <v>778</v>
      </c>
      <c r="B1603" t="s">
        <v>41</v>
      </c>
      <c r="C1603">
        <v>3</v>
      </c>
      <c r="D1603" t="s">
        <v>160</v>
      </c>
      <c r="E1603" s="12" t="s">
        <v>1525</v>
      </c>
      <c r="F1603" s="44">
        <v>281.07</v>
      </c>
      <c r="G1603" s="77" t="str">
        <f t="shared" ref="G1603:G1666" si="50">MID(A1603,4,3)</f>
        <v>Jun</v>
      </c>
      <c r="H1603" s="77" t="str">
        <f t="shared" ref="H1603:H1666" si="51">MID(A1603,8,4)</f>
        <v>2024</v>
      </c>
    </row>
    <row r="1604" spans="1:8" x14ac:dyDescent="0.25">
      <c r="A1604" t="s">
        <v>778</v>
      </c>
      <c r="B1604" t="s">
        <v>41</v>
      </c>
      <c r="C1604">
        <v>3</v>
      </c>
      <c r="D1604" t="s">
        <v>160</v>
      </c>
      <c r="E1604" s="12" t="s">
        <v>1525</v>
      </c>
      <c r="F1604" s="44">
        <v>255.19</v>
      </c>
      <c r="G1604" s="77" t="str">
        <f t="shared" si="50"/>
        <v>Jun</v>
      </c>
      <c r="H1604" s="77" t="str">
        <f t="shared" si="51"/>
        <v>2024</v>
      </c>
    </row>
    <row r="1605" spans="1:8" x14ac:dyDescent="0.25">
      <c r="A1605" t="s">
        <v>778</v>
      </c>
      <c r="B1605" t="s">
        <v>41</v>
      </c>
      <c r="C1605">
        <v>3</v>
      </c>
      <c r="D1605" t="s">
        <v>160</v>
      </c>
      <c r="E1605" s="12" t="s">
        <v>1525</v>
      </c>
      <c r="F1605" s="44">
        <v>2978.33</v>
      </c>
      <c r="G1605" s="77" t="str">
        <f t="shared" si="50"/>
        <v>Jun</v>
      </c>
      <c r="H1605" s="77" t="str">
        <f t="shared" si="51"/>
        <v>2024</v>
      </c>
    </row>
    <row r="1606" spans="1:8" x14ac:dyDescent="0.25">
      <c r="A1606" t="s">
        <v>778</v>
      </c>
      <c r="B1606" t="s">
        <v>41</v>
      </c>
      <c r="C1606">
        <v>3</v>
      </c>
      <c r="D1606" t="s">
        <v>160</v>
      </c>
      <c r="E1606" s="12" t="s">
        <v>1525</v>
      </c>
      <c r="F1606" s="44">
        <v>560.11</v>
      </c>
      <c r="G1606" s="77" t="str">
        <f t="shared" si="50"/>
        <v>Jun</v>
      </c>
      <c r="H1606" s="77" t="str">
        <f t="shared" si="51"/>
        <v>2024</v>
      </c>
    </row>
    <row r="1607" spans="1:8" x14ac:dyDescent="0.25">
      <c r="A1607" t="s">
        <v>778</v>
      </c>
      <c r="B1607" t="s">
        <v>41</v>
      </c>
      <c r="C1607">
        <v>3</v>
      </c>
      <c r="D1607" t="s">
        <v>160</v>
      </c>
      <c r="E1607" s="12" t="s">
        <v>1525</v>
      </c>
      <c r="F1607" s="44">
        <v>16699.29</v>
      </c>
      <c r="G1607" s="77" t="str">
        <f t="shared" si="50"/>
        <v>Jun</v>
      </c>
      <c r="H1607" s="77" t="str">
        <f t="shared" si="51"/>
        <v>2024</v>
      </c>
    </row>
    <row r="1608" spans="1:8" x14ac:dyDescent="0.25">
      <c r="A1608" t="s">
        <v>778</v>
      </c>
      <c r="B1608" t="s">
        <v>41</v>
      </c>
      <c r="C1608">
        <v>3</v>
      </c>
      <c r="D1608" t="s">
        <v>160</v>
      </c>
      <c r="E1608" s="12" t="s">
        <v>1525</v>
      </c>
      <c r="F1608" s="44">
        <v>833.33</v>
      </c>
      <c r="G1608" s="77" t="str">
        <f t="shared" si="50"/>
        <v>Jun</v>
      </c>
      <c r="H1608" s="77" t="str">
        <f t="shared" si="51"/>
        <v>2024</v>
      </c>
    </row>
    <row r="1609" spans="1:8" x14ac:dyDescent="0.25">
      <c r="A1609" t="s">
        <v>778</v>
      </c>
      <c r="B1609" t="s">
        <v>41</v>
      </c>
      <c r="C1609">
        <v>3</v>
      </c>
      <c r="D1609" t="s">
        <v>160</v>
      </c>
      <c r="E1609" s="12" t="s">
        <v>1525</v>
      </c>
      <c r="F1609" s="44">
        <v>18058.71</v>
      </c>
      <c r="G1609" s="77" t="str">
        <f t="shared" si="50"/>
        <v>Jun</v>
      </c>
      <c r="H1609" s="77" t="str">
        <f t="shared" si="51"/>
        <v>2024</v>
      </c>
    </row>
    <row r="1610" spans="1:8" x14ac:dyDescent="0.25">
      <c r="A1610" t="s">
        <v>778</v>
      </c>
      <c r="B1610" t="s">
        <v>41</v>
      </c>
      <c r="C1610">
        <v>3</v>
      </c>
      <c r="D1610" t="s">
        <v>160</v>
      </c>
      <c r="E1610" s="12" t="s">
        <v>1525</v>
      </c>
      <c r="F1610" s="44">
        <v>7169.92</v>
      </c>
      <c r="G1610" s="77" t="str">
        <f t="shared" si="50"/>
        <v>Jun</v>
      </c>
      <c r="H1610" s="77" t="str">
        <f t="shared" si="51"/>
        <v>2024</v>
      </c>
    </row>
    <row r="1611" spans="1:8" x14ac:dyDescent="0.25">
      <c r="A1611" t="s">
        <v>778</v>
      </c>
      <c r="B1611" t="s">
        <v>41</v>
      </c>
      <c r="C1611">
        <v>3</v>
      </c>
      <c r="D1611" t="s">
        <v>160</v>
      </c>
      <c r="E1611" s="12" t="s">
        <v>1525</v>
      </c>
      <c r="F1611" s="44">
        <v>95.98</v>
      </c>
      <c r="G1611" s="77" t="str">
        <f t="shared" si="50"/>
        <v>Jun</v>
      </c>
      <c r="H1611" s="77" t="str">
        <f t="shared" si="51"/>
        <v>2024</v>
      </c>
    </row>
    <row r="1612" spans="1:8" x14ac:dyDescent="0.25">
      <c r="A1612" t="s">
        <v>778</v>
      </c>
      <c r="B1612" t="s">
        <v>41</v>
      </c>
      <c r="C1612">
        <v>3</v>
      </c>
      <c r="D1612" t="s">
        <v>160</v>
      </c>
      <c r="E1612" s="12" t="s">
        <v>1525</v>
      </c>
      <c r="F1612" s="44">
        <v>2209.0500000000002</v>
      </c>
      <c r="G1612" s="77" t="str">
        <f t="shared" si="50"/>
        <v>Jun</v>
      </c>
      <c r="H1612" s="77" t="str">
        <f t="shared" si="51"/>
        <v>2024</v>
      </c>
    </row>
    <row r="1613" spans="1:8" x14ac:dyDescent="0.25">
      <c r="A1613" t="s">
        <v>778</v>
      </c>
      <c r="B1613" t="s">
        <v>41</v>
      </c>
      <c r="C1613">
        <v>3</v>
      </c>
      <c r="D1613" t="s">
        <v>160</v>
      </c>
      <c r="E1613" s="12" t="s">
        <v>1525</v>
      </c>
      <c r="F1613" s="44">
        <v>844.09</v>
      </c>
      <c r="G1613" s="77" t="str">
        <f t="shared" si="50"/>
        <v>Jun</v>
      </c>
      <c r="H1613" s="77" t="str">
        <f t="shared" si="51"/>
        <v>2024</v>
      </c>
    </row>
    <row r="1614" spans="1:8" x14ac:dyDescent="0.25">
      <c r="A1614" t="s">
        <v>778</v>
      </c>
      <c r="B1614" t="s">
        <v>41</v>
      </c>
      <c r="C1614">
        <v>3</v>
      </c>
      <c r="D1614" t="s">
        <v>160</v>
      </c>
      <c r="E1614" s="12" t="s">
        <v>1525</v>
      </c>
      <c r="F1614" s="44">
        <v>1165.71</v>
      </c>
      <c r="G1614" s="77" t="str">
        <f t="shared" si="50"/>
        <v>Jun</v>
      </c>
      <c r="H1614" s="77" t="str">
        <f t="shared" si="51"/>
        <v>2024</v>
      </c>
    </row>
    <row r="1615" spans="1:8" x14ac:dyDescent="0.25">
      <c r="A1615" t="s">
        <v>778</v>
      </c>
      <c r="B1615" t="s">
        <v>41</v>
      </c>
      <c r="C1615">
        <v>3</v>
      </c>
      <c r="D1615" t="s">
        <v>160</v>
      </c>
      <c r="E1615" s="12" t="s">
        <v>1525</v>
      </c>
      <c r="F1615" s="44">
        <v>826.73</v>
      </c>
      <c r="G1615" s="77" t="str">
        <f t="shared" si="50"/>
        <v>Jun</v>
      </c>
      <c r="H1615" s="77" t="str">
        <f t="shared" si="51"/>
        <v>2024</v>
      </c>
    </row>
    <row r="1616" spans="1:8" x14ac:dyDescent="0.25">
      <c r="A1616" t="s">
        <v>778</v>
      </c>
      <c r="B1616" t="s">
        <v>41</v>
      </c>
      <c r="C1616">
        <v>3</v>
      </c>
      <c r="D1616" t="s">
        <v>160</v>
      </c>
      <c r="E1616" s="12" t="s">
        <v>1525</v>
      </c>
      <c r="F1616" s="44">
        <v>662.11</v>
      </c>
      <c r="G1616" s="77" t="str">
        <f t="shared" si="50"/>
        <v>Jun</v>
      </c>
      <c r="H1616" s="77" t="str">
        <f t="shared" si="51"/>
        <v>2024</v>
      </c>
    </row>
    <row r="1617" spans="1:8" x14ac:dyDescent="0.25">
      <c r="A1617" t="s">
        <v>778</v>
      </c>
      <c r="B1617" t="s">
        <v>41</v>
      </c>
      <c r="C1617">
        <v>3</v>
      </c>
      <c r="D1617" t="s">
        <v>160</v>
      </c>
      <c r="E1617" s="12" t="s">
        <v>1525</v>
      </c>
      <c r="F1617" s="44">
        <v>1681.84</v>
      </c>
      <c r="G1617" s="77" t="str">
        <f t="shared" si="50"/>
        <v>Jun</v>
      </c>
      <c r="H1617" s="77" t="str">
        <f t="shared" si="51"/>
        <v>2024</v>
      </c>
    </row>
    <row r="1618" spans="1:8" x14ac:dyDescent="0.25">
      <c r="A1618" t="s">
        <v>724</v>
      </c>
      <c r="B1618" t="s">
        <v>26</v>
      </c>
      <c r="C1618">
        <v>329</v>
      </c>
      <c r="D1618" t="s">
        <v>725</v>
      </c>
      <c r="E1618" s="12" t="s">
        <v>1528</v>
      </c>
      <c r="F1618" s="44">
        <v>7133.22</v>
      </c>
      <c r="G1618" s="77" t="str">
        <f t="shared" si="50"/>
        <v>Jun</v>
      </c>
      <c r="H1618" s="77" t="str">
        <f t="shared" si="51"/>
        <v>2024</v>
      </c>
    </row>
    <row r="1619" spans="1:8" x14ac:dyDescent="0.25">
      <c r="A1619" t="s">
        <v>730</v>
      </c>
      <c r="B1619" t="s">
        <v>26</v>
      </c>
      <c r="C1619">
        <v>391</v>
      </c>
      <c r="D1619" t="s">
        <v>731</v>
      </c>
      <c r="E1619" s="12" t="s">
        <v>1528</v>
      </c>
      <c r="F1619" s="44">
        <v>7133.39</v>
      </c>
      <c r="G1619" s="77" t="str">
        <f t="shared" si="50"/>
        <v>Jun</v>
      </c>
      <c r="H1619" s="77" t="str">
        <f t="shared" si="51"/>
        <v>2024</v>
      </c>
    </row>
    <row r="1620" spans="1:8" x14ac:dyDescent="0.25">
      <c r="A1620" t="s">
        <v>724</v>
      </c>
      <c r="B1620" t="s">
        <v>26</v>
      </c>
      <c r="C1620">
        <v>329</v>
      </c>
      <c r="D1620" t="s">
        <v>725</v>
      </c>
      <c r="E1620" s="12" t="s">
        <v>1528</v>
      </c>
      <c r="F1620" s="44">
        <v>6417.09</v>
      </c>
      <c r="G1620" s="77" t="str">
        <f t="shared" si="50"/>
        <v>Jun</v>
      </c>
      <c r="H1620" s="77" t="str">
        <f t="shared" si="51"/>
        <v>2024</v>
      </c>
    </row>
    <row r="1621" spans="1:8" ht="15.75" thickBot="1" x14ac:dyDescent="0.3">
      <c r="A1621" s="62" t="s">
        <v>730</v>
      </c>
      <c r="B1621" s="62" t="s">
        <v>26</v>
      </c>
      <c r="C1621" s="62">
        <v>391</v>
      </c>
      <c r="D1621" s="62" t="s">
        <v>731</v>
      </c>
      <c r="E1621" s="78" t="s">
        <v>1528</v>
      </c>
      <c r="F1621" s="83">
        <v>6417.09</v>
      </c>
      <c r="G1621" s="82" t="str">
        <f t="shared" si="50"/>
        <v>Jun</v>
      </c>
      <c r="H1621" s="82" t="str">
        <f t="shared" si="51"/>
        <v>2024</v>
      </c>
    </row>
    <row r="1622" spans="1:8" x14ac:dyDescent="0.25">
      <c r="A1622" t="s">
        <v>780</v>
      </c>
      <c r="B1622" t="s">
        <v>26</v>
      </c>
      <c r="C1622">
        <v>317</v>
      </c>
      <c r="D1622" t="s">
        <v>781</v>
      </c>
      <c r="E1622" s="12" t="s">
        <v>23</v>
      </c>
      <c r="F1622" s="44">
        <v>99701.57</v>
      </c>
      <c r="G1622" s="77" t="str">
        <f t="shared" si="50"/>
        <v>Jul</v>
      </c>
      <c r="H1622" s="77" t="str">
        <f t="shared" si="51"/>
        <v>2024</v>
      </c>
    </row>
    <row r="1623" spans="1:8" x14ac:dyDescent="0.25">
      <c r="A1623" t="s">
        <v>782</v>
      </c>
      <c r="B1623" t="s">
        <v>26</v>
      </c>
      <c r="C1623">
        <v>349</v>
      </c>
      <c r="D1623" t="s">
        <v>783</v>
      </c>
      <c r="E1623" s="12" t="s">
        <v>23</v>
      </c>
      <c r="F1623" s="44">
        <v>97374.82</v>
      </c>
      <c r="G1623" s="77" t="str">
        <f t="shared" si="50"/>
        <v>Jul</v>
      </c>
      <c r="H1623" s="77" t="str">
        <f t="shared" si="51"/>
        <v>2024</v>
      </c>
    </row>
    <row r="1624" spans="1:8" x14ac:dyDescent="0.25">
      <c r="A1624" t="s">
        <v>784</v>
      </c>
      <c r="B1624" t="s">
        <v>26</v>
      </c>
      <c r="C1624">
        <v>365</v>
      </c>
      <c r="D1624" t="s">
        <v>785</v>
      </c>
      <c r="E1624" s="12" t="s">
        <v>1528</v>
      </c>
      <c r="F1624" s="44">
        <v>50410.05</v>
      </c>
      <c r="G1624" s="77" t="str">
        <f t="shared" si="50"/>
        <v>Jul</v>
      </c>
      <c r="H1624" s="77" t="str">
        <f t="shared" si="51"/>
        <v>2024</v>
      </c>
    </row>
    <row r="1625" spans="1:8" x14ac:dyDescent="0.25">
      <c r="A1625" t="s">
        <v>786</v>
      </c>
      <c r="B1625" t="s">
        <v>26</v>
      </c>
      <c r="C1625">
        <v>370</v>
      </c>
      <c r="D1625" t="s">
        <v>787</v>
      </c>
      <c r="E1625" s="12" t="s">
        <v>23</v>
      </c>
      <c r="F1625" s="44">
        <v>94403.04</v>
      </c>
      <c r="G1625" s="77" t="str">
        <f t="shared" si="50"/>
        <v>Jul</v>
      </c>
      <c r="H1625" s="77" t="str">
        <f t="shared" si="51"/>
        <v>2024</v>
      </c>
    </row>
    <row r="1626" spans="1:8" x14ac:dyDescent="0.25">
      <c r="A1626" t="s">
        <v>788</v>
      </c>
      <c r="B1626" t="s">
        <v>26</v>
      </c>
      <c r="C1626">
        <v>390</v>
      </c>
      <c r="D1626" t="s">
        <v>789</v>
      </c>
      <c r="E1626" s="12" t="s">
        <v>23</v>
      </c>
      <c r="F1626" s="44">
        <v>93207.77</v>
      </c>
      <c r="G1626" s="77" t="str">
        <f t="shared" si="50"/>
        <v>Jul</v>
      </c>
      <c r="H1626" s="77" t="str">
        <f t="shared" si="51"/>
        <v>2024</v>
      </c>
    </row>
    <row r="1627" spans="1:8" x14ac:dyDescent="0.25">
      <c r="A1627" t="s">
        <v>790</v>
      </c>
      <c r="B1627" t="s">
        <v>26</v>
      </c>
      <c r="C1627">
        <v>409</v>
      </c>
      <c r="D1627" t="s">
        <v>791</v>
      </c>
      <c r="E1627" s="12" t="s">
        <v>1528</v>
      </c>
      <c r="F1627" s="44">
        <v>50736.32</v>
      </c>
      <c r="G1627" s="77" t="str">
        <f t="shared" si="50"/>
        <v>Jul</v>
      </c>
      <c r="H1627" s="77" t="str">
        <f t="shared" si="51"/>
        <v>2024</v>
      </c>
    </row>
    <row r="1628" spans="1:8" x14ac:dyDescent="0.25">
      <c r="A1628" t="s">
        <v>792</v>
      </c>
      <c r="B1628" t="s">
        <v>26</v>
      </c>
      <c r="C1628">
        <v>419</v>
      </c>
      <c r="D1628" t="s">
        <v>793</v>
      </c>
      <c r="E1628" s="12" t="s">
        <v>23</v>
      </c>
      <c r="F1628" s="44">
        <v>97964.479999999996</v>
      </c>
      <c r="G1628" s="77" t="str">
        <f t="shared" si="50"/>
        <v>Jul</v>
      </c>
      <c r="H1628" s="77" t="str">
        <f t="shared" si="51"/>
        <v>2024</v>
      </c>
    </row>
    <row r="1629" spans="1:8" x14ac:dyDescent="0.25">
      <c r="A1629" t="s">
        <v>780</v>
      </c>
      <c r="B1629" t="s">
        <v>26</v>
      </c>
      <c r="C1629">
        <v>317</v>
      </c>
      <c r="D1629" t="s">
        <v>781</v>
      </c>
      <c r="E1629" s="12" t="s">
        <v>23</v>
      </c>
      <c r="F1629" s="44">
        <v>16613.900000000001</v>
      </c>
      <c r="G1629" s="77" t="str">
        <f t="shared" si="50"/>
        <v>Jul</v>
      </c>
      <c r="H1629" s="77" t="str">
        <f t="shared" si="51"/>
        <v>2024</v>
      </c>
    </row>
    <row r="1630" spans="1:8" x14ac:dyDescent="0.25">
      <c r="A1630" t="s">
        <v>782</v>
      </c>
      <c r="B1630" t="s">
        <v>26</v>
      </c>
      <c r="C1630">
        <v>349</v>
      </c>
      <c r="D1630" t="s">
        <v>783</v>
      </c>
      <c r="E1630" s="12" t="s">
        <v>23</v>
      </c>
      <c r="F1630" s="44">
        <v>16226.3</v>
      </c>
      <c r="G1630" s="77" t="str">
        <f t="shared" si="50"/>
        <v>Jul</v>
      </c>
      <c r="H1630" s="77" t="str">
        <f t="shared" si="51"/>
        <v>2024</v>
      </c>
    </row>
    <row r="1631" spans="1:8" x14ac:dyDescent="0.25">
      <c r="A1631" t="s">
        <v>786</v>
      </c>
      <c r="B1631" t="s">
        <v>26</v>
      </c>
      <c r="C1631">
        <v>370</v>
      </c>
      <c r="D1631" t="s">
        <v>787</v>
      </c>
      <c r="E1631" s="12" t="s">
        <v>23</v>
      </c>
      <c r="F1631" s="44">
        <v>15713.31</v>
      </c>
      <c r="G1631" s="77" t="str">
        <f t="shared" si="50"/>
        <v>Jul</v>
      </c>
      <c r="H1631" s="77" t="str">
        <f t="shared" si="51"/>
        <v>2024</v>
      </c>
    </row>
    <row r="1632" spans="1:8" x14ac:dyDescent="0.25">
      <c r="A1632" t="s">
        <v>788</v>
      </c>
      <c r="B1632" t="s">
        <v>26</v>
      </c>
      <c r="C1632">
        <v>390</v>
      </c>
      <c r="D1632" t="s">
        <v>789</v>
      </c>
      <c r="E1632" s="12" t="s">
        <v>23</v>
      </c>
      <c r="F1632" s="44">
        <v>15535.87</v>
      </c>
      <c r="G1632" s="77" t="str">
        <f t="shared" si="50"/>
        <v>Jul</v>
      </c>
      <c r="H1632" s="77" t="str">
        <f t="shared" si="51"/>
        <v>2024</v>
      </c>
    </row>
    <row r="1633" spans="1:8" x14ac:dyDescent="0.25">
      <c r="A1633" t="s">
        <v>792</v>
      </c>
      <c r="B1633" t="s">
        <v>26</v>
      </c>
      <c r="C1633">
        <v>419</v>
      </c>
      <c r="D1633" t="s">
        <v>793</v>
      </c>
      <c r="E1633" s="12" t="s">
        <v>23</v>
      </c>
      <c r="F1633" s="44">
        <v>16529.11</v>
      </c>
      <c r="G1633" s="77" t="str">
        <f t="shared" si="50"/>
        <v>Jul</v>
      </c>
      <c r="H1633" s="77" t="str">
        <f t="shared" si="51"/>
        <v>2024</v>
      </c>
    </row>
    <row r="1634" spans="1:8" x14ac:dyDescent="0.25">
      <c r="A1634" s="12" t="s">
        <v>780</v>
      </c>
      <c r="B1634" s="12" t="s">
        <v>26</v>
      </c>
      <c r="C1634" s="14">
        <v>317</v>
      </c>
      <c r="D1634" s="12" t="s">
        <v>781</v>
      </c>
      <c r="E1634" s="12" t="s">
        <v>23</v>
      </c>
      <c r="F1634" s="13">
        <v>3508.44</v>
      </c>
      <c r="G1634" s="77" t="str">
        <f t="shared" si="50"/>
        <v>Jul</v>
      </c>
      <c r="H1634" s="77" t="str">
        <f t="shared" si="51"/>
        <v>2024</v>
      </c>
    </row>
    <row r="1635" spans="1:8" x14ac:dyDescent="0.25">
      <c r="A1635" s="12" t="s">
        <v>782</v>
      </c>
      <c r="B1635" s="12" t="s">
        <v>26</v>
      </c>
      <c r="C1635" s="14">
        <v>349</v>
      </c>
      <c r="D1635" s="12" t="s">
        <v>783</v>
      </c>
      <c r="E1635" s="12" t="s">
        <v>23</v>
      </c>
      <c r="F1635" s="13">
        <v>6436.18</v>
      </c>
      <c r="G1635" s="77" t="str">
        <f t="shared" si="50"/>
        <v>Jul</v>
      </c>
      <c r="H1635" s="77" t="str">
        <f t="shared" si="51"/>
        <v>2024</v>
      </c>
    </row>
    <row r="1636" spans="1:8" x14ac:dyDescent="0.25">
      <c r="A1636" s="12" t="s">
        <v>784</v>
      </c>
      <c r="B1636" s="12" t="s">
        <v>26</v>
      </c>
      <c r="C1636" s="14">
        <v>365</v>
      </c>
      <c r="D1636" s="12" t="s">
        <v>785</v>
      </c>
      <c r="E1636" s="12" t="s">
        <v>1528</v>
      </c>
      <c r="F1636" s="13">
        <v>1407.56</v>
      </c>
      <c r="G1636" s="77" t="str">
        <f t="shared" si="50"/>
        <v>Jul</v>
      </c>
      <c r="H1636" s="77" t="str">
        <f t="shared" si="51"/>
        <v>2024</v>
      </c>
    </row>
    <row r="1637" spans="1:8" x14ac:dyDescent="0.25">
      <c r="A1637" s="12" t="s">
        <v>786</v>
      </c>
      <c r="B1637" s="12" t="s">
        <v>26</v>
      </c>
      <c r="C1637" s="14">
        <v>370</v>
      </c>
      <c r="D1637" s="12" t="s">
        <v>787</v>
      </c>
      <c r="E1637" s="12" t="s">
        <v>23</v>
      </c>
      <c r="F1637" s="13">
        <v>4801.13</v>
      </c>
      <c r="G1637" s="77" t="str">
        <f t="shared" si="50"/>
        <v>Jul</v>
      </c>
      <c r="H1637" s="77" t="str">
        <f t="shared" si="51"/>
        <v>2024</v>
      </c>
    </row>
    <row r="1638" spans="1:8" x14ac:dyDescent="0.25">
      <c r="A1638" s="12" t="s">
        <v>788</v>
      </c>
      <c r="B1638" s="12" t="s">
        <v>26</v>
      </c>
      <c r="C1638" s="14">
        <v>390</v>
      </c>
      <c r="D1638" s="12" t="s">
        <v>789</v>
      </c>
      <c r="E1638" s="12" t="s">
        <v>23</v>
      </c>
      <c r="F1638" s="13">
        <v>5374.09</v>
      </c>
      <c r="G1638" s="77" t="str">
        <f t="shared" si="50"/>
        <v>Jul</v>
      </c>
      <c r="H1638" s="77" t="str">
        <f t="shared" si="51"/>
        <v>2024</v>
      </c>
    </row>
    <row r="1639" spans="1:8" x14ac:dyDescent="0.25">
      <c r="A1639" s="12" t="s">
        <v>790</v>
      </c>
      <c r="B1639" s="12" t="s">
        <v>26</v>
      </c>
      <c r="C1639" s="14">
        <v>409</v>
      </c>
      <c r="D1639" s="12" t="s">
        <v>791</v>
      </c>
      <c r="E1639" s="12" t="s">
        <v>1528</v>
      </c>
      <c r="F1639" s="13">
        <v>244.7</v>
      </c>
      <c r="G1639" s="77" t="str">
        <f t="shared" si="50"/>
        <v>Jul</v>
      </c>
      <c r="H1639" s="77" t="str">
        <f t="shared" si="51"/>
        <v>2024</v>
      </c>
    </row>
    <row r="1640" spans="1:8" x14ac:dyDescent="0.25">
      <c r="A1640" s="12" t="s">
        <v>792</v>
      </c>
      <c r="B1640" s="12" t="s">
        <v>26</v>
      </c>
      <c r="C1640" s="14">
        <v>419</v>
      </c>
      <c r="D1640" s="12" t="s">
        <v>793</v>
      </c>
      <c r="E1640" s="12" t="s">
        <v>23</v>
      </c>
      <c r="F1640" s="13">
        <v>2556.96</v>
      </c>
      <c r="G1640" s="77" t="str">
        <f t="shared" si="50"/>
        <v>Jul</v>
      </c>
      <c r="H1640" s="77" t="str">
        <f t="shared" si="51"/>
        <v>2024</v>
      </c>
    </row>
    <row r="1641" spans="1:8" x14ac:dyDescent="0.25">
      <c r="A1641" s="12" t="s">
        <v>780</v>
      </c>
      <c r="B1641" s="12" t="s">
        <v>26</v>
      </c>
      <c r="C1641" s="14">
        <v>317</v>
      </c>
      <c r="D1641" s="12" t="s">
        <v>781</v>
      </c>
      <c r="E1641" s="12" t="s">
        <v>23</v>
      </c>
      <c r="F1641" s="13">
        <v>2212.13</v>
      </c>
      <c r="G1641" s="77" t="str">
        <f t="shared" si="50"/>
        <v>Jul</v>
      </c>
      <c r="H1641" s="77" t="str">
        <f t="shared" si="51"/>
        <v>2024</v>
      </c>
    </row>
    <row r="1642" spans="1:8" x14ac:dyDescent="0.25">
      <c r="A1642" s="12" t="s">
        <v>782</v>
      </c>
      <c r="B1642" s="12" t="s">
        <v>26</v>
      </c>
      <c r="C1642" s="14">
        <v>349</v>
      </c>
      <c r="D1642" s="12" t="s">
        <v>783</v>
      </c>
      <c r="E1642" s="12" t="s">
        <v>23</v>
      </c>
      <c r="F1642" s="13">
        <v>2332.94</v>
      </c>
      <c r="G1642" s="77" t="str">
        <f t="shared" si="50"/>
        <v>Jul</v>
      </c>
      <c r="H1642" s="77" t="str">
        <f t="shared" si="51"/>
        <v>2024</v>
      </c>
    </row>
    <row r="1643" spans="1:8" x14ac:dyDescent="0.25">
      <c r="A1643" s="12" t="s">
        <v>784</v>
      </c>
      <c r="B1643" s="12" t="s">
        <v>26</v>
      </c>
      <c r="C1643" s="14">
        <v>365</v>
      </c>
      <c r="D1643" s="12" t="s">
        <v>785</v>
      </c>
      <c r="E1643" s="12" t="s">
        <v>1528</v>
      </c>
      <c r="F1643" s="13">
        <v>2649.31</v>
      </c>
      <c r="G1643" s="77" t="str">
        <f t="shared" si="50"/>
        <v>Jul</v>
      </c>
      <c r="H1643" s="77" t="str">
        <f t="shared" si="51"/>
        <v>2024</v>
      </c>
    </row>
    <row r="1644" spans="1:8" x14ac:dyDescent="0.25">
      <c r="A1644" s="12" t="s">
        <v>786</v>
      </c>
      <c r="B1644" s="12" t="s">
        <v>26</v>
      </c>
      <c r="C1644" s="14">
        <v>370</v>
      </c>
      <c r="D1644" s="12" t="s">
        <v>787</v>
      </c>
      <c r="E1644" s="12" t="s">
        <v>23</v>
      </c>
      <c r="F1644" s="13">
        <v>2611.1999999999998</v>
      </c>
      <c r="G1644" s="77" t="str">
        <f t="shared" si="50"/>
        <v>Jul</v>
      </c>
      <c r="H1644" s="77" t="str">
        <f t="shared" si="51"/>
        <v>2024</v>
      </c>
    </row>
    <row r="1645" spans="1:8" x14ac:dyDescent="0.25">
      <c r="A1645" s="12" t="s">
        <v>788</v>
      </c>
      <c r="B1645" s="12" t="s">
        <v>26</v>
      </c>
      <c r="C1645" s="14">
        <v>390</v>
      </c>
      <c r="D1645" s="12" t="s">
        <v>789</v>
      </c>
      <c r="E1645" s="12" t="s">
        <v>23</v>
      </c>
      <c r="F1645" s="13">
        <v>2588.48</v>
      </c>
      <c r="G1645" s="77" t="str">
        <f t="shared" si="50"/>
        <v>Jul</v>
      </c>
      <c r="H1645" s="77" t="str">
        <f t="shared" si="51"/>
        <v>2024</v>
      </c>
    </row>
    <row r="1646" spans="1:8" x14ac:dyDescent="0.25">
      <c r="A1646" s="12" t="s">
        <v>792</v>
      </c>
      <c r="B1646" s="12" t="s">
        <v>26</v>
      </c>
      <c r="C1646" s="14">
        <v>419</v>
      </c>
      <c r="D1646" s="12" t="s">
        <v>793</v>
      </c>
      <c r="E1646" s="12" t="s">
        <v>23</v>
      </c>
      <c r="F1646" s="13">
        <v>2697.2</v>
      </c>
      <c r="G1646" s="77" t="str">
        <f t="shared" si="50"/>
        <v>Jul</v>
      </c>
      <c r="H1646" s="77" t="str">
        <f t="shared" si="51"/>
        <v>2024</v>
      </c>
    </row>
    <row r="1647" spans="1:8" x14ac:dyDescent="0.25">
      <c r="A1647" s="12" t="s">
        <v>780</v>
      </c>
      <c r="B1647" s="12" t="s">
        <v>26</v>
      </c>
      <c r="C1647" s="14">
        <v>317</v>
      </c>
      <c r="D1647" s="12" t="s">
        <v>781</v>
      </c>
      <c r="E1647" s="12" t="s">
        <v>23</v>
      </c>
      <c r="F1647" s="13">
        <v>3131.14</v>
      </c>
      <c r="G1647" s="77" t="str">
        <f t="shared" si="50"/>
        <v>Jul</v>
      </c>
      <c r="H1647" s="77" t="str">
        <f t="shared" si="51"/>
        <v>2024</v>
      </c>
    </row>
    <row r="1648" spans="1:8" x14ac:dyDescent="0.25">
      <c r="A1648" s="12" t="s">
        <v>782</v>
      </c>
      <c r="B1648" s="12" t="s">
        <v>26</v>
      </c>
      <c r="C1648" s="14">
        <v>349</v>
      </c>
      <c r="D1648" s="12" t="s">
        <v>783</v>
      </c>
      <c r="E1648" s="12" t="s">
        <v>23</v>
      </c>
      <c r="F1648" s="13">
        <v>3307.7</v>
      </c>
      <c r="G1648" s="77" t="str">
        <f t="shared" si="50"/>
        <v>Jul</v>
      </c>
      <c r="H1648" s="77" t="str">
        <f t="shared" si="51"/>
        <v>2024</v>
      </c>
    </row>
    <row r="1649" spans="1:8" x14ac:dyDescent="0.25">
      <c r="A1649" s="12" t="s">
        <v>786</v>
      </c>
      <c r="B1649" s="12" t="s">
        <v>26</v>
      </c>
      <c r="C1649" s="14">
        <v>370</v>
      </c>
      <c r="D1649" s="12" t="s">
        <v>787</v>
      </c>
      <c r="E1649" s="12" t="s">
        <v>23</v>
      </c>
      <c r="F1649" s="13">
        <v>3094.62</v>
      </c>
      <c r="G1649" s="77" t="str">
        <f t="shared" si="50"/>
        <v>Jul</v>
      </c>
      <c r="H1649" s="77" t="str">
        <f t="shared" si="51"/>
        <v>2024</v>
      </c>
    </row>
    <row r="1650" spans="1:8" x14ac:dyDescent="0.25">
      <c r="A1650" s="12" t="s">
        <v>788</v>
      </c>
      <c r="B1650" s="12" t="s">
        <v>26</v>
      </c>
      <c r="C1650" s="14">
        <v>390</v>
      </c>
      <c r="D1650" s="12" t="s">
        <v>789</v>
      </c>
      <c r="E1650" s="12" t="s">
        <v>23</v>
      </c>
      <c r="F1650" s="13">
        <v>4485.5600000000004</v>
      </c>
      <c r="G1650" s="77" t="str">
        <f t="shared" si="50"/>
        <v>Jul</v>
      </c>
      <c r="H1650" s="77" t="str">
        <f t="shared" si="51"/>
        <v>2024</v>
      </c>
    </row>
    <row r="1651" spans="1:8" x14ac:dyDescent="0.25">
      <c r="A1651" s="12" t="s">
        <v>792</v>
      </c>
      <c r="B1651" s="12" t="s">
        <v>26</v>
      </c>
      <c r="C1651" s="14">
        <v>419</v>
      </c>
      <c r="D1651" s="12" t="s">
        <v>793</v>
      </c>
      <c r="E1651" s="12" t="s">
        <v>23</v>
      </c>
      <c r="F1651" s="13">
        <v>1601.04</v>
      </c>
      <c r="G1651" s="77" t="str">
        <f t="shared" si="50"/>
        <v>Jul</v>
      </c>
      <c r="H1651" s="77" t="str">
        <f t="shared" si="51"/>
        <v>2024</v>
      </c>
    </row>
    <row r="1652" spans="1:8" x14ac:dyDescent="0.25">
      <c r="A1652" s="12" t="s">
        <v>780</v>
      </c>
      <c r="B1652" s="12" t="s">
        <v>26</v>
      </c>
      <c r="C1652" s="14">
        <v>317</v>
      </c>
      <c r="D1652" s="12" t="s">
        <v>781</v>
      </c>
      <c r="E1652" s="12" t="s">
        <v>23</v>
      </c>
      <c r="F1652" s="13">
        <v>11411.34</v>
      </c>
      <c r="G1652" s="77" t="str">
        <f t="shared" si="50"/>
        <v>Jul</v>
      </c>
      <c r="H1652" s="77" t="str">
        <f t="shared" si="51"/>
        <v>2024</v>
      </c>
    </row>
    <row r="1653" spans="1:8" x14ac:dyDescent="0.25">
      <c r="A1653" s="12" t="s">
        <v>782</v>
      </c>
      <c r="B1653" s="12" t="s">
        <v>26</v>
      </c>
      <c r="C1653" s="14">
        <v>349</v>
      </c>
      <c r="D1653" s="12" t="s">
        <v>783</v>
      </c>
      <c r="E1653" s="12" t="s">
        <v>23</v>
      </c>
      <c r="F1653" s="13">
        <v>17922.849999999999</v>
      </c>
      <c r="G1653" s="77" t="str">
        <f t="shared" si="50"/>
        <v>Jul</v>
      </c>
      <c r="H1653" s="77" t="str">
        <f t="shared" si="51"/>
        <v>2024</v>
      </c>
    </row>
    <row r="1654" spans="1:8" x14ac:dyDescent="0.25">
      <c r="A1654" s="12" t="s">
        <v>786</v>
      </c>
      <c r="B1654" s="12" t="s">
        <v>26</v>
      </c>
      <c r="C1654" s="14">
        <v>370</v>
      </c>
      <c r="D1654" s="12" t="s">
        <v>787</v>
      </c>
      <c r="E1654" s="12" t="s">
        <v>23</v>
      </c>
      <c r="F1654" s="13">
        <v>6723.63</v>
      </c>
      <c r="G1654" s="77" t="str">
        <f t="shared" si="50"/>
        <v>Jul</v>
      </c>
      <c r="H1654" s="77" t="str">
        <f t="shared" si="51"/>
        <v>2024</v>
      </c>
    </row>
    <row r="1655" spans="1:8" x14ac:dyDescent="0.25">
      <c r="A1655" s="12" t="s">
        <v>788</v>
      </c>
      <c r="B1655" s="12" t="s">
        <v>26</v>
      </c>
      <c r="C1655" s="14">
        <v>390</v>
      </c>
      <c r="D1655" s="12" t="s">
        <v>789</v>
      </c>
      <c r="E1655" s="12" t="s">
        <v>23</v>
      </c>
      <c r="F1655" s="13">
        <v>2128.35</v>
      </c>
      <c r="G1655" s="77" t="str">
        <f t="shared" si="50"/>
        <v>Jul</v>
      </c>
      <c r="H1655" s="77" t="str">
        <f t="shared" si="51"/>
        <v>2024</v>
      </c>
    </row>
    <row r="1656" spans="1:8" x14ac:dyDescent="0.25">
      <c r="A1656" s="12" t="s">
        <v>792</v>
      </c>
      <c r="B1656" s="12" t="s">
        <v>26</v>
      </c>
      <c r="C1656" s="14">
        <v>419</v>
      </c>
      <c r="D1656" s="12" t="s">
        <v>793</v>
      </c>
      <c r="E1656" s="12" t="s">
        <v>23</v>
      </c>
      <c r="F1656" s="13">
        <v>2128.35</v>
      </c>
      <c r="G1656" s="77" t="str">
        <f t="shared" si="50"/>
        <v>Jul</v>
      </c>
      <c r="H1656" s="77" t="str">
        <f t="shared" si="51"/>
        <v>2024</v>
      </c>
    </row>
    <row r="1657" spans="1:8" x14ac:dyDescent="0.25">
      <c r="A1657" s="12" t="s">
        <v>780</v>
      </c>
      <c r="B1657" s="12" t="s">
        <v>26</v>
      </c>
      <c r="C1657" s="14">
        <v>317</v>
      </c>
      <c r="D1657" s="12" t="s">
        <v>781</v>
      </c>
      <c r="E1657" s="12" t="s">
        <v>23</v>
      </c>
      <c r="F1657" s="13">
        <v>3262.9</v>
      </c>
      <c r="G1657" s="77" t="str">
        <f t="shared" si="50"/>
        <v>Jul</v>
      </c>
      <c r="H1657" s="77" t="str">
        <f t="shared" si="51"/>
        <v>2024</v>
      </c>
    </row>
    <row r="1658" spans="1:8" x14ac:dyDescent="0.25">
      <c r="A1658" s="12" t="s">
        <v>782</v>
      </c>
      <c r="B1658" s="12" t="s">
        <v>26</v>
      </c>
      <c r="C1658" s="14">
        <v>349</v>
      </c>
      <c r="D1658" s="12" t="s">
        <v>783</v>
      </c>
      <c r="E1658" s="12" t="s">
        <v>23</v>
      </c>
      <c r="F1658" s="13">
        <v>4780.3999999999996</v>
      </c>
      <c r="G1658" s="77" t="str">
        <f t="shared" si="50"/>
        <v>Jul</v>
      </c>
      <c r="H1658" s="77" t="str">
        <f t="shared" si="51"/>
        <v>2024</v>
      </c>
    </row>
    <row r="1659" spans="1:8" x14ac:dyDescent="0.25">
      <c r="A1659" s="12" t="s">
        <v>784</v>
      </c>
      <c r="B1659" s="12" t="s">
        <v>26</v>
      </c>
      <c r="C1659" s="14">
        <v>365</v>
      </c>
      <c r="D1659" s="12" t="s">
        <v>785</v>
      </c>
      <c r="E1659" s="12" t="s">
        <v>1528</v>
      </c>
      <c r="F1659" s="13">
        <v>32604.52</v>
      </c>
      <c r="G1659" s="77" t="str">
        <f t="shared" si="50"/>
        <v>Jul</v>
      </c>
      <c r="H1659" s="77" t="str">
        <f t="shared" si="51"/>
        <v>2024</v>
      </c>
    </row>
    <row r="1660" spans="1:8" x14ac:dyDescent="0.25">
      <c r="A1660" s="12" t="s">
        <v>786</v>
      </c>
      <c r="B1660" s="12" t="s">
        <v>26</v>
      </c>
      <c r="C1660" s="14">
        <v>370</v>
      </c>
      <c r="D1660" s="12" t="s">
        <v>787</v>
      </c>
      <c r="E1660" s="12" t="s">
        <v>23</v>
      </c>
      <c r="F1660" s="13">
        <v>6260.02</v>
      </c>
      <c r="G1660" s="77" t="str">
        <f t="shared" si="50"/>
        <v>Jul</v>
      </c>
      <c r="H1660" s="77" t="str">
        <f t="shared" si="51"/>
        <v>2024</v>
      </c>
    </row>
    <row r="1661" spans="1:8" x14ac:dyDescent="0.25">
      <c r="A1661" s="12" t="s">
        <v>788</v>
      </c>
      <c r="B1661" s="12" t="s">
        <v>26</v>
      </c>
      <c r="C1661" s="14">
        <v>390</v>
      </c>
      <c r="D1661" s="12" t="s">
        <v>789</v>
      </c>
      <c r="E1661" s="12" t="s">
        <v>23</v>
      </c>
      <c r="F1661" s="13">
        <v>3851.35</v>
      </c>
      <c r="G1661" s="77" t="str">
        <f t="shared" si="50"/>
        <v>Jul</v>
      </c>
      <c r="H1661" s="77" t="str">
        <f t="shared" si="51"/>
        <v>2024</v>
      </c>
    </row>
    <row r="1662" spans="1:8" x14ac:dyDescent="0.25">
      <c r="A1662" s="12" t="s">
        <v>792</v>
      </c>
      <c r="B1662" s="12" t="s">
        <v>26</v>
      </c>
      <c r="C1662" s="14">
        <v>419</v>
      </c>
      <c r="D1662" s="12" t="s">
        <v>793</v>
      </c>
      <c r="E1662" s="12" t="s">
        <v>23</v>
      </c>
      <c r="F1662" s="13">
        <v>2530.9299999999998</v>
      </c>
      <c r="G1662" s="77" t="str">
        <f t="shared" si="50"/>
        <v>Jul</v>
      </c>
      <c r="H1662" s="77" t="str">
        <f t="shared" si="51"/>
        <v>2024</v>
      </c>
    </row>
    <row r="1663" spans="1:8" x14ac:dyDescent="0.25">
      <c r="A1663" s="12" t="s">
        <v>784</v>
      </c>
      <c r="B1663" s="12" t="s">
        <v>26</v>
      </c>
      <c r="C1663" s="14">
        <v>365</v>
      </c>
      <c r="D1663" s="12" t="s">
        <v>785</v>
      </c>
      <c r="E1663" s="12" t="s">
        <v>1528</v>
      </c>
      <c r="F1663" s="13">
        <v>800</v>
      </c>
      <c r="G1663" s="77" t="str">
        <f t="shared" si="50"/>
        <v>Jul</v>
      </c>
      <c r="H1663" s="77" t="str">
        <f t="shared" si="51"/>
        <v>2024</v>
      </c>
    </row>
    <row r="1664" spans="1:8" x14ac:dyDescent="0.25">
      <c r="A1664" s="12" t="s">
        <v>790</v>
      </c>
      <c r="B1664" s="12" t="s">
        <v>26</v>
      </c>
      <c r="C1664" s="14">
        <v>409</v>
      </c>
      <c r="D1664" s="12" t="s">
        <v>791</v>
      </c>
      <c r="E1664" s="12" t="s">
        <v>1528</v>
      </c>
      <c r="F1664" s="13">
        <v>800</v>
      </c>
      <c r="G1664" s="77" t="str">
        <f t="shared" si="50"/>
        <v>Jul</v>
      </c>
      <c r="H1664" s="77" t="str">
        <f t="shared" si="51"/>
        <v>2024</v>
      </c>
    </row>
    <row r="1665" spans="1:8" x14ac:dyDescent="0.25">
      <c r="A1665" s="12" t="s">
        <v>790</v>
      </c>
      <c r="B1665" s="12" t="s">
        <v>41</v>
      </c>
      <c r="C1665" s="14">
        <v>29</v>
      </c>
      <c r="D1665" s="12" t="s">
        <v>94</v>
      </c>
      <c r="E1665" s="12" t="s">
        <v>23</v>
      </c>
      <c r="F1665" s="13">
        <v>97396.92</v>
      </c>
      <c r="G1665" s="77" t="str">
        <f t="shared" si="50"/>
        <v>Jul</v>
      </c>
      <c r="H1665" s="77" t="str">
        <f t="shared" si="51"/>
        <v>2024</v>
      </c>
    </row>
    <row r="1666" spans="1:8" x14ac:dyDescent="0.25">
      <c r="A1666" s="12" t="s">
        <v>790</v>
      </c>
      <c r="B1666" s="12" t="s">
        <v>41</v>
      </c>
      <c r="C1666" s="14">
        <v>31</v>
      </c>
      <c r="D1666" s="12" t="s">
        <v>795</v>
      </c>
      <c r="E1666" s="12" t="s">
        <v>1528</v>
      </c>
      <c r="F1666" s="13">
        <v>16145.16</v>
      </c>
      <c r="G1666" s="77" t="str">
        <f t="shared" si="50"/>
        <v>Jul</v>
      </c>
      <c r="H1666" s="77" t="str">
        <f t="shared" si="51"/>
        <v>2024</v>
      </c>
    </row>
    <row r="1667" spans="1:8" x14ac:dyDescent="0.25">
      <c r="A1667" s="12" t="s">
        <v>790</v>
      </c>
      <c r="B1667" s="12" t="s">
        <v>41</v>
      </c>
      <c r="C1667" s="14">
        <v>29</v>
      </c>
      <c r="D1667" s="12" t="s">
        <v>94</v>
      </c>
      <c r="E1667" s="12" t="s">
        <v>23</v>
      </c>
      <c r="F1667" s="13">
        <v>14045.84</v>
      </c>
      <c r="G1667" s="77" t="str">
        <f t="shared" ref="G1667:G1730" si="52">MID(A1667,4,3)</f>
        <v>Jul</v>
      </c>
      <c r="H1667" s="77" t="str">
        <f t="shared" ref="H1667:H1730" si="53">MID(A1667,8,4)</f>
        <v>2024</v>
      </c>
    </row>
    <row r="1668" spans="1:8" x14ac:dyDescent="0.25">
      <c r="A1668" s="12" t="s">
        <v>790</v>
      </c>
      <c r="B1668" s="12" t="s">
        <v>41</v>
      </c>
      <c r="C1668" s="14">
        <v>31</v>
      </c>
      <c r="D1668" s="12" t="s">
        <v>795</v>
      </c>
      <c r="E1668" s="12" t="s">
        <v>1528</v>
      </c>
      <c r="F1668" s="13">
        <v>2869.55</v>
      </c>
      <c r="G1668" s="77" t="str">
        <f t="shared" si="52"/>
        <v>Jul</v>
      </c>
      <c r="H1668" s="77" t="str">
        <f t="shared" si="53"/>
        <v>2024</v>
      </c>
    </row>
    <row r="1669" spans="1:8" x14ac:dyDescent="0.25">
      <c r="A1669" s="12" t="s">
        <v>790</v>
      </c>
      <c r="B1669" s="12" t="s">
        <v>41</v>
      </c>
      <c r="C1669" s="14">
        <v>29</v>
      </c>
      <c r="D1669" s="12" t="s">
        <v>94</v>
      </c>
      <c r="E1669" s="12" t="s">
        <v>23</v>
      </c>
      <c r="F1669" s="13">
        <v>35114.58</v>
      </c>
      <c r="G1669" s="77" t="str">
        <f t="shared" si="52"/>
        <v>Jul</v>
      </c>
      <c r="H1669" s="77" t="str">
        <f t="shared" si="53"/>
        <v>2024</v>
      </c>
    </row>
    <row r="1670" spans="1:8" x14ac:dyDescent="0.25">
      <c r="A1670" s="12" t="s">
        <v>790</v>
      </c>
      <c r="B1670" s="12" t="s">
        <v>41</v>
      </c>
      <c r="C1670" s="14">
        <v>31</v>
      </c>
      <c r="D1670" s="12" t="s">
        <v>795</v>
      </c>
      <c r="E1670" s="12" t="s">
        <v>1528</v>
      </c>
      <c r="F1670" s="13">
        <v>7173.87</v>
      </c>
      <c r="G1670" s="77" t="str">
        <f t="shared" si="52"/>
        <v>Jul</v>
      </c>
      <c r="H1670" s="77" t="str">
        <f t="shared" si="53"/>
        <v>2024</v>
      </c>
    </row>
    <row r="1671" spans="1:8" x14ac:dyDescent="0.25">
      <c r="A1671" s="12" t="s">
        <v>790</v>
      </c>
      <c r="B1671" s="12" t="s">
        <v>41</v>
      </c>
      <c r="C1671" s="14">
        <v>29</v>
      </c>
      <c r="D1671" s="12" t="s">
        <v>94</v>
      </c>
      <c r="E1671" s="12" t="s">
        <v>23</v>
      </c>
      <c r="F1671" s="13">
        <v>35734.589999999997</v>
      </c>
      <c r="G1671" s="77" t="str">
        <f t="shared" si="52"/>
        <v>Jul</v>
      </c>
      <c r="H1671" s="77" t="str">
        <f t="shared" si="53"/>
        <v>2024</v>
      </c>
    </row>
    <row r="1672" spans="1:8" x14ac:dyDescent="0.25">
      <c r="A1672" s="12" t="s">
        <v>790</v>
      </c>
      <c r="B1672" s="12" t="s">
        <v>41</v>
      </c>
      <c r="C1672" s="14">
        <v>31</v>
      </c>
      <c r="D1672" s="12" t="s">
        <v>795</v>
      </c>
      <c r="E1672" s="12" t="s">
        <v>1528</v>
      </c>
      <c r="F1672" s="13">
        <v>7646.94</v>
      </c>
      <c r="G1672" s="77" t="str">
        <f t="shared" si="52"/>
        <v>Jul</v>
      </c>
      <c r="H1672" s="77" t="str">
        <f t="shared" si="53"/>
        <v>2024</v>
      </c>
    </row>
    <row r="1673" spans="1:8" x14ac:dyDescent="0.25">
      <c r="A1673" s="12" t="s">
        <v>790</v>
      </c>
      <c r="B1673" s="12" t="s">
        <v>41</v>
      </c>
      <c r="C1673" s="14">
        <v>29</v>
      </c>
      <c r="D1673" s="12" t="s">
        <v>94</v>
      </c>
      <c r="E1673" s="12" t="s">
        <v>23</v>
      </c>
      <c r="F1673" s="13">
        <v>23949.32</v>
      </c>
      <c r="G1673" s="77" t="str">
        <f t="shared" si="52"/>
        <v>Jul</v>
      </c>
      <c r="H1673" s="77" t="str">
        <f t="shared" si="53"/>
        <v>2024</v>
      </c>
    </row>
    <row r="1674" spans="1:8" x14ac:dyDescent="0.25">
      <c r="A1674" s="12" t="s">
        <v>790</v>
      </c>
      <c r="B1674" s="12" t="s">
        <v>41</v>
      </c>
      <c r="C1674" s="14">
        <v>31</v>
      </c>
      <c r="D1674" s="12" t="s">
        <v>795</v>
      </c>
      <c r="E1674" s="12" t="s">
        <v>1528</v>
      </c>
      <c r="F1674" s="13">
        <v>5286.48</v>
      </c>
      <c r="G1674" s="77" t="str">
        <f t="shared" si="52"/>
        <v>Jul</v>
      </c>
      <c r="H1674" s="77" t="str">
        <f t="shared" si="53"/>
        <v>2024</v>
      </c>
    </row>
    <row r="1675" spans="1:8" x14ac:dyDescent="0.25">
      <c r="A1675" s="12" t="s">
        <v>790</v>
      </c>
      <c r="B1675" s="12" t="s">
        <v>41</v>
      </c>
      <c r="C1675" s="14">
        <v>30</v>
      </c>
      <c r="D1675" s="12" t="s">
        <v>796</v>
      </c>
      <c r="E1675" s="12" t="s">
        <v>23</v>
      </c>
      <c r="F1675" s="13">
        <v>35229.51</v>
      </c>
      <c r="G1675" s="77" t="str">
        <f t="shared" si="52"/>
        <v>Jul</v>
      </c>
      <c r="H1675" s="77" t="str">
        <f t="shared" si="53"/>
        <v>2024</v>
      </c>
    </row>
    <row r="1676" spans="1:8" x14ac:dyDescent="0.25">
      <c r="A1676" s="12" t="s">
        <v>790</v>
      </c>
      <c r="B1676" s="12" t="s">
        <v>41</v>
      </c>
      <c r="C1676" s="14">
        <v>32</v>
      </c>
      <c r="D1676" s="12" t="s">
        <v>113</v>
      </c>
      <c r="E1676" s="12" t="s">
        <v>1528</v>
      </c>
      <c r="F1676" s="13">
        <v>4608.6899999999996</v>
      </c>
      <c r="G1676" s="77" t="str">
        <f t="shared" si="52"/>
        <v>Jul</v>
      </c>
      <c r="H1676" s="77" t="str">
        <f t="shared" si="53"/>
        <v>2024</v>
      </c>
    </row>
    <row r="1677" spans="1:8" x14ac:dyDescent="0.25">
      <c r="A1677" s="12" t="s">
        <v>790</v>
      </c>
      <c r="B1677" s="12" t="s">
        <v>41</v>
      </c>
      <c r="C1677" s="14">
        <v>30</v>
      </c>
      <c r="D1677" s="12" t="s">
        <v>796</v>
      </c>
      <c r="E1677" s="12" t="s">
        <v>23</v>
      </c>
      <c r="F1677" s="13">
        <v>28571.62</v>
      </c>
      <c r="G1677" s="77" t="str">
        <f t="shared" si="52"/>
        <v>Jul</v>
      </c>
      <c r="H1677" s="77" t="str">
        <f t="shared" si="53"/>
        <v>2024</v>
      </c>
    </row>
    <row r="1678" spans="1:8" x14ac:dyDescent="0.25">
      <c r="A1678" s="12" t="s">
        <v>790</v>
      </c>
      <c r="B1678" s="12" t="s">
        <v>41</v>
      </c>
      <c r="C1678" s="14">
        <v>32</v>
      </c>
      <c r="D1678" s="12" t="s">
        <v>113</v>
      </c>
      <c r="E1678" s="12" t="s">
        <v>1528</v>
      </c>
      <c r="F1678" s="13">
        <v>4608.72</v>
      </c>
      <c r="G1678" s="77" t="str">
        <f t="shared" si="52"/>
        <v>Jul</v>
      </c>
      <c r="H1678" s="77" t="str">
        <f t="shared" si="53"/>
        <v>2024</v>
      </c>
    </row>
    <row r="1679" spans="1:8" x14ac:dyDescent="0.25">
      <c r="A1679" s="12" t="s">
        <v>797</v>
      </c>
      <c r="B1679" s="12" t="s">
        <v>26</v>
      </c>
      <c r="C1679" s="14">
        <v>356</v>
      </c>
      <c r="D1679" s="12" t="s">
        <v>359</v>
      </c>
      <c r="E1679" s="12" t="s">
        <v>131</v>
      </c>
      <c r="F1679" s="13">
        <v>1618.31</v>
      </c>
      <c r="G1679" s="77" t="str">
        <f t="shared" si="52"/>
        <v>Jul</v>
      </c>
      <c r="H1679" s="77" t="str">
        <f t="shared" si="53"/>
        <v>2024</v>
      </c>
    </row>
    <row r="1680" spans="1:8" x14ac:dyDescent="0.25">
      <c r="A1680" s="12" t="s">
        <v>799</v>
      </c>
      <c r="B1680" s="12" t="s">
        <v>41</v>
      </c>
      <c r="C1680" s="14">
        <v>10</v>
      </c>
      <c r="D1680" s="12" t="s">
        <v>133</v>
      </c>
      <c r="E1680" s="12" t="s">
        <v>131</v>
      </c>
      <c r="F1680" s="13">
        <v>3459.17</v>
      </c>
      <c r="G1680" s="77" t="str">
        <f t="shared" si="52"/>
        <v>Jul</v>
      </c>
      <c r="H1680" s="77" t="str">
        <f t="shared" si="53"/>
        <v>2024</v>
      </c>
    </row>
    <row r="1681" spans="1:8" x14ac:dyDescent="0.25">
      <c r="A1681" s="12" t="s">
        <v>799</v>
      </c>
      <c r="B1681" s="12" t="s">
        <v>41</v>
      </c>
      <c r="C1681" s="14">
        <v>10</v>
      </c>
      <c r="D1681" s="12" t="s">
        <v>133</v>
      </c>
      <c r="E1681" s="12" t="s">
        <v>131</v>
      </c>
      <c r="F1681" s="13">
        <v>3541.41</v>
      </c>
      <c r="G1681" s="77" t="str">
        <f t="shared" si="52"/>
        <v>Jul</v>
      </c>
      <c r="H1681" s="77" t="str">
        <f t="shared" si="53"/>
        <v>2024</v>
      </c>
    </row>
    <row r="1682" spans="1:8" x14ac:dyDescent="0.25">
      <c r="A1682" s="12" t="s">
        <v>799</v>
      </c>
      <c r="B1682" s="12" t="s">
        <v>41</v>
      </c>
      <c r="C1682" s="14">
        <v>10</v>
      </c>
      <c r="D1682" s="12" t="s">
        <v>133</v>
      </c>
      <c r="E1682" s="12" t="s">
        <v>131</v>
      </c>
      <c r="F1682" s="13">
        <v>112.36</v>
      </c>
      <c r="G1682" s="77" t="str">
        <f t="shared" si="52"/>
        <v>Jul</v>
      </c>
      <c r="H1682" s="77" t="str">
        <f t="shared" si="53"/>
        <v>2024</v>
      </c>
    </row>
    <row r="1683" spans="1:8" x14ac:dyDescent="0.25">
      <c r="A1683" s="12" t="s">
        <v>799</v>
      </c>
      <c r="B1683" s="12" t="s">
        <v>41</v>
      </c>
      <c r="C1683" s="14">
        <v>10</v>
      </c>
      <c r="D1683" s="12" t="s">
        <v>133</v>
      </c>
      <c r="E1683" s="12" t="s">
        <v>131</v>
      </c>
      <c r="F1683" s="13">
        <v>674.16</v>
      </c>
      <c r="G1683" s="77" t="str">
        <f t="shared" si="52"/>
        <v>Jul</v>
      </c>
      <c r="H1683" s="77" t="str">
        <f t="shared" si="53"/>
        <v>2024</v>
      </c>
    </row>
    <row r="1684" spans="1:8" x14ac:dyDescent="0.25">
      <c r="A1684" s="12" t="s">
        <v>799</v>
      </c>
      <c r="B1684" s="12" t="s">
        <v>41</v>
      </c>
      <c r="C1684" s="14">
        <v>10</v>
      </c>
      <c r="D1684" s="12" t="s">
        <v>133</v>
      </c>
      <c r="E1684" s="12" t="s">
        <v>131</v>
      </c>
      <c r="F1684" s="13">
        <v>112.37</v>
      </c>
      <c r="G1684" s="77" t="str">
        <f t="shared" si="52"/>
        <v>Jul</v>
      </c>
      <c r="H1684" s="77" t="str">
        <f t="shared" si="53"/>
        <v>2024</v>
      </c>
    </row>
    <row r="1685" spans="1:8" x14ac:dyDescent="0.25">
      <c r="A1685" s="12" t="s">
        <v>799</v>
      </c>
      <c r="B1685" s="12" t="s">
        <v>41</v>
      </c>
      <c r="C1685" s="14">
        <v>10</v>
      </c>
      <c r="D1685" s="12" t="s">
        <v>133</v>
      </c>
      <c r="E1685" s="12" t="s">
        <v>131</v>
      </c>
      <c r="F1685" s="13">
        <v>679.14</v>
      </c>
      <c r="G1685" s="77" t="str">
        <f t="shared" si="52"/>
        <v>Jul</v>
      </c>
      <c r="H1685" s="77" t="str">
        <f t="shared" si="53"/>
        <v>2024</v>
      </c>
    </row>
    <row r="1686" spans="1:8" x14ac:dyDescent="0.25">
      <c r="A1686" s="12" t="s">
        <v>801</v>
      </c>
      <c r="B1686" s="12" t="s">
        <v>41</v>
      </c>
      <c r="C1686" s="14">
        <v>18</v>
      </c>
      <c r="D1686" s="12" t="s">
        <v>133</v>
      </c>
      <c r="E1686" s="12" t="s">
        <v>131</v>
      </c>
      <c r="F1686" s="13">
        <v>264.26</v>
      </c>
      <c r="G1686" s="77" t="str">
        <f t="shared" si="52"/>
        <v>Jul</v>
      </c>
      <c r="H1686" s="77" t="str">
        <f t="shared" si="53"/>
        <v>2024</v>
      </c>
    </row>
    <row r="1687" spans="1:8" x14ac:dyDescent="0.25">
      <c r="A1687" s="12" t="s">
        <v>801</v>
      </c>
      <c r="B1687" s="12" t="s">
        <v>41</v>
      </c>
      <c r="C1687" s="14">
        <v>18</v>
      </c>
      <c r="D1687" s="12" t="s">
        <v>133</v>
      </c>
      <c r="E1687" s="12" t="s">
        <v>131</v>
      </c>
      <c r="F1687" s="13">
        <v>1450.89</v>
      </c>
      <c r="G1687" s="77" t="str">
        <f t="shared" si="52"/>
        <v>Jul</v>
      </c>
      <c r="H1687" s="77" t="str">
        <f t="shared" si="53"/>
        <v>2024</v>
      </c>
    </row>
    <row r="1688" spans="1:8" x14ac:dyDescent="0.25">
      <c r="A1688" s="12" t="s">
        <v>801</v>
      </c>
      <c r="B1688" s="12" t="s">
        <v>41</v>
      </c>
      <c r="C1688" s="14">
        <v>18</v>
      </c>
      <c r="D1688" s="12" t="s">
        <v>133</v>
      </c>
      <c r="E1688" s="12" t="s">
        <v>131</v>
      </c>
      <c r="F1688" s="13">
        <v>1550.55</v>
      </c>
      <c r="G1688" s="77" t="str">
        <f t="shared" si="52"/>
        <v>Jul</v>
      </c>
      <c r="H1688" s="77" t="str">
        <f t="shared" si="53"/>
        <v>2024</v>
      </c>
    </row>
    <row r="1689" spans="1:8" x14ac:dyDescent="0.25">
      <c r="A1689" s="12" t="s">
        <v>801</v>
      </c>
      <c r="B1689" s="12" t="s">
        <v>41</v>
      </c>
      <c r="C1689" s="14">
        <v>18</v>
      </c>
      <c r="D1689" s="12" t="s">
        <v>133</v>
      </c>
      <c r="E1689" s="12" t="s">
        <v>131</v>
      </c>
      <c r="F1689" s="13">
        <v>112.36</v>
      </c>
      <c r="G1689" s="77" t="str">
        <f t="shared" si="52"/>
        <v>Jul</v>
      </c>
      <c r="H1689" s="77" t="str">
        <f t="shared" si="53"/>
        <v>2024</v>
      </c>
    </row>
    <row r="1690" spans="1:8" x14ac:dyDescent="0.25">
      <c r="A1690" s="12" t="s">
        <v>801</v>
      </c>
      <c r="B1690" s="12" t="s">
        <v>41</v>
      </c>
      <c r="C1690" s="14">
        <v>18</v>
      </c>
      <c r="D1690" s="12" t="s">
        <v>133</v>
      </c>
      <c r="E1690" s="12" t="s">
        <v>131</v>
      </c>
      <c r="F1690" s="13">
        <v>337.08</v>
      </c>
      <c r="G1690" s="77" t="str">
        <f t="shared" si="52"/>
        <v>Jul</v>
      </c>
      <c r="H1690" s="77" t="str">
        <f t="shared" si="53"/>
        <v>2024</v>
      </c>
    </row>
    <row r="1691" spans="1:8" x14ac:dyDescent="0.25">
      <c r="A1691" s="12" t="s">
        <v>801</v>
      </c>
      <c r="B1691" s="12" t="s">
        <v>41</v>
      </c>
      <c r="C1691" s="14">
        <v>18</v>
      </c>
      <c r="D1691" s="12" t="s">
        <v>133</v>
      </c>
      <c r="E1691" s="12" t="s">
        <v>131</v>
      </c>
      <c r="F1691" s="13">
        <v>112.36</v>
      </c>
      <c r="G1691" s="77" t="str">
        <f t="shared" si="52"/>
        <v>Jul</v>
      </c>
      <c r="H1691" s="77" t="str">
        <f t="shared" si="53"/>
        <v>2024</v>
      </c>
    </row>
    <row r="1692" spans="1:8" x14ac:dyDescent="0.25">
      <c r="A1692" s="12" t="s">
        <v>801</v>
      </c>
      <c r="B1692" s="12" t="s">
        <v>41</v>
      </c>
      <c r="C1692" s="14">
        <v>18</v>
      </c>
      <c r="D1692" s="12" t="s">
        <v>133</v>
      </c>
      <c r="E1692" s="12" t="s">
        <v>131</v>
      </c>
      <c r="F1692" s="13">
        <v>595.39</v>
      </c>
      <c r="G1692" s="77" t="str">
        <f t="shared" si="52"/>
        <v>Jul</v>
      </c>
      <c r="H1692" s="77" t="str">
        <f t="shared" si="53"/>
        <v>2024</v>
      </c>
    </row>
    <row r="1693" spans="1:8" x14ac:dyDescent="0.25">
      <c r="A1693" s="12" t="s">
        <v>792</v>
      </c>
      <c r="B1693" s="12" t="s">
        <v>41</v>
      </c>
      <c r="C1693" s="14">
        <v>25</v>
      </c>
      <c r="D1693" s="12" t="s">
        <v>359</v>
      </c>
      <c r="E1693" s="12" t="s">
        <v>131</v>
      </c>
      <c r="F1693" s="13">
        <v>2399.46</v>
      </c>
      <c r="G1693" s="77" t="str">
        <f t="shared" si="52"/>
        <v>Jul</v>
      </c>
      <c r="H1693" s="77" t="str">
        <f t="shared" si="53"/>
        <v>2024</v>
      </c>
    </row>
    <row r="1694" spans="1:8" x14ac:dyDescent="0.25">
      <c r="A1694" s="12" t="s">
        <v>792</v>
      </c>
      <c r="B1694" s="12" t="s">
        <v>41</v>
      </c>
      <c r="C1694" s="14">
        <v>26</v>
      </c>
      <c r="D1694" s="12" t="s">
        <v>133</v>
      </c>
      <c r="E1694" s="12" t="s">
        <v>131</v>
      </c>
      <c r="F1694" s="13">
        <v>691.97</v>
      </c>
      <c r="G1694" s="77" t="str">
        <f t="shared" si="52"/>
        <v>Jul</v>
      </c>
      <c r="H1694" s="77" t="str">
        <f t="shared" si="53"/>
        <v>2024</v>
      </c>
    </row>
    <row r="1695" spans="1:8" x14ac:dyDescent="0.25">
      <c r="A1695" s="12" t="s">
        <v>792</v>
      </c>
      <c r="B1695" s="12" t="s">
        <v>41</v>
      </c>
      <c r="C1695" s="14">
        <v>26</v>
      </c>
      <c r="D1695" s="12" t="s">
        <v>133</v>
      </c>
      <c r="E1695" s="12" t="s">
        <v>131</v>
      </c>
      <c r="F1695" s="13">
        <v>1565.78</v>
      </c>
      <c r="G1695" s="77" t="str">
        <f t="shared" si="52"/>
        <v>Jul</v>
      </c>
      <c r="H1695" s="77" t="str">
        <f t="shared" si="53"/>
        <v>2024</v>
      </c>
    </row>
    <row r="1696" spans="1:8" x14ac:dyDescent="0.25">
      <c r="A1696" s="12" t="s">
        <v>792</v>
      </c>
      <c r="B1696" s="12" t="s">
        <v>41</v>
      </c>
      <c r="C1696" s="14">
        <v>26</v>
      </c>
      <c r="D1696" s="12" t="s">
        <v>133</v>
      </c>
      <c r="E1696" s="12" t="s">
        <v>131</v>
      </c>
      <c r="F1696" s="13">
        <v>2656.19</v>
      </c>
      <c r="G1696" s="77" t="str">
        <f t="shared" si="52"/>
        <v>Jul</v>
      </c>
      <c r="H1696" s="77" t="str">
        <f t="shared" si="53"/>
        <v>2024</v>
      </c>
    </row>
    <row r="1697" spans="1:8" x14ac:dyDescent="0.25">
      <c r="A1697" s="12" t="s">
        <v>792</v>
      </c>
      <c r="B1697" s="12" t="s">
        <v>41</v>
      </c>
      <c r="C1697" s="14">
        <v>26</v>
      </c>
      <c r="D1697" s="12" t="s">
        <v>133</v>
      </c>
      <c r="E1697" s="12" t="s">
        <v>131</v>
      </c>
      <c r="F1697" s="13">
        <v>674.16</v>
      </c>
      <c r="G1697" s="77" t="str">
        <f t="shared" si="52"/>
        <v>Jul</v>
      </c>
      <c r="H1697" s="77" t="str">
        <f t="shared" si="53"/>
        <v>2024</v>
      </c>
    </row>
    <row r="1698" spans="1:8" x14ac:dyDescent="0.25">
      <c r="A1698" s="12" t="s">
        <v>792</v>
      </c>
      <c r="B1698" s="12" t="s">
        <v>41</v>
      </c>
      <c r="C1698" s="14">
        <v>26</v>
      </c>
      <c r="D1698" s="12" t="s">
        <v>133</v>
      </c>
      <c r="E1698" s="12" t="s">
        <v>131</v>
      </c>
      <c r="F1698" s="13">
        <v>449.43</v>
      </c>
      <c r="G1698" s="77" t="str">
        <f t="shared" si="52"/>
        <v>Jul</v>
      </c>
      <c r="H1698" s="77" t="str">
        <f t="shared" si="53"/>
        <v>2024</v>
      </c>
    </row>
    <row r="1699" spans="1:8" x14ac:dyDescent="0.25">
      <c r="A1699" s="12" t="s">
        <v>792</v>
      </c>
      <c r="B1699" s="12" t="s">
        <v>41</v>
      </c>
      <c r="C1699" s="14">
        <v>26</v>
      </c>
      <c r="D1699" s="12" t="s">
        <v>133</v>
      </c>
      <c r="E1699" s="12" t="s">
        <v>131</v>
      </c>
      <c r="F1699" s="13">
        <v>224.72</v>
      </c>
      <c r="G1699" s="77" t="str">
        <f t="shared" si="52"/>
        <v>Jul</v>
      </c>
      <c r="H1699" s="77" t="str">
        <f t="shared" si="53"/>
        <v>2024</v>
      </c>
    </row>
    <row r="1700" spans="1:8" x14ac:dyDescent="0.25">
      <c r="A1700" s="12" t="s">
        <v>792</v>
      </c>
      <c r="B1700" s="12" t="s">
        <v>41</v>
      </c>
      <c r="C1700" s="14">
        <v>26</v>
      </c>
      <c r="D1700" s="12" t="s">
        <v>133</v>
      </c>
      <c r="E1700" s="12" t="s">
        <v>131</v>
      </c>
      <c r="F1700" s="13">
        <v>467.4</v>
      </c>
      <c r="G1700" s="77" t="str">
        <f t="shared" si="52"/>
        <v>Jul</v>
      </c>
      <c r="H1700" s="77" t="str">
        <f t="shared" si="53"/>
        <v>2024</v>
      </c>
    </row>
    <row r="1701" spans="1:8" x14ac:dyDescent="0.25">
      <c r="A1701" s="12" t="s">
        <v>792</v>
      </c>
      <c r="B1701" s="12" t="s">
        <v>41</v>
      </c>
      <c r="C1701" s="14">
        <v>26</v>
      </c>
      <c r="D1701" s="12" t="s">
        <v>133</v>
      </c>
      <c r="E1701" s="12" t="s">
        <v>131</v>
      </c>
      <c r="F1701" s="13">
        <v>3615.5</v>
      </c>
      <c r="G1701" s="77" t="str">
        <f t="shared" si="52"/>
        <v>Jul</v>
      </c>
      <c r="H1701" s="77" t="str">
        <f t="shared" si="53"/>
        <v>2024</v>
      </c>
    </row>
    <row r="1702" spans="1:8" x14ac:dyDescent="0.25">
      <c r="A1702" s="12" t="s">
        <v>792</v>
      </c>
      <c r="B1702" s="12" t="s">
        <v>41</v>
      </c>
      <c r="C1702" s="14">
        <v>26</v>
      </c>
      <c r="D1702" s="12" t="s">
        <v>133</v>
      </c>
      <c r="E1702" s="12" t="s">
        <v>131</v>
      </c>
      <c r="F1702" s="13">
        <v>1455.18</v>
      </c>
      <c r="G1702" s="77" t="str">
        <f t="shared" si="52"/>
        <v>Jul</v>
      </c>
      <c r="H1702" s="77" t="str">
        <f t="shared" si="53"/>
        <v>2024</v>
      </c>
    </row>
    <row r="1703" spans="1:8" x14ac:dyDescent="0.25">
      <c r="A1703" s="12" t="s">
        <v>792</v>
      </c>
      <c r="B1703" s="12" t="s">
        <v>41</v>
      </c>
      <c r="C1703" s="14">
        <v>26</v>
      </c>
      <c r="D1703" s="12" t="s">
        <v>133</v>
      </c>
      <c r="E1703" s="12" t="s">
        <v>131</v>
      </c>
      <c r="F1703" s="13">
        <v>6088.66</v>
      </c>
      <c r="G1703" s="77" t="str">
        <f t="shared" si="52"/>
        <v>Jul</v>
      </c>
      <c r="H1703" s="77" t="str">
        <f t="shared" si="53"/>
        <v>2024</v>
      </c>
    </row>
    <row r="1704" spans="1:8" x14ac:dyDescent="0.25">
      <c r="A1704" s="12" t="s">
        <v>792</v>
      </c>
      <c r="B1704" s="12" t="s">
        <v>41</v>
      </c>
      <c r="C1704" s="14">
        <v>26</v>
      </c>
      <c r="D1704" s="12" t="s">
        <v>133</v>
      </c>
      <c r="E1704" s="12" t="s">
        <v>131</v>
      </c>
      <c r="F1704" s="13">
        <v>1730.33</v>
      </c>
      <c r="G1704" s="77" t="str">
        <f t="shared" si="52"/>
        <v>Jul</v>
      </c>
      <c r="H1704" s="77" t="str">
        <f t="shared" si="53"/>
        <v>2024</v>
      </c>
    </row>
    <row r="1705" spans="1:8" x14ac:dyDescent="0.25">
      <c r="A1705" s="12" t="s">
        <v>792</v>
      </c>
      <c r="B1705" s="12" t="s">
        <v>41</v>
      </c>
      <c r="C1705" s="14">
        <v>26</v>
      </c>
      <c r="D1705" s="12" t="s">
        <v>133</v>
      </c>
      <c r="E1705" s="12" t="s">
        <v>131</v>
      </c>
      <c r="F1705" s="13">
        <v>449.43</v>
      </c>
      <c r="G1705" s="77" t="str">
        <f t="shared" si="52"/>
        <v>Jul</v>
      </c>
      <c r="H1705" s="77" t="str">
        <f t="shared" si="53"/>
        <v>2024</v>
      </c>
    </row>
    <row r="1706" spans="1:8" x14ac:dyDescent="0.25">
      <c r="A1706" s="12" t="s">
        <v>792</v>
      </c>
      <c r="B1706" s="12" t="s">
        <v>41</v>
      </c>
      <c r="C1706" s="14">
        <v>26</v>
      </c>
      <c r="D1706" s="12" t="s">
        <v>133</v>
      </c>
      <c r="E1706" s="12" t="s">
        <v>131</v>
      </c>
      <c r="F1706" s="13">
        <v>337.08</v>
      </c>
      <c r="G1706" s="77" t="str">
        <f t="shared" si="52"/>
        <v>Jul</v>
      </c>
      <c r="H1706" s="77" t="str">
        <f t="shared" si="53"/>
        <v>2024</v>
      </c>
    </row>
    <row r="1707" spans="1:8" x14ac:dyDescent="0.25">
      <c r="A1707" s="12" t="s">
        <v>792</v>
      </c>
      <c r="B1707" s="12" t="s">
        <v>41</v>
      </c>
      <c r="C1707" s="14">
        <v>26</v>
      </c>
      <c r="D1707" s="12" t="s">
        <v>133</v>
      </c>
      <c r="E1707" s="12" t="s">
        <v>131</v>
      </c>
      <c r="F1707" s="13">
        <v>777.22</v>
      </c>
      <c r="G1707" s="77" t="str">
        <f t="shared" si="52"/>
        <v>Jul</v>
      </c>
      <c r="H1707" s="77" t="str">
        <f t="shared" si="53"/>
        <v>2024</v>
      </c>
    </row>
    <row r="1708" spans="1:8" x14ac:dyDescent="0.25">
      <c r="A1708" s="12" t="s">
        <v>792</v>
      </c>
      <c r="B1708" s="12" t="s">
        <v>41</v>
      </c>
      <c r="C1708" s="14">
        <v>36</v>
      </c>
      <c r="D1708" s="12" t="s">
        <v>133</v>
      </c>
      <c r="E1708" s="12" t="s">
        <v>131</v>
      </c>
      <c r="F1708" s="13">
        <v>1433.99</v>
      </c>
      <c r="G1708" s="77" t="str">
        <f t="shared" si="52"/>
        <v>Jul</v>
      </c>
      <c r="H1708" s="77" t="str">
        <f t="shared" si="53"/>
        <v>2024</v>
      </c>
    </row>
    <row r="1709" spans="1:8" x14ac:dyDescent="0.25">
      <c r="A1709" s="12" t="s">
        <v>792</v>
      </c>
      <c r="B1709" s="12" t="s">
        <v>41</v>
      </c>
      <c r="C1709" s="14">
        <v>36</v>
      </c>
      <c r="D1709" s="12" t="s">
        <v>133</v>
      </c>
      <c r="E1709" s="12" t="s">
        <v>131</v>
      </c>
      <c r="F1709" s="13">
        <v>3089.69</v>
      </c>
      <c r="G1709" s="77" t="str">
        <f t="shared" si="52"/>
        <v>Jul</v>
      </c>
      <c r="H1709" s="77" t="str">
        <f t="shared" si="53"/>
        <v>2024</v>
      </c>
    </row>
    <row r="1710" spans="1:8" x14ac:dyDescent="0.25">
      <c r="A1710" s="12" t="s">
        <v>792</v>
      </c>
      <c r="B1710" s="12" t="s">
        <v>41</v>
      </c>
      <c r="C1710" s="14">
        <v>36</v>
      </c>
      <c r="D1710" s="12" t="s">
        <v>133</v>
      </c>
      <c r="E1710" s="12" t="s">
        <v>131</v>
      </c>
      <c r="F1710" s="13">
        <v>224.72</v>
      </c>
      <c r="G1710" s="77" t="str">
        <f t="shared" si="52"/>
        <v>Jul</v>
      </c>
      <c r="H1710" s="77" t="str">
        <f t="shared" si="53"/>
        <v>2024</v>
      </c>
    </row>
    <row r="1711" spans="1:8" x14ac:dyDescent="0.25">
      <c r="A1711" s="12" t="s">
        <v>792</v>
      </c>
      <c r="B1711" s="12" t="s">
        <v>41</v>
      </c>
      <c r="C1711" s="14">
        <v>36</v>
      </c>
      <c r="D1711" s="12" t="s">
        <v>133</v>
      </c>
      <c r="E1711" s="12" t="s">
        <v>131</v>
      </c>
      <c r="F1711" s="13">
        <v>333.68</v>
      </c>
      <c r="G1711" s="77" t="str">
        <f t="shared" si="52"/>
        <v>Jul</v>
      </c>
      <c r="H1711" s="77" t="str">
        <f t="shared" si="53"/>
        <v>2024</v>
      </c>
    </row>
    <row r="1712" spans="1:8" x14ac:dyDescent="0.25">
      <c r="A1712" t="s">
        <v>799</v>
      </c>
      <c r="B1712" t="s">
        <v>41</v>
      </c>
      <c r="C1712">
        <v>10</v>
      </c>
      <c r="D1712" t="s">
        <v>133</v>
      </c>
      <c r="E1712" s="12" t="s">
        <v>131</v>
      </c>
      <c r="F1712" s="44">
        <v>1392.98</v>
      </c>
      <c r="G1712" s="77" t="str">
        <f t="shared" si="52"/>
        <v>Jul</v>
      </c>
      <c r="H1712" s="77" t="str">
        <f t="shared" si="53"/>
        <v>2024</v>
      </c>
    </row>
    <row r="1713" spans="1:8" x14ac:dyDescent="0.25">
      <c r="A1713" t="s">
        <v>801</v>
      </c>
      <c r="B1713" t="s">
        <v>41</v>
      </c>
      <c r="C1713">
        <v>18</v>
      </c>
      <c r="D1713" t="s">
        <v>133</v>
      </c>
      <c r="E1713" s="12" t="s">
        <v>131</v>
      </c>
      <c r="F1713" s="44">
        <v>1116.69</v>
      </c>
      <c r="G1713" s="77" t="str">
        <f t="shared" si="52"/>
        <v>Jul</v>
      </c>
      <c r="H1713" s="77" t="str">
        <f t="shared" si="53"/>
        <v>2024</v>
      </c>
    </row>
    <row r="1714" spans="1:8" x14ac:dyDescent="0.25">
      <c r="A1714" t="s">
        <v>792</v>
      </c>
      <c r="B1714" t="s">
        <v>41</v>
      </c>
      <c r="C1714">
        <v>19</v>
      </c>
      <c r="D1714" t="s">
        <v>794</v>
      </c>
      <c r="E1714" s="12" t="s">
        <v>131</v>
      </c>
      <c r="F1714" s="44" t="s">
        <v>21</v>
      </c>
      <c r="G1714" s="77" t="str">
        <f t="shared" si="52"/>
        <v>Jul</v>
      </c>
      <c r="H1714" s="77" t="str">
        <f t="shared" si="53"/>
        <v>2024</v>
      </c>
    </row>
    <row r="1715" spans="1:8" x14ac:dyDescent="0.25">
      <c r="A1715" t="s">
        <v>792</v>
      </c>
      <c r="B1715" t="s">
        <v>41</v>
      </c>
      <c r="C1715">
        <v>26</v>
      </c>
      <c r="D1715" t="s">
        <v>133</v>
      </c>
      <c r="E1715" s="12" t="s">
        <v>131</v>
      </c>
      <c r="F1715" s="44">
        <v>670.78</v>
      </c>
      <c r="G1715" s="77" t="str">
        <f t="shared" si="52"/>
        <v>Jul</v>
      </c>
      <c r="H1715" s="77" t="str">
        <f t="shared" si="53"/>
        <v>2024</v>
      </c>
    </row>
    <row r="1716" spans="1:8" x14ac:dyDescent="0.25">
      <c r="A1716" s="12" t="s">
        <v>799</v>
      </c>
      <c r="B1716" s="12" t="s">
        <v>41</v>
      </c>
      <c r="C1716" s="14">
        <v>10</v>
      </c>
      <c r="D1716" s="12" t="s">
        <v>133</v>
      </c>
      <c r="E1716" s="12" t="s">
        <v>131</v>
      </c>
      <c r="F1716" s="13">
        <v>2468.04</v>
      </c>
      <c r="G1716" s="77" t="str">
        <f t="shared" si="52"/>
        <v>Jul</v>
      </c>
      <c r="H1716" s="77" t="str">
        <f t="shared" si="53"/>
        <v>2024</v>
      </c>
    </row>
    <row r="1717" spans="1:8" x14ac:dyDescent="0.25">
      <c r="A1717" s="12" t="s">
        <v>801</v>
      </c>
      <c r="B1717" s="12" t="s">
        <v>41</v>
      </c>
      <c r="C1717" s="14">
        <v>18</v>
      </c>
      <c r="D1717" s="12" t="s">
        <v>133</v>
      </c>
      <c r="E1717" s="12" t="s">
        <v>131</v>
      </c>
      <c r="F1717" s="13">
        <v>1383.4</v>
      </c>
      <c r="G1717" s="77" t="str">
        <f t="shared" si="52"/>
        <v>Jul</v>
      </c>
      <c r="H1717" s="77" t="str">
        <f t="shared" si="53"/>
        <v>2024</v>
      </c>
    </row>
    <row r="1718" spans="1:8" x14ac:dyDescent="0.25">
      <c r="A1718" s="12" t="s">
        <v>792</v>
      </c>
      <c r="B1718" s="12" t="s">
        <v>41</v>
      </c>
      <c r="C1718" s="14">
        <v>19</v>
      </c>
      <c r="D1718" s="12" t="s">
        <v>794</v>
      </c>
      <c r="E1718" s="12" t="s">
        <v>131</v>
      </c>
      <c r="F1718" s="7" t="s">
        <v>21</v>
      </c>
      <c r="G1718" s="77" t="str">
        <f t="shared" si="52"/>
        <v>Jul</v>
      </c>
      <c r="H1718" s="77" t="str">
        <f t="shared" si="53"/>
        <v>2024</v>
      </c>
    </row>
    <row r="1719" spans="1:8" x14ac:dyDescent="0.25">
      <c r="A1719" s="12" t="s">
        <v>792</v>
      </c>
      <c r="B1719" s="12" t="s">
        <v>41</v>
      </c>
      <c r="C1719" s="14">
        <v>26</v>
      </c>
      <c r="D1719" s="12" t="s">
        <v>133</v>
      </c>
      <c r="E1719" s="12" t="s">
        <v>131</v>
      </c>
      <c r="F1719" s="13">
        <v>1329.71</v>
      </c>
      <c r="G1719" s="77" t="str">
        <f t="shared" si="52"/>
        <v>Jul</v>
      </c>
      <c r="H1719" s="77" t="str">
        <f t="shared" si="53"/>
        <v>2024</v>
      </c>
    </row>
    <row r="1720" spans="1:8" x14ac:dyDescent="0.25">
      <c r="A1720" s="12" t="s">
        <v>792</v>
      </c>
      <c r="B1720" s="12" t="s">
        <v>41</v>
      </c>
      <c r="C1720" s="14">
        <v>26</v>
      </c>
      <c r="D1720" s="12" t="s">
        <v>133</v>
      </c>
      <c r="E1720" s="12" t="s">
        <v>131</v>
      </c>
      <c r="F1720" s="13">
        <v>3935.23</v>
      </c>
      <c r="G1720" s="77" t="str">
        <f t="shared" si="52"/>
        <v>Jul</v>
      </c>
      <c r="H1720" s="77" t="str">
        <f t="shared" si="53"/>
        <v>2024</v>
      </c>
    </row>
    <row r="1721" spans="1:8" x14ac:dyDescent="0.25">
      <c r="A1721" s="12" t="s">
        <v>799</v>
      </c>
      <c r="B1721" s="12" t="s">
        <v>41</v>
      </c>
      <c r="C1721" s="14">
        <v>10</v>
      </c>
      <c r="D1721" s="12" t="s">
        <v>133</v>
      </c>
      <c r="E1721" s="12" t="s">
        <v>131</v>
      </c>
      <c r="F1721" s="13">
        <v>652.07000000000005</v>
      </c>
      <c r="G1721" s="77" t="str">
        <f t="shared" si="52"/>
        <v>Jul</v>
      </c>
      <c r="H1721" s="77" t="str">
        <f t="shared" si="53"/>
        <v>2024</v>
      </c>
    </row>
    <row r="1722" spans="1:8" x14ac:dyDescent="0.25">
      <c r="A1722" s="12" t="s">
        <v>801</v>
      </c>
      <c r="B1722" s="12" t="s">
        <v>41</v>
      </c>
      <c r="C1722" s="14">
        <v>18</v>
      </c>
      <c r="D1722" s="12" t="s">
        <v>133</v>
      </c>
      <c r="E1722" s="12" t="s">
        <v>131</v>
      </c>
      <c r="F1722" s="13">
        <v>367.03</v>
      </c>
      <c r="G1722" s="77" t="str">
        <f t="shared" si="52"/>
        <v>Jul</v>
      </c>
      <c r="H1722" s="77" t="str">
        <f t="shared" si="53"/>
        <v>2024</v>
      </c>
    </row>
    <row r="1723" spans="1:8" x14ac:dyDescent="0.25">
      <c r="A1723" s="12" t="s">
        <v>792</v>
      </c>
      <c r="B1723" s="12" t="s">
        <v>41</v>
      </c>
      <c r="C1723" s="14">
        <v>26</v>
      </c>
      <c r="D1723" s="12" t="s">
        <v>133</v>
      </c>
      <c r="E1723" s="12" t="s">
        <v>131</v>
      </c>
      <c r="F1723" s="13">
        <v>683.61</v>
      </c>
      <c r="G1723" s="77" t="str">
        <f t="shared" si="52"/>
        <v>Jul</v>
      </c>
      <c r="H1723" s="77" t="str">
        <f t="shared" si="53"/>
        <v>2024</v>
      </c>
    </row>
    <row r="1724" spans="1:8" x14ac:dyDescent="0.25">
      <c r="A1724" s="12" t="s">
        <v>792</v>
      </c>
      <c r="B1724" s="12" t="s">
        <v>41</v>
      </c>
      <c r="C1724" s="14">
        <v>26</v>
      </c>
      <c r="D1724" s="12" t="s">
        <v>133</v>
      </c>
      <c r="E1724" s="12" t="s">
        <v>131</v>
      </c>
      <c r="F1724" s="13">
        <v>719.16</v>
      </c>
      <c r="G1724" s="77" t="str">
        <f t="shared" si="52"/>
        <v>Jul</v>
      </c>
      <c r="H1724" s="77" t="str">
        <f t="shared" si="53"/>
        <v>2024</v>
      </c>
    </row>
    <row r="1725" spans="1:8" x14ac:dyDescent="0.25">
      <c r="A1725" s="12" t="s">
        <v>799</v>
      </c>
      <c r="B1725" s="12" t="s">
        <v>41</v>
      </c>
      <c r="C1725" s="14">
        <v>10</v>
      </c>
      <c r="D1725" s="12" t="s">
        <v>133</v>
      </c>
      <c r="E1725" s="12" t="s">
        <v>131</v>
      </c>
      <c r="F1725" s="13">
        <v>2755.15</v>
      </c>
      <c r="G1725" s="77" t="str">
        <f t="shared" si="52"/>
        <v>Jul</v>
      </c>
      <c r="H1725" s="77" t="str">
        <f t="shared" si="53"/>
        <v>2024</v>
      </c>
    </row>
    <row r="1726" spans="1:8" x14ac:dyDescent="0.25">
      <c r="A1726" s="12" t="s">
        <v>801</v>
      </c>
      <c r="B1726" s="12" t="s">
        <v>41</v>
      </c>
      <c r="C1726" s="14">
        <v>18</v>
      </c>
      <c r="D1726" s="12" t="s">
        <v>133</v>
      </c>
      <c r="E1726" s="12" t="s">
        <v>131</v>
      </c>
      <c r="F1726" s="13">
        <v>1327.49</v>
      </c>
      <c r="G1726" s="77" t="str">
        <f t="shared" si="52"/>
        <v>Jul</v>
      </c>
      <c r="H1726" s="77" t="str">
        <f t="shared" si="53"/>
        <v>2024</v>
      </c>
    </row>
    <row r="1727" spans="1:8" x14ac:dyDescent="0.25">
      <c r="A1727" s="12" t="s">
        <v>792</v>
      </c>
      <c r="B1727" s="12" t="s">
        <v>41</v>
      </c>
      <c r="C1727" s="14">
        <v>19</v>
      </c>
      <c r="D1727" s="12" t="s">
        <v>794</v>
      </c>
      <c r="E1727" s="12" t="s">
        <v>131</v>
      </c>
      <c r="F1727" s="7" t="s">
        <v>21</v>
      </c>
      <c r="G1727" s="77" t="str">
        <f t="shared" si="52"/>
        <v>Jul</v>
      </c>
      <c r="H1727" s="77" t="str">
        <f t="shared" si="53"/>
        <v>2024</v>
      </c>
    </row>
    <row r="1728" spans="1:8" x14ac:dyDescent="0.25">
      <c r="A1728" s="12" t="s">
        <v>792</v>
      </c>
      <c r="B1728" s="12" t="s">
        <v>41</v>
      </c>
      <c r="C1728" s="14">
        <v>26</v>
      </c>
      <c r="D1728" s="12" t="s">
        <v>133</v>
      </c>
      <c r="E1728" s="12" t="s">
        <v>131</v>
      </c>
      <c r="F1728" s="13">
        <v>2591.75</v>
      </c>
      <c r="G1728" s="77" t="str">
        <f t="shared" si="52"/>
        <v>Jul</v>
      </c>
      <c r="H1728" s="77" t="str">
        <f t="shared" si="53"/>
        <v>2024</v>
      </c>
    </row>
    <row r="1729" spans="1:8" x14ac:dyDescent="0.25">
      <c r="A1729" s="12" t="s">
        <v>792</v>
      </c>
      <c r="B1729" s="12" t="s">
        <v>41</v>
      </c>
      <c r="C1729" s="14">
        <v>36</v>
      </c>
      <c r="D1729" s="12" t="s">
        <v>133</v>
      </c>
      <c r="E1729" s="12" t="s">
        <v>131</v>
      </c>
      <c r="F1729" s="13">
        <v>1688.73</v>
      </c>
      <c r="G1729" s="77" t="str">
        <f t="shared" si="52"/>
        <v>Jul</v>
      </c>
      <c r="H1729" s="77" t="str">
        <f t="shared" si="53"/>
        <v>2024</v>
      </c>
    </row>
    <row r="1730" spans="1:8" x14ac:dyDescent="0.25">
      <c r="A1730" s="12" t="s">
        <v>801</v>
      </c>
      <c r="B1730" s="12" t="s">
        <v>41</v>
      </c>
      <c r="C1730" s="14">
        <v>18</v>
      </c>
      <c r="D1730" s="12" t="s">
        <v>133</v>
      </c>
      <c r="E1730" s="12" t="s">
        <v>131</v>
      </c>
      <c r="F1730" s="13">
        <v>962.68</v>
      </c>
      <c r="G1730" s="77" t="str">
        <f t="shared" si="52"/>
        <v>Jul</v>
      </c>
      <c r="H1730" s="77" t="str">
        <f t="shared" si="53"/>
        <v>2024</v>
      </c>
    </row>
    <row r="1731" spans="1:8" x14ac:dyDescent="0.25">
      <c r="A1731" s="12" t="s">
        <v>792</v>
      </c>
      <c r="B1731" s="12" t="s">
        <v>41</v>
      </c>
      <c r="C1731" s="14">
        <v>19</v>
      </c>
      <c r="D1731" s="12" t="s">
        <v>794</v>
      </c>
      <c r="E1731" s="12" t="s">
        <v>131</v>
      </c>
      <c r="F1731" s="7" t="s">
        <v>21</v>
      </c>
      <c r="G1731" s="77" t="str">
        <f t="shared" ref="G1731:G1794" si="54">MID(A1731,4,3)</f>
        <v>Jul</v>
      </c>
      <c r="H1731" s="77" t="str">
        <f t="shared" ref="H1731:H1794" si="55">MID(A1731,8,4)</f>
        <v>2024</v>
      </c>
    </row>
    <row r="1732" spans="1:8" x14ac:dyDescent="0.25">
      <c r="A1732" s="12" t="s">
        <v>792</v>
      </c>
      <c r="B1732" s="12" t="s">
        <v>41</v>
      </c>
      <c r="C1732" s="14">
        <v>26</v>
      </c>
      <c r="D1732" s="12" t="s">
        <v>133</v>
      </c>
      <c r="E1732" s="12" t="s">
        <v>131</v>
      </c>
      <c r="F1732" s="13">
        <v>962.32</v>
      </c>
      <c r="G1732" s="77" t="str">
        <f t="shared" si="54"/>
        <v>Jul</v>
      </c>
      <c r="H1732" s="77" t="str">
        <f t="shared" si="55"/>
        <v>2024</v>
      </c>
    </row>
    <row r="1733" spans="1:8" x14ac:dyDescent="0.25">
      <c r="A1733" s="12" t="s">
        <v>792</v>
      </c>
      <c r="B1733" s="12" t="s">
        <v>41</v>
      </c>
      <c r="C1733" s="14">
        <v>26</v>
      </c>
      <c r="D1733" s="12" t="s">
        <v>133</v>
      </c>
      <c r="E1733" s="12" t="s">
        <v>131</v>
      </c>
      <c r="F1733" s="13">
        <v>916.17</v>
      </c>
      <c r="G1733" s="77" t="str">
        <f t="shared" si="54"/>
        <v>Jul</v>
      </c>
      <c r="H1733" s="77" t="str">
        <f t="shared" si="55"/>
        <v>2024</v>
      </c>
    </row>
    <row r="1734" spans="1:8" x14ac:dyDescent="0.25">
      <c r="A1734" s="12" t="s">
        <v>792</v>
      </c>
      <c r="B1734" s="12" t="s">
        <v>41</v>
      </c>
      <c r="C1734" s="14">
        <v>36</v>
      </c>
      <c r="D1734" s="12" t="s">
        <v>133</v>
      </c>
      <c r="E1734" s="12" t="s">
        <v>131</v>
      </c>
      <c r="F1734" s="13">
        <v>982.8</v>
      </c>
      <c r="G1734" s="77" t="str">
        <f t="shared" si="54"/>
        <v>Jul</v>
      </c>
      <c r="H1734" s="77" t="str">
        <f t="shared" si="55"/>
        <v>2024</v>
      </c>
    </row>
    <row r="1735" spans="1:8" x14ac:dyDescent="0.25">
      <c r="A1735" s="12" t="s">
        <v>799</v>
      </c>
      <c r="B1735" s="12" t="s">
        <v>41</v>
      </c>
      <c r="C1735" s="14">
        <v>10</v>
      </c>
      <c r="D1735" s="12" t="s">
        <v>133</v>
      </c>
      <c r="E1735" s="12" t="s">
        <v>131</v>
      </c>
      <c r="F1735" s="13">
        <v>1240.6400000000001</v>
      </c>
      <c r="G1735" s="77" t="str">
        <f t="shared" si="54"/>
        <v>Jul</v>
      </c>
      <c r="H1735" s="77" t="str">
        <f t="shared" si="55"/>
        <v>2024</v>
      </c>
    </row>
    <row r="1736" spans="1:8" x14ac:dyDescent="0.25">
      <c r="A1736" s="12" t="s">
        <v>801</v>
      </c>
      <c r="B1736" s="12" t="s">
        <v>41</v>
      </c>
      <c r="C1736" s="14">
        <v>18</v>
      </c>
      <c r="D1736" s="12" t="s">
        <v>133</v>
      </c>
      <c r="E1736" s="12" t="s">
        <v>131</v>
      </c>
      <c r="F1736" s="13">
        <v>1230.6199999999999</v>
      </c>
      <c r="G1736" s="77" t="str">
        <f t="shared" si="54"/>
        <v>Jul</v>
      </c>
      <c r="H1736" s="77" t="str">
        <f t="shared" si="55"/>
        <v>2024</v>
      </c>
    </row>
    <row r="1737" spans="1:8" x14ac:dyDescent="0.25">
      <c r="A1737" s="12" t="s">
        <v>792</v>
      </c>
      <c r="B1737" s="12" t="s">
        <v>41</v>
      </c>
      <c r="C1737" s="14">
        <v>19</v>
      </c>
      <c r="D1737" s="12" t="s">
        <v>794</v>
      </c>
      <c r="E1737" s="12" t="s">
        <v>131</v>
      </c>
      <c r="F1737" s="7" t="s">
        <v>21</v>
      </c>
      <c r="G1737" s="77" t="str">
        <f t="shared" si="54"/>
        <v>Jul</v>
      </c>
      <c r="H1737" s="77" t="str">
        <f t="shared" si="55"/>
        <v>2024</v>
      </c>
    </row>
    <row r="1738" spans="1:8" x14ac:dyDescent="0.25">
      <c r="A1738" s="12" t="s">
        <v>792</v>
      </c>
      <c r="B1738" s="12" t="s">
        <v>41</v>
      </c>
      <c r="C1738" s="14">
        <v>26</v>
      </c>
      <c r="D1738" s="12" t="s">
        <v>133</v>
      </c>
      <c r="E1738" s="12" t="s">
        <v>131</v>
      </c>
      <c r="F1738" s="13">
        <v>1195.5899999999999</v>
      </c>
      <c r="G1738" s="77" t="str">
        <f t="shared" si="54"/>
        <v>Jul</v>
      </c>
      <c r="H1738" s="77" t="str">
        <f t="shared" si="55"/>
        <v>2024</v>
      </c>
    </row>
    <row r="1739" spans="1:8" x14ac:dyDescent="0.25">
      <c r="A1739" s="12" t="s">
        <v>792</v>
      </c>
      <c r="B1739" s="12" t="s">
        <v>41</v>
      </c>
      <c r="C1739" s="14">
        <v>26</v>
      </c>
      <c r="D1739" s="12" t="s">
        <v>133</v>
      </c>
      <c r="E1739" s="12" t="s">
        <v>131</v>
      </c>
      <c r="F1739" s="13">
        <v>1107.74</v>
      </c>
      <c r="G1739" s="77" t="str">
        <f t="shared" si="54"/>
        <v>Jul</v>
      </c>
      <c r="H1739" s="77" t="str">
        <f t="shared" si="55"/>
        <v>2024</v>
      </c>
    </row>
    <row r="1740" spans="1:8" x14ac:dyDescent="0.25">
      <c r="A1740" s="12" t="s">
        <v>792</v>
      </c>
      <c r="B1740" s="12" t="s">
        <v>41</v>
      </c>
      <c r="C1740" s="14">
        <v>36</v>
      </c>
      <c r="D1740" s="12" t="s">
        <v>133</v>
      </c>
      <c r="E1740" s="12" t="s">
        <v>131</v>
      </c>
      <c r="F1740" s="13">
        <v>2306.2199999999998</v>
      </c>
      <c r="G1740" s="77" t="str">
        <f t="shared" si="54"/>
        <v>Jul</v>
      </c>
      <c r="H1740" s="77" t="str">
        <f t="shared" si="55"/>
        <v>2024</v>
      </c>
    </row>
    <row r="1741" spans="1:8" x14ac:dyDescent="0.25">
      <c r="A1741" s="12" t="s">
        <v>799</v>
      </c>
      <c r="B1741" s="12" t="s">
        <v>41</v>
      </c>
      <c r="C1741" s="14">
        <v>10</v>
      </c>
      <c r="D1741" s="12" t="s">
        <v>133</v>
      </c>
      <c r="E1741" s="12" t="s">
        <v>131</v>
      </c>
      <c r="F1741" s="13">
        <v>1041.58</v>
      </c>
      <c r="G1741" s="77" t="str">
        <f t="shared" si="54"/>
        <v>Jul</v>
      </c>
      <c r="H1741" s="77" t="str">
        <f t="shared" si="55"/>
        <v>2024</v>
      </c>
    </row>
    <row r="1742" spans="1:8" x14ac:dyDescent="0.25">
      <c r="A1742" s="12" t="s">
        <v>801</v>
      </c>
      <c r="B1742" s="12" t="s">
        <v>41</v>
      </c>
      <c r="C1742" s="14">
        <v>18</v>
      </c>
      <c r="D1742" s="12" t="s">
        <v>133</v>
      </c>
      <c r="E1742" s="12" t="s">
        <v>131</v>
      </c>
      <c r="F1742" s="13">
        <v>2242.25</v>
      </c>
      <c r="G1742" s="77" t="str">
        <f t="shared" si="54"/>
        <v>Jul</v>
      </c>
      <c r="H1742" s="77" t="str">
        <f t="shared" si="55"/>
        <v>2024</v>
      </c>
    </row>
    <row r="1743" spans="1:8" x14ac:dyDescent="0.25">
      <c r="A1743" s="12" t="s">
        <v>792</v>
      </c>
      <c r="B1743" s="12" t="s">
        <v>41</v>
      </c>
      <c r="C1743" s="14">
        <v>19</v>
      </c>
      <c r="D1743" s="12" t="s">
        <v>794</v>
      </c>
      <c r="E1743" s="12" t="s">
        <v>131</v>
      </c>
      <c r="F1743" s="7" t="s">
        <v>21</v>
      </c>
      <c r="G1743" s="77" t="str">
        <f t="shared" si="54"/>
        <v>Jul</v>
      </c>
      <c r="H1743" s="77" t="str">
        <f t="shared" si="55"/>
        <v>2024</v>
      </c>
    </row>
    <row r="1744" spans="1:8" x14ac:dyDescent="0.25">
      <c r="A1744" s="12" t="s">
        <v>792</v>
      </c>
      <c r="B1744" s="12" t="s">
        <v>41</v>
      </c>
      <c r="C1744" s="14">
        <v>26</v>
      </c>
      <c r="D1744" s="12" t="s">
        <v>133</v>
      </c>
      <c r="E1744" s="12" t="s">
        <v>131</v>
      </c>
      <c r="F1744" s="13">
        <v>2308.9899999999998</v>
      </c>
      <c r="G1744" s="77" t="str">
        <f t="shared" si="54"/>
        <v>Jul</v>
      </c>
      <c r="H1744" s="77" t="str">
        <f t="shared" si="55"/>
        <v>2024</v>
      </c>
    </row>
    <row r="1745" spans="1:8" x14ac:dyDescent="0.25">
      <c r="A1745" s="12" t="s">
        <v>799</v>
      </c>
      <c r="B1745" s="12" t="s">
        <v>41</v>
      </c>
      <c r="C1745" s="14">
        <v>10</v>
      </c>
      <c r="D1745" s="12" t="s">
        <v>133</v>
      </c>
      <c r="E1745" s="12" t="s">
        <v>131</v>
      </c>
      <c r="F1745" s="13">
        <v>1434.43</v>
      </c>
      <c r="G1745" s="77" t="str">
        <f t="shared" si="54"/>
        <v>Jul</v>
      </c>
      <c r="H1745" s="77" t="str">
        <f t="shared" si="55"/>
        <v>2024</v>
      </c>
    </row>
    <row r="1746" spans="1:8" x14ac:dyDescent="0.25">
      <c r="A1746" s="12" t="s">
        <v>801</v>
      </c>
      <c r="B1746" s="12" t="s">
        <v>41</v>
      </c>
      <c r="C1746" s="14">
        <v>18</v>
      </c>
      <c r="D1746" s="12" t="s">
        <v>133</v>
      </c>
      <c r="E1746" s="12" t="s">
        <v>131</v>
      </c>
      <c r="F1746" s="13">
        <v>590.26</v>
      </c>
      <c r="G1746" s="77" t="str">
        <f t="shared" si="54"/>
        <v>Jul</v>
      </c>
      <c r="H1746" s="77" t="str">
        <f t="shared" si="55"/>
        <v>2024</v>
      </c>
    </row>
    <row r="1747" spans="1:8" x14ac:dyDescent="0.25">
      <c r="A1747" s="12" t="s">
        <v>792</v>
      </c>
      <c r="B1747" s="12" t="s">
        <v>41</v>
      </c>
      <c r="C1747" s="14">
        <v>26</v>
      </c>
      <c r="D1747" s="12" t="s">
        <v>133</v>
      </c>
      <c r="E1747" s="12" t="s">
        <v>131</v>
      </c>
      <c r="F1747" s="13">
        <v>784.47</v>
      </c>
      <c r="G1747" s="77" t="str">
        <f t="shared" si="54"/>
        <v>Jul</v>
      </c>
      <c r="H1747" s="77" t="str">
        <f t="shared" si="55"/>
        <v>2024</v>
      </c>
    </row>
    <row r="1748" spans="1:8" x14ac:dyDescent="0.25">
      <c r="A1748" s="12" t="s">
        <v>792</v>
      </c>
      <c r="B1748" s="12" t="s">
        <v>41</v>
      </c>
      <c r="C1748" s="14">
        <v>26</v>
      </c>
      <c r="D1748" s="12" t="s">
        <v>133</v>
      </c>
      <c r="E1748" s="12" t="s">
        <v>131</v>
      </c>
      <c r="F1748" s="13">
        <v>1476.93</v>
      </c>
      <c r="G1748" s="77" t="str">
        <f t="shared" si="54"/>
        <v>Jul</v>
      </c>
      <c r="H1748" s="77" t="str">
        <f t="shared" si="55"/>
        <v>2024</v>
      </c>
    </row>
    <row r="1749" spans="1:8" x14ac:dyDescent="0.25">
      <c r="A1749" s="12" t="s">
        <v>799</v>
      </c>
      <c r="B1749" s="12" t="s">
        <v>41</v>
      </c>
      <c r="C1749" s="14">
        <v>10</v>
      </c>
      <c r="D1749" s="12" t="s">
        <v>133</v>
      </c>
      <c r="E1749" s="12" t="s">
        <v>131</v>
      </c>
      <c r="F1749" s="13">
        <v>2012.25</v>
      </c>
      <c r="G1749" s="77" t="str">
        <f t="shared" si="54"/>
        <v>Jul</v>
      </c>
      <c r="H1749" s="77" t="str">
        <f t="shared" si="55"/>
        <v>2024</v>
      </c>
    </row>
    <row r="1750" spans="1:8" x14ac:dyDescent="0.25">
      <c r="A1750" s="12" t="s">
        <v>801</v>
      </c>
      <c r="B1750" s="12" t="s">
        <v>41</v>
      </c>
      <c r="C1750" s="14">
        <v>18</v>
      </c>
      <c r="D1750" s="12" t="s">
        <v>133</v>
      </c>
      <c r="E1750" s="12" t="s">
        <v>131</v>
      </c>
      <c r="F1750" s="13">
        <v>4978.1000000000004</v>
      </c>
      <c r="G1750" s="77" t="str">
        <f t="shared" si="54"/>
        <v>Jul</v>
      </c>
      <c r="H1750" s="77" t="str">
        <f t="shared" si="55"/>
        <v>2024</v>
      </c>
    </row>
    <row r="1751" spans="1:8" x14ac:dyDescent="0.25">
      <c r="A1751" s="12" t="s">
        <v>792</v>
      </c>
      <c r="B1751" s="12" t="s">
        <v>41</v>
      </c>
      <c r="C1751" s="14">
        <v>19</v>
      </c>
      <c r="D1751" s="12" t="s">
        <v>794</v>
      </c>
      <c r="E1751" s="12" t="s">
        <v>131</v>
      </c>
      <c r="F1751" s="7" t="s">
        <v>21</v>
      </c>
      <c r="G1751" s="77" t="str">
        <f t="shared" si="54"/>
        <v>Jul</v>
      </c>
      <c r="H1751" s="77" t="str">
        <f t="shared" si="55"/>
        <v>2024</v>
      </c>
    </row>
    <row r="1752" spans="1:8" x14ac:dyDescent="0.25">
      <c r="A1752" s="12" t="s">
        <v>792</v>
      </c>
      <c r="B1752" s="12" t="s">
        <v>41</v>
      </c>
      <c r="C1752" s="14">
        <v>26</v>
      </c>
      <c r="D1752" s="12" t="s">
        <v>133</v>
      </c>
      <c r="E1752" s="12" t="s">
        <v>131</v>
      </c>
      <c r="F1752" s="13">
        <v>594.98</v>
      </c>
      <c r="G1752" s="77" t="str">
        <f t="shared" si="54"/>
        <v>Jul</v>
      </c>
      <c r="H1752" s="77" t="str">
        <f t="shared" si="55"/>
        <v>2024</v>
      </c>
    </row>
    <row r="1753" spans="1:8" x14ac:dyDescent="0.25">
      <c r="A1753" s="12" t="s">
        <v>792</v>
      </c>
      <c r="B1753" s="12" t="s">
        <v>41</v>
      </c>
      <c r="C1753" s="14">
        <v>26</v>
      </c>
      <c r="D1753" s="12" t="s">
        <v>133</v>
      </c>
      <c r="E1753" s="12" t="s">
        <v>131</v>
      </c>
      <c r="F1753" s="13">
        <v>2949.1</v>
      </c>
      <c r="G1753" s="77" t="str">
        <f t="shared" si="54"/>
        <v>Jul</v>
      </c>
      <c r="H1753" s="77" t="str">
        <f t="shared" si="55"/>
        <v>2024</v>
      </c>
    </row>
    <row r="1754" spans="1:8" x14ac:dyDescent="0.25">
      <c r="A1754" s="12" t="s">
        <v>792</v>
      </c>
      <c r="B1754" s="12" t="s">
        <v>41</v>
      </c>
      <c r="C1754" s="14">
        <v>36</v>
      </c>
      <c r="D1754" s="12" t="s">
        <v>133</v>
      </c>
      <c r="E1754" s="12" t="s">
        <v>131</v>
      </c>
      <c r="F1754" s="13">
        <v>1013.77</v>
      </c>
      <c r="G1754" s="77" t="str">
        <f t="shared" si="54"/>
        <v>Jul</v>
      </c>
      <c r="H1754" s="77" t="str">
        <f t="shared" si="55"/>
        <v>2024</v>
      </c>
    </row>
    <row r="1755" spans="1:8" x14ac:dyDescent="0.25">
      <c r="A1755" s="12" t="s">
        <v>799</v>
      </c>
      <c r="B1755" s="12" t="s">
        <v>41</v>
      </c>
      <c r="C1755" s="14">
        <v>10</v>
      </c>
      <c r="D1755" s="12" t="s">
        <v>133</v>
      </c>
      <c r="E1755" s="12" t="s">
        <v>131</v>
      </c>
      <c r="F1755" s="13">
        <v>2797.87</v>
      </c>
      <c r="G1755" s="77" t="str">
        <f t="shared" si="54"/>
        <v>Jul</v>
      </c>
      <c r="H1755" s="77" t="str">
        <f t="shared" si="55"/>
        <v>2024</v>
      </c>
    </row>
    <row r="1756" spans="1:8" x14ac:dyDescent="0.25">
      <c r="A1756" s="12" t="s">
        <v>801</v>
      </c>
      <c r="B1756" s="12" t="s">
        <v>41</v>
      </c>
      <c r="C1756" s="14">
        <v>18</v>
      </c>
      <c r="D1756" s="12" t="s">
        <v>133</v>
      </c>
      <c r="E1756" s="12" t="s">
        <v>131</v>
      </c>
      <c r="F1756" s="13">
        <v>2761.21</v>
      </c>
      <c r="G1756" s="77" t="str">
        <f t="shared" si="54"/>
        <v>Jul</v>
      </c>
      <c r="H1756" s="77" t="str">
        <f t="shared" si="55"/>
        <v>2024</v>
      </c>
    </row>
    <row r="1757" spans="1:8" x14ac:dyDescent="0.25">
      <c r="A1757" s="12" t="s">
        <v>792</v>
      </c>
      <c r="B1757" s="12" t="s">
        <v>41</v>
      </c>
      <c r="C1757" s="14">
        <v>19</v>
      </c>
      <c r="D1757" s="12" t="s">
        <v>794</v>
      </c>
      <c r="E1757" s="12" t="s">
        <v>131</v>
      </c>
      <c r="F1757" s="7" t="s">
        <v>21</v>
      </c>
      <c r="G1757" s="77" t="str">
        <f t="shared" si="54"/>
        <v>Jul</v>
      </c>
      <c r="H1757" s="77" t="str">
        <f t="shared" si="55"/>
        <v>2024</v>
      </c>
    </row>
    <row r="1758" spans="1:8" x14ac:dyDescent="0.25">
      <c r="A1758" s="12" t="s">
        <v>792</v>
      </c>
      <c r="B1758" s="12" t="s">
        <v>41</v>
      </c>
      <c r="C1758" s="14">
        <v>26</v>
      </c>
      <c r="D1758" s="12" t="s">
        <v>133</v>
      </c>
      <c r="E1758" s="12" t="s">
        <v>131</v>
      </c>
      <c r="F1758" s="13">
        <v>2785.03</v>
      </c>
      <c r="G1758" s="77" t="str">
        <f t="shared" si="54"/>
        <v>Jul</v>
      </c>
      <c r="H1758" s="77" t="str">
        <f t="shared" si="55"/>
        <v>2024</v>
      </c>
    </row>
    <row r="1759" spans="1:8" x14ac:dyDescent="0.25">
      <c r="A1759" s="12" t="s">
        <v>792</v>
      </c>
      <c r="B1759" s="12" t="s">
        <v>41</v>
      </c>
      <c r="C1759" s="14">
        <v>26</v>
      </c>
      <c r="D1759" s="12" t="s">
        <v>133</v>
      </c>
      <c r="E1759" s="12" t="s">
        <v>131</v>
      </c>
      <c r="F1759" s="13">
        <v>1233.47</v>
      </c>
      <c r="G1759" s="77" t="str">
        <f t="shared" si="54"/>
        <v>Jul</v>
      </c>
      <c r="H1759" s="77" t="str">
        <f t="shared" si="55"/>
        <v>2024</v>
      </c>
    </row>
    <row r="1760" spans="1:8" x14ac:dyDescent="0.25">
      <c r="A1760" s="12" t="s">
        <v>792</v>
      </c>
      <c r="B1760" s="12" t="s">
        <v>41</v>
      </c>
      <c r="C1760" s="14">
        <v>36</v>
      </c>
      <c r="D1760" s="12" t="s">
        <v>133</v>
      </c>
      <c r="E1760" s="12" t="s">
        <v>131</v>
      </c>
      <c r="F1760" s="13">
        <v>1189.05</v>
      </c>
      <c r="G1760" s="77" t="str">
        <f t="shared" si="54"/>
        <v>Jul</v>
      </c>
      <c r="H1760" s="77" t="str">
        <f t="shared" si="55"/>
        <v>2024</v>
      </c>
    </row>
    <row r="1761" spans="1:8" x14ac:dyDescent="0.25">
      <c r="A1761" s="12" t="s">
        <v>799</v>
      </c>
      <c r="B1761" s="12" t="s">
        <v>41</v>
      </c>
      <c r="C1761" s="14">
        <v>10</v>
      </c>
      <c r="D1761" s="12" t="s">
        <v>133</v>
      </c>
      <c r="E1761" s="12" t="s">
        <v>131</v>
      </c>
      <c r="F1761" s="13">
        <v>682.31</v>
      </c>
      <c r="G1761" s="77" t="str">
        <f t="shared" si="54"/>
        <v>Jul</v>
      </c>
      <c r="H1761" s="77" t="str">
        <f t="shared" si="55"/>
        <v>2024</v>
      </c>
    </row>
    <row r="1762" spans="1:8" x14ac:dyDescent="0.25">
      <c r="A1762" s="12" t="s">
        <v>801</v>
      </c>
      <c r="B1762" s="12" t="s">
        <v>41</v>
      </c>
      <c r="C1762" s="14">
        <v>18</v>
      </c>
      <c r="D1762" s="12" t="s">
        <v>133</v>
      </c>
      <c r="E1762" s="12" t="s">
        <v>131</v>
      </c>
      <c r="F1762" s="13">
        <v>1168.1500000000001</v>
      </c>
      <c r="G1762" s="77" t="str">
        <f t="shared" si="54"/>
        <v>Jul</v>
      </c>
      <c r="H1762" s="77" t="str">
        <f t="shared" si="55"/>
        <v>2024</v>
      </c>
    </row>
    <row r="1763" spans="1:8" x14ac:dyDescent="0.25">
      <c r="A1763" s="12" t="s">
        <v>792</v>
      </c>
      <c r="B1763" s="12" t="s">
        <v>41</v>
      </c>
      <c r="C1763" s="14">
        <v>36</v>
      </c>
      <c r="D1763" s="12" t="s">
        <v>133</v>
      </c>
      <c r="E1763" s="12" t="s">
        <v>131</v>
      </c>
      <c r="F1763" s="13">
        <v>1349.34</v>
      </c>
      <c r="G1763" s="77" t="str">
        <f t="shared" si="54"/>
        <v>Jul</v>
      </c>
      <c r="H1763" s="77" t="str">
        <f t="shared" si="55"/>
        <v>2024</v>
      </c>
    </row>
    <row r="1764" spans="1:8" x14ac:dyDescent="0.25">
      <c r="A1764" s="12" t="s">
        <v>799</v>
      </c>
      <c r="B1764" s="12" t="s">
        <v>41</v>
      </c>
      <c r="C1764" s="14">
        <v>10</v>
      </c>
      <c r="D1764" s="12" t="s">
        <v>133</v>
      </c>
      <c r="E1764" s="12" t="s">
        <v>131</v>
      </c>
      <c r="F1764" s="13">
        <v>2665.59</v>
      </c>
      <c r="G1764" s="77" t="str">
        <f t="shared" si="54"/>
        <v>Jul</v>
      </c>
      <c r="H1764" s="77" t="str">
        <f t="shared" si="55"/>
        <v>2024</v>
      </c>
    </row>
    <row r="1765" spans="1:8" x14ac:dyDescent="0.25">
      <c r="A1765" s="12" t="s">
        <v>801</v>
      </c>
      <c r="B1765" s="12" t="s">
        <v>41</v>
      </c>
      <c r="C1765" s="14">
        <v>18</v>
      </c>
      <c r="D1765" s="12" t="s">
        <v>133</v>
      </c>
      <c r="E1765" s="12" t="s">
        <v>131</v>
      </c>
      <c r="F1765" s="13">
        <v>1859.87</v>
      </c>
      <c r="G1765" s="77" t="str">
        <f t="shared" si="54"/>
        <v>Jul</v>
      </c>
      <c r="H1765" s="77" t="str">
        <f t="shared" si="55"/>
        <v>2024</v>
      </c>
    </row>
    <row r="1766" spans="1:8" x14ac:dyDescent="0.25">
      <c r="A1766" s="12" t="s">
        <v>792</v>
      </c>
      <c r="B1766" s="12" t="s">
        <v>41</v>
      </c>
      <c r="C1766" s="14">
        <v>26</v>
      </c>
      <c r="D1766" s="12" t="s">
        <v>133</v>
      </c>
      <c r="E1766" s="12" t="s">
        <v>131</v>
      </c>
      <c r="F1766" s="13">
        <v>1757.11</v>
      </c>
      <c r="G1766" s="77" t="str">
        <f t="shared" si="54"/>
        <v>Jul</v>
      </c>
      <c r="H1766" s="77" t="str">
        <f t="shared" si="55"/>
        <v>2024</v>
      </c>
    </row>
    <row r="1767" spans="1:8" x14ac:dyDescent="0.25">
      <c r="A1767" s="12" t="s">
        <v>792</v>
      </c>
      <c r="B1767" s="12" t="s">
        <v>41</v>
      </c>
      <c r="C1767" s="14">
        <v>26</v>
      </c>
      <c r="D1767" s="12" t="s">
        <v>133</v>
      </c>
      <c r="E1767" s="12" t="s">
        <v>131</v>
      </c>
      <c r="F1767" s="13">
        <v>1853.99</v>
      </c>
      <c r="G1767" s="77" t="str">
        <f t="shared" si="54"/>
        <v>Jul</v>
      </c>
      <c r="H1767" s="77" t="str">
        <f t="shared" si="55"/>
        <v>2024</v>
      </c>
    </row>
    <row r="1768" spans="1:8" x14ac:dyDescent="0.25">
      <c r="A1768" s="12" t="s">
        <v>809</v>
      </c>
      <c r="B1768" s="12" t="s">
        <v>26</v>
      </c>
      <c r="C1768" s="14">
        <v>6985</v>
      </c>
      <c r="D1768" s="12" t="s">
        <v>810</v>
      </c>
      <c r="E1768" s="12" t="s">
        <v>259</v>
      </c>
      <c r="F1768" s="13">
        <v>305.08</v>
      </c>
      <c r="G1768" s="77" t="str">
        <f t="shared" si="54"/>
        <v>Jul</v>
      </c>
      <c r="H1768" s="77" t="str">
        <f t="shared" si="55"/>
        <v>2024</v>
      </c>
    </row>
    <row r="1769" spans="1:8" x14ac:dyDescent="0.25">
      <c r="A1769" s="12" t="s">
        <v>809</v>
      </c>
      <c r="B1769" s="12" t="s">
        <v>26</v>
      </c>
      <c r="C1769" s="14">
        <v>6985</v>
      </c>
      <c r="D1769" s="12" t="s">
        <v>810</v>
      </c>
      <c r="E1769" s="12" t="s">
        <v>259</v>
      </c>
      <c r="F1769" s="13">
        <v>155.09</v>
      </c>
      <c r="G1769" s="77" t="str">
        <f t="shared" si="54"/>
        <v>Jul</v>
      </c>
      <c r="H1769" s="77" t="str">
        <f t="shared" si="55"/>
        <v>2024</v>
      </c>
    </row>
    <row r="1770" spans="1:8" x14ac:dyDescent="0.25">
      <c r="A1770" s="12" t="s">
        <v>814</v>
      </c>
      <c r="B1770" s="12" t="s">
        <v>26</v>
      </c>
      <c r="C1770" s="14">
        <v>316</v>
      </c>
      <c r="D1770" s="12" t="s">
        <v>815</v>
      </c>
      <c r="E1770" s="12" t="s">
        <v>259</v>
      </c>
      <c r="F1770" s="13">
        <v>14331</v>
      </c>
      <c r="G1770" s="77" t="str">
        <f t="shared" si="54"/>
        <v>Jul</v>
      </c>
      <c r="H1770" s="77" t="str">
        <f t="shared" si="55"/>
        <v>2024</v>
      </c>
    </row>
    <row r="1771" spans="1:8" x14ac:dyDescent="0.25">
      <c r="A1771" s="12" t="s">
        <v>817</v>
      </c>
      <c r="B1771" s="12" t="s">
        <v>26</v>
      </c>
      <c r="C1771" s="14">
        <v>344</v>
      </c>
      <c r="D1771" s="12" t="s">
        <v>818</v>
      </c>
      <c r="E1771" s="12" t="s">
        <v>259</v>
      </c>
      <c r="F1771" s="13">
        <v>3500</v>
      </c>
      <c r="G1771" s="77" t="str">
        <f t="shared" si="54"/>
        <v>Jul</v>
      </c>
      <c r="H1771" s="77" t="str">
        <f t="shared" si="55"/>
        <v>2024</v>
      </c>
    </row>
    <row r="1772" spans="1:8" x14ac:dyDescent="0.25">
      <c r="A1772" s="12" t="s">
        <v>817</v>
      </c>
      <c r="B1772" s="12" t="s">
        <v>26</v>
      </c>
      <c r="C1772" s="14">
        <v>6958</v>
      </c>
      <c r="D1772" s="12" t="s">
        <v>491</v>
      </c>
      <c r="E1772" s="12" t="s">
        <v>259</v>
      </c>
      <c r="F1772" s="13">
        <v>159.47999999999999</v>
      </c>
      <c r="G1772" s="77" t="str">
        <f t="shared" si="54"/>
        <v>Jul</v>
      </c>
      <c r="H1772" s="77" t="str">
        <f t="shared" si="55"/>
        <v>2024</v>
      </c>
    </row>
    <row r="1773" spans="1:8" x14ac:dyDescent="0.25">
      <c r="A1773" s="12" t="s">
        <v>817</v>
      </c>
      <c r="B1773" s="12" t="s">
        <v>26</v>
      </c>
      <c r="C1773" s="14">
        <v>6958</v>
      </c>
      <c r="D1773" s="12" t="s">
        <v>491</v>
      </c>
      <c r="E1773" s="12" t="s">
        <v>259</v>
      </c>
      <c r="F1773" s="13">
        <v>162.93</v>
      </c>
      <c r="G1773" s="77" t="str">
        <f t="shared" si="54"/>
        <v>Jul</v>
      </c>
      <c r="H1773" s="77" t="str">
        <f t="shared" si="55"/>
        <v>2024</v>
      </c>
    </row>
    <row r="1774" spans="1:8" x14ac:dyDescent="0.25">
      <c r="A1774" s="12" t="s">
        <v>817</v>
      </c>
      <c r="B1774" s="12" t="s">
        <v>26</v>
      </c>
      <c r="C1774" s="14">
        <v>6958</v>
      </c>
      <c r="D1774" s="12" t="s">
        <v>822</v>
      </c>
      <c r="E1774" s="12" t="s">
        <v>259</v>
      </c>
      <c r="F1774" s="13">
        <v>474.14</v>
      </c>
      <c r="G1774" s="77" t="str">
        <f t="shared" si="54"/>
        <v>Jul</v>
      </c>
      <c r="H1774" s="77" t="str">
        <f t="shared" si="55"/>
        <v>2024</v>
      </c>
    </row>
    <row r="1775" spans="1:8" x14ac:dyDescent="0.25">
      <c r="A1775" s="12" t="s">
        <v>824</v>
      </c>
      <c r="B1775" s="12" t="s">
        <v>41</v>
      </c>
      <c r="C1775" s="14">
        <v>8</v>
      </c>
      <c r="D1775" s="12" t="s">
        <v>343</v>
      </c>
      <c r="E1775" s="12" t="s">
        <v>259</v>
      </c>
      <c r="F1775" s="13">
        <v>103.45</v>
      </c>
      <c r="G1775" s="77" t="str">
        <f t="shared" si="54"/>
        <v>Jul</v>
      </c>
      <c r="H1775" s="77" t="str">
        <f t="shared" si="55"/>
        <v>2024</v>
      </c>
    </row>
    <row r="1776" spans="1:8" x14ac:dyDescent="0.25">
      <c r="A1776" s="12" t="s">
        <v>824</v>
      </c>
      <c r="B1776" s="12" t="s">
        <v>41</v>
      </c>
      <c r="C1776" s="14">
        <v>8</v>
      </c>
      <c r="D1776" s="12" t="s">
        <v>343</v>
      </c>
      <c r="E1776" s="12" t="s">
        <v>259</v>
      </c>
      <c r="F1776" s="13">
        <v>258.62</v>
      </c>
      <c r="G1776" s="77" t="str">
        <f t="shared" si="54"/>
        <v>Jul</v>
      </c>
      <c r="H1776" s="77" t="str">
        <f t="shared" si="55"/>
        <v>2024</v>
      </c>
    </row>
    <row r="1777" spans="1:8" x14ac:dyDescent="0.25">
      <c r="A1777" s="12" t="s">
        <v>827</v>
      </c>
      <c r="B1777" s="12" t="s">
        <v>26</v>
      </c>
      <c r="C1777" s="14">
        <v>6972</v>
      </c>
      <c r="D1777" s="12" t="s">
        <v>828</v>
      </c>
      <c r="E1777" s="12" t="s">
        <v>259</v>
      </c>
      <c r="F1777" s="13">
        <v>21292.240000000002</v>
      </c>
      <c r="G1777" s="77" t="str">
        <f t="shared" si="54"/>
        <v>Jul</v>
      </c>
      <c r="H1777" s="77" t="str">
        <f t="shared" si="55"/>
        <v>2024</v>
      </c>
    </row>
    <row r="1778" spans="1:8" x14ac:dyDescent="0.25">
      <c r="A1778" s="12" t="s">
        <v>809</v>
      </c>
      <c r="B1778" s="12" t="s">
        <v>26</v>
      </c>
      <c r="C1778" s="14">
        <v>6985</v>
      </c>
      <c r="D1778" s="12" t="s">
        <v>491</v>
      </c>
      <c r="E1778" s="12" t="s">
        <v>259</v>
      </c>
      <c r="F1778" s="13">
        <v>204.83</v>
      </c>
      <c r="G1778" s="77" t="str">
        <f t="shared" si="54"/>
        <v>Jul</v>
      </c>
      <c r="H1778" s="77" t="str">
        <f t="shared" si="55"/>
        <v>2024</v>
      </c>
    </row>
    <row r="1779" spans="1:8" x14ac:dyDescent="0.25">
      <c r="A1779" s="12" t="s">
        <v>809</v>
      </c>
      <c r="B1779" s="12" t="s">
        <v>26</v>
      </c>
      <c r="C1779" s="14">
        <v>6985</v>
      </c>
      <c r="D1779" s="12" t="s">
        <v>414</v>
      </c>
      <c r="E1779" s="12" t="s">
        <v>259</v>
      </c>
      <c r="F1779" s="13">
        <v>463.79</v>
      </c>
      <c r="G1779" s="77" t="str">
        <f t="shared" si="54"/>
        <v>Jul</v>
      </c>
      <c r="H1779" s="77" t="str">
        <f t="shared" si="55"/>
        <v>2024</v>
      </c>
    </row>
    <row r="1780" spans="1:8" x14ac:dyDescent="0.25">
      <c r="A1780" s="12" t="s">
        <v>832</v>
      </c>
      <c r="B1780" s="12" t="s">
        <v>41</v>
      </c>
      <c r="C1780" s="14">
        <v>21</v>
      </c>
      <c r="D1780" s="12" t="s">
        <v>833</v>
      </c>
      <c r="E1780" s="12" t="s">
        <v>259</v>
      </c>
      <c r="F1780" s="13">
        <v>463.79</v>
      </c>
      <c r="G1780" s="77" t="str">
        <f t="shared" si="54"/>
        <v>Jul</v>
      </c>
      <c r="H1780" s="77" t="str">
        <f t="shared" si="55"/>
        <v>2024</v>
      </c>
    </row>
    <row r="1781" spans="1:8" x14ac:dyDescent="0.25">
      <c r="A1781" s="12" t="s">
        <v>790</v>
      </c>
      <c r="B1781" s="12" t="s">
        <v>26</v>
      </c>
      <c r="C1781" s="14">
        <v>6989</v>
      </c>
      <c r="D1781" s="12" t="s">
        <v>491</v>
      </c>
      <c r="E1781" s="12" t="s">
        <v>259</v>
      </c>
      <c r="F1781" s="13">
        <v>1401.52</v>
      </c>
      <c r="G1781" s="77" t="str">
        <f t="shared" si="54"/>
        <v>Jul</v>
      </c>
      <c r="H1781" s="77" t="str">
        <f t="shared" si="55"/>
        <v>2024</v>
      </c>
    </row>
    <row r="1782" spans="1:8" x14ac:dyDescent="0.25">
      <c r="A1782" s="12" t="s">
        <v>792</v>
      </c>
      <c r="B1782" s="12" t="s">
        <v>41</v>
      </c>
      <c r="C1782" s="14">
        <v>19</v>
      </c>
      <c r="D1782" s="12" t="s">
        <v>794</v>
      </c>
      <c r="E1782" s="12" t="s">
        <v>259</v>
      </c>
      <c r="F1782" s="7" t="s">
        <v>21</v>
      </c>
      <c r="G1782" s="77" t="str">
        <f t="shared" si="54"/>
        <v>Jul</v>
      </c>
      <c r="H1782" s="77" t="str">
        <f t="shared" si="55"/>
        <v>2024</v>
      </c>
    </row>
    <row r="1783" spans="1:8" x14ac:dyDescent="0.25">
      <c r="A1783" s="12" t="s">
        <v>792</v>
      </c>
      <c r="B1783" s="12" t="s">
        <v>41</v>
      </c>
      <c r="C1783" s="14">
        <v>25</v>
      </c>
      <c r="D1783" s="12" t="s">
        <v>836</v>
      </c>
      <c r="E1783" s="12" t="s">
        <v>259</v>
      </c>
      <c r="F1783" s="13">
        <v>88.17</v>
      </c>
      <c r="G1783" s="77" t="str">
        <f t="shared" si="54"/>
        <v>Jul</v>
      </c>
      <c r="H1783" s="77" t="str">
        <f t="shared" si="55"/>
        <v>2024</v>
      </c>
    </row>
    <row r="1784" spans="1:8" x14ac:dyDescent="0.25">
      <c r="A1784" s="12" t="s">
        <v>792</v>
      </c>
      <c r="B1784" s="12" t="s">
        <v>41</v>
      </c>
      <c r="C1784" s="14">
        <v>25</v>
      </c>
      <c r="D1784" s="12" t="s">
        <v>265</v>
      </c>
      <c r="E1784" s="12" t="s">
        <v>259</v>
      </c>
      <c r="F1784" s="13">
        <v>199.14</v>
      </c>
      <c r="G1784" s="77" t="str">
        <f t="shared" si="54"/>
        <v>Jul</v>
      </c>
      <c r="H1784" s="77" t="str">
        <f t="shared" si="55"/>
        <v>2024</v>
      </c>
    </row>
    <row r="1785" spans="1:8" x14ac:dyDescent="0.25">
      <c r="A1785" s="12" t="s">
        <v>792</v>
      </c>
      <c r="B1785" s="12" t="s">
        <v>41</v>
      </c>
      <c r="C1785" s="14">
        <v>35</v>
      </c>
      <c r="D1785" s="12" t="s">
        <v>343</v>
      </c>
      <c r="E1785" s="12" t="s">
        <v>259</v>
      </c>
      <c r="F1785" s="13">
        <v>1810.34</v>
      </c>
      <c r="G1785" s="77" t="str">
        <f t="shared" si="54"/>
        <v>Jul</v>
      </c>
      <c r="H1785" s="77" t="str">
        <f t="shared" si="55"/>
        <v>2024</v>
      </c>
    </row>
    <row r="1786" spans="1:8" x14ac:dyDescent="0.25">
      <c r="A1786" s="12" t="s">
        <v>839</v>
      </c>
      <c r="B1786" s="12" t="s">
        <v>26</v>
      </c>
      <c r="C1786" s="14">
        <v>6983</v>
      </c>
      <c r="D1786" s="12" t="s">
        <v>840</v>
      </c>
      <c r="E1786" s="12" t="s">
        <v>259</v>
      </c>
      <c r="F1786" s="13">
        <v>309</v>
      </c>
      <c r="G1786" s="77" t="str">
        <f t="shared" si="54"/>
        <v>Jul</v>
      </c>
      <c r="H1786" s="77" t="str">
        <f t="shared" si="55"/>
        <v>2024</v>
      </c>
    </row>
    <row r="1787" spans="1:8" x14ac:dyDescent="0.25">
      <c r="A1787" s="12" t="s">
        <v>780</v>
      </c>
      <c r="B1787" s="12" t="s">
        <v>26</v>
      </c>
      <c r="C1787" s="14">
        <v>317</v>
      </c>
      <c r="D1787" s="12" t="s">
        <v>781</v>
      </c>
      <c r="E1787" s="35" t="s">
        <v>23</v>
      </c>
      <c r="F1787" s="13">
        <v>5032.68</v>
      </c>
      <c r="G1787" s="77" t="str">
        <f t="shared" si="54"/>
        <v>Jul</v>
      </c>
      <c r="H1787" s="77" t="str">
        <f t="shared" si="55"/>
        <v>2024</v>
      </c>
    </row>
    <row r="1788" spans="1:8" x14ac:dyDescent="0.25">
      <c r="A1788" s="12" t="s">
        <v>782</v>
      </c>
      <c r="B1788" s="12" t="s">
        <v>26</v>
      </c>
      <c r="C1788" s="14">
        <v>349</v>
      </c>
      <c r="D1788" s="12" t="s">
        <v>783</v>
      </c>
      <c r="E1788" s="35" t="s">
        <v>23</v>
      </c>
      <c r="F1788" s="13">
        <v>1538.53</v>
      </c>
      <c r="G1788" s="77" t="str">
        <f t="shared" si="54"/>
        <v>Jul</v>
      </c>
      <c r="H1788" s="77" t="str">
        <f t="shared" si="55"/>
        <v>2024</v>
      </c>
    </row>
    <row r="1789" spans="1:8" x14ac:dyDescent="0.25">
      <c r="A1789" s="12" t="s">
        <v>784</v>
      </c>
      <c r="B1789" s="12" t="s">
        <v>26</v>
      </c>
      <c r="C1789" s="14">
        <v>365</v>
      </c>
      <c r="D1789" s="12" t="s">
        <v>785</v>
      </c>
      <c r="E1789" s="35" t="s">
        <v>1528</v>
      </c>
      <c r="F1789" s="13">
        <v>4894.05</v>
      </c>
      <c r="G1789" s="77" t="str">
        <f t="shared" si="54"/>
        <v>Jul</v>
      </c>
      <c r="H1789" s="77" t="str">
        <f t="shared" si="55"/>
        <v>2024</v>
      </c>
    </row>
    <row r="1790" spans="1:8" x14ac:dyDescent="0.25">
      <c r="A1790" s="12" t="s">
        <v>786</v>
      </c>
      <c r="B1790" s="12" t="s">
        <v>26</v>
      </c>
      <c r="C1790" s="14">
        <v>370</v>
      </c>
      <c r="D1790" s="12" t="s">
        <v>787</v>
      </c>
      <c r="E1790" s="35" t="s">
        <v>23</v>
      </c>
      <c r="F1790" s="13">
        <v>6226.24</v>
      </c>
      <c r="G1790" s="77" t="str">
        <f t="shared" si="54"/>
        <v>Jul</v>
      </c>
      <c r="H1790" s="77" t="str">
        <f t="shared" si="55"/>
        <v>2024</v>
      </c>
    </row>
    <row r="1791" spans="1:8" x14ac:dyDescent="0.25">
      <c r="A1791" s="12" t="s">
        <v>788</v>
      </c>
      <c r="B1791" s="12" t="s">
        <v>26</v>
      </c>
      <c r="C1791" s="14">
        <v>390</v>
      </c>
      <c r="D1791" s="12" t="s">
        <v>789</v>
      </c>
      <c r="E1791" s="35" t="s">
        <v>23</v>
      </c>
      <c r="F1791" s="13">
        <v>16927.240000000002</v>
      </c>
      <c r="G1791" s="77" t="str">
        <f t="shared" si="54"/>
        <v>Jul</v>
      </c>
      <c r="H1791" s="77" t="str">
        <f t="shared" si="55"/>
        <v>2024</v>
      </c>
    </row>
    <row r="1792" spans="1:8" x14ac:dyDescent="0.25">
      <c r="A1792" s="12" t="s">
        <v>790</v>
      </c>
      <c r="B1792" s="12" t="s">
        <v>26</v>
      </c>
      <c r="C1792" s="14">
        <v>409</v>
      </c>
      <c r="D1792" s="12" t="s">
        <v>791</v>
      </c>
      <c r="E1792" s="35" t="s">
        <v>1528</v>
      </c>
      <c r="F1792" s="13">
        <v>4567.78</v>
      </c>
      <c r="G1792" s="77" t="str">
        <f t="shared" si="54"/>
        <v>Jul</v>
      </c>
      <c r="H1792" s="77" t="str">
        <f t="shared" si="55"/>
        <v>2024</v>
      </c>
    </row>
    <row r="1793" spans="1:8" x14ac:dyDescent="0.25">
      <c r="A1793" s="12" t="s">
        <v>792</v>
      </c>
      <c r="B1793" s="12" t="s">
        <v>26</v>
      </c>
      <c r="C1793" s="14">
        <v>419</v>
      </c>
      <c r="D1793" s="12" t="s">
        <v>793</v>
      </c>
      <c r="E1793" s="35" t="s">
        <v>23</v>
      </c>
      <c r="F1793" s="13">
        <v>5476.46</v>
      </c>
      <c r="G1793" s="77" t="str">
        <f t="shared" si="54"/>
        <v>Jul</v>
      </c>
      <c r="H1793" s="77" t="str">
        <f t="shared" si="55"/>
        <v>2024</v>
      </c>
    </row>
    <row r="1794" spans="1:8" x14ac:dyDescent="0.25">
      <c r="A1794" s="12" t="s">
        <v>780</v>
      </c>
      <c r="B1794" s="12" t="s">
        <v>26</v>
      </c>
      <c r="C1794" s="14">
        <v>317</v>
      </c>
      <c r="D1794" s="12" t="s">
        <v>781</v>
      </c>
      <c r="E1794" s="35" t="s">
        <v>23</v>
      </c>
      <c r="F1794" s="13">
        <v>1409</v>
      </c>
      <c r="G1794" s="77" t="str">
        <f t="shared" si="54"/>
        <v>Jul</v>
      </c>
      <c r="H1794" s="77" t="str">
        <f t="shared" si="55"/>
        <v>2024</v>
      </c>
    </row>
    <row r="1795" spans="1:8" x14ac:dyDescent="0.25">
      <c r="A1795" s="12" t="s">
        <v>782</v>
      </c>
      <c r="B1795" s="12" t="s">
        <v>26</v>
      </c>
      <c r="C1795" s="14">
        <v>349</v>
      </c>
      <c r="D1795" s="12" t="s">
        <v>783</v>
      </c>
      <c r="E1795" s="35" t="s">
        <v>23</v>
      </c>
      <c r="F1795" s="13">
        <v>431</v>
      </c>
      <c r="G1795" s="77" t="str">
        <f t="shared" ref="G1795:G1859" si="56">MID(A1795,4,3)</f>
        <v>Jul</v>
      </c>
      <c r="H1795" s="77" t="str">
        <f t="shared" ref="H1795:H1859" si="57">MID(A1795,8,4)</f>
        <v>2024</v>
      </c>
    </row>
    <row r="1796" spans="1:8" x14ac:dyDescent="0.25">
      <c r="A1796" s="12" t="s">
        <v>827</v>
      </c>
      <c r="B1796" s="12" t="s">
        <v>26</v>
      </c>
      <c r="C1796" s="14">
        <v>6980</v>
      </c>
      <c r="D1796" s="12" t="s">
        <v>842</v>
      </c>
      <c r="E1796" s="35" t="s">
        <v>23</v>
      </c>
      <c r="F1796" s="13">
        <v>2670.01</v>
      </c>
      <c r="G1796" s="77" t="str">
        <f t="shared" si="56"/>
        <v>Jul</v>
      </c>
      <c r="H1796" s="77" t="str">
        <f t="shared" si="57"/>
        <v>2024</v>
      </c>
    </row>
    <row r="1797" spans="1:8" x14ac:dyDescent="0.25">
      <c r="A1797" s="12" t="s">
        <v>786</v>
      </c>
      <c r="B1797" s="12" t="s">
        <v>26</v>
      </c>
      <c r="C1797" s="14">
        <v>370</v>
      </c>
      <c r="D1797" s="12" t="s">
        <v>787</v>
      </c>
      <c r="E1797" s="35" t="s">
        <v>23</v>
      </c>
      <c r="F1797" s="13">
        <v>1716</v>
      </c>
      <c r="G1797" s="77" t="str">
        <f t="shared" si="56"/>
        <v>Jul</v>
      </c>
      <c r="H1797" s="77" t="str">
        <f t="shared" si="57"/>
        <v>2024</v>
      </c>
    </row>
    <row r="1798" spans="1:8" x14ac:dyDescent="0.25">
      <c r="A1798" s="12" t="s">
        <v>788</v>
      </c>
      <c r="B1798" s="12" t="s">
        <v>26</v>
      </c>
      <c r="C1798" s="14">
        <v>390</v>
      </c>
      <c r="D1798" s="12" t="s">
        <v>789</v>
      </c>
      <c r="E1798" s="35" t="s">
        <v>23</v>
      </c>
      <c r="F1798" s="13">
        <v>4321.43</v>
      </c>
      <c r="G1798" s="77" t="str">
        <f t="shared" si="56"/>
        <v>Jul</v>
      </c>
      <c r="H1798" s="77" t="str">
        <f t="shared" si="57"/>
        <v>2024</v>
      </c>
    </row>
    <row r="1799" spans="1:8" x14ac:dyDescent="0.25">
      <c r="A1799" s="12" t="s">
        <v>792</v>
      </c>
      <c r="B1799" s="12" t="s">
        <v>26</v>
      </c>
      <c r="C1799" s="14">
        <v>419</v>
      </c>
      <c r="D1799" s="12" t="s">
        <v>793</v>
      </c>
      <c r="E1799" s="35" t="s">
        <v>23</v>
      </c>
      <c r="F1799" s="13">
        <v>1394.01</v>
      </c>
      <c r="G1799" s="77" t="str">
        <f t="shared" si="56"/>
        <v>Jul</v>
      </c>
      <c r="H1799" s="77" t="str">
        <f t="shared" si="57"/>
        <v>2024</v>
      </c>
    </row>
    <row r="1800" spans="1:8" x14ac:dyDescent="0.25">
      <c r="A1800" s="12" t="s">
        <v>843</v>
      </c>
      <c r="B1800" s="12" t="s">
        <v>26</v>
      </c>
      <c r="C1800" s="14">
        <v>340</v>
      </c>
      <c r="D1800" s="12" t="s">
        <v>844</v>
      </c>
      <c r="E1800" s="12" t="s">
        <v>259</v>
      </c>
      <c r="F1800" s="13">
        <v>5967.11</v>
      </c>
      <c r="G1800" s="77" t="str">
        <f t="shared" si="56"/>
        <v>Jul</v>
      </c>
      <c r="H1800" s="77" t="str">
        <f t="shared" si="57"/>
        <v>2024</v>
      </c>
    </row>
    <row r="1801" spans="1:8" x14ac:dyDescent="0.25">
      <c r="A1801" s="12" t="s">
        <v>782</v>
      </c>
      <c r="B1801" s="12" t="s">
        <v>26</v>
      </c>
      <c r="C1801" s="14">
        <v>354</v>
      </c>
      <c r="D1801" s="12" t="s">
        <v>846</v>
      </c>
      <c r="E1801" s="35" t="s">
        <v>259</v>
      </c>
      <c r="F1801" s="13">
        <v>478.44</v>
      </c>
      <c r="G1801" s="77" t="str">
        <f t="shared" si="56"/>
        <v>Jul</v>
      </c>
      <c r="H1801" s="77" t="str">
        <f t="shared" si="57"/>
        <v>2024</v>
      </c>
    </row>
    <row r="1802" spans="1:8" x14ac:dyDescent="0.25">
      <c r="A1802" s="12" t="s">
        <v>801</v>
      </c>
      <c r="B1802" s="12" t="s">
        <v>26</v>
      </c>
      <c r="C1802" s="14">
        <v>379</v>
      </c>
      <c r="D1802" s="12" t="s">
        <v>200</v>
      </c>
      <c r="E1802" s="12" t="s">
        <v>1526</v>
      </c>
      <c r="F1802" s="13">
        <v>922.41</v>
      </c>
      <c r="G1802" s="77" t="str">
        <f t="shared" si="56"/>
        <v>Jul</v>
      </c>
      <c r="H1802" s="77" t="str">
        <f t="shared" si="57"/>
        <v>2024</v>
      </c>
    </row>
    <row r="1803" spans="1:8" x14ac:dyDescent="0.25">
      <c r="A1803" s="12" t="s">
        <v>792</v>
      </c>
      <c r="B1803" s="12" t="s">
        <v>41</v>
      </c>
      <c r="C1803" s="14">
        <v>19</v>
      </c>
      <c r="D1803" s="12" t="s">
        <v>794</v>
      </c>
      <c r="E1803" s="12" t="s">
        <v>1526</v>
      </c>
      <c r="F1803" s="7" t="s">
        <v>21</v>
      </c>
      <c r="G1803" s="77" t="str">
        <f t="shared" si="56"/>
        <v>Jul</v>
      </c>
      <c r="H1803" s="77" t="str">
        <f t="shared" si="57"/>
        <v>2024</v>
      </c>
    </row>
    <row r="1804" spans="1:8" x14ac:dyDescent="0.25">
      <c r="A1804" s="12" t="s">
        <v>792</v>
      </c>
      <c r="B1804" s="12" t="s">
        <v>41</v>
      </c>
      <c r="C1804" s="14">
        <v>37</v>
      </c>
      <c r="D1804" s="12" t="s">
        <v>200</v>
      </c>
      <c r="E1804" s="12" t="s">
        <v>1526</v>
      </c>
      <c r="F1804" s="13">
        <v>1189.6500000000001</v>
      </c>
      <c r="G1804" s="77" t="str">
        <f t="shared" si="56"/>
        <v>Jul</v>
      </c>
      <c r="H1804" s="77" t="str">
        <f t="shared" si="57"/>
        <v>2024</v>
      </c>
    </row>
    <row r="1805" spans="1:8" x14ac:dyDescent="0.25">
      <c r="A1805" s="12" t="s">
        <v>832</v>
      </c>
      <c r="B1805" s="12" t="s">
        <v>26</v>
      </c>
      <c r="C1805" s="14">
        <v>398</v>
      </c>
      <c r="D1805" s="12" t="s">
        <v>200</v>
      </c>
      <c r="E1805" s="12" t="s">
        <v>1526</v>
      </c>
      <c r="F1805" s="13">
        <v>3681.03</v>
      </c>
      <c r="G1805" s="77" t="str">
        <f t="shared" si="56"/>
        <v>Jul</v>
      </c>
      <c r="H1805" s="77" t="str">
        <f t="shared" si="57"/>
        <v>2024</v>
      </c>
    </row>
    <row r="1806" spans="1:8" x14ac:dyDescent="0.25">
      <c r="A1806" t="s">
        <v>797</v>
      </c>
      <c r="B1806" t="s">
        <v>26</v>
      </c>
      <c r="C1806">
        <v>355</v>
      </c>
      <c r="D1806" t="s">
        <v>436</v>
      </c>
      <c r="E1806" s="12" t="s">
        <v>1526</v>
      </c>
      <c r="F1806" s="44">
        <v>240</v>
      </c>
      <c r="G1806" s="77" t="str">
        <f t="shared" si="56"/>
        <v>Jul</v>
      </c>
      <c r="H1806" s="77" t="str">
        <f t="shared" si="57"/>
        <v>2024</v>
      </c>
    </row>
    <row r="1807" spans="1:8" x14ac:dyDescent="0.25">
      <c r="A1807" t="s">
        <v>851</v>
      </c>
      <c r="B1807" t="s">
        <v>26</v>
      </c>
      <c r="C1807">
        <v>6969</v>
      </c>
      <c r="D1807" t="s">
        <v>852</v>
      </c>
      <c r="E1807" s="12" t="s">
        <v>1526</v>
      </c>
      <c r="F1807" s="44">
        <v>1650.87</v>
      </c>
      <c r="G1807" s="77" t="str">
        <f t="shared" si="56"/>
        <v>Jul</v>
      </c>
      <c r="H1807" s="77" t="str">
        <f t="shared" si="57"/>
        <v>2024</v>
      </c>
    </row>
    <row r="1808" spans="1:8" x14ac:dyDescent="0.25">
      <c r="A1808" s="12" t="s">
        <v>854</v>
      </c>
      <c r="B1808" s="12" t="s">
        <v>26</v>
      </c>
      <c r="C1808" s="14">
        <v>346</v>
      </c>
      <c r="D1808" s="12" t="s">
        <v>758</v>
      </c>
      <c r="E1808" s="12" t="s">
        <v>1526</v>
      </c>
      <c r="F1808" s="13">
        <v>1469.48</v>
      </c>
      <c r="G1808" s="77" t="str">
        <f t="shared" si="56"/>
        <v>Jul</v>
      </c>
      <c r="H1808" s="77" t="str">
        <f t="shared" si="57"/>
        <v>2024</v>
      </c>
    </row>
    <row r="1809" spans="1:8" x14ac:dyDescent="0.25">
      <c r="A1809" s="12" t="s">
        <v>824</v>
      </c>
      <c r="B1809" s="12" t="s">
        <v>41</v>
      </c>
      <c r="C1809" s="14">
        <v>8</v>
      </c>
      <c r="D1809" s="12" t="s">
        <v>428</v>
      </c>
      <c r="E1809" s="12" t="s">
        <v>1526</v>
      </c>
      <c r="F1809" s="13">
        <v>8034.39</v>
      </c>
      <c r="G1809" s="77" t="str">
        <f t="shared" si="56"/>
        <v>Jul</v>
      </c>
      <c r="H1809" s="77" t="str">
        <f t="shared" si="57"/>
        <v>2024</v>
      </c>
    </row>
    <row r="1810" spans="1:8" x14ac:dyDescent="0.25">
      <c r="A1810" s="12" t="s">
        <v>797</v>
      </c>
      <c r="B1810" s="12" t="s">
        <v>26</v>
      </c>
      <c r="C1810" s="14">
        <v>363</v>
      </c>
      <c r="D1810" s="12" t="s">
        <v>857</v>
      </c>
      <c r="E1810" s="12" t="s">
        <v>1526</v>
      </c>
      <c r="F1810" s="13">
        <v>2800</v>
      </c>
      <c r="G1810" s="77" t="str">
        <f t="shared" si="56"/>
        <v>Jul</v>
      </c>
      <c r="H1810" s="77" t="str">
        <f t="shared" si="57"/>
        <v>2024</v>
      </c>
    </row>
    <row r="1811" spans="1:8" x14ac:dyDescent="0.25">
      <c r="A1811" s="12" t="s">
        <v>832</v>
      </c>
      <c r="B1811" s="12" t="s">
        <v>26</v>
      </c>
      <c r="C1811" s="14">
        <v>398</v>
      </c>
      <c r="D1811" s="12" t="s">
        <v>200</v>
      </c>
      <c r="E1811" s="12" t="s">
        <v>1526</v>
      </c>
      <c r="F1811" s="13">
        <v>2387.94</v>
      </c>
      <c r="G1811" s="77" t="str">
        <f t="shared" si="56"/>
        <v>Jul</v>
      </c>
      <c r="H1811" s="77" t="str">
        <f t="shared" si="57"/>
        <v>2024</v>
      </c>
    </row>
    <row r="1812" spans="1:8" x14ac:dyDescent="0.25">
      <c r="A1812" s="12" t="s">
        <v>843</v>
      </c>
      <c r="B1812" s="12" t="s">
        <v>26</v>
      </c>
      <c r="C1812" s="14">
        <v>341</v>
      </c>
      <c r="D1812" s="12" t="s">
        <v>859</v>
      </c>
      <c r="E1812" s="12" t="s">
        <v>1526</v>
      </c>
      <c r="F1812" s="13">
        <v>10000</v>
      </c>
      <c r="G1812" s="77" t="str">
        <f t="shared" si="56"/>
        <v>Jul</v>
      </c>
      <c r="H1812" s="77" t="str">
        <f t="shared" si="57"/>
        <v>2024</v>
      </c>
    </row>
    <row r="1813" spans="1:8" x14ac:dyDescent="0.25">
      <c r="A1813" s="12" t="s">
        <v>861</v>
      </c>
      <c r="B1813" s="12" t="s">
        <v>26</v>
      </c>
      <c r="C1813" s="14">
        <v>343</v>
      </c>
      <c r="D1813" s="12" t="s">
        <v>857</v>
      </c>
      <c r="E1813" s="12" t="s">
        <v>1526</v>
      </c>
      <c r="F1813" s="13">
        <v>1500</v>
      </c>
      <c r="G1813" s="77" t="str">
        <f t="shared" si="56"/>
        <v>Jul</v>
      </c>
      <c r="H1813" s="77" t="str">
        <f t="shared" si="57"/>
        <v>2024</v>
      </c>
    </row>
    <row r="1814" spans="1:8" x14ac:dyDescent="0.25">
      <c r="A1814" s="12" t="s">
        <v>788</v>
      </c>
      <c r="B1814" s="12" t="s">
        <v>26</v>
      </c>
      <c r="C1814" s="14">
        <v>389</v>
      </c>
      <c r="D1814" s="12" t="s">
        <v>862</v>
      </c>
      <c r="E1814" s="12" t="s">
        <v>1526</v>
      </c>
      <c r="F1814" s="13">
        <v>2000</v>
      </c>
      <c r="G1814" s="77" t="str">
        <f t="shared" si="56"/>
        <v>Jul</v>
      </c>
      <c r="H1814" s="77" t="str">
        <f t="shared" si="57"/>
        <v>2024</v>
      </c>
    </row>
    <row r="1815" spans="1:8" x14ac:dyDescent="0.25">
      <c r="A1815" s="12" t="s">
        <v>832</v>
      </c>
      <c r="B1815" s="12" t="s">
        <v>26</v>
      </c>
      <c r="C1815" s="14">
        <v>398</v>
      </c>
      <c r="D1815" s="12" t="s">
        <v>200</v>
      </c>
      <c r="E1815" s="12" t="s">
        <v>1526</v>
      </c>
      <c r="F1815" s="13">
        <v>4676.72</v>
      </c>
      <c r="G1815" s="77" t="str">
        <f t="shared" si="56"/>
        <v>Jul</v>
      </c>
      <c r="H1815" s="77" t="str">
        <f t="shared" si="57"/>
        <v>2024</v>
      </c>
    </row>
    <row r="1816" spans="1:8" x14ac:dyDescent="0.25">
      <c r="A1816" s="12" t="s">
        <v>832</v>
      </c>
      <c r="B1816" s="12" t="s">
        <v>41</v>
      </c>
      <c r="C1816" s="14">
        <v>21</v>
      </c>
      <c r="D1816" s="12" t="s">
        <v>865</v>
      </c>
      <c r="E1816" s="12" t="s">
        <v>1526</v>
      </c>
      <c r="F1816" s="13">
        <v>784.5</v>
      </c>
      <c r="G1816" s="77" t="str">
        <f t="shared" si="56"/>
        <v>Jul</v>
      </c>
      <c r="H1816" s="77" t="str">
        <f t="shared" si="57"/>
        <v>2024</v>
      </c>
    </row>
    <row r="1817" spans="1:8" x14ac:dyDescent="0.25">
      <c r="A1817" s="12" t="s">
        <v>866</v>
      </c>
      <c r="B1817" s="12" t="s">
        <v>26</v>
      </c>
      <c r="C1817" s="14">
        <v>6988</v>
      </c>
      <c r="D1817" s="12" t="s">
        <v>867</v>
      </c>
      <c r="E1817" s="12" t="s">
        <v>1526</v>
      </c>
      <c r="F1817" s="13">
        <v>6724.14</v>
      </c>
      <c r="G1817" s="77" t="str">
        <f t="shared" si="56"/>
        <v>Jul</v>
      </c>
      <c r="H1817" s="77" t="str">
        <f t="shared" si="57"/>
        <v>2024</v>
      </c>
    </row>
    <row r="1818" spans="1:8" x14ac:dyDescent="0.25">
      <c r="A1818" s="12" t="s">
        <v>832</v>
      </c>
      <c r="B1818" s="12" t="s">
        <v>26</v>
      </c>
      <c r="C1818" s="14">
        <v>398</v>
      </c>
      <c r="D1818" s="12" t="s">
        <v>200</v>
      </c>
      <c r="E1818" s="12" t="s">
        <v>1526</v>
      </c>
      <c r="F1818" s="13">
        <v>1879.32</v>
      </c>
      <c r="G1818" s="77" t="str">
        <f t="shared" si="56"/>
        <v>Jul</v>
      </c>
      <c r="H1818" s="77" t="str">
        <f t="shared" si="57"/>
        <v>2024</v>
      </c>
    </row>
    <row r="1819" spans="1:8" x14ac:dyDescent="0.25">
      <c r="A1819" s="12" t="s">
        <v>797</v>
      </c>
      <c r="B1819" s="12" t="s">
        <v>26</v>
      </c>
      <c r="C1819" s="14">
        <v>360</v>
      </c>
      <c r="D1819" s="12" t="s">
        <v>758</v>
      </c>
      <c r="E1819" s="12" t="s">
        <v>1526</v>
      </c>
      <c r="F1819" s="13">
        <v>1887.03</v>
      </c>
      <c r="G1819" s="77" t="str">
        <f t="shared" si="56"/>
        <v>Jul</v>
      </c>
      <c r="H1819" s="77" t="str">
        <f t="shared" si="57"/>
        <v>2024</v>
      </c>
    </row>
    <row r="1820" spans="1:8" x14ac:dyDescent="0.25">
      <c r="A1820" s="12" t="s">
        <v>832</v>
      </c>
      <c r="B1820" s="12" t="s">
        <v>26</v>
      </c>
      <c r="C1820" s="14">
        <v>398</v>
      </c>
      <c r="D1820" s="12" t="s">
        <v>200</v>
      </c>
      <c r="E1820" s="12" t="s">
        <v>1526</v>
      </c>
      <c r="F1820" s="13">
        <v>1241.3900000000001</v>
      </c>
      <c r="G1820" s="77" t="str">
        <f t="shared" si="56"/>
        <v>Jul</v>
      </c>
      <c r="H1820" s="77" t="str">
        <f t="shared" si="57"/>
        <v>2024</v>
      </c>
    </row>
    <row r="1821" spans="1:8" x14ac:dyDescent="0.25">
      <c r="A1821" s="12" t="s">
        <v>792</v>
      </c>
      <c r="B1821" s="12" t="s">
        <v>26</v>
      </c>
      <c r="C1821" s="14">
        <v>415</v>
      </c>
      <c r="D1821" s="12" t="s">
        <v>528</v>
      </c>
      <c r="E1821" s="12" t="s">
        <v>1526</v>
      </c>
      <c r="F1821" s="13">
        <v>6077.59</v>
      </c>
      <c r="G1821" s="77" t="str">
        <f t="shared" si="56"/>
        <v>Jul</v>
      </c>
      <c r="H1821" s="77" t="str">
        <f t="shared" si="57"/>
        <v>2024</v>
      </c>
    </row>
    <row r="1822" spans="1:8" x14ac:dyDescent="0.25">
      <c r="A1822" s="12" t="s">
        <v>782</v>
      </c>
      <c r="B1822" s="12" t="s">
        <v>26</v>
      </c>
      <c r="C1822" s="14">
        <v>349</v>
      </c>
      <c r="D1822" s="12" t="s">
        <v>783</v>
      </c>
      <c r="E1822" s="35" t="s">
        <v>23</v>
      </c>
      <c r="F1822" s="13">
        <v>871.26</v>
      </c>
      <c r="G1822" s="77" t="str">
        <f t="shared" si="56"/>
        <v>Jul</v>
      </c>
      <c r="H1822" s="77" t="str">
        <f t="shared" si="57"/>
        <v>2024</v>
      </c>
    </row>
    <row r="1823" spans="1:8" x14ac:dyDescent="0.25">
      <c r="A1823" s="12" t="s">
        <v>786</v>
      </c>
      <c r="B1823" s="12" t="s">
        <v>26</v>
      </c>
      <c r="C1823" s="14">
        <v>370</v>
      </c>
      <c r="D1823" s="12" t="s">
        <v>787</v>
      </c>
      <c r="E1823" s="35" t="s">
        <v>23</v>
      </c>
      <c r="F1823" s="13">
        <v>502.12</v>
      </c>
      <c r="G1823" s="77" t="str">
        <f t="shared" si="56"/>
        <v>Jul</v>
      </c>
      <c r="H1823" s="77" t="str">
        <f t="shared" si="57"/>
        <v>2024</v>
      </c>
    </row>
    <row r="1824" spans="1:8" x14ac:dyDescent="0.25">
      <c r="A1824" s="12" t="s">
        <v>788</v>
      </c>
      <c r="B1824" s="12" t="s">
        <v>26</v>
      </c>
      <c r="C1824" s="14">
        <v>390</v>
      </c>
      <c r="D1824" s="12" t="s">
        <v>789</v>
      </c>
      <c r="E1824" s="35" t="s">
        <v>23</v>
      </c>
      <c r="F1824" s="13">
        <v>334.75</v>
      </c>
      <c r="G1824" s="77" t="str">
        <f t="shared" si="56"/>
        <v>Jul</v>
      </c>
      <c r="H1824" s="77" t="str">
        <f t="shared" si="57"/>
        <v>2024</v>
      </c>
    </row>
    <row r="1825" spans="1:11" x14ac:dyDescent="0.25">
      <c r="A1825" s="12" t="s">
        <v>792</v>
      </c>
      <c r="B1825" s="12" t="s">
        <v>26</v>
      </c>
      <c r="C1825" s="14">
        <v>419</v>
      </c>
      <c r="D1825" s="12" t="s">
        <v>793</v>
      </c>
      <c r="E1825" s="35" t="s">
        <v>23</v>
      </c>
      <c r="F1825" s="13">
        <v>334.75</v>
      </c>
      <c r="G1825" s="77" t="str">
        <f t="shared" si="56"/>
        <v>Jul</v>
      </c>
      <c r="H1825" s="77" t="str">
        <f t="shared" si="57"/>
        <v>2024</v>
      </c>
    </row>
    <row r="1826" spans="1:11" x14ac:dyDescent="0.25">
      <c r="A1826" s="12" t="s">
        <v>814</v>
      </c>
      <c r="B1826" s="12" t="s">
        <v>41</v>
      </c>
      <c r="C1826" s="14">
        <v>7</v>
      </c>
      <c r="D1826" s="12" t="s">
        <v>716</v>
      </c>
      <c r="E1826" s="35" t="s">
        <v>1528</v>
      </c>
      <c r="F1826" s="13">
        <v>108499</v>
      </c>
      <c r="G1826" s="77" t="str">
        <f t="shared" si="56"/>
        <v>Jul</v>
      </c>
      <c r="H1826" s="77" t="str">
        <f t="shared" si="57"/>
        <v>2024</v>
      </c>
    </row>
    <row r="1827" spans="1:11" x14ac:dyDescent="0.25">
      <c r="A1827" s="12" t="s">
        <v>782</v>
      </c>
      <c r="B1827" s="12" t="s">
        <v>26</v>
      </c>
      <c r="C1827" s="14">
        <v>353</v>
      </c>
      <c r="D1827" s="12" t="s">
        <v>872</v>
      </c>
      <c r="E1827" s="12" t="s">
        <v>259</v>
      </c>
      <c r="F1827" s="13">
        <v>970</v>
      </c>
      <c r="G1827" s="77" t="str">
        <f t="shared" si="56"/>
        <v>Jul</v>
      </c>
      <c r="H1827" s="77" t="str">
        <f t="shared" si="57"/>
        <v>2024</v>
      </c>
    </row>
    <row r="1828" spans="1:11" x14ac:dyDescent="0.25">
      <c r="A1828" s="12" t="s">
        <v>876</v>
      </c>
      <c r="B1828" s="12" t="s">
        <v>26</v>
      </c>
      <c r="C1828" s="14">
        <v>6987</v>
      </c>
      <c r="D1828" s="12" t="s">
        <v>877</v>
      </c>
      <c r="E1828" s="12" t="s">
        <v>259</v>
      </c>
      <c r="F1828" s="13">
        <v>3027</v>
      </c>
      <c r="G1828" s="77" t="str">
        <f t="shared" si="56"/>
        <v>Jul</v>
      </c>
      <c r="H1828" s="77" t="str">
        <f t="shared" si="57"/>
        <v>2024</v>
      </c>
    </row>
    <row r="1829" spans="1:11" x14ac:dyDescent="0.25">
      <c r="A1829" s="12" t="s">
        <v>824</v>
      </c>
      <c r="B1829" s="12" t="s">
        <v>26</v>
      </c>
      <c r="C1829" s="14">
        <v>6960</v>
      </c>
      <c r="D1829" s="12" t="s">
        <v>879</v>
      </c>
      <c r="E1829" s="12" t="s">
        <v>259</v>
      </c>
      <c r="F1829" s="13">
        <v>20621</v>
      </c>
      <c r="G1829" s="77" t="str">
        <f t="shared" si="56"/>
        <v>Jul</v>
      </c>
      <c r="H1829" s="77" t="str">
        <f t="shared" si="57"/>
        <v>2024</v>
      </c>
    </row>
    <row r="1830" spans="1:11" x14ac:dyDescent="0.25">
      <c r="A1830" s="12" t="s">
        <v>854</v>
      </c>
      <c r="B1830" s="12" t="s">
        <v>26</v>
      </c>
      <c r="C1830" s="14">
        <v>6963</v>
      </c>
      <c r="D1830" s="12" t="s">
        <v>877</v>
      </c>
      <c r="E1830" s="12" t="s">
        <v>259</v>
      </c>
      <c r="F1830" s="13">
        <v>9042</v>
      </c>
      <c r="G1830" s="77" t="str">
        <f t="shared" si="56"/>
        <v>Jul</v>
      </c>
      <c r="H1830" s="77" t="str">
        <f t="shared" si="57"/>
        <v>2024</v>
      </c>
    </row>
    <row r="1831" spans="1:11" x14ac:dyDescent="0.25">
      <c r="A1831" s="12" t="s">
        <v>782</v>
      </c>
      <c r="B1831" s="12" t="s">
        <v>26</v>
      </c>
      <c r="C1831" s="14">
        <v>6964</v>
      </c>
      <c r="D1831" s="12" t="s">
        <v>879</v>
      </c>
      <c r="E1831" s="12" t="s">
        <v>259</v>
      </c>
      <c r="F1831" s="13">
        <v>13375</v>
      </c>
      <c r="G1831" s="77" t="str">
        <f t="shared" si="56"/>
        <v>Jul</v>
      </c>
      <c r="H1831" s="77" t="str">
        <f t="shared" si="57"/>
        <v>2024</v>
      </c>
    </row>
    <row r="1832" spans="1:11" x14ac:dyDescent="0.25">
      <c r="A1832" s="12" t="s">
        <v>797</v>
      </c>
      <c r="B1832" s="12" t="s">
        <v>26</v>
      </c>
      <c r="C1832" s="14">
        <v>6965</v>
      </c>
      <c r="D1832" s="12" t="s">
        <v>881</v>
      </c>
      <c r="E1832" s="12" t="s">
        <v>259</v>
      </c>
      <c r="F1832" s="13">
        <v>7050</v>
      </c>
      <c r="G1832" s="77" t="str">
        <f t="shared" si="56"/>
        <v>Jul</v>
      </c>
      <c r="H1832" s="77" t="str">
        <f t="shared" si="57"/>
        <v>2024</v>
      </c>
    </row>
    <row r="1833" spans="1:11" x14ac:dyDescent="0.25">
      <c r="A1833" s="12" t="s">
        <v>786</v>
      </c>
      <c r="B1833" s="12" t="s">
        <v>26</v>
      </c>
      <c r="C1833" s="14">
        <v>6981</v>
      </c>
      <c r="D1833" s="12" t="s">
        <v>877</v>
      </c>
      <c r="E1833" s="12" t="s">
        <v>259</v>
      </c>
      <c r="F1833" s="13">
        <v>5117</v>
      </c>
      <c r="G1833" s="77" t="str">
        <f t="shared" si="56"/>
        <v>Jul</v>
      </c>
      <c r="H1833" s="77" t="str">
        <f t="shared" si="57"/>
        <v>2024</v>
      </c>
    </row>
    <row r="1834" spans="1:11" x14ac:dyDescent="0.25">
      <c r="A1834" s="12" t="s">
        <v>784</v>
      </c>
      <c r="B1834" s="12" t="s">
        <v>26</v>
      </c>
      <c r="C1834" s="14">
        <v>365</v>
      </c>
      <c r="D1834" s="12" t="s">
        <v>785</v>
      </c>
      <c r="E1834" s="35" t="s">
        <v>1528</v>
      </c>
      <c r="F1834" s="13">
        <v>7133.85</v>
      </c>
      <c r="G1834" s="77" t="str">
        <f t="shared" si="56"/>
        <v>Jul</v>
      </c>
      <c r="H1834" s="77" t="str">
        <f t="shared" si="57"/>
        <v>2024</v>
      </c>
    </row>
    <row r="1835" spans="1:11" x14ac:dyDescent="0.25">
      <c r="A1835" s="12" t="s">
        <v>790</v>
      </c>
      <c r="B1835" s="12" t="s">
        <v>26</v>
      </c>
      <c r="C1835" s="14">
        <v>409</v>
      </c>
      <c r="D1835" s="12" t="s">
        <v>791</v>
      </c>
      <c r="E1835" s="35" t="s">
        <v>1528</v>
      </c>
      <c r="F1835" s="13">
        <v>7134.05</v>
      </c>
      <c r="G1835" s="77" t="str">
        <f t="shared" si="56"/>
        <v>Jul</v>
      </c>
      <c r="H1835" s="77" t="str">
        <f t="shared" si="57"/>
        <v>2024</v>
      </c>
    </row>
    <row r="1836" spans="1:11" x14ac:dyDescent="0.25">
      <c r="A1836" s="12" t="s">
        <v>784</v>
      </c>
      <c r="B1836" s="12" t="s">
        <v>26</v>
      </c>
      <c r="C1836" s="14">
        <v>365</v>
      </c>
      <c r="D1836" s="12" t="s">
        <v>785</v>
      </c>
      <c r="E1836" s="35" t="s">
        <v>1528</v>
      </c>
      <c r="F1836" s="13">
        <v>6417.09</v>
      </c>
      <c r="G1836" s="77" t="str">
        <f t="shared" si="56"/>
        <v>Jul</v>
      </c>
      <c r="H1836" s="77" t="str">
        <f t="shared" si="57"/>
        <v>2024</v>
      </c>
    </row>
    <row r="1837" spans="1:11" x14ac:dyDescent="0.25">
      <c r="A1837" s="12" t="s">
        <v>790</v>
      </c>
      <c r="B1837" s="12" t="s">
        <v>26</v>
      </c>
      <c r="C1837" s="14">
        <v>409</v>
      </c>
      <c r="D1837" s="12" t="s">
        <v>791</v>
      </c>
      <c r="E1837" s="35" t="s">
        <v>1528</v>
      </c>
      <c r="F1837" s="13">
        <v>6417.09</v>
      </c>
      <c r="G1837" s="77" t="str">
        <f t="shared" si="56"/>
        <v>Jul</v>
      </c>
      <c r="H1837" s="77" t="str">
        <f t="shared" si="57"/>
        <v>2024</v>
      </c>
    </row>
    <row r="1838" spans="1:11" x14ac:dyDescent="0.25">
      <c r="A1838" s="12" t="s">
        <v>817</v>
      </c>
      <c r="B1838" s="12" t="s">
        <v>26</v>
      </c>
      <c r="C1838" s="14">
        <v>6958</v>
      </c>
      <c r="D1838" s="12" t="s">
        <v>887</v>
      </c>
      <c r="E1838" s="35" t="s">
        <v>259</v>
      </c>
      <c r="F1838" s="13">
        <v>172.8</v>
      </c>
      <c r="G1838" s="77" t="str">
        <f t="shared" si="56"/>
        <v>Jul</v>
      </c>
      <c r="H1838" s="77" t="str">
        <f t="shared" si="57"/>
        <v>2024</v>
      </c>
      <c r="J1838" s="93"/>
      <c r="K1838" s="93"/>
    </row>
    <row r="1839" spans="1:11" x14ac:dyDescent="0.25">
      <c r="A1839" t="s">
        <v>792</v>
      </c>
      <c r="B1839" t="s">
        <v>41</v>
      </c>
      <c r="C1839">
        <v>40</v>
      </c>
      <c r="D1839" t="s">
        <v>549</v>
      </c>
      <c r="E1839" s="35" t="s">
        <v>1525</v>
      </c>
      <c r="F1839" s="44">
        <v>2542.46</v>
      </c>
      <c r="G1839" s="77" t="str">
        <f t="shared" si="56"/>
        <v>Jul</v>
      </c>
      <c r="H1839" s="77" t="str">
        <f t="shared" si="57"/>
        <v>2024</v>
      </c>
    </row>
    <row r="1840" spans="1:11" x14ac:dyDescent="0.25">
      <c r="A1840" t="s">
        <v>792</v>
      </c>
      <c r="B1840" t="s">
        <v>41</v>
      </c>
      <c r="C1840">
        <v>40</v>
      </c>
      <c r="D1840" t="s">
        <v>549</v>
      </c>
      <c r="E1840" s="35" t="s">
        <v>1525</v>
      </c>
      <c r="F1840" s="44">
        <v>118.52</v>
      </c>
      <c r="G1840" s="77" t="str">
        <f t="shared" si="56"/>
        <v>Jul</v>
      </c>
      <c r="H1840" s="77" t="str">
        <f t="shared" si="57"/>
        <v>2024</v>
      </c>
    </row>
    <row r="1841" spans="1:8" x14ac:dyDescent="0.25">
      <c r="A1841" t="s">
        <v>792</v>
      </c>
      <c r="B1841" t="s">
        <v>41</v>
      </c>
      <c r="C1841">
        <v>40</v>
      </c>
      <c r="D1841" t="s">
        <v>549</v>
      </c>
      <c r="E1841" s="35" t="s">
        <v>1525</v>
      </c>
      <c r="F1841" s="44">
        <v>82.6</v>
      </c>
      <c r="G1841" s="77" t="str">
        <f t="shared" si="56"/>
        <v>Jul</v>
      </c>
      <c r="H1841" s="77" t="str">
        <f t="shared" si="57"/>
        <v>2024</v>
      </c>
    </row>
    <row r="1842" spans="1:8" x14ac:dyDescent="0.25">
      <c r="A1842" t="s">
        <v>792</v>
      </c>
      <c r="B1842" t="s">
        <v>41</v>
      </c>
      <c r="C1842">
        <v>40</v>
      </c>
      <c r="D1842" t="s">
        <v>549</v>
      </c>
      <c r="E1842" s="35" t="s">
        <v>1525</v>
      </c>
      <c r="F1842" s="44">
        <v>934.95</v>
      </c>
      <c r="G1842" s="77" t="str">
        <f t="shared" si="56"/>
        <v>Jul</v>
      </c>
      <c r="H1842" s="77" t="str">
        <f t="shared" si="57"/>
        <v>2024</v>
      </c>
    </row>
    <row r="1843" spans="1:8" x14ac:dyDescent="0.25">
      <c r="A1843" t="s">
        <v>792</v>
      </c>
      <c r="B1843" t="s">
        <v>41</v>
      </c>
      <c r="C1843">
        <v>40</v>
      </c>
      <c r="D1843" t="s">
        <v>549</v>
      </c>
      <c r="E1843" s="35" t="s">
        <v>1525</v>
      </c>
      <c r="F1843" s="44">
        <v>304.10000000000002</v>
      </c>
      <c r="G1843" s="77" t="str">
        <f t="shared" si="56"/>
        <v>Jul</v>
      </c>
      <c r="H1843" s="77" t="str">
        <f t="shared" si="57"/>
        <v>2024</v>
      </c>
    </row>
    <row r="1844" spans="1:8" x14ac:dyDescent="0.25">
      <c r="A1844" t="s">
        <v>792</v>
      </c>
      <c r="B1844" t="s">
        <v>41</v>
      </c>
      <c r="C1844">
        <v>40</v>
      </c>
      <c r="D1844" t="s">
        <v>549</v>
      </c>
      <c r="E1844" s="35" t="s">
        <v>1525</v>
      </c>
      <c r="F1844" s="44">
        <v>192.02</v>
      </c>
      <c r="G1844" s="77" t="str">
        <f t="shared" si="56"/>
        <v>Jul</v>
      </c>
      <c r="H1844" s="77" t="str">
        <f t="shared" si="57"/>
        <v>2024</v>
      </c>
    </row>
    <row r="1845" spans="1:8" x14ac:dyDescent="0.25">
      <c r="A1845" t="s">
        <v>792</v>
      </c>
      <c r="B1845" t="s">
        <v>41</v>
      </c>
      <c r="C1845">
        <v>40</v>
      </c>
      <c r="D1845" t="s">
        <v>549</v>
      </c>
      <c r="E1845" s="35" t="s">
        <v>1525</v>
      </c>
      <c r="F1845" s="44">
        <v>510.29</v>
      </c>
      <c r="G1845" s="77" t="str">
        <f t="shared" si="56"/>
        <v>Jul</v>
      </c>
      <c r="H1845" s="77" t="str">
        <f t="shared" si="57"/>
        <v>2024</v>
      </c>
    </row>
    <row r="1846" spans="1:8" x14ac:dyDescent="0.25">
      <c r="A1846" t="s">
        <v>792</v>
      </c>
      <c r="B1846" t="s">
        <v>41</v>
      </c>
      <c r="C1846">
        <v>40</v>
      </c>
      <c r="D1846" t="s">
        <v>549</v>
      </c>
      <c r="E1846" s="35" t="s">
        <v>1525</v>
      </c>
      <c r="F1846" s="44">
        <v>168.8</v>
      </c>
      <c r="G1846" s="77" t="str">
        <f t="shared" si="56"/>
        <v>Jul</v>
      </c>
      <c r="H1846" s="77" t="str">
        <f t="shared" si="57"/>
        <v>2024</v>
      </c>
    </row>
    <row r="1847" spans="1:8" x14ac:dyDescent="0.25">
      <c r="A1847" t="s">
        <v>792</v>
      </c>
      <c r="B1847" t="s">
        <v>41</v>
      </c>
      <c r="C1847">
        <v>40</v>
      </c>
      <c r="D1847" t="s">
        <v>549</v>
      </c>
      <c r="E1847" s="35" t="s">
        <v>1525</v>
      </c>
      <c r="F1847" s="44">
        <v>1739.16</v>
      </c>
      <c r="G1847" s="77" t="str">
        <f t="shared" si="56"/>
        <v>Jul</v>
      </c>
      <c r="H1847" s="77" t="str">
        <f t="shared" si="57"/>
        <v>2024</v>
      </c>
    </row>
    <row r="1848" spans="1:8" x14ac:dyDescent="0.25">
      <c r="A1848" t="s">
        <v>792</v>
      </c>
      <c r="B1848" t="s">
        <v>41</v>
      </c>
      <c r="C1848">
        <v>40</v>
      </c>
      <c r="D1848" t="s">
        <v>549</v>
      </c>
      <c r="E1848" s="35" t="s">
        <v>1525</v>
      </c>
      <c r="F1848" s="44">
        <v>254.92</v>
      </c>
      <c r="G1848" s="77" t="str">
        <f t="shared" si="56"/>
        <v>Jul</v>
      </c>
      <c r="H1848" s="77" t="str">
        <f t="shared" si="57"/>
        <v>2024</v>
      </c>
    </row>
    <row r="1849" spans="1:8" x14ac:dyDescent="0.25">
      <c r="A1849" t="s">
        <v>792</v>
      </c>
      <c r="B1849" t="s">
        <v>41</v>
      </c>
      <c r="C1849">
        <v>40</v>
      </c>
      <c r="D1849" t="s">
        <v>160</v>
      </c>
      <c r="E1849" s="35" t="s">
        <v>1525</v>
      </c>
      <c r="F1849" s="44">
        <v>228.04</v>
      </c>
      <c r="G1849" s="77" t="str">
        <f t="shared" si="56"/>
        <v>Jul</v>
      </c>
      <c r="H1849" s="77" t="str">
        <f t="shared" si="57"/>
        <v>2024</v>
      </c>
    </row>
    <row r="1850" spans="1:8" x14ac:dyDescent="0.25">
      <c r="A1850" t="s">
        <v>792</v>
      </c>
      <c r="B1850" t="s">
        <v>41</v>
      </c>
      <c r="C1850">
        <v>40</v>
      </c>
      <c r="D1850" t="s">
        <v>160</v>
      </c>
      <c r="E1850" s="35" t="s">
        <v>1525</v>
      </c>
      <c r="F1850" s="44">
        <v>6260.58</v>
      </c>
      <c r="G1850" s="77" t="str">
        <f t="shared" si="56"/>
        <v>Jul</v>
      </c>
      <c r="H1850" s="77" t="str">
        <f t="shared" si="57"/>
        <v>2024</v>
      </c>
    </row>
    <row r="1851" spans="1:8" x14ac:dyDescent="0.25">
      <c r="A1851" t="s">
        <v>792</v>
      </c>
      <c r="B1851" t="s">
        <v>41</v>
      </c>
      <c r="C1851">
        <v>40</v>
      </c>
      <c r="D1851" t="s">
        <v>160</v>
      </c>
      <c r="E1851" s="35" t="s">
        <v>1525</v>
      </c>
      <c r="F1851" s="44">
        <v>6261.25</v>
      </c>
      <c r="G1851" s="77" t="str">
        <f t="shared" si="56"/>
        <v>Jul</v>
      </c>
      <c r="H1851" s="77" t="str">
        <f t="shared" si="57"/>
        <v>2024</v>
      </c>
    </row>
    <row r="1852" spans="1:8" x14ac:dyDescent="0.25">
      <c r="A1852" t="s">
        <v>792</v>
      </c>
      <c r="B1852" t="s">
        <v>41</v>
      </c>
      <c r="C1852">
        <v>40</v>
      </c>
      <c r="D1852" t="s">
        <v>160</v>
      </c>
      <c r="E1852" s="35" t="s">
        <v>1525</v>
      </c>
      <c r="F1852" s="44">
        <v>215.52</v>
      </c>
      <c r="G1852" s="77" t="str">
        <f t="shared" si="56"/>
        <v>Jul</v>
      </c>
      <c r="H1852" s="77" t="str">
        <f t="shared" si="57"/>
        <v>2024</v>
      </c>
    </row>
    <row r="1853" spans="1:8" x14ac:dyDescent="0.25">
      <c r="A1853" t="s">
        <v>792</v>
      </c>
      <c r="B1853" t="s">
        <v>41</v>
      </c>
      <c r="C1853">
        <v>40</v>
      </c>
      <c r="D1853" t="s">
        <v>160</v>
      </c>
      <c r="E1853" s="35" t="s">
        <v>1525</v>
      </c>
      <c r="F1853" s="44">
        <v>2592.4699999999998</v>
      </c>
      <c r="G1853" s="77" t="str">
        <f t="shared" si="56"/>
        <v>Jul</v>
      </c>
      <c r="H1853" s="77" t="str">
        <f t="shared" si="57"/>
        <v>2024</v>
      </c>
    </row>
    <row r="1854" spans="1:8" x14ac:dyDescent="0.25">
      <c r="A1854" t="s">
        <v>792</v>
      </c>
      <c r="B1854" t="s">
        <v>41</v>
      </c>
      <c r="C1854">
        <v>40</v>
      </c>
      <c r="D1854" t="s">
        <v>160</v>
      </c>
      <c r="E1854" s="35" t="s">
        <v>1525</v>
      </c>
      <c r="F1854" s="44">
        <v>1424.23</v>
      </c>
      <c r="G1854" s="77" t="str">
        <f t="shared" si="56"/>
        <v>Jul</v>
      </c>
      <c r="H1854" s="77" t="str">
        <f t="shared" si="57"/>
        <v>2024</v>
      </c>
    </row>
    <row r="1855" spans="1:8" x14ac:dyDescent="0.25">
      <c r="A1855" t="s">
        <v>792</v>
      </c>
      <c r="B1855" t="s">
        <v>41</v>
      </c>
      <c r="C1855">
        <v>40</v>
      </c>
      <c r="D1855" t="s">
        <v>160</v>
      </c>
      <c r="E1855" s="35" t="s">
        <v>1525</v>
      </c>
      <c r="F1855" s="44">
        <v>1735.97</v>
      </c>
      <c r="G1855" s="77" t="str">
        <f t="shared" si="56"/>
        <v>Jul</v>
      </c>
      <c r="H1855" s="77" t="str">
        <f t="shared" si="57"/>
        <v>2024</v>
      </c>
    </row>
    <row r="1856" spans="1:8" x14ac:dyDescent="0.25">
      <c r="A1856" t="s">
        <v>792</v>
      </c>
      <c r="B1856" t="s">
        <v>41</v>
      </c>
      <c r="C1856">
        <v>40</v>
      </c>
      <c r="D1856" t="s">
        <v>160</v>
      </c>
      <c r="E1856" s="35" t="s">
        <v>1525</v>
      </c>
      <c r="F1856" s="44">
        <v>1429.27</v>
      </c>
      <c r="G1856" s="77" t="str">
        <f t="shared" si="56"/>
        <v>Jul</v>
      </c>
      <c r="H1856" s="77" t="str">
        <f t="shared" si="57"/>
        <v>2024</v>
      </c>
    </row>
    <row r="1857" spans="1:8" x14ac:dyDescent="0.25">
      <c r="A1857" t="s">
        <v>792</v>
      </c>
      <c r="B1857" t="s">
        <v>41</v>
      </c>
      <c r="C1857">
        <v>40</v>
      </c>
      <c r="D1857" t="s">
        <v>160</v>
      </c>
      <c r="E1857" s="35" t="s">
        <v>1525</v>
      </c>
      <c r="F1857" s="44">
        <v>107.74</v>
      </c>
      <c r="G1857" s="77" t="str">
        <f t="shared" si="56"/>
        <v>Jul</v>
      </c>
      <c r="H1857" s="77" t="str">
        <f t="shared" si="57"/>
        <v>2024</v>
      </c>
    </row>
    <row r="1858" spans="1:8" x14ac:dyDescent="0.25">
      <c r="A1858" t="s">
        <v>792</v>
      </c>
      <c r="B1858" t="s">
        <v>41</v>
      </c>
      <c r="C1858">
        <v>40</v>
      </c>
      <c r="D1858" t="s">
        <v>160</v>
      </c>
      <c r="E1858" s="35" t="s">
        <v>1525</v>
      </c>
      <c r="F1858" s="44">
        <v>1020.8</v>
      </c>
      <c r="G1858" s="77" t="str">
        <f t="shared" si="56"/>
        <v>Jul</v>
      </c>
      <c r="H1858" s="77" t="str">
        <f t="shared" si="57"/>
        <v>2024</v>
      </c>
    </row>
    <row r="1859" spans="1:8" x14ac:dyDescent="0.25">
      <c r="A1859" t="s">
        <v>792</v>
      </c>
      <c r="B1859" t="s">
        <v>41</v>
      </c>
      <c r="C1859">
        <v>40</v>
      </c>
      <c r="D1859" t="s">
        <v>160</v>
      </c>
      <c r="E1859" s="35" t="s">
        <v>1525</v>
      </c>
      <c r="F1859" s="44">
        <v>1526.82</v>
      </c>
      <c r="G1859" s="77" t="str">
        <f t="shared" si="56"/>
        <v>Jul</v>
      </c>
      <c r="H1859" s="77" t="str">
        <f t="shared" si="57"/>
        <v>2024</v>
      </c>
    </row>
    <row r="1860" spans="1:8" x14ac:dyDescent="0.25">
      <c r="A1860" t="s">
        <v>792</v>
      </c>
      <c r="B1860" t="s">
        <v>41</v>
      </c>
      <c r="C1860">
        <v>40</v>
      </c>
      <c r="D1860" t="s">
        <v>160</v>
      </c>
      <c r="E1860" s="35" t="s">
        <v>1525</v>
      </c>
      <c r="F1860" s="44">
        <v>2699.95</v>
      </c>
      <c r="G1860" s="77" t="str">
        <f t="shared" ref="G1860:G1923" si="58">MID(A1860,4,3)</f>
        <v>Jul</v>
      </c>
      <c r="H1860" s="77" t="str">
        <f t="shared" ref="H1860:H1923" si="59">MID(A1860,8,4)</f>
        <v>2024</v>
      </c>
    </row>
    <row r="1861" spans="1:8" x14ac:dyDescent="0.25">
      <c r="A1861" t="s">
        <v>792</v>
      </c>
      <c r="B1861" t="s">
        <v>41</v>
      </c>
      <c r="C1861">
        <v>40</v>
      </c>
      <c r="D1861" t="s">
        <v>549</v>
      </c>
      <c r="E1861" s="35" t="s">
        <v>1525</v>
      </c>
      <c r="F1861" s="44">
        <v>424.93</v>
      </c>
      <c r="G1861" s="77" t="str">
        <f t="shared" si="58"/>
        <v>Jul</v>
      </c>
      <c r="H1861" s="77" t="str">
        <f t="shared" si="59"/>
        <v>2024</v>
      </c>
    </row>
    <row r="1862" spans="1:8" x14ac:dyDescent="0.25">
      <c r="A1862" t="s">
        <v>792</v>
      </c>
      <c r="B1862" t="s">
        <v>41</v>
      </c>
      <c r="C1862">
        <v>40</v>
      </c>
      <c r="D1862" t="s">
        <v>549</v>
      </c>
      <c r="E1862" s="35" t="s">
        <v>1525</v>
      </c>
      <c r="F1862" s="44">
        <v>224.5</v>
      </c>
      <c r="G1862" s="77" t="str">
        <f t="shared" si="58"/>
        <v>Jul</v>
      </c>
      <c r="H1862" s="77" t="str">
        <f t="shared" si="59"/>
        <v>2024</v>
      </c>
    </row>
    <row r="1863" spans="1:8" x14ac:dyDescent="0.25">
      <c r="A1863" t="s">
        <v>792</v>
      </c>
      <c r="B1863" t="s">
        <v>41</v>
      </c>
      <c r="C1863">
        <v>40</v>
      </c>
      <c r="D1863" t="s">
        <v>549</v>
      </c>
      <c r="E1863" s="35" t="s">
        <v>1525</v>
      </c>
      <c r="F1863" s="44">
        <v>629.04</v>
      </c>
      <c r="G1863" s="77" t="str">
        <f t="shared" si="58"/>
        <v>Jul</v>
      </c>
      <c r="H1863" s="77" t="str">
        <f t="shared" si="59"/>
        <v>2024</v>
      </c>
    </row>
    <row r="1864" spans="1:8" x14ac:dyDescent="0.25">
      <c r="A1864" t="s">
        <v>792</v>
      </c>
      <c r="B1864" t="s">
        <v>41</v>
      </c>
      <c r="C1864">
        <v>40</v>
      </c>
      <c r="D1864" t="s">
        <v>549</v>
      </c>
      <c r="E1864" s="35" t="s">
        <v>1525</v>
      </c>
      <c r="F1864" s="44">
        <v>520.83000000000004</v>
      </c>
      <c r="G1864" s="77" t="str">
        <f t="shared" si="58"/>
        <v>Jul</v>
      </c>
      <c r="H1864" s="77" t="str">
        <f t="shared" si="59"/>
        <v>2024</v>
      </c>
    </row>
    <row r="1865" spans="1:8" x14ac:dyDescent="0.25">
      <c r="A1865" t="s">
        <v>792</v>
      </c>
      <c r="B1865" t="s">
        <v>41</v>
      </c>
      <c r="C1865">
        <v>40</v>
      </c>
      <c r="D1865" t="s">
        <v>549</v>
      </c>
      <c r="E1865" s="35" t="s">
        <v>1525</v>
      </c>
      <c r="F1865" s="44">
        <v>434.63</v>
      </c>
      <c r="G1865" s="77" t="str">
        <f t="shared" si="58"/>
        <v>Jul</v>
      </c>
      <c r="H1865" s="77" t="str">
        <f t="shared" si="59"/>
        <v>2024</v>
      </c>
    </row>
    <row r="1866" spans="1:8" x14ac:dyDescent="0.25">
      <c r="A1866" t="s">
        <v>792</v>
      </c>
      <c r="B1866" t="s">
        <v>41</v>
      </c>
      <c r="C1866">
        <v>40</v>
      </c>
      <c r="D1866" t="s">
        <v>549</v>
      </c>
      <c r="E1866" s="35" t="s">
        <v>1525</v>
      </c>
      <c r="F1866" s="44">
        <v>416.67</v>
      </c>
      <c r="G1866" s="77" t="str">
        <f t="shared" si="58"/>
        <v>Jul</v>
      </c>
      <c r="H1866" s="77" t="str">
        <f t="shared" si="59"/>
        <v>2024</v>
      </c>
    </row>
    <row r="1867" spans="1:8" x14ac:dyDescent="0.25">
      <c r="A1867" t="s">
        <v>792</v>
      </c>
      <c r="B1867" t="s">
        <v>41</v>
      </c>
      <c r="C1867">
        <v>40</v>
      </c>
      <c r="D1867" t="s">
        <v>549</v>
      </c>
      <c r="E1867" s="35" t="s">
        <v>1525</v>
      </c>
      <c r="F1867" s="44">
        <v>804.55</v>
      </c>
      <c r="G1867" s="77" t="str">
        <f t="shared" si="58"/>
        <v>Jul</v>
      </c>
      <c r="H1867" s="77" t="str">
        <f t="shared" si="59"/>
        <v>2024</v>
      </c>
    </row>
    <row r="1868" spans="1:8" x14ac:dyDescent="0.25">
      <c r="A1868" t="s">
        <v>792</v>
      </c>
      <c r="B1868" t="s">
        <v>41</v>
      </c>
      <c r="C1868">
        <v>40</v>
      </c>
      <c r="D1868" t="s">
        <v>160</v>
      </c>
      <c r="E1868" s="35" t="s">
        <v>1525</v>
      </c>
      <c r="F1868" s="44">
        <v>73.64</v>
      </c>
      <c r="G1868" s="77" t="str">
        <f t="shared" si="58"/>
        <v>Jul</v>
      </c>
      <c r="H1868" s="77" t="str">
        <f t="shared" si="59"/>
        <v>2024</v>
      </c>
    </row>
    <row r="1869" spans="1:8" x14ac:dyDescent="0.25">
      <c r="A1869" t="s">
        <v>792</v>
      </c>
      <c r="B1869" t="s">
        <v>41</v>
      </c>
      <c r="C1869">
        <v>40</v>
      </c>
      <c r="D1869" t="s">
        <v>160</v>
      </c>
      <c r="E1869" s="35" t="s">
        <v>1525</v>
      </c>
      <c r="F1869" s="44">
        <v>109.2</v>
      </c>
      <c r="G1869" s="77" t="str">
        <f t="shared" si="58"/>
        <v>Jul</v>
      </c>
      <c r="H1869" s="77" t="str">
        <f t="shared" si="59"/>
        <v>2024</v>
      </c>
    </row>
    <row r="1870" spans="1:8" x14ac:dyDescent="0.25">
      <c r="A1870" t="s">
        <v>792</v>
      </c>
      <c r="B1870" t="s">
        <v>41</v>
      </c>
      <c r="C1870">
        <v>40</v>
      </c>
      <c r="D1870" t="s">
        <v>160</v>
      </c>
      <c r="E1870" s="35" t="s">
        <v>1525</v>
      </c>
      <c r="F1870" s="44">
        <v>379.72</v>
      </c>
      <c r="G1870" s="77" t="str">
        <f t="shared" si="58"/>
        <v>Jul</v>
      </c>
      <c r="H1870" s="77" t="str">
        <f t="shared" si="59"/>
        <v>2024</v>
      </c>
    </row>
    <row r="1871" spans="1:8" x14ac:dyDescent="0.25">
      <c r="A1871" t="s">
        <v>792</v>
      </c>
      <c r="B1871" t="s">
        <v>41</v>
      </c>
      <c r="C1871">
        <v>40</v>
      </c>
      <c r="D1871" t="s">
        <v>160</v>
      </c>
      <c r="E1871" s="35" t="s">
        <v>1525</v>
      </c>
      <c r="F1871" s="44">
        <v>27.03</v>
      </c>
      <c r="G1871" s="77" t="str">
        <f t="shared" si="58"/>
        <v>Jul</v>
      </c>
      <c r="H1871" s="77" t="str">
        <f t="shared" si="59"/>
        <v>2024</v>
      </c>
    </row>
    <row r="1872" spans="1:8" x14ac:dyDescent="0.25">
      <c r="A1872" t="s">
        <v>792</v>
      </c>
      <c r="B1872" t="s">
        <v>41</v>
      </c>
      <c r="C1872">
        <v>40</v>
      </c>
      <c r="D1872" t="s">
        <v>160</v>
      </c>
      <c r="E1872" s="35" t="s">
        <v>1525</v>
      </c>
      <c r="F1872" s="44">
        <v>37.020000000000003</v>
      </c>
      <c r="G1872" s="77" t="str">
        <f t="shared" si="58"/>
        <v>Jul</v>
      </c>
      <c r="H1872" s="77" t="str">
        <f t="shared" si="59"/>
        <v>2024</v>
      </c>
    </row>
    <row r="1873" spans="1:8" x14ac:dyDescent="0.25">
      <c r="A1873" t="s">
        <v>792</v>
      </c>
      <c r="B1873" t="s">
        <v>41</v>
      </c>
      <c r="C1873">
        <v>40</v>
      </c>
      <c r="D1873" t="s">
        <v>160</v>
      </c>
      <c r="E1873" s="35" t="s">
        <v>1525</v>
      </c>
      <c r="F1873" s="44">
        <v>163.79</v>
      </c>
      <c r="G1873" s="77" t="str">
        <f t="shared" si="58"/>
        <v>Jul</v>
      </c>
      <c r="H1873" s="77" t="str">
        <f t="shared" si="59"/>
        <v>2024</v>
      </c>
    </row>
    <row r="1874" spans="1:8" x14ac:dyDescent="0.25">
      <c r="A1874" t="s">
        <v>792</v>
      </c>
      <c r="B1874" t="s">
        <v>41</v>
      </c>
      <c r="C1874">
        <v>40</v>
      </c>
      <c r="D1874" t="s">
        <v>160</v>
      </c>
      <c r="E1874" s="35" t="s">
        <v>1525</v>
      </c>
      <c r="F1874" s="44">
        <v>58.84</v>
      </c>
      <c r="G1874" s="77" t="str">
        <f t="shared" si="58"/>
        <v>Jul</v>
      </c>
      <c r="H1874" s="77" t="str">
        <f t="shared" si="59"/>
        <v>2024</v>
      </c>
    </row>
    <row r="1875" spans="1:8" x14ac:dyDescent="0.25">
      <c r="A1875" t="s">
        <v>792</v>
      </c>
      <c r="B1875" t="s">
        <v>41</v>
      </c>
      <c r="C1875">
        <v>40</v>
      </c>
      <c r="D1875" t="s">
        <v>160</v>
      </c>
      <c r="E1875" s="35" t="s">
        <v>1525</v>
      </c>
      <c r="F1875" s="44">
        <v>266.67</v>
      </c>
      <c r="G1875" s="77" t="str">
        <f t="shared" si="58"/>
        <v>Jul</v>
      </c>
      <c r="H1875" s="77" t="str">
        <f t="shared" si="59"/>
        <v>2024</v>
      </c>
    </row>
    <row r="1876" spans="1:8" x14ac:dyDescent="0.25">
      <c r="A1876" t="s">
        <v>792</v>
      </c>
      <c r="B1876" t="s">
        <v>41</v>
      </c>
      <c r="C1876">
        <v>40</v>
      </c>
      <c r="D1876" t="s">
        <v>160</v>
      </c>
      <c r="E1876" s="35" t="s">
        <v>1525</v>
      </c>
      <c r="F1876" s="44">
        <v>1240.03</v>
      </c>
      <c r="G1876" s="77" t="str">
        <f t="shared" si="58"/>
        <v>Jul</v>
      </c>
      <c r="H1876" s="77" t="str">
        <f t="shared" si="59"/>
        <v>2024</v>
      </c>
    </row>
    <row r="1877" spans="1:8" x14ac:dyDescent="0.25">
      <c r="A1877" t="s">
        <v>792</v>
      </c>
      <c r="B1877" t="s">
        <v>41</v>
      </c>
      <c r="C1877">
        <v>40</v>
      </c>
      <c r="D1877" t="s">
        <v>160</v>
      </c>
      <c r="E1877" s="35" t="s">
        <v>1525</v>
      </c>
      <c r="F1877" s="44">
        <v>4949.18</v>
      </c>
      <c r="G1877" s="77" t="str">
        <f t="shared" si="58"/>
        <v>Jul</v>
      </c>
      <c r="H1877" s="77" t="str">
        <f t="shared" si="59"/>
        <v>2024</v>
      </c>
    </row>
    <row r="1878" spans="1:8" x14ac:dyDescent="0.25">
      <c r="A1878" t="s">
        <v>792</v>
      </c>
      <c r="B1878" t="s">
        <v>41</v>
      </c>
      <c r="C1878">
        <v>40</v>
      </c>
      <c r="D1878" t="s">
        <v>160</v>
      </c>
      <c r="E1878" s="35" t="s">
        <v>1525</v>
      </c>
      <c r="F1878" s="44">
        <v>3621.57</v>
      </c>
      <c r="G1878" s="77" t="str">
        <f t="shared" si="58"/>
        <v>Jul</v>
      </c>
      <c r="H1878" s="77" t="str">
        <f t="shared" si="59"/>
        <v>2024</v>
      </c>
    </row>
    <row r="1879" spans="1:8" x14ac:dyDescent="0.25">
      <c r="A1879" t="s">
        <v>792</v>
      </c>
      <c r="B1879" t="s">
        <v>41</v>
      </c>
      <c r="C1879">
        <v>40</v>
      </c>
      <c r="D1879" t="s">
        <v>160</v>
      </c>
      <c r="E1879" s="35" t="s">
        <v>1525</v>
      </c>
      <c r="F1879" s="44">
        <v>2894.78</v>
      </c>
      <c r="G1879" s="77" t="str">
        <f t="shared" si="58"/>
        <v>Jul</v>
      </c>
      <c r="H1879" s="77" t="str">
        <f t="shared" si="59"/>
        <v>2024</v>
      </c>
    </row>
    <row r="1880" spans="1:8" x14ac:dyDescent="0.25">
      <c r="A1880" t="s">
        <v>792</v>
      </c>
      <c r="B1880" t="s">
        <v>41</v>
      </c>
      <c r="C1880">
        <v>40</v>
      </c>
      <c r="D1880" t="s">
        <v>160</v>
      </c>
      <c r="E1880" s="35" t="s">
        <v>1525</v>
      </c>
      <c r="F1880" s="44">
        <v>359.46</v>
      </c>
      <c r="G1880" s="77" t="str">
        <f t="shared" si="58"/>
        <v>Jul</v>
      </c>
      <c r="H1880" s="77" t="str">
        <f t="shared" si="59"/>
        <v>2024</v>
      </c>
    </row>
    <row r="1881" spans="1:8" x14ac:dyDescent="0.25">
      <c r="A1881" t="s">
        <v>792</v>
      </c>
      <c r="B1881" t="s">
        <v>41</v>
      </c>
      <c r="C1881">
        <v>40</v>
      </c>
      <c r="D1881" t="s">
        <v>160</v>
      </c>
      <c r="E1881" s="35" t="s">
        <v>1525</v>
      </c>
      <c r="F1881" s="44">
        <v>3249.09</v>
      </c>
      <c r="G1881" s="77" t="str">
        <f t="shared" si="58"/>
        <v>Jul</v>
      </c>
      <c r="H1881" s="77" t="str">
        <f t="shared" si="59"/>
        <v>2024</v>
      </c>
    </row>
    <row r="1882" spans="1:8" x14ac:dyDescent="0.25">
      <c r="A1882" t="s">
        <v>792</v>
      </c>
      <c r="B1882" t="s">
        <v>41</v>
      </c>
      <c r="C1882">
        <v>40</v>
      </c>
      <c r="D1882" t="s">
        <v>160</v>
      </c>
      <c r="E1882" s="35" t="s">
        <v>1525</v>
      </c>
      <c r="F1882" s="44">
        <v>3426.32</v>
      </c>
      <c r="G1882" s="77" t="str">
        <f t="shared" si="58"/>
        <v>Jul</v>
      </c>
      <c r="H1882" s="77" t="str">
        <f t="shared" si="59"/>
        <v>2024</v>
      </c>
    </row>
    <row r="1883" spans="1:8" x14ac:dyDescent="0.25">
      <c r="A1883" t="s">
        <v>792</v>
      </c>
      <c r="B1883" t="s">
        <v>41</v>
      </c>
      <c r="C1883">
        <v>40</v>
      </c>
      <c r="D1883" t="s">
        <v>160</v>
      </c>
      <c r="E1883" s="35" t="s">
        <v>1525</v>
      </c>
      <c r="F1883" s="44">
        <v>156.85</v>
      </c>
      <c r="G1883" s="77" t="str">
        <f t="shared" si="58"/>
        <v>Jul</v>
      </c>
      <c r="H1883" s="77" t="str">
        <f t="shared" si="59"/>
        <v>2024</v>
      </c>
    </row>
    <row r="1884" spans="1:8" x14ac:dyDescent="0.25">
      <c r="A1884" t="s">
        <v>792</v>
      </c>
      <c r="B1884" t="s">
        <v>41</v>
      </c>
      <c r="C1884">
        <v>40</v>
      </c>
      <c r="D1884" t="s">
        <v>160</v>
      </c>
      <c r="E1884" s="35" t="s">
        <v>1525</v>
      </c>
      <c r="F1884" s="44">
        <v>5849.89</v>
      </c>
      <c r="G1884" s="77" t="str">
        <f t="shared" si="58"/>
        <v>Jul</v>
      </c>
      <c r="H1884" s="77" t="str">
        <f t="shared" si="59"/>
        <v>2024</v>
      </c>
    </row>
    <row r="1885" spans="1:8" x14ac:dyDescent="0.25">
      <c r="A1885" t="s">
        <v>792</v>
      </c>
      <c r="B1885" t="s">
        <v>41</v>
      </c>
      <c r="C1885">
        <v>40</v>
      </c>
      <c r="D1885" t="s">
        <v>160</v>
      </c>
      <c r="E1885" s="35" t="s">
        <v>1525</v>
      </c>
      <c r="F1885" s="44">
        <v>511.45</v>
      </c>
      <c r="G1885" s="77" t="str">
        <f t="shared" si="58"/>
        <v>Jul</v>
      </c>
      <c r="H1885" s="77" t="str">
        <f t="shared" si="59"/>
        <v>2024</v>
      </c>
    </row>
    <row r="1886" spans="1:8" x14ac:dyDescent="0.25">
      <c r="A1886" t="s">
        <v>792</v>
      </c>
      <c r="B1886" t="s">
        <v>41</v>
      </c>
      <c r="C1886">
        <v>40</v>
      </c>
      <c r="D1886" t="s">
        <v>160</v>
      </c>
      <c r="E1886" s="35" t="s">
        <v>1525</v>
      </c>
      <c r="F1886" s="44">
        <v>5237.29</v>
      </c>
      <c r="G1886" s="77" t="str">
        <f t="shared" si="58"/>
        <v>Jul</v>
      </c>
      <c r="H1886" s="77" t="str">
        <f t="shared" si="59"/>
        <v>2024</v>
      </c>
    </row>
    <row r="1887" spans="1:8" x14ac:dyDescent="0.25">
      <c r="A1887" t="s">
        <v>792</v>
      </c>
      <c r="B1887" t="s">
        <v>41</v>
      </c>
      <c r="C1887">
        <v>40</v>
      </c>
      <c r="D1887" t="s">
        <v>160</v>
      </c>
      <c r="E1887" s="35" t="s">
        <v>1525</v>
      </c>
      <c r="F1887" s="44">
        <v>12968.73</v>
      </c>
      <c r="G1887" s="77" t="str">
        <f t="shared" si="58"/>
        <v>Jul</v>
      </c>
      <c r="H1887" s="77" t="str">
        <f t="shared" si="59"/>
        <v>2024</v>
      </c>
    </row>
    <row r="1888" spans="1:8" x14ac:dyDescent="0.25">
      <c r="A1888" t="s">
        <v>792</v>
      </c>
      <c r="B1888" t="s">
        <v>41</v>
      </c>
      <c r="C1888">
        <v>40</v>
      </c>
      <c r="D1888" t="s">
        <v>160</v>
      </c>
      <c r="E1888" s="35" t="s">
        <v>1525</v>
      </c>
      <c r="F1888" s="44">
        <v>1461.2</v>
      </c>
      <c r="G1888" s="77" t="str">
        <f t="shared" si="58"/>
        <v>Jul</v>
      </c>
      <c r="H1888" s="77" t="str">
        <f t="shared" si="59"/>
        <v>2024</v>
      </c>
    </row>
    <row r="1889" spans="1:8" x14ac:dyDescent="0.25">
      <c r="A1889" t="s">
        <v>792</v>
      </c>
      <c r="B1889" t="s">
        <v>41</v>
      </c>
      <c r="C1889">
        <v>40</v>
      </c>
      <c r="D1889" t="s">
        <v>550</v>
      </c>
      <c r="E1889" s="35" t="s">
        <v>1525</v>
      </c>
      <c r="F1889" s="44">
        <v>1274.92</v>
      </c>
      <c r="G1889" s="77" t="str">
        <f t="shared" si="58"/>
        <v>Jul</v>
      </c>
      <c r="H1889" s="77" t="str">
        <f t="shared" si="59"/>
        <v>2024</v>
      </c>
    </row>
    <row r="1890" spans="1:8" x14ac:dyDescent="0.25">
      <c r="A1890" t="s">
        <v>792</v>
      </c>
      <c r="B1890" t="s">
        <v>41</v>
      </c>
      <c r="C1890">
        <v>40</v>
      </c>
      <c r="D1890" t="s">
        <v>550</v>
      </c>
      <c r="E1890" s="35" t="s">
        <v>1525</v>
      </c>
      <c r="F1890" s="44">
        <v>1273.56</v>
      </c>
      <c r="G1890" s="77" t="str">
        <f t="shared" si="58"/>
        <v>Jul</v>
      </c>
      <c r="H1890" s="77" t="str">
        <f t="shared" si="59"/>
        <v>2024</v>
      </c>
    </row>
    <row r="1891" spans="1:8" x14ac:dyDescent="0.25">
      <c r="A1891" t="s">
        <v>792</v>
      </c>
      <c r="B1891" t="s">
        <v>41</v>
      </c>
      <c r="C1891">
        <v>40</v>
      </c>
      <c r="D1891" t="s">
        <v>160</v>
      </c>
      <c r="E1891" s="35" t="s">
        <v>1525</v>
      </c>
      <c r="F1891" s="44">
        <v>647.42999999999995</v>
      </c>
      <c r="G1891" s="77" t="str">
        <f t="shared" si="58"/>
        <v>Jul</v>
      </c>
      <c r="H1891" s="77" t="str">
        <f t="shared" si="59"/>
        <v>2024</v>
      </c>
    </row>
    <row r="1892" spans="1:8" x14ac:dyDescent="0.25">
      <c r="A1892" t="s">
        <v>792</v>
      </c>
      <c r="B1892" t="s">
        <v>41</v>
      </c>
      <c r="C1892">
        <v>40</v>
      </c>
      <c r="D1892" t="s">
        <v>160</v>
      </c>
      <c r="E1892" s="35" t="s">
        <v>1525</v>
      </c>
      <c r="F1892" s="44">
        <v>4063.47</v>
      </c>
      <c r="G1892" s="77" t="str">
        <f t="shared" si="58"/>
        <v>Jul</v>
      </c>
      <c r="H1892" s="77" t="str">
        <f t="shared" si="59"/>
        <v>2024</v>
      </c>
    </row>
    <row r="1893" spans="1:8" x14ac:dyDescent="0.25">
      <c r="A1893" t="s">
        <v>792</v>
      </c>
      <c r="B1893" t="s">
        <v>41</v>
      </c>
      <c r="C1893">
        <v>40</v>
      </c>
      <c r="D1893" t="s">
        <v>160</v>
      </c>
      <c r="E1893" s="35" t="s">
        <v>1525</v>
      </c>
      <c r="F1893" s="44">
        <v>5397.6</v>
      </c>
      <c r="G1893" s="77" t="str">
        <f t="shared" si="58"/>
        <v>Jul</v>
      </c>
      <c r="H1893" s="77" t="str">
        <f t="shared" si="59"/>
        <v>2024</v>
      </c>
    </row>
    <row r="1894" spans="1:8" x14ac:dyDescent="0.25">
      <c r="A1894" t="s">
        <v>792</v>
      </c>
      <c r="B1894" t="s">
        <v>41</v>
      </c>
      <c r="C1894">
        <v>40</v>
      </c>
      <c r="D1894" t="s">
        <v>160</v>
      </c>
      <c r="E1894" s="35" t="s">
        <v>1525</v>
      </c>
      <c r="F1894" s="44">
        <v>2776.37</v>
      </c>
      <c r="G1894" s="77" t="str">
        <f t="shared" si="58"/>
        <v>Jul</v>
      </c>
      <c r="H1894" s="77" t="str">
        <f t="shared" si="59"/>
        <v>2024</v>
      </c>
    </row>
    <row r="1895" spans="1:8" x14ac:dyDescent="0.25">
      <c r="A1895" t="s">
        <v>792</v>
      </c>
      <c r="B1895" t="s">
        <v>41</v>
      </c>
      <c r="C1895">
        <v>40</v>
      </c>
      <c r="D1895" t="s">
        <v>160</v>
      </c>
      <c r="E1895" s="35" t="s">
        <v>1525</v>
      </c>
      <c r="F1895" s="44">
        <v>7250.4</v>
      </c>
      <c r="G1895" s="77" t="str">
        <f t="shared" si="58"/>
        <v>Jul</v>
      </c>
      <c r="H1895" s="77" t="str">
        <f t="shared" si="59"/>
        <v>2024</v>
      </c>
    </row>
    <row r="1896" spans="1:8" x14ac:dyDescent="0.25">
      <c r="A1896" t="s">
        <v>792</v>
      </c>
      <c r="B1896" t="s">
        <v>41</v>
      </c>
      <c r="C1896">
        <v>40</v>
      </c>
      <c r="D1896" t="s">
        <v>160</v>
      </c>
      <c r="E1896" s="35" t="s">
        <v>1525</v>
      </c>
      <c r="F1896" s="44">
        <v>10049.719999999999</v>
      </c>
      <c r="G1896" s="77" t="str">
        <f t="shared" si="58"/>
        <v>Jul</v>
      </c>
      <c r="H1896" s="77" t="str">
        <f t="shared" si="59"/>
        <v>2024</v>
      </c>
    </row>
    <row r="1897" spans="1:8" x14ac:dyDescent="0.25">
      <c r="A1897" t="s">
        <v>792</v>
      </c>
      <c r="B1897" t="s">
        <v>41</v>
      </c>
      <c r="C1897">
        <v>40</v>
      </c>
      <c r="D1897" t="s">
        <v>160</v>
      </c>
      <c r="E1897" s="35" t="s">
        <v>1525</v>
      </c>
      <c r="F1897" s="44">
        <v>6055.37</v>
      </c>
      <c r="G1897" s="77" t="str">
        <f t="shared" si="58"/>
        <v>Jul</v>
      </c>
      <c r="H1897" s="77" t="str">
        <f t="shared" si="59"/>
        <v>2024</v>
      </c>
    </row>
    <row r="1898" spans="1:8" x14ac:dyDescent="0.25">
      <c r="A1898" t="s">
        <v>792</v>
      </c>
      <c r="B1898" t="s">
        <v>41</v>
      </c>
      <c r="C1898">
        <v>40</v>
      </c>
      <c r="D1898" t="s">
        <v>160</v>
      </c>
      <c r="E1898" s="35" t="s">
        <v>1525</v>
      </c>
      <c r="F1898" s="44">
        <v>8775.23</v>
      </c>
      <c r="G1898" s="77" t="str">
        <f t="shared" si="58"/>
        <v>Jul</v>
      </c>
      <c r="H1898" s="77" t="str">
        <f t="shared" si="59"/>
        <v>2024</v>
      </c>
    </row>
    <row r="1899" spans="1:8" x14ac:dyDescent="0.25">
      <c r="A1899" t="s">
        <v>792</v>
      </c>
      <c r="B1899" t="s">
        <v>41</v>
      </c>
      <c r="C1899">
        <v>40</v>
      </c>
      <c r="D1899" t="s">
        <v>160</v>
      </c>
      <c r="E1899" s="35" t="s">
        <v>1525</v>
      </c>
      <c r="F1899" s="44">
        <v>584.1</v>
      </c>
      <c r="G1899" s="77" t="str">
        <f t="shared" si="58"/>
        <v>Jul</v>
      </c>
      <c r="H1899" s="77" t="str">
        <f t="shared" si="59"/>
        <v>2024</v>
      </c>
    </row>
    <row r="1900" spans="1:8" x14ac:dyDescent="0.25">
      <c r="A1900" t="s">
        <v>792</v>
      </c>
      <c r="B1900" t="s">
        <v>41</v>
      </c>
      <c r="C1900">
        <v>40</v>
      </c>
      <c r="D1900" t="s">
        <v>160</v>
      </c>
      <c r="E1900" s="35" t="s">
        <v>1525</v>
      </c>
      <c r="F1900" s="44">
        <v>13158.94</v>
      </c>
      <c r="G1900" s="77" t="str">
        <f t="shared" si="58"/>
        <v>Jul</v>
      </c>
      <c r="H1900" s="77" t="str">
        <f t="shared" si="59"/>
        <v>2024</v>
      </c>
    </row>
    <row r="1901" spans="1:8" x14ac:dyDescent="0.25">
      <c r="A1901" t="s">
        <v>792</v>
      </c>
      <c r="B1901" t="s">
        <v>41</v>
      </c>
      <c r="C1901">
        <v>40</v>
      </c>
      <c r="D1901" t="s">
        <v>160</v>
      </c>
      <c r="E1901" s="35" t="s">
        <v>1525</v>
      </c>
      <c r="F1901" s="44">
        <v>721.75</v>
      </c>
      <c r="G1901" s="77" t="str">
        <f t="shared" si="58"/>
        <v>Jul</v>
      </c>
      <c r="H1901" s="77" t="str">
        <f t="shared" si="59"/>
        <v>2024</v>
      </c>
    </row>
    <row r="1902" spans="1:8" x14ac:dyDescent="0.25">
      <c r="A1902" t="s">
        <v>792</v>
      </c>
      <c r="B1902" t="s">
        <v>41</v>
      </c>
      <c r="C1902">
        <v>40</v>
      </c>
      <c r="D1902" t="s">
        <v>160</v>
      </c>
      <c r="E1902" s="35" t="s">
        <v>1525</v>
      </c>
      <c r="F1902" s="44">
        <v>1622.21</v>
      </c>
      <c r="G1902" s="77" t="str">
        <f t="shared" si="58"/>
        <v>Jul</v>
      </c>
      <c r="H1902" s="77" t="str">
        <f t="shared" si="59"/>
        <v>2024</v>
      </c>
    </row>
    <row r="1903" spans="1:8" x14ac:dyDescent="0.25">
      <c r="A1903" t="s">
        <v>792</v>
      </c>
      <c r="B1903" t="s">
        <v>41</v>
      </c>
      <c r="C1903">
        <v>40</v>
      </c>
      <c r="D1903" t="s">
        <v>160</v>
      </c>
      <c r="E1903" s="35" t="s">
        <v>1525</v>
      </c>
      <c r="F1903" s="44">
        <v>3685.1</v>
      </c>
      <c r="G1903" s="77" t="str">
        <f t="shared" si="58"/>
        <v>Jul</v>
      </c>
      <c r="H1903" s="77" t="str">
        <f t="shared" si="59"/>
        <v>2024</v>
      </c>
    </row>
    <row r="1904" spans="1:8" x14ac:dyDescent="0.25">
      <c r="A1904" t="s">
        <v>792</v>
      </c>
      <c r="B1904" t="s">
        <v>41</v>
      </c>
      <c r="C1904">
        <v>40</v>
      </c>
      <c r="D1904" t="s">
        <v>160</v>
      </c>
      <c r="E1904" s="35" t="s">
        <v>1525</v>
      </c>
      <c r="F1904" s="44">
        <v>8912.48</v>
      </c>
      <c r="G1904" s="77" t="str">
        <f t="shared" si="58"/>
        <v>Jul</v>
      </c>
      <c r="H1904" s="77" t="str">
        <f t="shared" si="59"/>
        <v>2024</v>
      </c>
    </row>
    <row r="1905" spans="1:8" x14ac:dyDescent="0.25">
      <c r="A1905" t="s">
        <v>792</v>
      </c>
      <c r="B1905" t="s">
        <v>41</v>
      </c>
      <c r="C1905">
        <v>40</v>
      </c>
      <c r="D1905" t="s">
        <v>160</v>
      </c>
      <c r="E1905" s="35" t="s">
        <v>1525</v>
      </c>
      <c r="F1905" s="44">
        <v>474.71</v>
      </c>
      <c r="G1905" s="77" t="str">
        <f t="shared" si="58"/>
        <v>Jul</v>
      </c>
      <c r="H1905" s="77" t="str">
        <f t="shared" si="59"/>
        <v>2024</v>
      </c>
    </row>
    <row r="1906" spans="1:8" x14ac:dyDescent="0.25">
      <c r="A1906" t="s">
        <v>792</v>
      </c>
      <c r="B1906" t="s">
        <v>41</v>
      </c>
      <c r="C1906">
        <v>40</v>
      </c>
      <c r="D1906" t="s">
        <v>160</v>
      </c>
      <c r="E1906" s="35" t="s">
        <v>1525</v>
      </c>
      <c r="F1906" s="44">
        <v>281.07</v>
      </c>
      <c r="G1906" s="77" t="str">
        <f t="shared" si="58"/>
        <v>Jul</v>
      </c>
      <c r="H1906" s="77" t="str">
        <f t="shared" si="59"/>
        <v>2024</v>
      </c>
    </row>
    <row r="1907" spans="1:8" x14ac:dyDescent="0.25">
      <c r="A1907" t="s">
        <v>792</v>
      </c>
      <c r="B1907" t="s">
        <v>41</v>
      </c>
      <c r="C1907">
        <v>40</v>
      </c>
      <c r="D1907" t="s">
        <v>160</v>
      </c>
      <c r="E1907" s="35" t="s">
        <v>1525</v>
      </c>
      <c r="F1907" s="44">
        <v>255.19</v>
      </c>
      <c r="G1907" s="77" t="str">
        <f t="shared" si="58"/>
        <v>Jul</v>
      </c>
      <c r="H1907" s="77" t="str">
        <f t="shared" si="59"/>
        <v>2024</v>
      </c>
    </row>
    <row r="1908" spans="1:8" x14ac:dyDescent="0.25">
      <c r="A1908" t="s">
        <v>792</v>
      </c>
      <c r="B1908" t="s">
        <v>41</v>
      </c>
      <c r="C1908">
        <v>40</v>
      </c>
      <c r="D1908" t="s">
        <v>160</v>
      </c>
      <c r="E1908" s="35" t="s">
        <v>1525</v>
      </c>
      <c r="F1908" s="44">
        <v>2978.33</v>
      </c>
      <c r="G1908" s="77" t="str">
        <f t="shared" si="58"/>
        <v>Jul</v>
      </c>
      <c r="H1908" s="77" t="str">
        <f t="shared" si="59"/>
        <v>2024</v>
      </c>
    </row>
    <row r="1909" spans="1:8" x14ac:dyDescent="0.25">
      <c r="A1909" t="s">
        <v>792</v>
      </c>
      <c r="B1909" t="s">
        <v>41</v>
      </c>
      <c r="C1909">
        <v>40</v>
      </c>
      <c r="D1909" t="s">
        <v>160</v>
      </c>
      <c r="E1909" s="35" t="s">
        <v>1525</v>
      </c>
      <c r="F1909" s="44">
        <v>560.11</v>
      </c>
      <c r="G1909" s="77" t="str">
        <f t="shared" si="58"/>
        <v>Jul</v>
      </c>
      <c r="H1909" s="77" t="str">
        <f t="shared" si="59"/>
        <v>2024</v>
      </c>
    </row>
    <row r="1910" spans="1:8" x14ac:dyDescent="0.25">
      <c r="A1910" t="s">
        <v>792</v>
      </c>
      <c r="B1910" t="s">
        <v>41</v>
      </c>
      <c r="C1910">
        <v>40</v>
      </c>
      <c r="D1910" t="s">
        <v>160</v>
      </c>
      <c r="E1910" s="35" t="s">
        <v>1525</v>
      </c>
      <c r="F1910" s="44">
        <v>16699.29</v>
      </c>
      <c r="G1910" s="77" t="str">
        <f t="shared" si="58"/>
        <v>Jul</v>
      </c>
      <c r="H1910" s="77" t="str">
        <f t="shared" si="59"/>
        <v>2024</v>
      </c>
    </row>
    <row r="1911" spans="1:8" x14ac:dyDescent="0.25">
      <c r="A1911" t="s">
        <v>792</v>
      </c>
      <c r="B1911" t="s">
        <v>41</v>
      </c>
      <c r="C1911">
        <v>40</v>
      </c>
      <c r="D1911" t="s">
        <v>160</v>
      </c>
      <c r="E1911" s="35" t="s">
        <v>1525</v>
      </c>
      <c r="F1911" s="44">
        <v>833.33</v>
      </c>
      <c r="G1911" s="77" t="str">
        <f t="shared" si="58"/>
        <v>Jul</v>
      </c>
      <c r="H1911" s="77" t="str">
        <f t="shared" si="59"/>
        <v>2024</v>
      </c>
    </row>
    <row r="1912" spans="1:8" x14ac:dyDescent="0.25">
      <c r="A1912" t="s">
        <v>792</v>
      </c>
      <c r="B1912" t="s">
        <v>41</v>
      </c>
      <c r="C1912">
        <v>40</v>
      </c>
      <c r="D1912" t="s">
        <v>160</v>
      </c>
      <c r="E1912" s="35" t="s">
        <v>1525</v>
      </c>
      <c r="F1912" s="44">
        <v>18058.71</v>
      </c>
      <c r="G1912" s="77" t="str">
        <f t="shared" si="58"/>
        <v>Jul</v>
      </c>
      <c r="H1912" s="77" t="str">
        <f t="shared" si="59"/>
        <v>2024</v>
      </c>
    </row>
    <row r="1913" spans="1:8" x14ac:dyDescent="0.25">
      <c r="A1913" t="s">
        <v>792</v>
      </c>
      <c r="B1913" t="s">
        <v>41</v>
      </c>
      <c r="C1913">
        <v>40</v>
      </c>
      <c r="D1913" t="s">
        <v>160</v>
      </c>
      <c r="E1913" s="35" t="s">
        <v>1525</v>
      </c>
      <c r="F1913" s="44">
        <v>7169.92</v>
      </c>
      <c r="G1913" s="77" t="str">
        <f t="shared" si="58"/>
        <v>Jul</v>
      </c>
      <c r="H1913" s="77" t="str">
        <f t="shared" si="59"/>
        <v>2024</v>
      </c>
    </row>
    <row r="1914" spans="1:8" x14ac:dyDescent="0.25">
      <c r="A1914" t="s">
        <v>792</v>
      </c>
      <c r="B1914" t="s">
        <v>41</v>
      </c>
      <c r="C1914">
        <v>40</v>
      </c>
      <c r="D1914" t="s">
        <v>160</v>
      </c>
      <c r="E1914" s="35" t="s">
        <v>1525</v>
      </c>
      <c r="F1914" s="44">
        <v>95.98</v>
      </c>
      <c r="G1914" s="77" t="str">
        <f t="shared" si="58"/>
        <v>Jul</v>
      </c>
      <c r="H1914" s="77" t="str">
        <f t="shared" si="59"/>
        <v>2024</v>
      </c>
    </row>
    <row r="1915" spans="1:8" x14ac:dyDescent="0.25">
      <c r="A1915" t="s">
        <v>792</v>
      </c>
      <c r="B1915" t="s">
        <v>41</v>
      </c>
      <c r="C1915">
        <v>40</v>
      </c>
      <c r="D1915" t="s">
        <v>160</v>
      </c>
      <c r="E1915" s="35" t="s">
        <v>1525</v>
      </c>
      <c r="F1915" s="44">
        <v>2209.0500000000002</v>
      </c>
      <c r="G1915" s="77" t="str">
        <f t="shared" si="58"/>
        <v>Jul</v>
      </c>
      <c r="H1915" s="77" t="str">
        <f t="shared" si="59"/>
        <v>2024</v>
      </c>
    </row>
    <row r="1916" spans="1:8" x14ac:dyDescent="0.25">
      <c r="A1916" t="s">
        <v>792</v>
      </c>
      <c r="B1916" t="s">
        <v>41</v>
      </c>
      <c r="C1916">
        <v>40</v>
      </c>
      <c r="D1916" t="s">
        <v>160</v>
      </c>
      <c r="E1916" s="35" t="s">
        <v>1525</v>
      </c>
      <c r="F1916" s="44">
        <v>844.09</v>
      </c>
      <c r="G1916" s="77" t="str">
        <f t="shared" si="58"/>
        <v>Jul</v>
      </c>
      <c r="H1916" s="77" t="str">
        <f t="shared" si="59"/>
        <v>2024</v>
      </c>
    </row>
    <row r="1917" spans="1:8" x14ac:dyDescent="0.25">
      <c r="A1917" t="s">
        <v>792</v>
      </c>
      <c r="B1917" t="s">
        <v>41</v>
      </c>
      <c r="C1917">
        <v>40</v>
      </c>
      <c r="D1917" t="s">
        <v>160</v>
      </c>
      <c r="E1917" s="35" t="s">
        <v>1525</v>
      </c>
      <c r="F1917" s="44">
        <v>1165.71</v>
      </c>
      <c r="G1917" s="77" t="str">
        <f t="shared" si="58"/>
        <v>Jul</v>
      </c>
      <c r="H1917" s="77" t="str">
        <f t="shared" si="59"/>
        <v>2024</v>
      </c>
    </row>
    <row r="1918" spans="1:8" x14ac:dyDescent="0.25">
      <c r="A1918" t="s">
        <v>792</v>
      </c>
      <c r="B1918" t="s">
        <v>41</v>
      </c>
      <c r="C1918">
        <v>40</v>
      </c>
      <c r="D1918" t="s">
        <v>160</v>
      </c>
      <c r="E1918" s="35" t="s">
        <v>1525</v>
      </c>
      <c r="F1918" s="44">
        <v>826.73</v>
      </c>
      <c r="G1918" s="77" t="str">
        <f t="shared" si="58"/>
        <v>Jul</v>
      </c>
      <c r="H1918" s="77" t="str">
        <f t="shared" si="59"/>
        <v>2024</v>
      </c>
    </row>
    <row r="1919" spans="1:8" x14ac:dyDescent="0.25">
      <c r="A1919" s="94" t="s">
        <v>792</v>
      </c>
      <c r="B1919" s="94" t="s">
        <v>41</v>
      </c>
      <c r="C1919" s="94">
        <v>40</v>
      </c>
      <c r="D1919" s="94" t="s">
        <v>160</v>
      </c>
      <c r="E1919" s="95" t="s">
        <v>1525</v>
      </c>
      <c r="F1919" s="96">
        <v>662.11</v>
      </c>
      <c r="G1919" s="97" t="str">
        <f t="shared" si="58"/>
        <v>Jul</v>
      </c>
      <c r="H1919" s="97" t="str">
        <f t="shared" si="59"/>
        <v>2024</v>
      </c>
    </row>
    <row r="1920" spans="1:8" ht="15.75" thickBot="1" x14ac:dyDescent="0.3">
      <c r="A1920" s="62" t="s">
        <v>792</v>
      </c>
      <c r="B1920" s="62" t="s">
        <v>41</v>
      </c>
      <c r="C1920" s="62">
        <v>40</v>
      </c>
      <c r="D1920" s="62" t="s">
        <v>160</v>
      </c>
      <c r="E1920" s="98" t="s">
        <v>1525</v>
      </c>
      <c r="F1920" s="83">
        <v>1681.84</v>
      </c>
      <c r="G1920" s="82" t="str">
        <f t="shared" si="58"/>
        <v>Jul</v>
      </c>
      <c r="H1920" s="82" t="str">
        <f t="shared" si="59"/>
        <v>2024</v>
      </c>
    </row>
    <row r="1921" spans="1:8" x14ac:dyDescent="0.25">
      <c r="A1921" t="s">
        <v>891</v>
      </c>
      <c r="B1921" t="s">
        <v>26</v>
      </c>
      <c r="C1921">
        <v>325</v>
      </c>
      <c r="D1921" t="s">
        <v>892</v>
      </c>
      <c r="E1921" s="99" t="s">
        <v>23</v>
      </c>
      <c r="F1921" s="44">
        <v>96185.41</v>
      </c>
      <c r="G1921" s="97" t="str">
        <f t="shared" si="58"/>
        <v>Ago</v>
      </c>
      <c r="H1921" s="97" t="str">
        <f t="shared" si="59"/>
        <v>2024</v>
      </c>
    </row>
    <row r="1922" spans="1:8" x14ac:dyDescent="0.25">
      <c r="A1922" t="s">
        <v>893</v>
      </c>
      <c r="B1922" t="s">
        <v>26</v>
      </c>
      <c r="C1922">
        <v>362</v>
      </c>
      <c r="D1922" t="s">
        <v>894</v>
      </c>
      <c r="E1922" s="99" t="s">
        <v>23</v>
      </c>
      <c r="F1922" s="44">
        <v>92693.41</v>
      </c>
      <c r="G1922" s="97" t="str">
        <f t="shared" si="58"/>
        <v>Ago</v>
      </c>
      <c r="H1922" s="97" t="str">
        <f t="shared" si="59"/>
        <v>2024</v>
      </c>
    </row>
    <row r="1923" spans="1:8" x14ac:dyDescent="0.25">
      <c r="A1923" t="s">
        <v>893</v>
      </c>
      <c r="B1923" t="s">
        <v>26</v>
      </c>
      <c r="C1923">
        <v>366</v>
      </c>
      <c r="D1923" t="s">
        <v>895</v>
      </c>
      <c r="E1923" s="99" t="s">
        <v>1528</v>
      </c>
      <c r="F1923" s="44">
        <v>55304.1</v>
      </c>
      <c r="G1923" s="97" t="str">
        <f t="shared" si="58"/>
        <v>Ago</v>
      </c>
      <c r="H1923" s="97" t="str">
        <f t="shared" si="59"/>
        <v>2024</v>
      </c>
    </row>
    <row r="1924" spans="1:8" x14ac:dyDescent="0.25">
      <c r="A1924" t="s">
        <v>896</v>
      </c>
      <c r="B1924" t="s">
        <v>26</v>
      </c>
      <c r="C1924">
        <v>374</v>
      </c>
      <c r="D1924" t="s">
        <v>897</v>
      </c>
      <c r="E1924" s="99" t="s">
        <v>23</v>
      </c>
      <c r="F1924" s="44">
        <v>93203.12</v>
      </c>
      <c r="G1924" s="97" t="str">
        <f t="shared" ref="G1924:G1987" si="60">MID(A1924,4,3)</f>
        <v>Ago</v>
      </c>
      <c r="H1924" s="97" t="str">
        <f t="shared" ref="H1924:H1987" si="61">MID(A1924,8,4)</f>
        <v>2024</v>
      </c>
    </row>
    <row r="1925" spans="1:8" x14ac:dyDescent="0.25">
      <c r="A1925" t="s">
        <v>898</v>
      </c>
      <c r="B1925" t="s">
        <v>26</v>
      </c>
      <c r="C1925">
        <v>405</v>
      </c>
      <c r="D1925" t="s">
        <v>899</v>
      </c>
      <c r="E1925" s="99" t="s">
        <v>23</v>
      </c>
      <c r="F1925" s="44">
        <v>85261.56</v>
      </c>
      <c r="G1925" s="97" t="str">
        <f t="shared" si="60"/>
        <v>Ago</v>
      </c>
      <c r="H1925" s="97" t="str">
        <f t="shared" si="61"/>
        <v>2024</v>
      </c>
    </row>
    <row r="1926" spans="1:8" x14ac:dyDescent="0.25">
      <c r="A1926" t="s">
        <v>900</v>
      </c>
      <c r="B1926" t="s">
        <v>26</v>
      </c>
      <c r="C1926">
        <v>407</v>
      </c>
      <c r="D1926" t="s">
        <v>901</v>
      </c>
      <c r="E1926" s="99" t="s">
        <v>23</v>
      </c>
      <c r="F1926" s="44">
        <v>55304.1</v>
      </c>
      <c r="G1926" s="97" t="str">
        <f t="shared" si="60"/>
        <v>Ago</v>
      </c>
      <c r="H1926" s="97" t="str">
        <f t="shared" si="61"/>
        <v>2024</v>
      </c>
    </row>
    <row r="1927" spans="1:8" x14ac:dyDescent="0.25">
      <c r="A1927" s="12" t="s">
        <v>891</v>
      </c>
      <c r="B1927" s="12" t="s">
        <v>26</v>
      </c>
      <c r="C1927" s="14">
        <v>325</v>
      </c>
      <c r="D1927" s="12" t="s">
        <v>892</v>
      </c>
      <c r="E1927" s="99" t="s">
        <v>23</v>
      </c>
      <c r="F1927" s="13">
        <v>16026.28</v>
      </c>
      <c r="G1927" s="97" t="str">
        <f t="shared" si="60"/>
        <v>Ago</v>
      </c>
      <c r="H1927" s="97" t="str">
        <f t="shared" si="61"/>
        <v>2024</v>
      </c>
    </row>
    <row r="1928" spans="1:8" x14ac:dyDescent="0.25">
      <c r="A1928" s="12" t="s">
        <v>893</v>
      </c>
      <c r="B1928" s="12" t="s">
        <v>26</v>
      </c>
      <c r="C1928" s="14">
        <v>362</v>
      </c>
      <c r="D1928" s="12" t="s">
        <v>894</v>
      </c>
      <c r="E1928" s="99" t="s">
        <v>23</v>
      </c>
      <c r="F1928" s="13">
        <v>15446.97</v>
      </c>
      <c r="G1928" s="97" t="str">
        <f t="shared" si="60"/>
        <v>Ago</v>
      </c>
      <c r="H1928" s="97" t="str">
        <f t="shared" si="61"/>
        <v>2024</v>
      </c>
    </row>
    <row r="1929" spans="1:8" x14ac:dyDescent="0.25">
      <c r="A1929" s="12" t="s">
        <v>896</v>
      </c>
      <c r="B1929" s="12" t="s">
        <v>26</v>
      </c>
      <c r="C1929" s="14">
        <v>374</v>
      </c>
      <c r="D1929" s="12" t="s">
        <v>897</v>
      </c>
      <c r="E1929" s="99" t="s">
        <v>23</v>
      </c>
      <c r="F1929" s="13">
        <v>15533.32</v>
      </c>
      <c r="G1929" s="97" t="str">
        <f t="shared" si="60"/>
        <v>Ago</v>
      </c>
      <c r="H1929" s="97" t="str">
        <f t="shared" si="61"/>
        <v>2024</v>
      </c>
    </row>
    <row r="1930" spans="1:8" x14ac:dyDescent="0.25">
      <c r="A1930" s="12" t="s">
        <v>898</v>
      </c>
      <c r="B1930" s="12" t="s">
        <v>26</v>
      </c>
      <c r="C1930" s="14">
        <v>405</v>
      </c>
      <c r="D1930" s="12" t="s">
        <v>899</v>
      </c>
      <c r="E1930" s="99" t="s">
        <v>23</v>
      </c>
      <c r="F1930" s="13">
        <v>14213.58</v>
      </c>
      <c r="G1930" s="97" t="str">
        <f t="shared" si="60"/>
        <v>Ago</v>
      </c>
      <c r="H1930" s="97" t="str">
        <f t="shared" si="61"/>
        <v>2024</v>
      </c>
    </row>
    <row r="1931" spans="1:8" x14ac:dyDescent="0.25">
      <c r="A1931" s="12" t="s">
        <v>891</v>
      </c>
      <c r="B1931" s="12" t="s">
        <v>26</v>
      </c>
      <c r="C1931" s="14">
        <v>325</v>
      </c>
      <c r="D1931" s="12" t="s">
        <v>892</v>
      </c>
      <c r="E1931" s="99" t="s">
        <v>23</v>
      </c>
      <c r="F1931" s="13">
        <v>5491.3</v>
      </c>
      <c r="G1931" s="97" t="str">
        <f t="shared" si="60"/>
        <v>Ago</v>
      </c>
      <c r="H1931" s="97" t="str">
        <f t="shared" si="61"/>
        <v>2024</v>
      </c>
    </row>
    <row r="1932" spans="1:8" x14ac:dyDescent="0.25">
      <c r="A1932" s="12" t="s">
        <v>893</v>
      </c>
      <c r="B1932" s="12" t="s">
        <v>26</v>
      </c>
      <c r="C1932" s="14">
        <v>362</v>
      </c>
      <c r="D1932" s="12" t="s">
        <v>894</v>
      </c>
      <c r="E1932" s="99" t="s">
        <v>23</v>
      </c>
      <c r="F1932" s="13">
        <v>3368.03</v>
      </c>
      <c r="G1932" s="97" t="str">
        <f t="shared" si="60"/>
        <v>Ago</v>
      </c>
      <c r="H1932" s="97" t="str">
        <f t="shared" si="61"/>
        <v>2024</v>
      </c>
    </row>
    <row r="1933" spans="1:8" x14ac:dyDescent="0.25">
      <c r="A1933" s="12" t="s">
        <v>893</v>
      </c>
      <c r="B1933" s="12" t="s">
        <v>26</v>
      </c>
      <c r="C1933" s="14">
        <v>366</v>
      </c>
      <c r="D1933" s="12" t="s">
        <v>895</v>
      </c>
      <c r="E1933" s="35" t="s">
        <v>1528</v>
      </c>
      <c r="F1933" s="13">
        <v>1407.56</v>
      </c>
      <c r="G1933" s="97" t="str">
        <f t="shared" si="60"/>
        <v>Ago</v>
      </c>
      <c r="H1933" s="97" t="str">
        <f t="shared" si="61"/>
        <v>2024</v>
      </c>
    </row>
    <row r="1934" spans="1:8" x14ac:dyDescent="0.25">
      <c r="A1934" s="12" t="s">
        <v>896</v>
      </c>
      <c r="B1934" s="12" t="s">
        <v>26</v>
      </c>
      <c r="C1934" s="14">
        <v>374</v>
      </c>
      <c r="D1934" s="12" t="s">
        <v>897</v>
      </c>
      <c r="E1934" s="99" t="s">
        <v>23</v>
      </c>
      <c r="F1934" s="13">
        <v>4302.04</v>
      </c>
      <c r="G1934" s="97" t="str">
        <f t="shared" si="60"/>
        <v>Ago</v>
      </c>
      <c r="H1934" s="97" t="str">
        <f t="shared" si="61"/>
        <v>2024</v>
      </c>
    </row>
    <row r="1935" spans="1:8" x14ac:dyDescent="0.25">
      <c r="A1935" s="12" t="s">
        <v>898</v>
      </c>
      <c r="B1935" s="12" t="s">
        <v>26</v>
      </c>
      <c r="C1935" s="14">
        <v>405</v>
      </c>
      <c r="D1935" s="12" t="s">
        <v>899</v>
      </c>
      <c r="E1935" s="99" t="s">
        <v>23</v>
      </c>
      <c r="F1935" s="13">
        <v>8279.82</v>
      </c>
      <c r="G1935" s="97" t="str">
        <f t="shared" si="60"/>
        <v>Ago</v>
      </c>
      <c r="H1935" s="97" t="str">
        <f t="shared" si="61"/>
        <v>2024</v>
      </c>
    </row>
    <row r="1936" spans="1:8" x14ac:dyDescent="0.25">
      <c r="A1936" s="12" t="s">
        <v>900</v>
      </c>
      <c r="B1936" s="12" t="s">
        <v>26</v>
      </c>
      <c r="C1936" s="14">
        <v>407</v>
      </c>
      <c r="D1936" s="12" t="s">
        <v>901</v>
      </c>
      <c r="E1936" s="35" t="s">
        <v>1528</v>
      </c>
      <c r="F1936" s="13">
        <v>244.7</v>
      </c>
      <c r="G1936" s="97" t="str">
        <f t="shared" si="60"/>
        <v>Ago</v>
      </c>
      <c r="H1936" s="97" t="str">
        <f t="shared" si="61"/>
        <v>2024</v>
      </c>
    </row>
    <row r="1937" spans="1:8" x14ac:dyDescent="0.25">
      <c r="A1937" s="12" t="s">
        <v>891</v>
      </c>
      <c r="B1937" s="12" t="s">
        <v>26</v>
      </c>
      <c r="C1937" s="14">
        <v>325</v>
      </c>
      <c r="D1937" s="12" t="s">
        <v>892</v>
      </c>
      <c r="E1937" s="35" t="s">
        <v>23</v>
      </c>
      <c r="F1937" s="13">
        <v>2819.06</v>
      </c>
      <c r="G1937" s="97" t="str">
        <f t="shared" si="60"/>
        <v>Ago</v>
      </c>
      <c r="H1937" s="97" t="str">
        <f t="shared" si="61"/>
        <v>2024</v>
      </c>
    </row>
    <row r="1938" spans="1:8" x14ac:dyDescent="0.25">
      <c r="A1938" s="12" t="s">
        <v>893</v>
      </c>
      <c r="B1938" s="12" t="s">
        <v>26</v>
      </c>
      <c r="C1938" s="14">
        <v>362</v>
      </c>
      <c r="D1938" s="12" t="s">
        <v>894</v>
      </c>
      <c r="E1938" s="35" t="s">
        <v>23</v>
      </c>
      <c r="F1938" s="13">
        <v>2508.0100000000002</v>
      </c>
      <c r="G1938" s="97" t="str">
        <f t="shared" si="60"/>
        <v>Ago</v>
      </c>
      <c r="H1938" s="97" t="str">
        <f t="shared" si="61"/>
        <v>2024</v>
      </c>
    </row>
    <row r="1939" spans="1:8" x14ac:dyDescent="0.25">
      <c r="A1939" s="12" t="s">
        <v>896</v>
      </c>
      <c r="B1939" s="12" t="s">
        <v>26</v>
      </c>
      <c r="C1939" s="14">
        <v>374</v>
      </c>
      <c r="D1939" s="12" t="s">
        <v>897</v>
      </c>
      <c r="E1939" s="35" t="s">
        <v>23</v>
      </c>
      <c r="F1939" s="13">
        <v>2353.9499999999998</v>
      </c>
      <c r="G1939" s="97" t="str">
        <f t="shared" si="60"/>
        <v>Ago</v>
      </c>
      <c r="H1939" s="97" t="str">
        <f t="shared" si="61"/>
        <v>2024</v>
      </c>
    </row>
    <row r="1940" spans="1:8" x14ac:dyDescent="0.25">
      <c r="A1940" s="12" t="s">
        <v>898</v>
      </c>
      <c r="B1940" s="12" t="s">
        <v>26</v>
      </c>
      <c r="C1940" s="14">
        <v>405</v>
      </c>
      <c r="D1940" s="12" t="s">
        <v>899</v>
      </c>
      <c r="E1940" s="35" t="s">
        <v>23</v>
      </c>
      <c r="F1940" s="13">
        <v>2418.38</v>
      </c>
      <c r="G1940" s="97" t="str">
        <f t="shared" si="60"/>
        <v>Ago</v>
      </c>
      <c r="H1940" s="97" t="str">
        <f t="shared" si="61"/>
        <v>2024</v>
      </c>
    </row>
    <row r="1941" spans="1:8" x14ac:dyDescent="0.25">
      <c r="A1941" s="12" t="s">
        <v>891</v>
      </c>
      <c r="B1941" s="12" t="s">
        <v>26</v>
      </c>
      <c r="C1941" s="14">
        <v>325</v>
      </c>
      <c r="D1941" s="12" t="s">
        <v>892</v>
      </c>
      <c r="E1941" s="35" t="s">
        <v>23</v>
      </c>
      <c r="F1941" s="13">
        <v>3772.96</v>
      </c>
      <c r="G1941" s="97" t="str">
        <f t="shared" si="60"/>
        <v>Ago</v>
      </c>
      <c r="H1941" s="97" t="str">
        <f t="shared" si="61"/>
        <v>2024</v>
      </c>
    </row>
    <row r="1942" spans="1:8" x14ac:dyDescent="0.25">
      <c r="A1942" s="12" t="s">
        <v>893</v>
      </c>
      <c r="B1942" s="12" t="s">
        <v>26</v>
      </c>
      <c r="C1942" s="14">
        <v>362</v>
      </c>
      <c r="D1942" s="12" t="s">
        <v>894</v>
      </c>
      <c r="E1942" s="35" t="s">
        <v>23</v>
      </c>
      <c r="F1942" s="13">
        <v>3164.16</v>
      </c>
      <c r="G1942" s="97" t="str">
        <f t="shared" si="60"/>
        <v>Ago</v>
      </c>
      <c r="H1942" s="97" t="str">
        <f t="shared" si="61"/>
        <v>2024</v>
      </c>
    </row>
    <row r="1943" spans="1:8" x14ac:dyDescent="0.25">
      <c r="A1943" s="12" t="s">
        <v>896</v>
      </c>
      <c r="B1943" s="12" t="s">
        <v>26</v>
      </c>
      <c r="C1943" s="14">
        <v>374</v>
      </c>
      <c r="D1943" s="12" t="s">
        <v>897</v>
      </c>
      <c r="E1943" s="35" t="s">
        <v>23</v>
      </c>
      <c r="F1943" s="13">
        <v>3662.02</v>
      </c>
      <c r="G1943" s="97" t="str">
        <f t="shared" si="60"/>
        <v>Ago</v>
      </c>
      <c r="H1943" s="97" t="str">
        <f t="shared" si="61"/>
        <v>2024</v>
      </c>
    </row>
    <row r="1944" spans="1:8" x14ac:dyDescent="0.25">
      <c r="A1944" s="12" t="s">
        <v>898</v>
      </c>
      <c r="B1944" s="12" t="s">
        <v>26</v>
      </c>
      <c r="C1944" s="14">
        <v>405</v>
      </c>
      <c r="D1944" s="12" t="s">
        <v>899</v>
      </c>
      <c r="E1944" s="35" t="s">
        <v>23</v>
      </c>
      <c r="F1944" s="13">
        <v>3275.1</v>
      </c>
      <c r="G1944" s="97" t="str">
        <f t="shared" si="60"/>
        <v>Ago</v>
      </c>
      <c r="H1944" s="97" t="str">
        <f t="shared" si="61"/>
        <v>2024</v>
      </c>
    </row>
    <row r="1945" spans="1:8" x14ac:dyDescent="0.25">
      <c r="A1945" s="12" t="s">
        <v>891</v>
      </c>
      <c r="B1945" s="12" t="s">
        <v>26</v>
      </c>
      <c r="C1945" s="14">
        <v>325</v>
      </c>
      <c r="D1945" s="12" t="s">
        <v>892</v>
      </c>
      <c r="E1945" s="35" t="s">
        <v>23</v>
      </c>
      <c r="F1945" s="13">
        <v>10292.15</v>
      </c>
      <c r="G1945" s="97" t="str">
        <f t="shared" si="60"/>
        <v>Ago</v>
      </c>
      <c r="H1945" s="97" t="str">
        <f t="shared" si="61"/>
        <v>2024</v>
      </c>
    </row>
    <row r="1946" spans="1:8" x14ac:dyDescent="0.25">
      <c r="A1946" s="12" t="s">
        <v>893</v>
      </c>
      <c r="B1946" s="12" t="s">
        <v>26</v>
      </c>
      <c r="C1946" s="14">
        <v>362</v>
      </c>
      <c r="D1946" s="12" t="s">
        <v>894</v>
      </c>
      <c r="E1946" s="35" t="s">
        <v>23</v>
      </c>
      <c r="F1946" s="13">
        <v>8933.89</v>
      </c>
      <c r="G1946" s="97" t="str">
        <f t="shared" si="60"/>
        <v>Ago</v>
      </c>
      <c r="H1946" s="97" t="str">
        <f t="shared" si="61"/>
        <v>2024</v>
      </c>
    </row>
    <row r="1947" spans="1:8" x14ac:dyDescent="0.25">
      <c r="A1947" s="12" t="s">
        <v>896</v>
      </c>
      <c r="B1947" s="12" t="s">
        <v>26</v>
      </c>
      <c r="C1947" s="14">
        <v>374</v>
      </c>
      <c r="D1947" s="12" t="s">
        <v>897</v>
      </c>
      <c r="E1947" s="35" t="s">
        <v>23</v>
      </c>
      <c r="F1947" s="13">
        <v>8727.41</v>
      </c>
      <c r="G1947" s="97" t="str">
        <f t="shared" si="60"/>
        <v>Ago</v>
      </c>
      <c r="H1947" s="97" t="str">
        <f t="shared" si="61"/>
        <v>2024</v>
      </c>
    </row>
    <row r="1948" spans="1:8" x14ac:dyDescent="0.25">
      <c r="A1948" s="12" t="s">
        <v>898</v>
      </c>
      <c r="B1948" s="12" t="s">
        <v>26</v>
      </c>
      <c r="C1948" s="14">
        <v>405</v>
      </c>
      <c r="D1948" s="12" t="s">
        <v>899</v>
      </c>
      <c r="E1948" s="35" t="s">
        <v>23</v>
      </c>
      <c r="F1948" s="13">
        <v>2128.35</v>
      </c>
      <c r="G1948" s="97" t="str">
        <f t="shared" si="60"/>
        <v>Ago</v>
      </c>
      <c r="H1948" s="97" t="str">
        <f t="shared" si="61"/>
        <v>2024</v>
      </c>
    </row>
    <row r="1949" spans="1:8" x14ac:dyDescent="0.25">
      <c r="A1949" s="12" t="s">
        <v>891</v>
      </c>
      <c r="B1949" s="12" t="s">
        <v>26</v>
      </c>
      <c r="C1949" s="14">
        <v>325</v>
      </c>
      <c r="D1949" s="12" t="s">
        <v>892</v>
      </c>
      <c r="E1949" s="35" t="s">
        <v>23</v>
      </c>
      <c r="F1949" s="13">
        <v>4313.72</v>
      </c>
      <c r="G1949" s="97" t="str">
        <f t="shared" si="60"/>
        <v>Ago</v>
      </c>
      <c r="H1949" s="97" t="str">
        <f t="shared" si="61"/>
        <v>2024</v>
      </c>
    </row>
    <row r="1950" spans="1:8" x14ac:dyDescent="0.25">
      <c r="A1950" s="12" t="s">
        <v>893</v>
      </c>
      <c r="B1950" s="12" t="s">
        <v>26</v>
      </c>
      <c r="C1950" s="14">
        <v>362</v>
      </c>
      <c r="D1950" s="12" t="s">
        <v>894</v>
      </c>
      <c r="E1950" s="35" t="s">
        <v>23</v>
      </c>
      <c r="F1950" s="13">
        <v>1462</v>
      </c>
      <c r="G1950" s="97" t="str">
        <f t="shared" si="60"/>
        <v>Ago</v>
      </c>
      <c r="H1950" s="97" t="str">
        <f t="shared" si="61"/>
        <v>2024</v>
      </c>
    </row>
    <row r="1951" spans="1:8" x14ac:dyDescent="0.25">
      <c r="A1951" s="12" t="s">
        <v>896</v>
      </c>
      <c r="B1951" s="12" t="s">
        <v>26</v>
      </c>
      <c r="C1951" s="14">
        <v>374</v>
      </c>
      <c r="D1951" s="12" t="s">
        <v>897</v>
      </c>
      <c r="E1951" s="35" t="s">
        <v>23</v>
      </c>
      <c r="F1951" s="13">
        <v>3054.88</v>
      </c>
      <c r="G1951" s="97" t="str">
        <f t="shared" si="60"/>
        <v>Ago</v>
      </c>
      <c r="H1951" s="97" t="str">
        <f t="shared" si="61"/>
        <v>2024</v>
      </c>
    </row>
    <row r="1952" spans="1:8" x14ac:dyDescent="0.25">
      <c r="A1952" s="12" t="s">
        <v>898</v>
      </c>
      <c r="B1952" s="12" t="s">
        <v>26</v>
      </c>
      <c r="C1952" s="14">
        <v>405</v>
      </c>
      <c r="D1952" s="12" t="s">
        <v>899</v>
      </c>
      <c r="E1952" s="35" t="s">
        <v>23</v>
      </c>
      <c r="F1952" s="13">
        <v>4791.55</v>
      </c>
      <c r="G1952" s="97" t="str">
        <f t="shared" si="60"/>
        <v>Ago</v>
      </c>
      <c r="H1952" s="97" t="str">
        <f t="shared" si="61"/>
        <v>2024</v>
      </c>
    </row>
    <row r="1953" spans="1:8" x14ac:dyDescent="0.25">
      <c r="A1953" s="12" t="s">
        <v>900</v>
      </c>
      <c r="B1953" s="12" t="s">
        <v>26</v>
      </c>
      <c r="C1953" s="14">
        <v>407</v>
      </c>
      <c r="D1953" s="12" t="s">
        <v>901</v>
      </c>
      <c r="E1953" s="35" t="s">
        <v>1528</v>
      </c>
      <c r="F1953" s="13">
        <v>4800</v>
      </c>
      <c r="G1953" s="97" t="str">
        <f t="shared" si="60"/>
        <v>Ago</v>
      </c>
      <c r="H1953" s="97" t="str">
        <f t="shared" si="61"/>
        <v>2024</v>
      </c>
    </row>
    <row r="1954" spans="1:8" x14ac:dyDescent="0.25">
      <c r="A1954" s="12" t="s">
        <v>893</v>
      </c>
      <c r="B1954" s="12" t="s">
        <v>26</v>
      </c>
      <c r="C1954" s="14">
        <v>366</v>
      </c>
      <c r="D1954" s="12" t="s">
        <v>895</v>
      </c>
      <c r="E1954" s="35" t="s">
        <v>1528</v>
      </c>
      <c r="F1954" s="13">
        <v>800</v>
      </c>
      <c r="G1954" s="97" t="str">
        <f t="shared" si="60"/>
        <v>Ago</v>
      </c>
      <c r="H1954" s="97" t="str">
        <f t="shared" si="61"/>
        <v>2024</v>
      </c>
    </row>
    <row r="1955" spans="1:8" x14ac:dyDescent="0.25">
      <c r="A1955" s="12" t="s">
        <v>900</v>
      </c>
      <c r="B1955" s="12" t="s">
        <v>26</v>
      </c>
      <c r="C1955" s="14">
        <v>407</v>
      </c>
      <c r="D1955" s="12" t="s">
        <v>901</v>
      </c>
      <c r="E1955" s="35" t="s">
        <v>23</v>
      </c>
      <c r="F1955" s="13">
        <v>800</v>
      </c>
      <c r="G1955" s="97" t="str">
        <f t="shared" si="60"/>
        <v>Ago</v>
      </c>
      <c r="H1955" s="97" t="str">
        <f t="shared" si="61"/>
        <v>2024</v>
      </c>
    </row>
    <row r="1956" spans="1:8" x14ac:dyDescent="0.25">
      <c r="A1956" s="12" t="s">
        <v>900</v>
      </c>
      <c r="B1956" s="12" t="s">
        <v>41</v>
      </c>
      <c r="C1956" s="14">
        <v>31</v>
      </c>
      <c r="D1956" s="12" t="s">
        <v>95</v>
      </c>
      <c r="E1956" s="35" t="s">
        <v>23</v>
      </c>
      <c r="F1956" s="13">
        <v>96076.4</v>
      </c>
      <c r="G1956" s="97" t="str">
        <f t="shared" si="60"/>
        <v>Ago</v>
      </c>
      <c r="H1956" s="97" t="str">
        <f t="shared" si="61"/>
        <v>2024</v>
      </c>
    </row>
    <row r="1957" spans="1:8" x14ac:dyDescent="0.25">
      <c r="A1957" s="12" t="s">
        <v>900</v>
      </c>
      <c r="B1957" s="12" t="s">
        <v>41</v>
      </c>
      <c r="C1957" s="14">
        <v>33</v>
      </c>
      <c r="D1957" s="12" t="s">
        <v>904</v>
      </c>
      <c r="E1957" s="35" t="s">
        <v>1528</v>
      </c>
      <c r="F1957" s="13">
        <v>16145.16</v>
      </c>
      <c r="G1957" s="97" t="str">
        <f t="shared" si="60"/>
        <v>Ago</v>
      </c>
      <c r="H1957" s="97" t="str">
        <f t="shared" si="61"/>
        <v>2024</v>
      </c>
    </row>
    <row r="1958" spans="1:8" x14ac:dyDescent="0.25">
      <c r="A1958" s="12" t="s">
        <v>900</v>
      </c>
      <c r="B1958" s="12" t="s">
        <v>41</v>
      </c>
      <c r="C1958" s="14">
        <v>31</v>
      </c>
      <c r="D1958" s="12" t="s">
        <v>95</v>
      </c>
      <c r="E1958" s="35" t="s">
        <v>23</v>
      </c>
      <c r="F1958" s="13">
        <v>13385.9</v>
      </c>
      <c r="G1958" s="97" t="str">
        <f t="shared" si="60"/>
        <v>Ago</v>
      </c>
      <c r="H1958" s="97" t="str">
        <f t="shared" si="61"/>
        <v>2024</v>
      </c>
    </row>
    <row r="1959" spans="1:8" x14ac:dyDescent="0.25">
      <c r="A1959" s="12" t="s">
        <v>900</v>
      </c>
      <c r="B1959" s="12" t="s">
        <v>41</v>
      </c>
      <c r="C1959" s="14">
        <v>33</v>
      </c>
      <c r="D1959" s="12" t="s">
        <v>904</v>
      </c>
      <c r="E1959" s="35" t="s">
        <v>1528</v>
      </c>
      <c r="F1959" s="13">
        <v>2869.55</v>
      </c>
      <c r="G1959" s="97" t="str">
        <f t="shared" si="60"/>
        <v>Ago</v>
      </c>
      <c r="H1959" s="97" t="str">
        <f t="shared" si="61"/>
        <v>2024</v>
      </c>
    </row>
    <row r="1960" spans="1:8" x14ac:dyDescent="0.25">
      <c r="A1960" s="12" t="s">
        <v>900</v>
      </c>
      <c r="B1960" s="12" t="s">
        <v>41</v>
      </c>
      <c r="C1960" s="14">
        <v>31</v>
      </c>
      <c r="D1960" s="12" t="s">
        <v>95</v>
      </c>
      <c r="E1960" s="35" t="s">
        <v>23</v>
      </c>
      <c r="F1960" s="13">
        <v>33464.81</v>
      </c>
      <c r="G1960" s="97" t="str">
        <f t="shared" si="60"/>
        <v>Ago</v>
      </c>
      <c r="H1960" s="97" t="str">
        <f t="shared" si="61"/>
        <v>2024</v>
      </c>
    </row>
    <row r="1961" spans="1:8" x14ac:dyDescent="0.25">
      <c r="A1961" s="12" t="s">
        <v>900</v>
      </c>
      <c r="B1961" s="12" t="s">
        <v>41</v>
      </c>
      <c r="C1961" s="14">
        <v>33</v>
      </c>
      <c r="D1961" s="12" t="s">
        <v>904</v>
      </c>
      <c r="E1961" s="35" t="s">
        <v>1528</v>
      </c>
      <c r="F1961" s="13">
        <v>7173.87</v>
      </c>
      <c r="G1961" s="97" t="str">
        <f t="shared" si="60"/>
        <v>Ago</v>
      </c>
      <c r="H1961" s="97" t="str">
        <f t="shared" si="61"/>
        <v>2024</v>
      </c>
    </row>
    <row r="1962" spans="1:8" x14ac:dyDescent="0.25">
      <c r="A1962" s="12" t="s">
        <v>900</v>
      </c>
      <c r="B1962" s="12" t="s">
        <v>41</v>
      </c>
      <c r="C1962" s="14">
        <v>31</v>
      </c>
      <c r="D1962" s="12" t="s">
        <v>95</v>
      </c>
      <c r="E1962" s="35" t="s">
        <v>23</v>
      </c>
      <c r="F1962" s="13">
        <v>35436.47</v>
      </c>
      <c r="G1962" s="97" t="str">
        <f t="shared" si="60"/>
        <v>Ago</v>
      </c>
      <c r="H1962" s="97" t="str">
        <f t="shared" si="61"/>
        <v>2024</v>
      </c>
    </row>
    <row r="1963" spans="1:8" x14ac:dyDescent="0.25">
      <c r="A1963" s="12" t="s">
        <v>900</v>
      </c>
      <c r="B1963" s="12" t="s">
        <v>41</v>
      </c>
      <c r="C1963" s="14">
        <v>33</v>
      </c>
      <c r="D1963" s="12" t="s">
        <v>904</v>
      </c>
      <c r="E1963" s="35" t="s">
        <v>1528</v>
      </c>
      <c r="F1963" s="13">
        <v>7646.94</v>
      </c>
      <c r="G1963" s="97" t="str">
        <f t="shared" si="60"/>
        <v>Ago</v>
      </c>
      <c r="H1963" s="97" t="str">
        <f t="shared" si="61"/>
        <v>2024</v>
      </c>
    </row>
    <row r="1964" spans="1:8" x14ac:dyDescent="0.25">
      <c r="A1964" s="12" t="s">
        <v>900</v>
      </c>
      <c r="B1964" s="12" t="s">
        <v>41</v>
      </c>
      <c r="C1964" s="14">
        <v>31</v>
      </c>
      <c r="D1964" s="12" t="s">
        <v>95</v>
      </c>
      <c r="E1964" s="35" t="s">
        <v>23</v>
      </c>
      <c r="F1964" s="13">
        <v>21715.53</v>
      </c>
      <c r="G1964" s="97" t="str">
        <f t="shared" si="60"/>
        <v>Ago</v>
      </c>
      <c r="H1964" s="97" t="str">
        <f t="shared" si="61"/>
        <v>2024</v>
      </c>
    </row>
    <row r="1965" spans="1:8" x14ac:dyDescent="0.25">
      <c r="A1965" s="12" t="s">
        <v>900</v>
      </c>
      <c r="B1965" s="12" t="s">
        <v>41</v>
      </c>
      <c r="C1965" s="14">
        <v>33</v>
      </c>
      <c r="D1965" s="12" t="s">
        <v>904</v>
      </c>
      <c r="E1965" s="35" t="s">
        <v>1528</v>
      </c>
      <c r="F1965" s="13">
        <v>4372.92</v>
      </c>
      <c r="G1965" s="97" t="str">
        <f t="shared" si="60"/>
        <v>Ago</v>
      </c>
      <c r="H1965" s="97" t="str">
        <f t="shared" si="61"/>
        <v>2024</v>
      </c>
    </row>
    <row r="1966" spans="1:8" x14ac:dyDescent="0.25">
      <c r="A1966" s="12" t="s">
        <v>900</v>
      </c>
      <c r="B1966" s="12" t="s">
        <v>41</v>
      </c>
      <c r="C1966" s="14">
        <v>32</v>
      </c>
      <c r="D1966" s="12" t="s">
        <v>905</v>
      </c>
      <c r="E1966" s="35" t="s">
        <v>23</v>
      </c>
      <c r="F1966" s="13">
        <v>18176.04</v>
      </c>
      <c r="G1966" s="97" t="str">
        <f t="shared" si="60"/>
        <v>Ago</v>
      </c>
      <c r="H1966" s="97" t="str">
        <f t="shared" si="61"/>
        <v>2024</v>
      </c>
    </row>
    <row r="1967" spans="1:8" x14ac:dyDescent="0.25">
      <c r="A1967" s="12" t="s">
        <v>900</v>
      </c>
      <c r="B1967" s="12" t="s">
        <v>41</v>
      </c>
      <c r="C1967" s="14">
        <v>34</v>
      </c>
      <c r="D1967" s="12" t="s">
        <v>113</v>
      </c>
      <c r="E1967" s="35" t="s">
        <v>1528</v>
      </c>
      <c r="F1967" s="13">
        <v>4608.6899999999996</v>
      </c>
      <c r="G1967" s="97" t="str">
        <f t="shared" si="60"/>
        <v>Ago</v>
      </c>
      <c r="H1967" s="97" t="str">
        <f t="shared" si="61"/>
        <v>2024</v>
      </c>
    </row>
    <row r="1968" spans="1:8" x14ac:dyDescent="0.25">
      <c r="A1968" s="12" t="s">
        <v>900</v>
      </c>
      <c r="B1968" s="12" t="s">
        <v>41</v>
      </c>
      <c r="C1968" s="14">
        <v>32</v>
      </c>
      <c r="D1968" s="12" t="s">
        <v>905</v>
      </c>
      <c r="E1968" s="35" t="s">
        <v>23</v>
      </c>
      <c r="F1968" s="13">
        <v>15004.94</v>
      </c>
      <c r="G1968" s="97" t="str">
        <f t="shared" si="60"/>
        <v>Ago</v>
      </c>
      <c r="H1968" s="97" t="str">
        <f t="shared" si="61"/>
        <v>2024</v>
      </c>
    </row>
    <row r="1969" spans="1:8" x14ac:dyDescent="0.25">
      <c r="A1969" s="12" t="s">
        <v>900</v>
      </c>
      <c r="B1969" s="12" t="s">
        <v>41</v>
      </c>
      <c r="C1969" s="14">
        <v>34</v>
      </c>
      <c r="D1969" s="12" t="s">
        <v>113</v>
      </c>
      <c r="E1969" s="35" t="s">
        <v>1528</v>
      </c>
      <c r="F1969" s="13">
        <v>4608.72</v>
      </c>
      <c r="G1969" s="97" t="str">
        <f t="shared" si="60"/>
        <v>Ago</v>
      </c>
      <c r="H1969" s="97" t="str">
        <f t="shared" si="61"/>
        <v>2024</v>
      </c>
    </row>
    <row r="1970" spans="1:8" x14ac:dyDescent="0.25">
      <c r="A1970" s="12" t="s">
        <v>906</v>
      </c>
      <c r="B1970" s="12" t="s">
        <v>26</v>
      </c>
      <c r="C1970" s="14">
        <v>395</v>
      </c>
      <c r="D1970" s="12" t="s">
        <v>684</v>
      </c>
      <c r="E1970" s="12" t="s">
        <v>119</v>
      </c>
      <c r="F1970" s="13">
        <v>1808</v>
      </c>
      <c r="G1970" s="97" t="str">
        <f t="shared" si="60"/>
        <v>Ago</v>
      </c>
      <c r="H1970" s="97" t="str">
        <f t="shared" si="61"/>
        <v>2024</v>
      </c>
    </row>
    <row r="1971" spans="1:8" x14ac:dyDescent="0.25">
      <c r="A1971" s="12" t="s">
        <v>908</v>
      </c>
      <c r="B1971" s="12" t="s">
        <v>41</v>
      </c>
      <c r="C1971" s="14">
        <v>39</v>
      </c>
      <c r="D1971" s="12" t="s">
        <v>580</v>
      </c>
      <c r="E1971" s="12" t="s">
        <v>131</v>
      </c>
      <c r="F1971" s="13">
        <v>1773.58</v>
      </c>
      <c r="G1971" s="97" t="str">
        <f t="shared" si="60"/>
        <v>Ago</v>
      </c>
      <c r="H1971" s="97" t="str">
        <f t="shared" si="61"/>
        <v>2024</v>
      </c>
    </row>
    <row r="1972" spans="1:8" x14ac:dyDescent="0.25">
      <c r="A1972" s="12" t="s">
        <v>908</v>
      </c>
      <c r="B1972" s="12" t="s">
        <v>41</v>
      </c>
      <c r="C1972" s="14">
        <v>39</v>
      </c>
      <c r="D1972" s="12" t="s">
        <v>580</v>
      </c>
      <c r="E1972" s="12" t="s">
        <v>131</v>
      </c>
      <c r="F1972" s="13">
        <v>3253.51</v>
      </c>
      <c r="G1972" s="97" t="str">
        <f t="shared" si="60"/>
        <v>Ago</v>
      </c>
      <c r="H1972" s="97" t="str">
        <f t="shared" si="61"/>
        <v>2024</v>
      </c>
    </row>
    <row r="1973" spans="1:8" x14ac:dyDescent="0.25">
      <c r="A1973" s="12" t="s">
        <v>908</v>
      </c>
      <c r="B1973" s="12" t="s">
        <v>41</v>
      </c>
      <c r="C1973" s="14">
        <v>39</v>
      </c>
      <c r="D1973" s="12" t="s">
        <v>580</v>
      </c>
      <c r="E1973" s="12" t="s">
        <v>131</v>
      </c>
      <c r="F1973" s="13">
        <v>1543.75</v>
      </c>
      <c r="G1973" s="97" t="str">
        <f t="shared" si="60"/>
        <v>Ago</v>
      </c>
      <c r="H1973" s="97" t="str">
        <f t="shared" si="61"/>
        <v>2024</v>
      </c>
    </row>
    <row r="1974" spans="1:8" x14ac:dyDescent="0.25">
      <c r="A1974" s="12" t="s">
        <v>908</v>
      </c>
      <c r="B1974" s="12" t="s">
        <v>41</v>
      </c>
      <c r="C1974" s="14">
        <v>39</v>
      </c>
      <c r="D1974" s="12" t="s">
        <v>580</v>
      </c>
      <c r="E1974" s="12" t="s">
        <v>131</v>
      </c>
      <c r="F1974" s="13">
        <v>224.72</v>
      </c>
      <c r="G1974" s="97" t="str">
        <f t="shared" si="60"/>
        <v>Ago</v>
      </c>
      <c r="H1974" s="97" t="str">
        <f t="shared" si="61"/>
        <v>2024</v>
      </c>
    </row>
    <row r="1975" spans="1:8" x14ac:dyDescent="0.25">
      <c r="A1975" s="12" t="s">
        <v>908</v>
      </c>
      <c r="B1975" s="12" t="s">
        <v>41</v>
      </c>
      <c r="C1975" s="14">
        <v>39</v>
      </c>
      <c r="D1975" s="12" t="s">
        <v>580</v>
      </c>
      <c r="E1975" s="12" t="s">
        <v>131</v>
      </c>
      <c r="F1975" s="13">
        <v>561.79999999999995</v>
      </c>
      <c r="G1975" s="97" t="str">
        <f t="shared" si="60"/>
        <v>Ago</v>
      </c>
      <c r="H1975" s="97" t="str">
        <f t="shared" si="61"/>
        <v>2024</v>
      </c>
    </row>
    <row r="1976" spans="1:8" x14ac:dyDescent="0.25">
      <c r="A1976" s="12" t="s">
        <v>908</v>
      </c>
      <c r="B1976" s="12" t="s">
        <v>41</v>
      </c>
      <c r="C1976" s="14">
        <v>39</v>
      </c>
      <c r="D1976" s="12" t="s">
        <v>580</v>
      </c>
      <c r="E1976" s="12" t="s">
        <v>131</v>
      </c>
      <c r="F1976" s="13">
        <v>224.72</v>
      </c>
      <c r="G1976" s="97" t="str">
        <f t="shared" si="60"/>
        <v>Ago</v>
      </c>
      <c r="H1976" s="97" t="str">
        <f t="shared" si="61"/>
        <v>2024</v>
      </c>
    </row>
    <row r="1977" spans="1:8" x14ac:dyDescent="0.25">
      <c r="A1977" s="12" t="s">
        <v>908</v>
      </c>
      <c r="B1977" s="12" t="s">
        <v>41</v>
      </c>
      <c r="C1977" s="14">
        <v>39</v>
      </c>
      <c r="D1977" s="12" t="s">
        <v>133</v>
      </c>
      <c r="E1977" s="12" t="s">
        <v>131</v>
      </c>
      <c r="F1977" s="13">
        <v>542.61</v>
      </c>
      <c r="G1977" s="97" t="str">
        <f t="shared" si="60"/>
        <v>Ago</v>
      </c>
      <c r="H1977" s="97" t="str">
        <f t="shared" si="61"/>
        <v>2024</v>
      </c>
    </row>
    <row r="1978" spans="1:8" x14ac:dyDescent="0.25">
      <c r="A1978" s="12" t="s">
        <v>910</v>
      </c>
      <c r="B1978" s="12" t="s">
        <v>26</v>
      </c>
      <c r="C1978" s="14">
        <v>358</v>
      </c>
      <c r="D1978" s="12" t="s">
        <v>359</v>
      </c>
      <c r="E1978" s="12" t="s">
        <v>131</v>
      </c>
      <c r="F1978" s="13">
        <v>3225.02</v>
      </c>
      <c r="G1978" s="97" t="str">
        <f t="shared" si="60"/>
        <v>Ago</v>
      </c>
      <c r="H1978" s="97" t="str">
        <f t="shared" si="61"/>
        <v>2024</v>
      </c>
    </row>
    <row r="1979" spans="1:8" x14ac:dyDescent="0.25">
      <c r="A1979" s="12" t="s">
        <v>912</v>
      </c>
      <c r="B1979" s="12" t="s">
        <v>41</v>
      </c>
      <c r="C1979" s="14">
        <v>14</v>
      </c>
      <c r="D1979" s="12" t="s">
        <v>133</v>
      </c>
      <c r="E1979" s="12" t="s">
        <v>131</v>
      </c>
      <c r="F1979" s="13">
        <v>1125.43</v>
      </c>
      <c r="G1979" s="97" t="str">
        <f t="shared" si="60"/>
        <v>Ago</v>
      </c>
      <c r="H1979" s="97" t="str">
        <f t="shared" si="61"/>
        <v>2024</v>
      </c>
    </row>
    <row r="1980" spans="1:8" x14ac:dyDescent="0.25">
      <c r="A1980" s="12" t="s">
        <v>912</v>
      </c>
      <c r="B1980" s="12" t="s">
        <v>41</v>
      </c>
      <c r="C1980" s="14">
        <v>14</v>
      </c>
      <c r="D1980" s="12" t="s">
        <v>133</v>
      </c>
      <c r="E1980" s="12" t="s">
        <v>131</v>
      </c>
      <c r="F1980" s="13">
        <v>786.51</v>
      </c>
      <c r="G1980" s="97" t="str">
        <f t="shared" si="60"/>
        <v>Ago</v>
      </c>
      <c r="H1980" s="97" t="str">
        <f t="shared" si="61"/>
        <v>2024</v>
      </c>
    </row>
    <row r="1981" spans="1:8" x14ac:dyDescent="0.25">
      <c r="A1981" s="12" t="s">
        <v>912</v>
      </c>
      <c r="B1981" s="12" t="s">
        <v>41</v>
      </c>
      <c r="C1981" s="14">
        <v>14</v>
      </c>
      <c r="D1981" s="12" t="s">
        <v>133</v>
      </c>
      <c r="E1981" s="12" t="s">
        <v>131</v>
      </c>
      <c r="F1981" s="13">
        <v>337.08</v>
      </c>
      <c r="G1981" s="97" t="str">
        <f t="shared" si="60"/>
        <v>Ago</v>
      </c>
      <c r="H1981" s="97" t="str">
        <f t="shared" si="61"/>
        <v>2024</v>
      </c>
    </row>
    <row r="1982" spans="1:8" x14ac:dyDescent="0.25">
      <c r="A1982" s="12" t="s">
        <v>912</v>
      </c>
      <c r="B1982" s="12" t="s">
        <v>41</v>
      </c>
      <c r="C1982" s="14">
        <v>14</v>
      </c>
      <c r="D1982" s="12" t="s">
        <v>133</v>
      </c>
      <c r="E1982" s="12" t="s">
        <v>131</v>
      </c>
      <c r="F1982" s="13">
        <v>561.79999999999995</v>
      </c>
      <c r="G1982" s="97" t="str">
        <f t="shared" si="60"/>
        <v>Ago</v>
      </c>
      <c r="H1982" s="97" t="str">
        <f t="shared" si="61"/>
        <v>2024</v>
      </c>
    </row>
    <row r="1983" spans="1:8" x14ac:dyDescent="0.25">
      <c r="A1983" s="12" t="s">
        <v>912</v>
      </c>
      <c r="B1983" s="12" t="s">
        <v>41</v>
      </c>
      <c r="C1983" s="14">
        <v>14</v>
      </c>
      <c r="D1983" s="12" t="s">
        <v>133</v>
      </c>
      <c r="E1983" s="12" t="s">
        <v>131</v>
      </c>
      <c r="F1983" s="13">
        <v>211.65</v>
      </c>
      <c r="G1983" s="97" t="str">
        <f t="shared" si="60"/>
        <v>Ago</v>
      </c>
      <c r="H1983" s="97" t="str">
        <f t="shared" si="61"/>
        <v>2024</v>
      </c>
    </row>
    <row r="1984" spans="1:8" x14ac:dyDescent="0.25">
      <c r="A1984" s="12" t="s">
        <v>912</v>
      </c>
      <c r="B1984" s="12" t="s">
        <v>41</v>
      </c>
      <c r="C1984" s="14">
        <v>14</v>
      </c>
      <c r="D1984" s="12" t="s">
        <v>133</v>
      </c>
      <c r="E1984" s="12" t="s">
        <v>131</v>
      </c>
      <c r="F1984" s="13">
        <v>1470.77</v>
      </c>
      <c r="G1984" s="97" t="str">
        <f t="shared" si="60"/>
        <v>Ago</v>
      </c>
      <c r="H1984" s="97" t="str">
        <f t="shared" si="61"/>
        <v>2024</v>
      </c>
    </row>
    <row r="1985" spans="1:8" x14ac:dyDescent="0.25">
      <c r="A1985" s="12" t="s">
        <v>912</v>
      </c>
      <c r="B1985" s="12" t="s">
        <v>41</v>
      </c>
      <c r="C1985" s="14">
        <v>14</v>
      </c>
      <c r="D1985" s="12" t="s">
        <v>133</v>
      </c>
      <c r="E1985" s="12" t="s">
        <v>131</v>
      </c>
      <c r="F1985" s="13">
        <v>3547.25</v>
      </c>
      <c r="G1985" s="97" t="str">
        <f t="shared" si="60"/>
        <v>Ago</v>
      </c>
      <c r="H1985" s="97" t="str">
        <f t="shared" si="61"/>
        <v>2024</v>
      </c>
    </row>
    <row r="1986" spans="1:8" x14ac:dyDescent="0.25">
      <c r="A1986" s="12" t="s">
        <v>912</v>
      </c>
      <c r="B1986" s="12" t="s">
        <v>41</v>
      </c>
      <c r="C1986" s="14">
        <v>14</v>
      </c>
      <c r="D1986" s="12" t="s">
        <v>133</v>
      </c>
      <c r="E1986" s="12" t="s">
        <v>131</v>
      </c>
      <c r="F1986" s="13">
        <v>505.62</v>
      </c>
      <c r="G1986" s="97" t="str">
        <f t="shared" si="60"/>
        <v>Ago</v>
      </c>
      <c r="H1986" s="97" t="str">
        <f t="shared" si="61"/>
        <v>2024</v>
      </c>
    </row>
    <row r="1987" spans="1:8" x14ac:dyDescent="0.25">
      <c r="A1987" s="12" t="s">
        <v>912</v>
      </c>
      <c r="B1987" s="12" t="s">
        <v>41</v>
      </c>
      <c r="C1987" s="14">
        <v>14</v>
      </c>
      <c r="D1987" s="12" t="s">
        <v>133</v>
      </c>
      <c r="E1987" s="12" t="s">
        <v>131</v>
      </c>
      <c r="F1987" s="13">
        <v>505.62</v>
      </c>
      <c r="G1987" s="97" t="str">
        <f t="shared" si="60"/>
        <v>Ago</v>
      </c>
      <c r="H1987" s="97" t="str">
        <f t="shared" si="61"/>
        <v>2024</v>
      </c>
    </row>
    <row r="1988" spans="1:8" x14ac:dyDescent="0.25">
      <c r="A1988" s="12" t="s">
        <v>912</v>
      </c>
      <c r="B1988" s="12" t="s">
        <v>41</v>
      </c>
      <c r="C1988" s="14">
        <v>14</v>
      </c>
      <c r="D1988" s="12" t="s">
        <v>133</v>
      </c>
      <c r="E1988" s="12" t="s">
        <v>131</v>
      </c>
      <c r="F1988" s="13">
        <v>224.72</v>
      </c>
      <c r="G1988" s="97" t="str">
        <f t="shared" ref="G1988:G2051" si="62">MID(A1988,4,3)</f>
        <v>Ago</v>
      </c>
      <c r="H1988" s="97" t="str">
        <f t="shared" ref="H1988:H2051" si="63">MID(A1988,8,4)</f>
        <v>2024</v>
      </c>
    </row>
    <row r="1989" spans="1:8" x14ac:dyDescent="0.25">
      <c r="A1989" s="12" t="s">
        <v>912</v>
      </c>
      <c r="B1989" s="12" t="s">
        <v>41</v>
      </c>
      <c r="C1989" s="14">
        <v>14</v>
      </c>
      <c r="D1989" s="12" t="s">
        <v>133</v>
      </c>
      <c r="E1989" s="12" t="s">
        <v>131</v>
      </c>
      <c r="F1989" s="13">
        <v>537.03</v>
      </c>
      <c r="G1989" s="97" t="str">
        <f t="shared" si="62"/>
        <v>Ago</v>
      </c>
      <c r="H1989" s="97" t="str">
        <f t="shared" si="63"/>
        <v>2024</v>
      </c>
    </row>
    <row r="1990" spans="1:8" x14ac:dyDescent="0.25">
      <c r="A1990" s="12" t="s">
        <v>900</v>
      </c>
      <c r="B1990" s="12" t="s">
        <v>26</v>
      </c>
      <c r="C1990" s="14">
        <v>412</v>
      </c>
      <c r="D1990" s="12" t="s">
        <v>193</v>
      </c>
      <c r="E1990" s="12" t="s">
        <v>131</v>
      </c>
      <c r="F1990" s="13">
        <f>1010.79+43.64</f>
        <v>1054.43</v>
      </c>
      <c r="G1990" s="97" t="str">
        <f t="shared" si="62"/>
        <v>Ago</v>
      </c>
      <c r="H1990" s="97" t="str">
        <f t="shared" si="63"/>
        <v>2024</v>
      </c>
    </row>
    <row r="1991" spans="1:8" x14ac:dyDescent="0.25">
      <c r="A1991" s="12" t="s">
        <v>900</v>
      </c>
      <c r="B1991" s="12" t="s">
        <v>26</v>
      </c>
      <c r="C1991" s="14">
        <v>415</v>
      </c>
      <c r="D1991" s="12" t="s">
        <v>359</v>
      </c>
      <c r="E1991" s="12" t="s">
        <v>131</v>
      </c>
      <c r="F1991" s="13">
        <v>2303.84</v>
      </c>
      <c r="G1991" s="97" t="str">
        <f t="shared" si="62"/>
        <v>Ago</v>
      </c>
      <c r="H1991" s="97" t="str">
        <f t="shared" si="63"/>
        <v>2024</v>
      </c>
    </row>
    <row r="1992" spans="1:8" x14ac:dyDescent="0.25">
      <c r="A1992" s="12" t="s">
        <v>900</v>
      </c>
      <c r="B1992" s="12" t="s">
        <v>41</v>
      </c>
      <c r="C1992" s="14">
        <v>24</v>
      </c>
      <c r="D1992" s="12" t="s">
        <v>133</v>
      </c>
      <c r="E1992" s="12" t="s">
        <v>131</v>
      </c>
      <c r="F1992" s="13">
        <v>3146.07</v>
      </c>
      <c r="G1992" s="97" t="str">
        <f t="shared" si="62"/>
        <v>Ago</v>
      </c>
      <c r="H1992" s="97" t="str">
        <f t="shared" si="63"/>
        <v>2024</v>
      </c>
    </row>
    <row r="1993" spans="1:8" x14ac:dyDescent="0.25">
      <c r="A1993" s="12" t="s">
        <v>900</v>
      </c>
      <c r="B1993" s="12" t="s">
        <v>41</v>
      </c>
      <c r="C1993" s="14">
        <v>24</v>
      </c>
      <c r="D1993" s="12" t="s">
        <v>133</v>
      </c>
      <c r="E1993" s="12" t="s">
        <v>131</v>
      </c>
      <c r="F1993" s="13">
        <v>3493.73</v>
      </c>
      <c r="G1993" s="97" t="str">
        <f t="shared" si="62"/>
        <v>Ago</v>
      </c>
      <c r="H1993" s="97" t="str">
        <f t="shared" si="63"/>
        <v>2024</v>
      </c>
    </row>
    <row r="1994" spans="1:8" x14ac:dyDescent="0.25">
      <c r="A1994" s="12" t="s">
        <v>900</v>
      </c>
      <c r="B1994" s="12" t="s">
        <v>41</v>
      </c>
      <c r="C1994" s="14">
        <v>24</v>
      </c>
      <c r="D1994" s="12" t="s">
        <v>133</v>
      </c>
      <c r="E1994" s="12" t="s">
        <v>131</v>
      </c>
      <c r="F1994" s="13">
        <v>561.79999999999995</v>
      </c>
      <c r="G1994" s="97" t="str">
        <f t="shared" si="62"/>
        <v>Ago</v>
      </c>
      <c r="H1994" s="97" t="str">
        <f t="shared" si="63"/>
        <v>2024</v>
      </c>
    </row>
    <row r="1995" spans="1:8" x14ac:dyDescent="0.25">
      <c r="A1995" s="12" t="s">
        <v>900</v>
      </c>
      <c r="B1995" s="12" t="s">
        <v>41</v>
      </c>
      <c r="C1995" s="14">
        <v>24</v>
      </c>
      <c r="D1995" s="12" t="s">
        <v>133</v>
      </c>
      <c r="E1995" s="12" t="s">
        <v>131</v>
      </c>
      <c r="F1995" s="13">
        <v>224.72</v>
      </c>
      <c r="G1995" s="97" t="str">
        <f t="shared" si="62"/>
        <v>Ago</v>
      </c>
      <c r="H1995" s="97" t="str">
        <f t="shared" si="63"/>
        <v>2024</v>
      </c>
    </row>
    <row r="1996" spans="1:8" x14ac:dyDescent="0.25">
      <c r="A1996" s="12" t="s">
        <v>900</v>
      </c>
      <c r="B1996" s="12" t="s">
        <v>41</v>
      </c>
      <c r="C1996" s="14">
        <v>24</v>
      </c>
      <c r="D1996" s="12" t="s">
        <v>133</v>
      </c>
      <c r="E1996" s="12" t="s">
        <v>131</v>
      </c>
      <c r="F1996" s="13">
        <v>1730.32</v>
      </c>
      <c r="G1996" s="97" t="str">
        <f t="shared" si="62"/>
        <v>Ago</v>
      </c>
      <c r="H1996" s="97" t="str">
        <f t="shared" si="63"/>
        <v>2024</v>
      </c>
    </row>
    <row r="1997" spans="1:8" x14ac:dyDescent="0.25">
      <c r="A1997" s="12" t="s">
        <v>900</v>
      </c>
      <c r="B1997" s="12" t="s">
        <v>41</v>
      </c>
      <c r="C1997" s="14">
        <v>24</v>
      </c>
      <c r="D1997" s="12" t="s">
        <v>133</v>
      </c>
      <c r="E1997" s="12" t="s">
        <v>131</v>
      </c>
      <c r="F1997" s="13">
        <v>618.32000000000005</v>
      </c>
      <c r="G1997" s="97" t="str">
        <f t="shared" si="62"/>
        <v>Ago</v>
      </c>
      <c r="H1997" s="97" t="str">
        <f t="shared" si="63"/>
        <v>2024</v>
      </c>
    </row>
    <row r="1998" spans="1:8" x14ac:dyDescent="0.25">
      <c r="A1998" s="12" t="s">
        <v>900</v>
      </c>
      <c r="B1998" s="12" t="s">
        <v>41</v>
      </c>
      <c r="C1998" s="14">
        <v>24</v>
      </c>
      <c r="D1998" s="12" t="s">
        <v>133</v>
      </c>
      <c r="E1998" s="12" t="s">
        <v>131</v>
      </c>
      <c r="F1998" s="13">
        <v>1470.96</v>
      </c>
      <c r="G1998" s="97" t="str">
        <f t="shared" si="62"/>
        <v>Ago</v>
      </c>
      <c r="H1998" s="97" t="str">
        <f t="shared" si="63"/>
        <v>2024</v>
      </c>
    </row>
    <row r="1999" spans="1:8" x14ac:dyDescent="0.25">
      <c r="A1999" s="12" t="s">
        <v>900</v>
      </c>
      <c r="B1999" s="12" t="s">
        <v>41</v>
      </c>
      <c r="C1999" s="14">
        <v>24</v>
      </c>
      <c r="D1999" s="12" t="s">
        <v>133</v>
      </c>
      <c r="E1999" s="12" t="s">
        <v>131</v>
      </c>
      <c r="F1999" s="13">
        <v>1333.61</v>
      </c>
      <c r="G1999" s="97" t="str">
        <f t="shared" si="62"/>
        <v>Ago</v>
      </c>
      <c r="H1999" s="97" t="str">
        <f t="shared" si="63"/>
        <v>2024</v>
      </c>
    </row>
    <row r="2000" spans="1:8" x14ac:dyDescent="0.25">
      <c r="A2000" s="12" t="s">
        <v>900</v>
      </c>
      <c r="B2000" s="12" t="s">
        <v>41</v>
      </c>
      <c r="C2000" s="14">
        <v>24</v>
      </c>
      <c r="D2000" s="12" t="s">
        <v>133</v>
      </c>
      <c r="E2000" s="12" t="s">
        <v>131</v>
      </c>
      <c r="F2000" s="13">
        <v>3435.97</v>
      </c>
      <c r="G2000" s="97" t="str">
        <f t="shared" si="62"/>
        <v>Ago</v>
      </c>
      <c r="H2000" s="97" t="str">
        <f t="shared" si="63"/>
        <v>2024</v>
      </c>
    </row>
    <row r="2001" spans="1:8" x14ac:dyDescent="0.25">
      <c r="A2001" s="12" t="s">
        <v>900</v>
      </c>
      <c r="B2001" s="12" t="s">
        <v>41</v>
      </c>
      <c r="C2001" s="14">
        <v>24</v>
      </c>
      <c r="D2001" s="12" t="s">
        <v>133</v>
      </c>
      <c r="E2001" s="12" t="s">
        <v>131</v>
      </c>
      <c r="F2001" s="13">
        <v>449.43</v>
      </c>
      <c r="G2001" s="97" t="str">
        <f t="shared" si="62"/>
        <v>Ago</v>
      </c>
      <c r="H2001" s="97" t="str">
        <f t="shared" si="63"/>
        <v>2024</v>
      </c>
    </row>
    <row r="2002" spans="1:8" x14ac:dyDescent="0.25">
      <c r="A2002" s="12" t="s">
        <v>900</v>
      </c>
      <c r="B2002" s="12" t="s">
        <v>41</v>
      </c>
      <c r="C2002" s="14">
        <v>24</v>
      </c>
      <c r="D2002" s="12" t="s">
        <v>133</v>
      </c>
      <c r="E2002" s="12" t="s">
        <v>131</v>
      </c>
      <c r="F2002" s="13">
        <v>1123.5899999999999</v>
      </c>
      <c r="G2002" s="97" t="str">
        <f t="shared" si="62"/>
        <v>Ago</v>
      </c>
      <c r="H2002" s="97" t="str">
        <f t="shared" si="63"/>
        <v>2024</v>
      </c>
    </row>
    <row r="2003" spans="1:8" x14ac:dyDescent="0.25">
      <c r="A2003" s="12" t="s">
        <v>900</v>
      </c>
      <c r="B2003" s="12" t="s">
        <v>41</v>
      </c>
      <c r="C2003" s="14">
        <v>24</v>
      </c>
      <c r="D2003" s="12" t="s">
        <v>133</v>
      </c>
      <c r="E2003" s="12" t="s">
        <v>131</v>
      </c>
      <c r="F2003" s="13">
        <v>337.08</v>
      </c>
      <c r="G2003" s="97" t="str">
        <f t="shared" si="62"/>
        <v>Ago</v>
      </c>
      <c r="H2003" s="97" t="str">
        <f t="shared" si="63"/>
        <v>2024</v>
      </c>
    </row>
    <row r="2004" spans="1:8" x14ac:dyDescent="0.25">
      <c r="A2004" s="12" t="s">
        <v>900</v>
      </c>
      <c r="B2004" s="12" t="s">
        <v>41</v>
      </c>
      <c r="C2004" s="14">
        <v>24</v>
      </c>
      <c r="D2004" s="12" t="s">
        <v>133</v>
      </c>
      <c r="E2004" s="12" t="s">
        <v>131</v>
      </c>
      <c r="F2004" s="13">
        <v>675.75</v>
      </c>
      <c r="G2004" s="97" t="str">
        <f t="shared" si="62"/>
        <v>Ago</v>
      </c>
      <c r="H2004" s="97" t="str">
        <f t="shared" si="63"/>
        <v>2024</v>
      </c>
    </row>
    <row r="2005" spans="1:8" x14ac:dyDescent="0.25">
      <c r="A2005" s="12" t="s">
        <v>912</v>
      </c>
      <c r="B2005" s="12" t="s">
        <v>41</v>
      </c>
      <c r="C2005" s="14">
        <v>14</v>
      </c>
      <c r="D2005" s="12" t="s">
        <v>133</v>
      </c>
      <c r="E2005" s="12" t="s">
        <v>131</v>
      </c>
      <c r="F2005" s="13">
        <v>1163.52</v>
      </c>
      <c r="G2005" s="97" t="str">
        <f t="shared" si="62"/>
        <v>Ago</v>
      </c>
      <c r="H2005" s="97" t="str">
        <f t="shared" si="63"/>
        <v>2024</v>
      </c>
    </row>
    <row r="2006" spans="1:8" x14ac:dyDescent="0.25">
      <c r="A2006" s="12" t="s">
        <v>900</v>
      </c>
      <c r="B2006" s="12" t="s">
        <v>41</v>
      </c>
      <c r="C2006" s="14">
        <v>24</v>
      </c>
      <c r="D2006" s="12" t="s">
        <v>133</v>
      </c>
      <c r="E2006" s="12" t="s">
        <v>131</v>
      </c>
      <c r="F2006" s="13">
        <v>1554.15</v>
      </c>
      <c r="G2006" s="97" t="str">
        <f t="shared" si="62"/>
        <v>Ago</v>
      </c>
      <c r="H2006" s="97" t="str">
        <f t="shared" si="63"/>
        <v>2024</v>
      </c>
    </row>
    <row r="2007" spans="1:8" x14ac:dyDescent="0.25">
      <c r="A2007" s="12" t="s">
        <v>912</v>
      </c>
      <c r="B2007" s="12" t="s">
        <v>41</v>
      </c>
      <c r="C2007" s="14">
        <v>14</v>
      </c>
      <c r="D2007" s="12" t="s">
        <v>133</v>
      </c>
      <c r="E2007" s="12" t="s">
        <v>131</v>
      </c>
      <c r="F2007" s="13">
        <v>1247.4100000000001</v>
      </c>
      <c r="G2007" s="97" t="str">
        <f t="shared" si="62"/>
        <v>Ago</v>
      </c>
      <c r="H2007" s="97" t="str">
        <f t="shared" si="63"/>
        <v>2024</v>
      </c>
    </row>
    <row r="2008" spans="1:8" x14ac:dyDescent="0.25">
      <c r="A2008" s="12" t="s">
        <v>908</v>
      </c>
      <c r="B2008" s="12" t="s">
        <v>41</v>
      </c>
      <c r="C2008" s="14">
        <v>39</v>
      </c>
      <c r="D2008" s="12" t="s">
        <v>580</v>
      </c>
      <c r="E2008" s="12" t="s">
        <v>131</v>
      </c>
      <c r="F2008" s="13">
        <v>2792.43</v>
      </c>
      <c r="G2008" s="97" t="str">
        <f t="shared" si="62"/>
        <v>Ago</v>
      </c>
      <c r="H2008" s="97" t="str">
        <f t="shared" si="63"/>
        <v>2024</v>
      </c>
    </row>
    <row r="2009" spans="1:8" x14ac:dyDescent="0.25">
      <c r="A2009" s="12" t="s">
        <v>912</v>
      </c>
      <c r="B2009" s="12" t="s">
        <v>41</v>
      </c>
      <c r="C2009" s="14">
        <v>14</v>
      </c>
      <c r="D2009" s="12" t="s">
        <v>133</v>
      </c>
      <c r="E2009" s="12" t="s">
        <v>131</v>
      </c>
      <c r="F2009" s="13">
        <v>1297.8499999999999</v>
      </c>
      <c r="G2009" s="97" t="str">
        <f t="shared" si="62"/>
        <v>Ago</v>
      </c>
      <c r="H2009" s="97" t="str">
        <f t="shared" si="63"/>
        <v>2024</v>
      </c>
    </row>
    <row r="2010" spans="1:8" x14ac:dyDescent="0.25">
      <c r="A2010" s="12" t="s">
        <v>912</v>
      </c>
      <c r="B2010" s="12" t="s">
        <v>41</v>
      </c>
      <c r="C2010" s="14">
        <v>14</v>
      </c>
      <c r="D2010" s="12" t="s">
        <v>133</v>
      </c>
      <c r="E2010" s="12" t="s">
        <v>131</v>
      </c>
      <c r="F2010" s="13">
        <v>2916.8</v>
      </c>
      <c r="G2010" s="97" t="str">
        <f t="shared" si="62"/>
        <v>Ago</v>
      </c>
      <c r="H2010" s="97" t="str">
        <f t="shared" si="63"/>
        <v>2024</v>
      </c>
    </row>
    <row r="2011" spans="1:8" x14ac:dyDescent="0.25">
      <c r="A2011" s="12" t="s">
        <v>900</v>
      </c>
      <c r="B2011" s="12" t="s">
        <v>41</v>
      </c>
      <c r="C2011" s="14">
        <v>24</v>
      </c>
      <c r="D2011" s="12" t="s">
        <v>133</v>
      </c>
      <c r="E2011" s="12" t="s">
        <v>131</v>
      </c>
      <c r="F2011" s="13">
        <v>1323.06</v>
      </c>
      <c r="G2011" s="97" t="str">
        <f t="shared" si="62"/>
        <v>Ago</v>
      </c>
      <c r="H2011" s="97" t="str">
        <f t="shared" si="63"/>
        <v>2024</v>
      </c>
    </row>
    <row r="2012" spans="1:8" x14ac:dyDescent="0.25">
      <c r="A2012" s="12" t="s">
        <v>900</v>
      </c>
      <c r="B2012" s="12" t="s">
        <v>41</v>
      </c>
      <c r="C2012" s="14">
        <v>24</v>
      </c>
      <c r="D2012" s="12" t="s">
        <v>133</v>
      </c>
      <c r="E2012" s="12" t="s">
        <v>131</v>
      </c>
      <c r="F2012" s="13">
        <v>2696.05</v>
      </c>
      <c r="G2012" s="97" t="str">
        <f t="shared" si="62"/>
        <v>Ago</v>
      </c>
      <c r="H2012" s="97" t="str">
        <f t="shared" si="63"/>
        <v>2024</v>
      </c>
    </row>
    <row r="2013" spans="1:8" x14ac:dyDescent="0.25">
      <c r="A2013" s="12" t="s">
        <v>908</v>
      </c>
      <c r="B2013" s="12" t="s">
        <v>41</v>
      </c>
      <c r="C2013" s="14">
        <v>39</v>
      </c>
      <c r="D2013" s="12" t="s">
        <v>580</v>
      </c>
      <c r="E2013" s="12" t="s">
        <v>131</v>
      </c>
      <c r="F2013" s="13">
        <v>674.29</v>
      </c>
      <c r="G2013" s="97" t="str">
        <f t="shared" si="62"/>
        <v>Ago</v>
      </c>
      <c r="H2013" s="97" t="str">
        <f t="shared" si="63"/>
        <v>2024</v>
      </c>
    </row>
    <row r="2014" spans="1:8" x14ac:dyDescent="0.25">
      <c r="A2014" s="12" t="s">
        <v>908</v>
      </c>
      <c r="B2014" s="12" t="s">
        <v>41</v>
      </c>
      <c r="C2014" s="14">
        <v>39</v>
      </c>
      <c r="D2014" s="12" t="s">
        <v>580</v>
      </c>
      <c r="E2014" s="12" t="s">
        <v>131</v>
      </c>
      <c r="F2014" s="13">
        <v>1713.45</v>
      </c>
      <c r="G2014" s="97" t="str">
        <f t="shared" si="62"/>
        <v>Ago</v>
      </c>
      <c r="H2014" s="97" t="str">
        <f t="shared" si="63"/>
        <v>2024</v>
      </c>
    </row>
    <row r="2015" spans="1:8" x14ac:dyDescent="0.25">
      <c r="A2015" s="12" t="s">
        <v>912</v>
      </c>
      <c r="B2015" s="12" t="s">
        <v>41</v>
      </c>
      <c r="C2015" s="14">
        <v>14</v>
      </c>
      <c r="D2015" s="12" t="s">
        <v>133</v>
      </c>
      <c r="E2015" s="12" t="s">
        <v>131</v>
      </c>
      <c r="F2015" s="13">
        <v>4107.33</v>
      </c>
      <c r="G2015" s="97" t="str">
        <f t="shared" si="62"/>
        <v>Ago</v>
      </c>
      <c r="H2015" s="97" t="str">
        <f t="shared" si="63"/>
        <v>2024</v>
      </c>
    </row>
    <row r="2016" spans="1:8" x14ac:dyDescent="0.25">
      <c r="A2016" s="12" t="s">
        <v>900</v>
      </c>
      <c r="B2016" s="12" t="s">
        <v>41</v>
      </c>
      <c r="C2016" s="14">
        <v>24</v>
      </c>
      <c r="D2016" s="12" t="s">
        <v>133</v>
      </c>
      <c r="E2016" s="12" t="s">
        <v>131</v>
      </c>
      <c r="F2016" s="13">
        <v>2592.52</v>
      </c>
      <c r="G2016" s="97" t="str">
        <f t="shared" si="62"/>
        <v>Ago</v>
      </c>
      <c r="H2016" s="97" t="str">
        <f t="shared" si="63"/>
        <v>2024</v>
      </c>
    </row>
    <row r="2017" spans="1:8" x14ac:dyDescent="0.25">
      <c r="A2017" s="12" t="s">
        <v>902</v>
      </c>
      <c r="B2017" s="12" t="s">
        <v>41</v>
      </c>
      <c r="C2017" s="14">
        <v>29</v>
      </c>
      <c r="D2017" s="12" t="s">
        <v>919</v>
      </c>
      <c r="E2017" s="12" t="s">
        <v>131</v>
      </c>
      <c r="F2017" s="13">
        <v>1393.04</v>
      </c>
      <c r="G2017" s="97" t="str">
        <f t="shared" si="62"/>
        <v>Ago</v>
      </c>
      <c r="H2017" s="97" t="str">
        <f t="shared" si="63"/>
        <v>2024</v>
      </c>
    </row>
    <row r="2018" spans="1:8" x14ac:dyDescent="0.25">
      <c r="A2018" s="12" t="s">
        <v>908</v>
      </c>
      <c r="B2018" s="12" t="s">
        <v>41</v>
      </c>
      <c r="C2018" s="14">
        <v>39</v>
      </c>
      <c r="D2018" s="12" t="s">
        <v>580</v>
      </c>
      <c r="E2018" s="12" t="s">
        <v>131</v>
      </c>
      <c r="F2018" s="13">
        <v>865.71</v>
      </c>
      <c r="G2018" s="97" t="str">
        <f t="shared" si="62"/>
        <v>Ago</v>
      </c>
      <c r="H2018" s="97" t="str">
        <f t="shared" si="63"/>
        <v>2024</v>
      </c>
    </row>
    <row r="2019" spans="1:8" x14ac:dyDescent="0.25">
      <c r="A2019" s="12" t="s">
        <v>912</v>
      </c>
      <c r="B2019" s="12" t="s">
        <v>41</v>
      </c>
      <c r="C2019" s="14">
        <v>14</v>
      </c>
      <c r="D2019" s="12" t="s">
        <v>133</v>
      </c>
      <c r="E2019" s="12" t="s">
        <v>131</v>
      </c>
      <c r="F2019" s="13">
        <v>962.27</v>
      </c>
      <c r="G2019" s="97" t="str">
        <f t="shared" si="62"/>
        <v>Ago</v>
      </c>
      <c r="H2019" s="97" t="str">
        <f t="shared" si="63"/>
        <v>2024</v>
      </c>
    </row>
    <row r="2020" spans="1:8" x14ac:dyDescent="0.25">
      <c r="A2020" s="12" t="s">
        <v>900</v>
      </c>
      <c r="B2020" s="12" t="s">
        <v>41</v>
      </c>
      <c r="C2020" s="14">
        <v>24</v>
      </c>
      <c r="D2020" s="12" t="s">
        <v>133</v>
      </c>
      <c r="E2020" s="12" t="s">
        <v>131</v>
      </c>
      <c r="F2020" s="13">
        <v>1009.7</v>
      </c>
      <c r="G2020" s="97" t="str">
        <f t="shared" si="62"/>
        <v>Ago</v>
      </c>
      <c r="H2020" s="97" t="str">
        <f t="shared" si="63"/>
        <v>2024</v>
      </c>
    </row>
    <row r="2021" spans="1:8" x14ac:dyDescent="0.25">
      <c r="A2021" s="12" t="s">
        <v>900</v>
      </c>
      <c r="B2021" s="12" t="s">
        <v>41</v>
      </c>
      <c r="C2021" s="14">
        <v>24</v>
      </c>
      <c r="D2021" s="12" t="s">
        <v>133</v>
      </c>
      <c r="E2021" s="12" t="s">
        <v>131</v>
      </c>
      <c r="F2021" s="13">
        <v>1010.06</v>
      </c>
      <c r="G2021" s="97" t="str">
        <f t="shared" si="62"/>
        <v>Ago</v>
      </c>
      <c r="H2021" s="97" t="str">
        <f t="shared" si="63"/>
        <v>2024</v>
      </c>
    </row>
    <row r="2022" spans="1:8" x14ac:dyDescent="0.25">
      <c r="A2022" s="12" t="s">
        <v>908</v>
      </c>
      <c r="B2022" s="12" t="s">
        <v>41</v>
      </c>
      <c r="C2022" s="14">
        <v>39</v>
      </c>
      <c r="D2022" s="12" t="s">
        <v>580</v>
      </c>
      <c r="E2022" s="12" t="s">
        <v>131</v>
      </c>
      <c r="F2022" s="13">
        <v>1129.4000000000001</v>
      </c>
      <c r="G2022" s="97" t="str">
        <f t="shared" si="62"/>
        <v>Ago</v>
      </c>
      <c r="H2022" s="97" t="str">
        <f t="shared" si="63"/>
        <v>2024</v>
      </c>
    </row>
    <row r="2023" spans="1:8" x14ac:dyDescent="0.25">
      <c r="A2023" s="12" t="s">
        <v>912</v>
      </c>
      <c r="B2023" s="12" t="s">
        <v>41</v>
      </c>
      <c r="C2023" s="14">
        <v>14</v>
      </c>
      <c r="D2023" s="12" t="s">
        <v>133</v>
      </c>
      <c r="E2023" s="12" t="s">
        <v>131</v>
      </c>
      <c r="F2023" s="13">
        <v>1090.47</v>
      </c>
      <c r="G2023" s="97" t="str">
        <f t="shared" si="62"/>
        <v>Ago</v>
      </c>
      <c r="H2023" s="97" t="str">
        <f t="shared" si="63"/>
        <v>2024</v>
      </c>
    </row>
    <row r="2024" spans="1:8" x14ac:dyDescent="0.25">
      <c r="A2024" s="12" t="s">
        <v>912</v>
      </c>
      <c r="B2024" s="12" t="s">
        <v>41</v>
      </c>
      <c r="C2024" s="14">
        <v>14</v>
      </c>
      <c r="D2024" s="12" t="s">
        <v>133</v>
      </c>
      <c r="E2024" s="12" t="s">
        <v>131</v>
      </c>
      <c r="F2024" s="13">
        <v>1167.76</v>
      </c>
      <c r="G2024" s="97" t="str">
        <f t="shared" si="62"/>
        <v>Ago</v>
      </c>
      <c r="H2024" s="97" t="str">
        <f t="shared" si="63"/>
        <v>2024</v>
      </c>
    </row>
    <row r="2025" spans="1:8" x14ac:dyDescent="0.25">
      <c r="A2025" s="12" t="s">
        <v>900</v>
      </c>
      <c r="B2025" s="12" t="s">
        <v>41</v>
      </c>
      <c r="C2025" s="14">
        <v>24</v>
      </c>
      <c r="D2025" s="12" t="s">
        <v>133</v>
      </c>
      <c r="E2025" s="12" t="s">
        <v>131</v>
      </c>
      <c r="F2025" s="13">
        <v>2132.86</v>
      </c>
      <c r="G2025" s="97" t="str">
        <f t="shared" si="62"/>
        <v>Ago</v>
      </c>
      <c r="H2025" s="97" t="str">
        <f t="shared" si="63"/>
        <v>2024</v>
      </c>
    </row>
    <row r="2026" spans="1:8" x14ac:dyDescent="0.25">
      <c r="A2026" s="12" t="s">
        <v>900</v>
      </c>
      <c r="B2026" s="12" t="s">
        <v>41</v>
      </c>
      <c r="C2026" s="14">
        <v>24</v>
      </c>
      <c r="D2026" s="12" t="s">
        <v>133</v>
      </c>
      <c r="E2026" s="12" t="s">
        <v>131</v>
      </c>
      <c r="F2026" s="13">
        <v>2355.25</v>
      </c>
      <c r="G2026" s="97" t="str">
        <f t="shared" si="62"/>
        <v>Ago</v>
      </c>
      <c r="H2026" s="97" t="str">
        <f t="shared" si="63"/>
        <v>2024</v>
      </c>
    </row>
    <row r="2027" spans="1:8" x14ac:dyDescent="0.25">
      <c r="A2027" s="12" t="s">
        <v>908</v>
      </c>
      <c r="B2027" s="12" t="s">
        <v>41</v>
      </c>
      <c r="C2027" s="14">
        <v>39</v>
      </c>
      <c r="D2027" s="12" t="s">
        <v>580</v>
      </c>
      <c r="E2027" s="12" t="s">
        <v>131</v>
      </c>
      <c r="F2027" s="13">
        <v>1123.6500000000001</v>
      </c>
      <c r="G2027" s="97" t="str">
        <f t="shared" si="62"/>
        <v>Ago</v>
      </c>
      <c r="H2027" s="97" t="str">
        <f t="shared" si="63"/>
        <v>2024</v>
      </c>
    </row>
    <row r="2028" spans="1:8" x14ac:dyDescent="0.25">
      <c r="A2028" s="12" t="s">
        <v>912</v>
      </c>
      <c r="B2028" s="12" t="s">
        <v>41</v>
      </c>
      <c r="C2028" s="14">
        <v>14</v>
      </c>
      <c r="D2028" s="12" t="s">
        <v>133</v>
      </c>
      <c r="E2028" s="12" t="s">
        <v>131</v>
      </c>
      <c r="F2028" s="13">
        <v>1168.57</v>
      </c>
      <c r="G2028" s="97" t="str">
        <f t="shared" si="62"/>
        <v>Ago</v>
      </c>
      <c r="H2028" s="97" t="str">
        <f t="shared" si="63"/>
        <v>2024</v>
      </c>
    </row>
    <row r="2029" spans="1:8" x14ac:dyDescent="0.25">
      <c r="A2029" s="12" t="s">
        <v>900</v>
      </c>
      <c r="B2029" s="12" t="s">
        <v>41</v>
      </c>
      <c r="C2029" s="14">
        <v>24</v>
      </c>
      <c r="D2029" s="12" t="s">
        <v>133</v>
      </c>
      <c r="E2029" s="12" t="s">
        <v>131</v>
      </c>
      <c r="F2029" s="13">
        <v>2179.37</v>
      </c>
      <c r="G2029" s="97" t="str">
        <f t="shared" si="62"/>
        <v>Ago</v>
      </c>
      <c r="H2029" s="97" t="str">
        <f t="shared" si="63"/>
        <v>2024</v>
      </c>
    </row>
    <row r="2030" spans="1:8" x14ac:dyDescent="0.25">
      <c r="A2030" s="12" t="s">
        <v>900</v>
      </c>
      <c r="B2030" s="12" t="s">
        <v>41</v>
      </c>
      <c r="C2030" s="14">
        <v>24</v>
      </c>
      <c r="D2030" s="12" t="s">
        <v>133</v>
      </c>
      <c r="E2030" s="12" t="s">
        <v>131</v>
      </c>
      <c r="F2030" s="13">
        <v>1078.95</v>
      </c>
      <c r="G2030" s="97" t="str">
        <f t="shared" si="62"/>
        <v>Ago</v>
      </c>
      <c r="H2030" s="97" t="str">
        <f t="shared" si="63"/>
        <v>2024</v>
      </c>
    </row>
    <row r="2031" spans="1:8" x14ac:dyDescent="0.25">
      <c r="A2031" s="12" t="s">
        <v>908</v>
      </c>
      <c r="B2031" s="12" t="s">
        <v>41</v>
      </c>
      <c r="C2031" s="14">
        <v>39</v>
      </c>
      <c r="D2031" s="12" t="s">
        <v>580</v>
      </c>
      <c r="E2031" s="12" t="s">
        <v>131</v>
      </c>
      <c r="F2031" s="13">
        <v>756.29</v>
      </c>
      <c r="G2031" s="97" t="str">
        <f t="shared" si="62"/>
        <v>Ago</v>
      </c>
      <c r="H2031" s="97" t="str">
        <f t="shared" si="63"/>
        <v>2024</v>
      </c>
    </row>
    <row r="2032" spans="1:8" x14ac:dyDescent="0.25">
      <c r="A2032" s="12" t="s">
        <v>912</v>
      </c>
      <c r="B2032" s="12" t="s">
        <v>41</v>
      </c>
      <c r="C2032" s="14">
        <v>14</v>
      </c>
      <c r="D2032" s="12" t="s">
        <v>133</v>
      </c>
      <c r="E2032" s="12" t="s">
        <v>131</v>
      </c>
      <c r="F2032" s="13">
        <v>787.65</v>
      </c>
      <c r="G2032" s="97" t="str">
        <f t="shared" si="62"/>
        <v>Ago</v>
      </c>
      <c r="H2032" s="97" t="str">
        <f t="shared" si="63"/>
        <v>2024</v>
      </c>
    </row>
    <row r="2033" spans="1:8" x14ac:dyDescent="0.25">
      <c r="A2033" s="12" t="s">
        <v>912</v>
      </c>
      <c r="B2033" s="12" t="s">
        <v>41</v>
      </c>
      <c r="C2033" s="14">
        <v>14</v>
      </c>
      <c r="D2033" s="12" t="s">
        <v>133</v>
      </c>
      <c r="E2033" s="12" t="s">
        <v>131</v>
      </c>
      <c r="F2033" s="13">
        <v>1503.76</v>
      </c>
      <c r="G2033" s="97" t="str">
        <f t="shared" si="62"/>
        <v>Ago</v>
      </c>
      <c r="H2033" s="97" t="str">
        <f t="shared" si="63"/>
        <v>2024</v>
      </c>
    </row>
    <row r="2034" spans="1:8" x14ac:dyDescent="0.25">
      <c r="A2034" s="12" t="s">
        <v>900</v>
      </c>
      <c r="B2034" s="12" t="s">
        <v>41</v>
      </c>
      <c r="C2034" s="14">
        <v>24</v>
      </c>
      <c r="D2034" s="12" t="s">
        <v>133</v>
      </c>
      <c r="E2034" s="12" t="s">
        <v>131</v>
      </c>
      <c r="F2034" s="13">
        <v>712.81</v>
      </c>
      <c r="G2034" s="97" t="str">
        <f t="shared" si="62"/>
        <v>Ago</v>
      </c>
      <c r="H2034" s="97" t="str">
        <f t="shared" si="63"/>
        <v>2024</v>
      </c>
    </row>
    <row r="2035" spans="1:8" x14ac:dyDescent="0.25">
      <c r="A2035" s="12" t="s">
        <v>900</v>
      </c>
      <c r="B2035" s="12" t="s">
        <v>41</v>
      </c>
      <c r="C2035" s="14">
        <v>24</v>
      </c>
      <c r="D2035" s="12" t="s">
        <v>133</v>
      </c>
      <c r="E2035" s="12" t="s">
        <v>131</v>
      </c>
      <c r="F2035" s="13">
        <v>737.29</v>
      </c>
      <c r="G2035" s="97" t="str">
        <f t="shared" si="62"/>
        <v>Ago</v>
      </c>
      <c r="H2035" s="97" t="str">
        <f t="shared" si="63"/>
        <v>2024</v>
      </c>
    </row>
    <row r="2036" spans="1:8" x14ac:dyDescent="0.25">
      <c r="A2036" s="12" t="s">
        <v>908</v>
      </c>
      <c r="B2036" s="12" t="s">
        <v>41</v>
      </c>
      <c r="C2036" s="14">
        <v>39</v>
      </c>
      <c r="D2036" s="12" t="s">
        <v>580</v>
      </c>
      <c r="E2036" s="12" t="s">
        <v>131</v>
      </c>
      <c r="F2036" s="13">
        <v>692.09</v>
      </c>
      <c r="G2036" s="97" t="str">
        <f t="shared" si="62"/>
        <v>Ago</v>
      </c>
      <c r="H2036" s="97" t="str">
        <f t="shared" si="63"/>
        <v>2024</v>
      </c>
    </row>
    <row r="2037" spans="1:8" x14ac:dyDescent="0.25">
      <c r="A2037" s="12" t="s">
        <v>912</v>
      </c>
      <c r="B2037" s="12" t="s">
        <v>41</v>
      </c>
      <c r="C2037" s="14">
        <v>14</v>
      </c>
      <c r="D2037" s="12" t="s">
        <v>133</v>
      </c>
      <c r="E2037" s="12" t="s">
        <v>131</v>
      </c>
      <c r="F2037" s="13">
        <v>748.31</v>
      </c>
      <c r="G2037" s="97" t="str">
        <f t="shared" si="62"/>
        <v>Ago</v>
      </c>
      <c r="H2037" s="97" t="str">
        <f t="shared" si="63"/>
        <v>2024</v>
      </c>
    </row>
    <row r="2038" spans="1:8" x14ac:dyDescent="0.25">
      <c r="A2038" s="12" t="s">
        <v>900</v>
      </c>
      <c r="B2038" s="12" t="s">
        <v>41</v>
      </c>
      <c r="C2038" s="14">
        <v>24</v>
      </c>
      <c r="D2038" s="12" t="s">
        <v>133</v>
      </c>
      <c r="E2038" s="12" t="s">
        <v>131</v>
      </c>
      <c r="F2038" s="13">
        <v>941</v>
      </c>
      <c r="G2038" s="97" t="str">
        <f t="shared" si="62"/>
        <v>Ago</v>
      </c>
      <c r="H2038" s="97" t="str">
        <f t="shared" si="63"/>
        <v>2024</v>
      </c>
    </row>
    <row r="2039" spans="1:8" x14ac:dyDescent="0.25">
      <c r="A2039" s="12" t="s">
        <v>912</v>
      </c>
      <c r="B2039" s="12" t="s">
        <v>41</v>
      </c>
      <c r="C2039" s="14">
        <v>14</v>
      </c>
      <c r="D2039" s="12" t="s">
        <v>133</v>
      </c>
      <c r="E2039" s="12" t="s">
        <v>131</v>
      </c>
      <c r="F2039" s="13">
        <v>1207.94</v>
      </c>
      <c r="G2039" s="97" t="str">
        <f t="shared" si="62"/>
        <v>Ago</v>
      </c>
      <c r="H2039" s="97" t="str">
        <f t="shared" si="63"/>
        <v>2024</v>
      </c>
    </row>
    <row r="2040" spans="1:8" x14ac:dyDescent="0.25">
      <c r="A2040" s="12" t="s">
        <v>900</v>
      </c>
      <c r="B2040" s="12" t="s">
        <v>41</v>
      </c>
      <c r="C2040" s="14">
        <v>24</v>
      </c>
      <c r="D2040" s="12" t="s">
        <v>133</v>
      </c>
      <c r="E2040" s="12" t="s">
        <v>131</v>
      </c>
      <c r="F2040" s="13">
        <v>991.5</v>
      </c>
      <c r="G2040" s="97" t="str">
        <f t="shared" si="62"/>
        <v>Ago</v>
      </c>
      <c r="H2040" s="97" t="str">
        <f t="shared" si="63"/>
        <v>2024</v>
      </c>
    </row>
    <row r="2041" spans="1:8" x14ac:dyDescent="0.25">
      <c r="A2041" s="12" t="s">
        <v>900</v>
      </c>
      <c r="B2041" s="12" t="s">
        <v>41</v>
      </c>
      <c r="C2041" s="14">
        <v>24</v>
      </c>
      <c r="D2041" s="12" t="s">
        <v>133</v>
      </c>
      <c r="E2041" s="12" t="s">
        <v>131</v>
      </c>
      <c r="F2041" s="13">
        <v>2647.41</v>
      </c>
      <c r="G2041" s="97" t="str">
        <f t="shared" si="62"/>
        <v>Ago</v>
      </c>
      <c r="H2041" s="97" t="str">
        <f t="shared" si="63"/>
        <v>2024</v>
      </c>
    </row>
    <row r="2042" spans="1:8" x14ac:dyDescent="0.25">
      <c r="A2042" s="12" t="s">
        <v>900</v>
      </c>
      <c r="B2042" s="12" t="s">
        <v>41</v>
      </c>
      <c r="C2042" s="14">
        <v>24</v>
      </c>
      <c r="D2042" s="12" t="s">
        <v>133</v>
      </c>
      <c r="E2042" s="12" t="s">
        <v>131</v>
      </c>
      <c r="F2042" s="13">
        <v>1268.22</v>
      </c>
      <c r="G2042" s="97" t="str">
        <f t="shared" si="62"/>
        <v>Ago</v>
      </c>
      <c r="H2042" s="97" t="str">
        <f t="shared" si="63"/>
        <v>2024</v>
      </c>
    </row>
    <row r="2043" spans="1:8" x14ac:dyDescent="0.25">
      <c r="A2043" s="12" t="s">
        <v>908</v>
      </c>
      <c r="B2043" s="12" t="s">
        <v>41</v>
      </c>
      <c r="C2043" s="14">
        <v>39</v>
      </c>
      <c r="D2043" s="12" t="s">
        <v>580</v>
      </c>
      <c r="E2043" s="12" t="s">
        <v>131</v>
      </c>
      <c r="F2043" s="13">
        <v>1325.52</v>
      </c>
      <c r="G2043" s="97" t="str">
        <f t="shared" si="62"/>
        <v>Ago</v>
      </c>
      <c r="H2043" s="97" t="str">
        <f t="shared" si="63"/>
        <v>2024</v>
      </c>
    </row>
    <row r="2044" spans="1:8" x14ac:dyDescent="0.25">
      <c r="A2044" s="12" t="s">
        <v>912</v>
      </c>
      <c r="B2044" s="12" t="s">
        <v>41</v>
      </c>
      <c r="C2044" s="14">
        <v>14</v>
      </c>
      <c r="D2044" s="12" t="s">
        <v>133</v>
      </c>
      <c r="E2044" s="12" t="s">
        <v>131</v>
      </c>
      <c r="F2044" s="13">
        <v>1678.37</v>
      </c>
      <c r="G2044" s="97" t="str">
        <f t="shared" si="62"/>
        <v>Ago</v>
      </c>
      <c r="H2044" s="97" t="str">
        <f t="shared" si="63"/>
        <v>2024</v>
      </c>
    </row>
    <row r="2045" spans="1:8" x14ac:dyDescent="0.25">
      <c r="A2045" s="12" t="s">
        <v>900</v>
      </c>
      <c r="B2045" s="12" t="s">
        <v>41</v>
      </c>
      <c r="C2045" s="14">
        <v>24</v>
      </c>
      <c r="D2045" s="12" t="s">
        <v>133</v>
      </c>
      <c r="E2045" s="12" t="s">
        <v>131</v>
      </c>
      <c r="F2045" s="13">
        <v>1270.6600000000001</v>
      </c>
      <c r="G2045" s="97" t="str">
        <f t="shared" si="62"/>
        <v>Ago</v>
      </c>
      <c r="H2045" s="97" t="str">
        <f t="shared" si="63"/>
        <v>2024</v>
      </c>
    </row>
    <row r="2046" spans="1:8" x14ac:dyDescent="0.25">
      <c r="A2046" s="12" t="s">
        <v>908</v>
      </c>
      <c r="B2046" s="12" t="s">
        <v>41</v>
      </c>
      <c r="C2046" s="14">
        <v>39</v>
      </c>
      <c r="D2046" s="12" t="s">
        <v>580</v>
      </c>
      <c r="E2046" s="12" t="s">
        <v>147</v>
      </c>
      <c r="F2046" s="13">
        <v>4152.59</v>
      </c>
      <c r="G2046" s="97" t="str">
        <f t="shared" si="62"/>
        <v>Ago</v>
      </c>
      <c r="H2046" s="97" t="str">
        <f t="shared" si="63"/>
        <v>2024</v>
      </c>
    </row>
    <row r="2047" spans="1:8" x14ac:dyDescent="0.25">
      <c r="A2047" s="12" t="s">
        <v>900</v>
      </c>
      <c r="B2047" s="12" t="s">
        <v>41</v>
      </c>
      <c r="C2047" s="14">
        <v>24</v>
      </c>
      <c r="D2047" s="12" t="s">
        <v>133</v>
      </c>
      <c r="E2047" s="12" t="s">
        <v>147</v>
      </c>
      <c r="F2047" s="13">
        <v>2873.09</v>
      </c>
      <c r="G2047" s="97" t="str">
        <f t="shared" si="62"/>
        <v>Ago</v>
      </c>
      <c r="H2047" s="97" t="str">
        <f t="shared" si="63"/>
        <v>2024</v>
      </c>
    </row>
    <row r="2048" spans="1:8" x14ac:dyDescent="0.25">
      <c r="A2048" s="12" t="s">
        <v>900</v>
      </c>
      <c r="B2048" s="12" t="s">
        <v>41</v>
      </c>
      <c r="C2048" s="14">
        <v>24</v>
      </c>
      <c r="D2048" s="12" t="s">
        <v>133</v>
      </c>
      <c r="E2048" s="12" t="s">
        <v>147</v>
      </c>
      <c r="F2048" s="13">
        <v>8026.15</v>
      </c>
      <c r="G2048" s="97" t="str">
        <f t="shared" si="62"/>
        <v>Ago</v>
      </c>
      <c r="H2048" s="97" t="str">
        <f t="shared" si="63"/>
        <v>2024</v>
      </c>
    </row>
    <row r="2049" spans="1:8" x14ac:dyDescent="0.25">
      <c r="A2049" t="s">
        <v>921</v>
      </c>
      <c r="B2049" t="s">
        <v>26</v>
      </c>
      <c r="C2049">
        <v>6997</v>
      </c>
      <c r="D2049" t="s">
        <v>491</v>
      </c>
      <c r="E2049" t="s">
        <v>259</v>
      </c>
      <c r="F2049" s="44">
        <v>329.31</v>
      </c>
      <c r="G2049" s="97" t="str">
        <f t="shared" si="62"/>
        <v>Ago</v>
      </c>
      <c r="H2049" s="97" t="str">
        <f t="shared" si="63"/>
        <v>2024</v>
      </c>
    </row>
    <row r="2050" spans="1:8" x14ac:dyDescent="0.25">
      <c r="A2050" t="s">
        <v>906</v>
      </c>
      <c r="B2050" t="s">
        <v>26</v>
      </c>
      <c r="C2050">
        <v>388</v>
      </c>
      <c r="D2050" t="s">
        <v>496</v>
      </c>
      <c r="E2050" t="s">
        <v>259</v>
      </c>
      <c r="F2050" s="44">
        <v>484.02</v>
      </c>
      <c r="G2050" s="97" t="str">
        <f t="shared" si="62"/>
        <v>Ago</v>
      </c>
      <c r="H2050" s="97" t="str">
        <f t="shared" si="63"/>
        <v>2024</v>
      </c>
    </row>
    <row r="2051" spans="1:8" x14ac:dyDescent="0.25">
      <c r="A2051" t="s">
        <v>906</v>
      </c>
      <c r="B2051" t="s">
        <v>26</v>
      </c>
      <c r="C2051">
        <v>388</v>
      </c>
      <c r="D2051" t="s">
        <v>496</v>
      </c>
      <c r="E2051" t="s">
        <v>259</v>
      </c>
      <c r="F2051" s="44">
        <v>2459.48</v>
      </c>
      <c r="G2051" s="97" t="str">
        <f t="shared" si="62"/>
        <v>Ago</v>
      </c>
      <c r="H2051" s="97" t="str">
        <f t="shared" si="63"/>
        <v>2024</v>
      </c>
    </row>
    <row r="2052" spans="1:8" x14ac:dyDescent="0.25">
      <c r="A2052" s="12" t="s">
        <v>923</v>
      </c>
      <c r="B2052" s="12" t="s">
        <v>26</v>
      </c>
      <c r="C2052" s="14">
        <v>310</v>
      </c>
      <c r="D2052" s="12" t="s">
        <v>924</v>
      </c>
      <c r="E2052" s="12" t="s">
        <v>1526</v>
      </c>
      <c r="F2052" s="13">
        <v>5700</v>
      </c>
      <c r="G2052" s="97" t="str">
        <f t="shared" ref="G2052:G2115" si="64">MID(A2052,4,3)</f>
        <v>Ago</v>
      </c>
      <c r="H2052" s="97" t="str">
        <f t="shared" ref="H2052:H2115" si="65">MID(A2052,8,4)</f>
        <v>2024</v>
      </c>
    </row>
    <row r="2053" spans="1:8" x14ac:dyDescent="0.25">
      <c r="A2053" s="12" t="s">
        <v>926</v>
      </c>
      <c r="B2053" s="12" t="s">
        <v>41</v>
      </c>
      <c r="C2053" s="14">
        <v>11</v>
      </c>
      <c r="D2053" s="12" t="s">
        <v>608</v>
      </c>
      <c r="E2053" s="12" t="s">
        <v>1526</v>
      </c>
      <c r="F2053" s="13">
        <v>3491.02</v>
      </c>
      <c r="G2053" s="97" t="str">
        <f t="shared" si="64"/>
        <v>Ago</v>
      </c>
      <c r="H2053" s="97" t="str">
        <f t="shared" si="65"/>
        <v>2024</v>
      </c>
    </row>
    <row r="2054" spans="1:8" x14ac:dyDescent="0.25">
      <c r="A2054" s="12" t="s">
        <v>926</v>
      </c>
      <c r="B2054" s="12" t="s">
        <v>41</v>
      </c>
      <c r="C2054" s="14">
        <v>11</v>
      </c>
      <c r="D2054" s="12" t="s">
        <v>608</v>
      </c>
      <c r="E2054" s="12" t="s">
        <v>1526</v>
      </c>
      <c r="F2054" s="13">
        <v>501.82</v>
      </c>
      <c r="G2054" s="97" t="str">
        <f t="shared" si="64"/>
        <v>Ago</v>
      </c>
      <c r="H2054" s="97" t="str">
        <f t="shared" si="65"/>
        <v>2024</v>
      </c>
    </row>
    <row r="2055" spans="1:8" x14ac:dyDescent="0.25">
      <c r="A2055" s="12" t="s">
        <v>926</v>
      </c>
      <c r="B2055" s="12" t="s">
        <v>41</v>
      </c>
      <c r="C2055" s="14">
        <v>11</v>
      </c>
      <c r="D2055" s="12" t="s">
        <v>608</v>
      </c>
      <c r="E2055" s="12" t="s">
        <v>1526</v>
      </c>
      <c r="F2055" s="13">
        <v>2151.9899999999998</v>
      </c>
      <c r="G2055" s="97" t="str">
        <f t="shared" si="64"/>
        <v>Ago</v>
      </c>
      <c r="H2055" s="97" t="str">
        <f t="shared" si="65"/>
        <v>2024</v>
      </c>
    </row>
    <row r="2056" spans="1:8" x14ac:dyDescent="0.25">
      <c r="A2056" s="12" t="s">
        <v>926</v>
      </c>
      <c r="B2056" s="12" t="s">
        <v>41</v>
      </c>
      <c r="C2056" s="14">
        <v>11</v>
      </c>
      <c r="D2056" s="12" t="s">
        <v>608</v>
      </c>
      <c r="E2056" s="12" t="s">
        <v>1526</v>
      </c>
      <c r="F2056" s="13">
        <v>42010.29</v>
      </c>
      <c r="G2056" s="97" t="str">
        <f t="shared" si="64"/>
        <v>Ago</v>
      </c>
      <c r="H2056" s="97" t="str">
        <f t="shared" si="65"/>
        <v>2024</v>
      </c>
    </row>
    <row r="2057" spans="1:8" x14ac:dyDescent="0.25">
      <c r="A2057" s="12" t="s">
        <v>926</v>
      </c>
      <c r="B2057" s="12" t="s">
        <v>41</v>
      </c>
      <c r="C2057" s="14">
        <v>11</v>
      </c>
      <c r="D2057" s="12" t="s">
        <v>608</v>
      </c>
      <c r="E2057" s="12" t="s">
        <v>1526</v>
      </c>
      <c r="F2057" s="13">
        <v>2546.41</v>
      </c>
      <c r="G2057" s="97" t="str">
        <f t="shared" si="64"/>
        <v>Ago</v>
      </c>
      <c r="H2057" s="97" t="str">
        <f t="shared" si="65"/>
        <v>2024</v>
      </c>
    </row>
    <row r="2058" spans="1:8" x14ac:dyDescent="0.25">
      <c r="A2058" s="12" t="s">
        <v>926</v>
      </c>
      <c r="B2058" s="12" t="s">
        <v>41</v>
      </c>
      <c r="C2058" s="14">
        <v>11</v>
      </c>
      <c r="D2058" s="12" t="s">
        <v>537</v>
      </c>
      <c r="E2058" s="12" t="s">
        <v>1526</v>
      </c>
      <c r="F2058" s="13">
        <v>456.9</v>
      </c>
      <c r="G2058" s="97" t="str">
        <f t="shared" si="64"/>
        <v>Ago</v>
      </c>
      <c r="H2058" s="97" t="str">
        <f t="shared" si="65"/>
        <v>2024</v>
      </c>
    </row>
    <row r="2059" spans="1:8" x14ac:dyDescent="0.25">
      <c r="A2059" s="12" t="s">
        <v>906</v>
      </c>
      <c r="B2059" s="12" t="s">
        <v>26</v>
      </c>
      <c r="C2059" s="14">
        <v>383</v>
      </c>
      <c r="D2059" s="12" t="s">
        <v>420</v>
      </c>
      <c r="E2059" s="12" t="s">
        <v>1526</v>
      </c>
      <c r="F2059" s="13">
        <v>1150</v>
      </c>
      <c r="G2059" s="97" t="str">
        <f t="shared" si="64"/>
        <v>Ago</v>
      </c>
      <c r="H2059" s="97" t="str">
        <f t="shared" si="65"/>
        <v>2024</v>
      </c>
    </row>
    <row r="2060" spans="1:8" x14ac:dyDescent="0.25">
      <c r="A2060" s="12" t="s">
        <v>906</v>
      </c>
      <c r="B2060" s="12" t="s">
        <v>26</v>
      </c>
      <c r="C2060" s="14">
        <v>384</v>
      </c>
      <c r="D2060" s="12" t="s">
        <v>420</v>
      </c>
      <c r="E2060" s="12" t="s">
        <v>1526</v>
      </c>
      <c r="F2060" s="13">
        <v>2364.1999999999998</v>
      </c>
      <c r="G2060" s="97" t="str">
        <f t="shared" si="64"/>
        <v>Ago</v>
      </c>
      <c r="H2060" s="97" t="str">
        <f t="shared" si="65"/>
        <v>2024</v>
      </c>
    </row>
    <row r="2061" spans="1:8" x14ac:dyDescent="0.25">
      <c r="A2061" s="12" t="s">
        <v>900</v>
      </c>
      <c r="B2061" s="12" t="s">
        <v>41</v>
      </c>
      <c r="C2061" s="14">
        <v>25</v>
      </c>
      <c r="D2061" s="12" t="s">
        <v>537</v>
      </c>
      <c r="E2061" s="12" t="s">
        <v>1526</v>
      </c>
      <c r="F2061" s="13">
        <v>3627.07</v>
      </c>
      <c r="G2061" s="97" t="str">
        <f t="shared" si="64"/>
        <v>Ago</v>
      </c>
      <c r="H2061" s="97" t="str">
        <f t="shared" si="65"/>
        <v>2024</v>
      </c>
    </row>
    <row r="2062" spans="1:8" x14ac:dyDescent="0.25">
      <c r="A2062" s="12" t="s">
        <v>891</v>
      </c>
      <c r="B2062" s="12" t="s">
        <v>26</v>
      </c>
      <c r="C2062" s="14">
        <v>325</v>
      </c>
      <c r="D2062" s="12" t="s">
        <v>892</v>
      </c>
      <c r="E2062" s="35" t="s">
        <v>23</v>
      </c>
      <c r="F2062" s="13">
        <v>8955</v>
      </c>
      <c r="G2062" s="97" t="str">
        <f t="shared" si="64"/>
        <v>Ago</v>
      </c>
      <c r="H2062" s="97" t="str">
        <f t="shared" si="65"/>
        <v>2024</v>
      </c>
    </row>
    <row r="2063" spans="1:8" x14ac:dyDescent="0.25">
      <c r="A2063" s="12" t="s">
        <v>893</v>
      </c>
      <c r="B2063" s="12" t="s">
        <v>26</v>
      </c>
      <c r="C2063" s="14">
        <v>362</v>
      </c>
      <c r="D2063" s="12" t="s">
        <v>894</v>
      </c>
      <c r="E2063" s="35" t="s">
        <v>23</v>
      </c>
      <c r="F2063" s="13">
        <v>8347.08</v>
      </c>
      <c r="G2063" s="97" t="str">
        <f t="shared" si="64"/>
        <v>Ago</v>
      </c>
      <c r="H2063" s="97" t="str">
        <f t="shared" si="65"/>
        <v>2024</v>
      </c>
    </row>
    <row r="2064" spans="1:8" x14ac:dyDescent="0.25">
      <c r="A2064" s="12" t="s">
        <v>896</v>
      </c>
      <c r="B2064" s="12" t="s">
        <v>26</v>
      </c>
      <c r="C2064" s="14">
        <v>374</v>
      </c>
      <c r="D2064" s="12" t="s">
        <v>897</v>
      </c>
      <c r="E2064" s="35" t="s">
        <v>23</v>
      </c>
      <c r="F2064" s="13">
        <v>19484.05</v>
      </c>
      <c r="G2064" s="97" t="str">
        <f t="shared" si="64"/>
        <v>Ago</v>
      </c>
      <c r="H2064" s="97" t="str">
        <f t="shared" si="65"/>
        <v>2024</v>
      </c>
    </row>
    <row r="2065" spans="1:8" x14ac:dyDescent="0.25">
      <c r="A2065" s="12" t="s">
        <v>898</v>
      </c>
      <c r="B2065" s="12" t="s">
        <v>26</v>
      </c>
      <c r="C2065" s="14">
        <v>405</v>
      </c>
      <c r="D2065" s="12" t="s">
        <v>899</v>
      </c>
      <c r="E2065" s="35" t="s">
        <v>23</v>
      </c>
      <c r="F2065" s="13">
        <v>15409.55</v>
      </c>
      <c r="G2065" s="97" t="str">
        <f t="shared" si="64"/>
        <v>Ago</v>
      </c>
      <c r="H2065" s="97" t="str">
        <f t="shared" si="65"/>
        <v>2024</v>
      </c>
    </row>
    <row r="2066" spans="1:8" x14ac:dyDescent="0.25">
      <c r="A2066" s="12" t="s">
        <v>891</v>
      </c>
      <c r="B2066" s="12" t="s">
        <v>26</v>
      </c>
      <c r="C2066" s="14">
        <v>325</v>
      </c>
      <c r="D2066" s="12" t="s">
        <v>892</v>
      </c>
      <c r="E2066" s="35" t="s">
        <v>23</v>
      </c>
      <c r="F2066" s="13">
        <v>2238</v>
      </c>
      <c r="G2066" s="97" t="str">
        <f t="shared" si="64"/>
        <v>Ago</v>
      </c>
      <c r="H2066" s="97" t="str">
        <f t="shared" si="65"/>
        <v>2024</v>
      </c>
    </row>
    <row r="2067" spans="1:8" x14ac:dyDescent="0.25">
      <c r="A2067" s="12" t="s">
        <v>893</v>
      </c>
      <c r="B2067" s="12" t="s">
        <v>26</v>
      </c>
      <c r="C2067" s="14">
        <v>362</v>
      </c>
      <c r="D2067" s="12" t="s">
        <v>894</v>
      </c>
      <c r="E2067" s="35" t="s">
        <v>23</v>
      </c>
      <c r="F2067" s="13">
        <v>2170.2399999999998</v>
      </c>
      <c r="G2067" s="97" t="str">
        <f t="shared" si="64"/>
        <v>Ago</v>
      </c>
      <c r="H2067" s="97" t="str">
        <f t="shared" si="65"/>
        <v>2024</v>
      </c>
    </row>
    <row r="2068" spans="1:8" x14ac:dyDescent="0.25">
      <c r="A2068" s="12" t="s">
        <v>896</v>
      </c>
      <c r="B2068" s="12" t="s">
        <v>26</v>
      </c>
      <c r="C2068" s="14">
        <v>374</v>
      </c>
      <c r="D2068" s="12" t="s">
        <v>897</v>
      </c>
      <c r="E2068" s="35" t="s">
        <v>23</v>
      </c>
      <c r="F2068" s="13">
        <v>4904.01</v>
      </c>
      <c r="G2068" s="97" t="str">
        <f t="shared" si="64"/>
        <v>Ago</v>
      </c>
      <c r="H2068" s="97" t="str">
        <f t="shared" si="65"/>
        <v>2024</v>
      </c>
    </row>
    <row r="2069" spans="1:8" x14ac:dyDescent="0.25">
      <c r="A2069" s="12" t="s">
        <v>898</v>
      </c>
      <c r="B2069" s="12" t="s">
        <v>26</v>
      </c>
      <c r="C2069" s="14">
        <v>405</v>
      </c>
      <c r="D2069" s="12" t="s">
        <v>899</v>
      </c>
      <c r="E2069" s="35" t="s">
        <v>23</v>
      </c>
      <c r="F2069" s="13">
        <v>3904.41</v>
      </c>
      <c r="G2069" s="97" t="str">
        <f t="shared" si="64"/>
        <v>Ago</v>
      </c>
      <c r="H2069" s="97" t="str">
        <f t="shared" si="65"/>
        <v>2024</v>
      </c>
    </row>
    <row r="2070" spans="1:8" x14ac:dyDescent="0.25">
      <c r="A2070" s="12" t="s">
        <v>936</v>
      </c>
      <c r="B2070" s="12" t="s">
        <v>26</v>
      </c>
      <c r="C2070" s="14">
        <v>336</v>
      </c>
      <c r="D2070" s="12" t="s">
        <v>200</v>
      </c>
      <c r="E2070" s="12" t="s">
        <v>1526</v>
      </c>
      <c r="F2070" s="13">
        <v>1750</v>
      </c>
      <c r="G2070" s="97" t="str">
        <f t="shared" si="64"/>
        <v>Ago</v>
      </c>
      <c r="H2070" s="97" t="str">
        <f t="shared" si="65"/>
        <v>2024</v>
      </c>
    </row>
    <row r="2071" spans="1:8" x14ac:dyDescent="0.25">
      <c r="A2071" s="12" t="s">
        <v>900</v>
      </c>
      <c r="B2071" s="12" t="s">
        <v>26</v>
      </c>
      <c r="C2071" s="14">
        <v>417</v>
      </c>
      <c r="D2071" s="12" t="s">
        <v>200</v>
      </c>
      <c r="E2071" s="12" t="s">
        <v>1526</v>
      </c>
      <c r="F2071" s="13">
        <v>1715.52</v>
      </c>
      <c r="G2071" s="97" t="str">
        <f t="shared" si="64"/>
        <v>Ago</v>
      </c>
      <c r="H2071" s="97" t="str">
        <f t="shared" si="65"/>
        <v>2024</v>
      </c>
    </row>
    <row r="2072" spans="1:8" x14ac:dyDescent="0.25">
      <c r="A2072" s="12" t="s">
        <v>900</v>
      </c>
      <c r="B2072" s="12" t="s">
        <v>26</v>
      </c>
      <c r="C2072" s="14">
        <v>420</v>
      </c>
      <c r="D2072" s="12" t="s">
        <v>939</v>
      </c>
      <c r="E2072" s="12" t="s">
        <v>1526</v>
      </c>
      <c r="F2072" s="13">
        <v>3370</v>
      </c>
      <c r="G2072" s="97" t="str">
        <f t="shared" si="64"/>
        <v>Ago</v>
      </c>
      <c r="H2072" s="97" t="str">
        <f t="shared" si="65"/>
        <v>2024</v>
      </c>
    </row>
    <row r="2073" spans="1:8" x14ac:dyDescent="0.25">
      <c r="A2073" s="12" t="s">
        <v>900</v>
      </c>
      <c r="B2073" s="12" t="s">
        <v>26</v>
      </c>
      <c r="C2073" s="14">
        <v>420</v>
      </c>
      <c r="D2073" s="12" t="s">
        <v>939</v>
      </c>
      <c r="E2073" s="12" t="s">
        <v>1526</v>
      </c>
      <c r="F2073" s="13">
        <v>2085</v>
      </c>
      <c r="G2073" s="97" t="str">
        <f t="shared" si="64"/>
        <v>Ago</v>
      </c>
      <c r="H2073" s="97" t="str">
        <f t="shared" si="65"/>
        <v>2024</v>
      </c>
    </row>
    <row r="2074" spans="1:8" x14ac:dyDescent="0.25">
      <c r="A2074" s="12" t="s">
        <v>908</v>
      </c>
      <c r="B2074" s="12" t="s">
        <v>41</v>
      </c>
      <c r="C2074" s="14">
        <v>39</v>
      </c>
      <c r="D2074" s="12" t="s">
        <v>941</v>
      </c>
      <c r="E2074" s="12" t="s">
        <v>1526</v>
      </c>
      <c r="F2074" s="13">
        <v>8227.94</v>
      </c>
      <c r="G2074" s="97" t="str">
        <f t="shared" si="64"/>
        <v>Ago</v>
      </c>
      <c r="H2074" s="97" t="str">
        <f t="shared" si="65"/>
        <v>2024</v>
      </c>
    </row>
    <row r="2075" spans="1:8" x14ac:dyDescent="0.25">
      <c r="A2075" s="12" t="s">
        <v>908</v>
      </c>
      <c r="B2075" s="12" t="s">
        <v>41</v>
      </c>
      <c r="C2075" s="14">
        <v>39</v>
      </c>
      <c r="D2075" s="12" t="s">
        <v>941</v>
      </c>
      <c r="E2075" s="12" t="s">
        <v>1526</v>
      </c>
      <c r="F2075" s="13">
        <v>775.38</v>
      </c>
      <c r="G2075" s="97" t="str">
        <f t="shared" si="64"/>
        <v>Ago</v>
      </c>
      <c r="H2075" s="97" t="str">
        <f t="shared" si="65"/>
        <v>2024</v>
      </c>
    </row>
    <row r="2076" spans="1:8" x14ac:dyDescent="0.25">
      <c r="A2076" s="12" t="s">
        <v>936</v>
      </c>
      <c r="B2076" s="12" t="s">
        <v>26</v>
      </c>
      <c r="C2076" s="14">
        <v>345</v>
      </c>
      <c r="D2076" s="12" t="s">
        <v>768</v>
      </c>
      <c r="E2076" s="12" t="s">
        <v>1526</v>
      </c>
      <c r="F2076" s="13">
        <v>800</v>
      </c>
      <c r="G2076" s="97" t="str">
        <f t="shared" si="64"/>
        <v>Ago</v>
      </c>
      <c r="H2076" s="97" t="str">
        <f t="shared" si="65"/>
        <v>2024</v>
      </c>
    </row>
    <row r="2077" spans="1:8" x14ac:dyDescent="0.25">
      <c r="A2077" s="12" t="s">
        <v>943</v>
      </c>
      <c r="B2077" s="12" t="s">
        <v>26</v>
      </c>
      <c r="C2077" s="14">
        <v>346</v>
      </c>
      <c r="D2077" s="12" t="s">
        <v>944</v>
      </c>
      <c r="E2077" s="12" t="s">
        <v>1526</v>
      </c>
      <c r="F2077" s="13">
        <v>480</v>
      </c>
      <c r="G2077" s="97" t="str">
        <f t="shared" si="64"/>
        <v>Ago</v>
      </c>
      <c r="H2077" s="97" t="str">
        <f t="shared" si="65"/>
        <v>2024</v>
      </c>
    </row>
    <row r="2078" spans="1:8" x14ac:dyDescent="0.25">
      <c r="A2078" s="12" t="s">
        <v>906</v>
      </c>
      <c r="B2078" s="12" t="s">
        <v>26</v>
      </c>
      <c r="C2078" s="14">
        <v>379</v>
      </c>
      <c r="D2078" s="12" t="s">
        <v>200</v>
      </c>
      <c r="E2078" s="12" t="s">
        <v>1526</v>
      </c>
      <c r="F2078" s="13">
        <v>2500</v>
      </c>
      <c r="G2078" s="97" t="str">
        <f t="shared" si="64"/>
        <v>Ago</v>
      </c>
      <c r="H2078" s="97" t="str">
        <f t="shared" si="65"/>
        <v>2024</v>
      </c>
    </row>
    <row r="2079" spans="1:8" x14ac:dyDescent="0.25">
      <c r="A2079" s="12" t="s">
        <v>898</v>
      </c>
      <c r="B2079" s="12" t="s">
        <v>26</v>
      </c>
      <c r="C2079" s="14">
        <v>421</v>
      </c>
      <c r="D2079" s="12" t="s">
        <v>768</v>
      </c>
      <c r="E2079" s="12" t="s">
        <v>1526</v>
      </c>
      <c r="F2079" s="13">
        <v>1200</v>
      </c>
      <c r="G2079" s="97" t="str">
        <f t="shared" si="64"/>
        <v>Ago</v>
      </c>
      <c r="H2079" s="97" t="str">
        <f t="shared" si="65"/>
        <v>2024</v>
      </c>
    </row>
    <row r="2080" spans="1:8" x14ac:dyDescent="0.25">
      <c r="A2080" s="12" t="s">
        <v>947</v>
      </c>
      <c r="B2080" s="12" t="s">
        <v>26</v>
      </c>
      <c r="C2080" s="14">
        <v>400</v>
      </c>
      <c r="D2080" s="12" t="s">
        <v>948</v>
      </c>
      <c r="E2080" s="12" t="s">
        <v>1526</v>
      </c>
      <c r="F2080" s="13">
        <v>3420</v>
      </c>
      <c r="G2080" s="97" t="str">
        <f t="shared" si="64"/>
        <v>Ago</v>
      </c>
      <c r="H2080" s="97" t="str">
        <f t="shared" si="65"/>
        <v>2024</v>
      </c>
    </row>
    <row r="2081" spans="1:8" x14ac:dyDescent="0.25">
      <c r="A2081" s="12" t="s">
        <v>906</v>
      </c>
      <c r="B2081" s="12" t="s">
        <v>26</v>
      </c>
      <c r="C2081" s="14">
        <v>385</v>
      </c>
      <c r="D2081" s="12" t="s">
        <v>441</v>
      </c>
      <c r="E2081" s="12" t="s">
        <v>1526</v>
      </c>
      <c r="F2081" s="13">
        <v>2962.97</v>
      </c>
      <c r="G2081" s="97" t="str">
        <f t="shared" si="64"/>
        <v>Ago</v>
      </c>
      <c r="H2081" s="97" t="str">
        <f t="shared" si="65"/>
        <v>2024</v>
      </c>
    </row>
    <row r="2082" spans="1:8" x14ac:dyDescent="0.25">
      <c r="A2082" s="12" t="s">
        <v>900</v>
      </c>
      <c r="B2082" s="12" t="s">
        <v>26</v>
      </c>
      <c r="C2082" s="14">
        <v>411</v>
      </c>
      <c r="D2082" s="12" t="s">
        <v>426</v>
      </c>
      <c r="E2082" s="12" t="s">
        <v>1526</v>
      </c>
      <c r="F2082" s="13">
        <v>1750</v>
      </c>
      <c r="G2082" s="97" t="str">
        <f t="shared" si="64"/>
        <v>Ago</v>
      </c>
      <c r="H2082" s="97" t="str">
        <f t="shared" si="65"/>
        <v>2024</v>
      </c>
    </row>
    <row r="2083" spans="1:8" x14ac:dyDescent="0.25">
      <c r="A2083" s="12" t="s">
        <v>891</v>
      </c>
      <c r="B2083" s="12" t="s">
        <v>26</v>
      </c>
      <c r="C2083" s="14">
        <v>325</v>
      </c>
      <c r="D2083" s="12" t="s">
        <v>892</v>
      </c>
      <c r="E2083" s="35" t="s">
        <v>23</v>
      </c>
      <c r="F2083" s="13">
        <v>770</v>
      </c>
      <c r="G2083" s="97" t="str">
        <f t="shared" si="64"/>
        <v>Ago</v>
      </c>
      <c r="H2083" s="97" t="str">
        <f t="shared" si="65"/>
        <v>2024</v>
      </c>
    </row>
    <row r="2084" spans="1:8" x14ac:dyDescent="0.25">
      <c r="A2084" s="12" t="s">
        <v>898</v>
      </c>
      <c r="B2084" s="12" t="s">
        <v>26</v>
      </c>
      <c r="C2084" s="14">
        <v>405</v>
      </c>
      <c r="D2084" s="12" t="s">
        <v>899</v>
      </c>
      <c r="E2084" s="35" t="s">
        <v>23</v>
      </c>
      <c r="F2084" s="13">
        <v>1155</v>
      </c>
      <c r="G2084" s="97" t="str">
        <f t="shared" si="64"/>
        <v>Ago</v>
      </c>
      <c r="H2084" s="97" t="str">
        <f t="shared" si="65"/>
        <v>2024</v>
      </c>
    </row>
    <row r="2085" spans="1:8" x14ac:dyDescent="0.25">
      <c r="A2085" s="12" t="s">
        <v>921</v>
      </c>
      <c r="B2085" s="12" t="s">
        <v>41</v>
      </c>
      <c r="C2085" s="14">
        <v>6</v>
      </c>
      <c r="D2085" s="12" t="s">
        <v>716</v>
      </c>
      <c r="E2085" s="35" t="s">
        <v>1528</v>
      </c>
      <c r="F2085" s="13">
        <v>108499</v>
      </c>
      <c r="G2085" s="97" t="str">
        <f t="shared" si="64"/>
        <v>Ago</v>
      </c>
      <c r="H2085" s="97" t="str">
        <f t="shared" si="65"/>
        <v>2024</v>
      </c>
    </row>
    <row r="2086" spans="1:8" x14ac:dyDescent="0.25">
      <c r="A2086" s="12" t="s">
        <v>908</v>
      </c>
      <c r="B2086" s="12" t="s">
        <v>41</v>
      </c>
      <c r="C2086" s="14">
        <v>8</v>
      </c>
      <c r="D2086" s="12" t="s">
        <v>160</v>
      </c>
      <c r="E2086" s="35" t="s">
        <v>1525</v>
      </c>
      <c r="F2086" s="13">
        <v>1989.32</v>
      </c>
      <c r="G2086" s="97" t="str">
        <f t="shared" si="64"/>
        <v>Ago</v>
      </c>
      <c r="H2086" s="97" t="str">
        <f t="shared" si="65"/>
        <v>2024</v>
      </c>
    </row>
    <row r="2087" spans="1:8" x14ac:dyDescent="0.25">
      <c r="A2087" s="12" t="s">
        <v>908</v>
      </c>
      <c r="B2087" s="12" t="s">
        <v>41</v>
      </c>
      <c r="C2087" s="14">
        <v>8</v>
      </c>
      <c r="D2087" s="12" t="s">
        <v>549</v>
      </c>
      <c r="E2087" s="35" t="s">
        <v>1525</v>
      </c>
      <c r="F2087" s="13">
        <v>304.10000000000002</v>
      </c>
      <c r="G2087" s="97" t="str">
        <f t="shared" si="64"/>
        <v>Ago</v>
      </c>
      <c r="H2087" s="97" t="str">
        <f t="shared" si="65"/>
        <v>2024</v>
      </c>
    </row>
    <row r="2088" spans="1:8" x14ac:dyDescent="0.25">
      <c r="A2088" s="12" t="s">
        <v>908</v>
      </c>
      <c r="B2088" s="12" t="s">
        <v>41</v>
      </c>
      <c r="C2088" s="14">
        <v>8</v>
      </c>
      <c r="D2088" s="12" t="s">
        <v>549</v>
      </c>
      <c r="E2088" s="35" t="s">
        <v>1525</v>
      </c>
      <c r="F2088" s="13">
        <v>192.02</v>
      </c>
      <c r="G2088" s="97" t="str">
        <f t="shared" si="64"/>
        <v>Ago</v>
      </c>
      <c r="H2088" s="97" t="str">
        <f t="shared" si="65"/>
        <v>2024</v>
      </c>
    </row>
    <row r="2089" spans="1:8" x14ac:dyDescent="0.25">
      <c r="A2089" s="12" t="s">
        <v>908</v>
      </c>
      <c r="B2089" s="12" t="s">
        <v>41</v>
      </c>
      <c r="C2089" s="14">
        <v>8</v>
      </c>
      <c r="D2089" s="12" t="s">
        <v>549</v>
      </c>
      <c r="E2089" s="35" t="s">
        <v>1525</v>
      </c>
      <c r="F2089" s="13">
        <v>510.29</v>
      </c>
      <c r="G2089" s="97" t="str">
        <f t="shared" si="64"/>
        <v>Ago</v>
      </c>
      <c r="H2089" s="97" t="str">
        <f t="shared" si="65"/>
        <v>2024</v>
      </c>
    </row>
    <row r="2090" spans="1:8" x14ac:dyDescent="0.25">
      <c r="A2090" s="12" t="s">
        <v>908</v>
      </c>
      <c r="B2090" s="12" t="s">
        <v>41</v>
      </c>
      <c r="C2090" s="14">
        <v>8</v>
      </c>
      <c r="D2090" s="12" t="s">
        <v>549</v>
      </c>
      <c r="E2090" s="35" t="s">
        <v>1525</v>
      </c>
      <c r="F2090" s="13">
        <v>168.8</v>
      </c>
      <c r="G2090" s="97" t="str">
        <f t="shared" si="64"/>
        <v>Ago</v>
      </c>
      <c r="H2090" s="97" t="str">
        <f t="shared" si="65"/>
        <v>2024</v>
      </c>
    </row>
    <row r="2091" spans="1:8" x14ac:dyDescent="0.25">
      <c r="A2091" s="12" t="s">
        <v>908</v>
      </c>
      <c r="B2091" s="12" t="s">
        <v>41</v>
      </c>
      <c r="C2091" s="14">
        <v>8</v>
      </c>
      <c r="D2091" s="12" t="s">
        <v>549</v>
      </c>
      <c r="E2091" s="35" t="s">
        <v>1525</v>
      </c>
      <c r="F2091" s="13">
        <v>1739.16</v>
      </c>
      <c r="G2091" s="97" t="str">
        <f t="shared" si="64"/>
        <v>Ago</v>
      </c>
      <c r="H2091" s="97" t="str">
        <f t="shared" si="65"/>
        <v>2024</v>
      </c>
    </row>
    <row r="2092" spans="1:8" x14ac:dyDescent="0.25">
      <c r="A2092" s="12" t="s">
        <v>908</v>
      </c>
      <c r="B2092" s="12" t="s">
        <v>41</v>
      </c>
      <c r="C2092" s="14">
        <v>8</v>
      </c>
      <c r="D2092" s="12" t="s">
        <v>549</v>
      </c>
      <c r="E2092" s="35" t="s">
        <v>1525</v>
      </c>
      <c r="F2092" s="13">
        <v>254.92</v>
      </c>
      <c r="G2092" s="97" t="str">
        <f t="shared" si="64"/>
        <v>Ago</v>
      </c>
      <c r="H2092" s="97" t="str">
        <f t="shared" si="65"/>
        <v>2024</v>
      </c>
    </row>
    <row r="2093" spans="1:8" x14ac:dyDescent="0.25">
      <c r="A2093" s="12" t="s">
        <v>908</v>
      </c>
      <c r="B2093" s="12" t="s">
        <v>41</v>
      </c>
      <c r="C2093" s="14">
        <v>8</v>
      </c>
      <c r="D2093" s="12" t="s">
        <v>160</v>
      </c>
      <c r="E2093" s="35" t="s">
        <v>1525</v>
      </c>
      <c r="F2093" s="13">
        <v>228.04</v>
      </c>
      <c r="G2093" s="97" t="str">
        <f t="shared" si="64"/>
        <v>Ago</v>
      </c>
      <c r="H2093" s="97" t="str">
        <f t="shared" si="65"/>
        <v>2024</v>
      </c>
    </row>
    <row r="2094" spans="1:8" x14ac:dyDescent="0.25">
      <c r="A2094" s="12" t="s">
        <v>908</v>
      </c>
      <c r="B2094" s="12" t="s">
        <v>41</v>
      </c>
      <c r="C2094" s="14">
        <v>8</v>
      </c>
      <c r="D2094" s="12" t="s">
        <v>160</v>
      </c>
      <c r="E2094" s="35" t="s">
        <v>1525</v>
      </c>
      <c r="F2094" s="13">
        <v>6260.58</v>
      </c>
      <c r="G2094" s="97" t="str">
        <f t="shared" si="64"/>
        <v>Ago</v>
      </c>
      <c r="H2094" s="97" t="str">
        <f t="shared" si="65"/>
        <v>2024</v>
      </c>
    </row>
    <row r="2095" spans="1:8" x14ac:dyDescent="0.25">
      <c r="A2095" s="12" t="s">
        <v>908</v>
      </c>
      <c r="B2095" s="12" t="s">
        <v>41</v>
      </c>
      <c r="C2095" s="14">
        <v>8</v>
      </c>
      <c r="D2095" s="12" t="s">
        <v>160</v>
      </c>
      <c r="E2095" s="35" t="s">
        <v>1525</v>
      </c>
      <c r="F2095" s="13">
        <v>6261.25</v>
      </c>
      <c r="G2095" s="97" t="str">
        <f t="shared" si="64"/>
        <v>Ago</v>
      </c>
      <c r="H2095" s="97" t="str">
        <f t="shared" si="65"/>
        <v>2024</v>
      </c>
    </row>
    <row r="2096" spans="1:8" x14ac:dyDescent="0.25">
      <c r="A2096" s="12" t="s">
        <v>908</v>
      </c>
      <c r="B2096" s="12" t="s">
        <v>41</v>
      </c>
      <c r="C2096" s="14">
        <v>8</v>
      </c>
      <c r="D2096" s="12" t="s">
        <v>160</v>
      </c>
      <c r="E2096" s="35" t="s">
        <v>1525</v>
      </c>
      <c r="F2096" s="13">
        <v>215.52</v>
      </c>
      <c r="G2096" s="97" t="str">
        <f t="shared" si="64"/>
        <v>Ago</v>
      </c>
      <c r="H2096" s="97" t="str">
        <f t="shared" si="65"/>
        <v>2024</v>
      </c>
    </row>
    <row r="2097" spans="1:8" x14ac:dyDescent="0.25">
      <c r="A2097" s="12" t="s">
        <v>908</v>
      </c>
      <c r="B2097" s="12" t="s">
        <v>41</v>
      </c>
      <c r="C2097" s="14">
        <v>8</v>
      </c>
      <c r="D2097" s="12" t="s">
        <v>160</v>
      </c>
      <c r="E2097" s="35" t="s">
        <v>1525</v>
      </c>
      <c r="F2097" s="13">
        <v>2592.4699999999998</v>
      </c>
      <c r="G2097" s="97" t="str">
        <f t="shared" si="64"/>
        <v>Ago</v>
      </c>
      <c r="H2097" s="97" t="str">
        <f t="shared" si="65"/>
        <v>2024</v>
      </c>
    </row>
    <row r="2098" spans="1:8" x14ac:dyDescent="0.25">
      <c r="A2098" s="12" t="s">
        <v>908</v>
      </c>
      <c r="B2098" s="12" t="s">
        <v>41</v>
      </c>
      <c r="C2098" s="14">
        <v>8</v>
      </c>
      <c r="D2098" s="12" t="s">
        <v>160</v>
      </c>
      <c r="E2098" s="35" t="s">
        <v>1525</v>
      </c>
      <c r="F2098" s="13">
        <v>1424.23</v>
      </c>
      <c r="G2098" s="97" t="str">
        <f t="shared" si="64"/>
        <v>Ago</v>
      </c>
      <c r="H2098" s="97" t="str">
        <f t="shared" si="65"/>
        <v>2024</v>
      </c>
    </row>
    <row r="2099" spans="1:8" x14ac:dyDescent="0.25">
      <c r="A2099" s="12" t="s">
        <v>908</v>
      </c>
      <c r="B2099" s="12" t="s">
        <v>41</v>
      </c>
      <c r="C2099" s="14">
        <v>8</v>
      </c>
      <c r="D2099" s="12" t="s">
        <v>160</v>
      </c>
      <c r="E2099" s="35" t="s">
        <v>1525</v>
      </c>
      <c r="F2099" s="13">
        <v>1735.97</v>
      </c>
      <c r="G2099" s="97" t="str">
        <f t="shared" si="64"/>
        <v>Ago</v>
      </c>
      <c r="H2099" s="97" t="str">
        <f t="shared" si="65"/>
        <v>2024</v>
      </c>
    </row>
    <row r="2100" spans="1:8" x14ac:dyDescent="0.25">
      <c r="A2100" s="12" t="s">
        <v>908</v>
      </c>
      <c r="B2100" s="12" t="s">
        <v>41</v>
      </c>
      <c r="C2100" s="14">
        <v>8</v>
      </c>
      <c r="D2100" s="12" t="s">
        <v>160</v>
      </c>
      <c r="E2100" s="35" t="s">
        <v>1525</v>
      </c>
      <c r="F2100" s="13">
        <v>1429.27</v>
      </c>
      <c r="G2100" s="97" t="str">
        <f t="shared" si="64"/>
        <v>Ago</v>
      </c>
      <c r="H2100" s="97" t="str">
        <f t="shared" si="65"/>
        <v>2024</v>
      </c>
    </row>
    <row r="2101" spans="1:8" x14ac:dyDescent="0.25">
      <c r="A2101" s="12" t="s">
        <v>908</v>
      </c>
      <c r="B2101" s="12" t="s">
        <v>41</v>
      </c>
      <c r="C2101" s="14">
        <v>8</v>
      </c>
      <c r="D2101" s="12" t="s">
        <v>160</v>
      </c>
      <c r="E2101" s="35" t="s">
        <v>1525</v>
      </c>
      <c r="F2101" s="13">
        <v>107.74</v>
      </c>
      <c r="G2101" s="97" t="str">
        <f t="shared" si="64"/>
        <v>Ago</v>
      </c>
      <c r="H2101" s="97" t="str">
        <f t="shared" si="65"/>
        <v>2024</v>
      </c>
    </row>
    <row r="2102" spans="1:8" x14ac:dyDescent="0.25">
      <c r="A2102" s="12" t="s">
        <v>908</v>
      </c>
      <c r="B2102" s="12" t="s">
        <v>41</v>
      </c>
      <c r="C2102" s="14">
        <v>8</v>
      </c>
      <c r="D2102" s="12" t="s">
        <v>160</v>
      </c>
      <c r="E2102" s="35" t="s">
        <v>1525</v>
      </c>
      <c r="F2102" s="13">
        <v>1020.8</v>
      </c>
      <c r="G2102" s="97" t="str">
        <f t="shared" si="64"/>
        <v>Ago</v>
      </c>
      <c r="H2102" s="97" t="str">
        <f t="shared" si="65"/>
        <v>2024</v>
      </c>
    </row>
    <row r="2103" spans="1:8" x14ac:dyDescent="0.25">
      <c r="A2103" s="12" t="s">
        <v>908</v>
      </c>
      <c r="B2103" s="12" t="s">
        <v>41</v>
      </c>
      <c r="C2103" s="14">
        <v>8</v>
      </c>
      <c r="D2103" s="12" t="s">
        <v>160</v>
      </c>
      <c r="E2103" s="35" t="s">
        <v>1525</v>
      </c>
      <c r="F2103" s="13">
        <v>1526.82</v>
      </c>
      <c r="G2103" s="97" t="str">
        <f t="shared" si="64"/>
        <v>Ago</v>
      </c>
      <c r="H2103" s="97" t="str">
        <f t="shared" si="65"/>
        <v>2024</v>
      </c>
    </row>
    <row r="2104" spans="1:8" x14ac:dyDescent="0.25">
      <c r="A2104" s="12" t="s">
        <v>908</v>
      </c>
      <c r="B2104" s="12" t="s">
        <v>41</v>
      </c>
      <c r="C2104" s="14">
        <v>8</v>
      </c>
      <c r="D2104" s="12" t="s">
        <v>160</v>
      </c>
      <c r="E2104" s="35" t="s">
        <v>1525</v>
      </c>
      <c r="F2104" s="13">
        <v>2699.95</v>
      </c>
      <c r="G2104" s="97" t="str">
        <f t="shared" si="64"/>
        <v>Ago</v>
      </c>
      <c r="H2104" s="97" t="str">
        <f t="shared" si="65"/>
        <v>2024</v>
      </c>
    </row>
    <row r="2105" spans="1:8" x14ac:dyDescent="0.25">
      <c r="A2105" s="12" t="s">
        <v>908</v>
      </c>
      <c r="B2105" s="12" t="s">
        <v>41</v>
      </c>
      <c r="C2105" s="14">
        <v>8</v>
      </c>
      <c r="D2105" s="12" t="s">
        <v>549</v>
      </c>
      <c r="E2105" s="35" t="s">
        <v>1525</v>
      </c>
      <c r="F2105" s="13">
        <v>424.93</v>
      </c>
      <c r="G2105" s="97" t="str">
        <f t="shared" si="64"/>
        <v>Ago</v>
      </c>
      <c r="H2105" s="97" t="str">
        <f t="shared" si="65"/>
        <v>2024</v>
      </c>
    </row>
    <row r="2106" spans="1:8" x14ac:dyDescent="0.25">
      <c r="A2106" s="12" t="s">
        <v>908</v>
      </c>
      <c r="B2106" s="12" t="s">
        <v>41</v>
      </c>
      <c r="C2106" s="14">
        <v>8</v>
      </c>
      <c r="D2106" s="12" t="s">
        <v>549</v>
      </c>
      <c r="E2106" s="35" t="s">
        <v>1525</v>
      </c>
      <c r="F2106" s="13">
        <v>224.5</v>
      </c>
      <c r="G2106" s="97" t="str">
        <f t="shared" si="64"/>
        <v>Ago</v>
      </c>
      <c r="H2106" s="97" t="str">
        <f t="shared" si="65"/>
        <v>2024</v>
      </c>
    </row>
    <row r="2107" spans="1:8" x14ac:dyDescent="0.25">
      <c r="A2107" s="12" t="s">
        <v>908</v>
      </c>
      <c r="B2107" s="12" t="s">
        <v>41</v>
      </c>
      <c r="C2107" s="14">
        <v>8</v>
      </c>
      <c r="D2107" s="12" t="s">
        <v>549</v>
      </c>
      <c r="E2107" s="35" t="s">
        <v>1525</v>
      </c>
      <c r="F2107" s="13">
        <v>629.04</v>
      </c>
      <c r="G2107" s="97" t="str">
        <f t="shared" si="64"/>
        <v>Ago</v>
      </c>
      <c r="H2107" s="97" t="str">
        <f t="shared" si="65"/>
        <v>2024</v>
      </c>
    </row>
    <row r="2108" spans="1:8" x14ac:dyDescent="0.25">
      <c r="A2108" s="12" t="s">
        <v>908</v>
      </c>
      <c r="B2108" s="12" t="s">
        <v>41</v>
      </c>
      <c r="C2108" s="14">
        <v>8</v>
      </c>
      <c r="D2108" s="12" t="s">
        <v>549</v>
      </c>
      <c r="E2108" s="35" t="s">
        <v>1525</v>
      </c>
      <c r="F2108" s="13">
        <v>520.83000000000004</v>
      </c>
      <c r="G2108" s="97" t="str">
        <f t="shared" si="64"/>
        <v>Ago</v>
      </c>
      <c r="H2108" s="97" t="str">
        <f t="shared" si="65"/>
        <v>2024</v>
      </c>
    </row>
    <row r="2109" spans="1:8" x14ac:dyDescent="0.25">
      <c r="A2109" s="12" t="s">
        <v>908</v>
      </c>
      <c r="B2109" s="12" t="s">
        <v>41</v>
      </c>
      <c r="C2109" s="14">
        <v>8</v>
      </c>
      <c r="D2109" s="12" t="s">
        <v>549</v>
      </c>
      <c r="E2109" s="35" t="s">
        <v>1525</v>
      </c>
      <c r="F2109" s="13">
        <v>434.63</v>
      </c>
      <c r="G2109" s="97" t="str">
        <f t="shared" si="64"/>
        <v>Ago</v>
      </c>
      <c r="H2109" s="97" t="str">
        <f t="shared" si="65"/>
        <v>2024</v>
      </c>
    </row>
    <row r="2110" spans="1:8" x14ac:dyDescent="0.25">
      <c r="A2110" s="12" t="s">
        <v>908</v>
      </c>
      <c r="B2110" s="12" t="s">
        <v>41</v>
      </c>
      <c r="C2110" s="14">
        <v>8</v>
      </c>
      <c r="D2110" s="12" t="s">
        <v>549</v>
      </c>
      <c r="E2110" s="35" t="s">
        <v>1525</v>
      </c>
      <c r="F2110" s="13">
        <v>416.67</v>
      </c>
      <c r="G2110" s="97" t="str">
        <f t="shared" si="64"/>
        <v>Ago</v>
      </c>
      <c r="H2110" s="97" t="str">
        <f t="shared" si="65"/>
        <v>2024</v>
      </c>
    </row>
    <row r="2111" spans="1:8" x14ac:dyDescent="0.25">
      <c r="A2111" s="12" t="s">
        <v>908</v>
      </c>
      <c r="B2111" s="12" t="s">
        <v>41</v>
      </c>
      <c r="C2111" s="14">
        <v>8</v>
      </c>
      <c r="D2111" s="12" t="s">
        <v>549</v>
      </c>
      <c r="E2111" s="35" t="s">
        <v>1525</v>
      </c>
      <c r="F2111" s="13">
        <v>804.55</v>
      </c>
      <c r="G2111" s="97" t="str">
        <f t="shared" si="64"/>
        <v>Ago</v>
      </c>
      <c r="H2111" s="97" t="str">
        <f t="shared" si="65"/>
        <v>2024</v>
      </c>
    </row>
    <row r="2112" spans="1:8" x14ac:dyDescent="0.25">
      <c r="A2112" s="12" t="s">
        <v>908</v>
      </c>
      <c r="B2112" s="12" t="s">
        <v>41</v>
      </c>
      <c r="C2112" s="14">
        <v>8</v>
      </c>
      <c r="D2112" s="12" t="s">
        <v>160</v>
      </c>
      <c r="E2112" s="35" t="s">
        <v>1525</v>
      </c>
      <c r="F2112" s="13">
        <v>73.64</v>
      </c>
      <c r="G2112" s="97" t="str">
        <f t="shared" si="64"/>
        <v>Ago</v>
      </c>
      <c r="H2112" s="97" t="str">
        <f t="shared" si="65"/>
        <v>2024</v>
      </c>
    </row>
    <row r="2113" spans="1:8" x14ac:dyDescent="0.25">
      <c r="A2113" s="12" t="s">
        <v>908</v>
      </c>
      <c r="B2113" s="12" t="s">
        <v>41</v>
      </c>
      <c r="C2113" s="14">
        <v>8</v>
      </c>
      <c r="D2113" s="12" t="s">
        <v>160</v>
      </c>
      <c r="E2113" s="35" t="s">
        <v>1525</v>
      </c>
      <c r="F2113" s="13">
        <v>109.2</v>
      </c>
      <c r="G2113" s="97" t="str">
        <f t="shared" si="64"/>
        <v>Ago</v>
      </c>
      <c r="H2113" s="97" t="str">
        <f t="shared" si="65"/>
        <v>2024</v>
      </c>
    </row>
    <row r="2114" spans="1:8" x14ac:dyDescent="0.25">
      <c r="A2114" s="12" t="s">
        <v>908</v>
      </c>
      <c r="B2114" s="12" t="s">
        <v>41</v>
      </c>
      <c r="C2114" s="14">
        <v>8</v>
      </c>
      <c r="D2114" s="12" t="s">
        <v>160</v>
      </c>
      <c r="E2114" s="35" t="s">
        <v>1525</v>
      </c>
      <c r="F2114" s="13">
        <v>379.72</v>
      </c>
      <c r="G2114" s="97" t="str">
        <f t="shared" si="64"/>
        <v>Ago</v>
      </c>
      <c r="H2114" s="97" t="str">
        <f t="shared" si="65"/>
        <v>2024</v>
      </c>
    </row>
    <row r="2115" spans="1:8" x14ac:dyDescent="0.25">
      <c r="A2115" s="12" t="s">
        <v>908</v>
      </c>
      <c r="B2115" s="12" t="s">
        <v>41</v>
      </c>
      <c r="C2115" s="14">
        <v>8</v>
      </c>
      <c r="D2115" s="12" t="s">
        <v>160</v>
      </c>
      <c r="E2115" s="35" t="s">
        <v>1525</v>
      </c>
      <c r="F2115" s="13">
        <v>27.03</v>
      </c>
      <c r="G2115" s="97" t="str">
        <f t="shared" si="64"/>
        <v>Ago</v>
      </c>
      <c r="H2115" s="97" t="str">
        <f t="shared" si="65"/>
        <v>2024</v>
      </c>
    </row>
    <row r="2116" spans="1:8" x14ac:dyDescent="0.25">
      <c r="A2116" s="12" t="s">
        <v>908</v>
      </c>
      <c r="B2116" s="12" t="s">
        <v>41</v>
      </c>
      <c r="C2116" s="14">
        <v>8</v>
      </c>
      <c r="D2116" s="12" t="s">
        <v>160</v>
      </c>
      <c r="E2116" s="35" t="s">
        <v>1525</v>
      </c>
      <c r="F2116" s="13">
        <v>37.020000000000003</v>
      </c>
      <c r="G2116" s="97" t="str">
        <f t="shared" ref="G2116:G2179" si="66">MID(A2116,4,3)</f>
        <v>Ago</v>
      </c>
      <c r="H2116" s="97" t="str">
        <f t="shared" ref="H2116:H2179" si="67">MID(A2116,8,4)</f>
        <v>2024</v>
      </c>
    </row>
    <row r="2117" spans="1:8" x14ac:dyDescent="0.25">
      <c r="A2117" s="12" t="s">
        <v>908</v>
      </c>
      <c r="B2117" s="12" t="s">
        <v>41</v>
      </c>
      <c r="C2117" s="14">
        <v>8</v>
      </c>
      <c r="D2117" s="12" t="s">
        <v>160</v>
      </c>
      <c r="E2117" s="35" t="s">
        <v>1525</v>
      </c>
      <c r="F2117" s="13">
        <v>163.79</v>
      </c>
      <c r="G2117" s="97" t="str">
        <f t="shared" si="66"/>
        <v>Ago</v>
      </c>
      <c r="H2117" s="97" t="str">
        <f t="shared" si="67"/>
        <v>2024</v>
      </c>
    </row>
    <row r="2118" spans="1:8" x14ac:dyDescent="0.25">
      <c r="A2118" s="12" t="s">
        <v>908</v>
      </c>
      <c r="B2118" s="12" t="s">
        <v>41</v>
      </c>
      <c r="C2118" s="14">
        <v>8</v>
      </c>
      <c r="D2118" s="12" t="s">
        <v>160</v>
      </c>
      <c r="E2118" s="35" t="s">
        <v>1525</v>
      </c>
      <c r="F2118" s="13">
        <v>58.84</v>
      </c>
      <c r="G2118" s="97" t="str">
        <f t="shared" si="66"/>
        <v>Ago</v>
      </c>
      <c r="H2118" s="97" t="str">
        <f t="shared" si="67"/>
        <v>2024</v>
      </c>
    </row>
    <row r="2119" spans="1:8" x14ac:dyDescent="0.25">
      <c r="A2119" s="12" t="s">
        <v>908</v>
      </c>
      <c r="B2119" s="12" t="s">
        <v>41</v>
      </c>
      <c r="C2119" s="14">
        <v>8</v>
      </c>
      <c r="D2119" s="12" t="s">
        <v>160</v>
      </c>
      <c r="E2119" s="35" t="s">
        <v>1525</v>
      </c>
      <c r="F2119" s="13">
        <v>266.67</v>
      </c>
      <c r="G2119" s="97" t="str">
        <f t="shared" si="66"/>
        <v>Ago</v>
      </c>
      <c r="H2119" s="97" t="str">
        <f t="shared" si="67"/>
        <v>2024</v>
      </c>
    </row>
    <row r="2120" spans="1:8" x14ac:dyDescent="0.25">
      <c r="A2120" s="12" t="s">
        <v>908</v>
      </c>
      <c r="B2120" s="12" t="s">
        <v>41</v>
      </c>
      <c r="C2120" s="14">
        <v>8</v>
      </c>
      <c r="D2120" s="12" t="s">
        <v>160</v>
      </c>
      <c r="E2120" s="35" t="s">
        <v>1525</v>
      </c>
      <c r="F2120" s="38">
        <v>-2479.75</v>
      </c>
      <c r="G2120" s="97" t="str">
        <f t="shared" si="66"/>
        <v>Ago</v>
      </c>
      <c r="H2120" s="97" t="str">
        <f t="shared" si="67"/>
        <v>2024</v>
      </c>
    </row>
    <row r="2121" spans="1:8" x14ac:dyDescent="0.25">
      <c r="A2121" s="12" t="s">
        <v>908</v>
      </c>
      <c r="B2121" s="12" t="s">
        <v>41</v>
      </c>
      <c r="C2121" s="14">
        <v>8</v>
      </c>
      <c r="D2121" s="12" t="s">
        <v>160</v>
      </c>
      <c r="E2121" s="35" t="s">
        <v>1525</v>
      </c>
      <c r="F2121" s="13">
        <v>4949.18</v>
      </c>
      <c r="G2121" s="97" t="str">
        <f t="shared" si="66"/>
        <v>Ago</v>
      </c>
      <c r="H2121" s="97" t="str">
        <f t="shared" si="67"/>
        <v>2024</v>
      </c>
    </row>
    <row r="2122" spans="1:8" x14ac:dyDescent="0.25">
      <c r="A2122" s="12" t="s">
        <v>908</v>
      </c>
      <c r="B2122" s="12" t="s">
        <v>41</v>
      </c>
      <c r="C2122" s="14">
        <v>8</v>
      </c>
      <c r="D2122" s="12" t="s">
        <v>160</v>
      </c>
      <c r="E2122" s="35" t="s">
        <v>1525</v>
      </c>
      <c r="F2122" s="13">
        <v>3621.57</v>
      </c>
      <c r="G2122" s="97" t="str">
        <f t="shared" si="66"/>
        <v>Ago</v>
      </c>
      <c r="H2122" s="97" t="str">
        <f t="shared" si="67"/>
        <v>2024</v>
      </c>
    </row>
    <row r="2123" spans="1:8" x14ac:dyDescent="0.25">
      <c r="A2123" s="12" t="s">
        <v>908</v>
      </c>
      <c r="B2123" s="12" t="s">
        <v>41</v>
      </c>
      <c r="C2123" s="14">
        <v>8</v>
      </c>
      <c r="D2123" s="12" t="s">
        <v>160</v>
      </c>
      <c r="E2123" s="35" t="s">
        <v>1525</v>
      </c>
      <c r="F2123" s="13">
        <v>2894.78</v>
      </c>
      <c r="G2123" s="97" t="str">
        <f t="shared" si="66"/>
        <v>Ago</v>
      </c>
      <c r="H2123" s="97" t="str">
        <f t="shared" si="67"/>
        <v>2024</v>
      </c>
    </row>
    <row r="2124" spans="1:8" x14ac:dyDescent="0.25">
      <c r="A2124" s="12" t="s">
        <v>908</v>
      </c>
      <c r="B2124" s="12" t="s">
        <v>41</v>
      </c>
      <c r="C2124" s="14">
        <v>8</v>
      </c>
      <c r="D2124" s="12" t="s">
        <v>160</v>
      </c>
      <c r="E2124" s="35" t="s">
        <v>1525</v>
      </c>
      <c r="F2124" s="13">
        <v>359.46</v>
      </c>
      <c r="G2124" s="97" t="str">
        <f t="shared" si="66"/>
        <v>Ago</v>
      </c>
      <c r="H2124" s="97" t="str">
        <f t="shared" si="67"/>
        <v>2024</v>
      </c>
    </row>
    <row r="2125" spans="1:8" x14ac:dyDescent="0.25">
      <c r="A2125" s="12" t="s">
        <v>908</v>
      </c>
      <c r="B2125" s="12" t="s">
        <v>41</v>
      </c>
      <c r="C2125" s="14">
        <v>8</v>
      </c>
      <c r="D2125" s="12" t="s">
        <v>160</v>
      </c>
      <c r="E2125" s="35" t="s">
        <v>1525</v>
      </c>
      <c r="F2125" s="13">
        <v>3249.09</v>
      </c>
      <c r="G2125" s="97" t="str">
        <f t="shared" si="66"/>
        <v>Ago</v>
      </c>
      <c r="H2125" s="97" t="str">
        <f t="shared" si="67"/>
        <v>2024</v>
      </c>
    </row>
    <row r="2126" spans="1:8" x14ac:dyDescent="0.25">
      <c r="A2126" s="12" t="s">
        <v>908</v>
      </c>
      <c r="B2126" s="12" t="s">
        <v>41</v>
      </c>
      <c r="C2126" s="14">
        <v>8</v>
      </c>
      <c r="D2126" s="12" t="s">
        <v>160</v>
      </c>
      <c r="E2126" s="35" t="s">
        <v>1525</v>
      </c>
      <c r="F2126" s="13">
        <v>3426.32</v>
      </c>
      <c r="G2126" s="97" t="str">
        <f t="shared" si="66"/>
        <v>Ago</v>
      </c>
      <c r="H2126" s="97" t="str">
        <f t="shared" si="67"/>
        <v>2024</v>
      </c>
    </row>
    <row r="2127" spans="1:8" x14ac:dyDescent="0.25">
      <c r="A2127" s="12" t="s">
        <v>908</v>
      </c>
      <c r="B2127" s="12" t="s">
        <v>41</v>
      </c>
      <c r="C2127" s="14">
        <v>8</v>
      </c>
      <c r="D2127" s="12" t="s">
        <v>160</v>
      </c>
      <c r="E2127" s="35" t="s">
        <v>1525</v>
      </c>
      <c r="F2127" s="13">
        <v>156.85</v>
      </c>
      <c r="G2127" s="97" t="str">
        <f t="shared" si="66"/>
        <v>Ago</v>
      </c>
      <c r="H2127" s="97" t="str">
        <f t="shared" si="67"/>
        <v>2024</v>
      </c>
    </row>
    <row r="2128" spans="1:8" x14ac:dyDescent="0.25">
      <c r="A2128" s="12" t="s">
        <v>908</v>
      </c>
      <c r="B2128" s="12" t="s">
        <v>41</v>
      </c>
      <c r="C2128" s="14">
        <v>8</v>
      </c>
      <c r="D2128" s="12" t="s">
        <v>160</v>
      </c>
      <c r="E2128" s="35" t="s">
        <v>1525</v>
      </c>
      <c r="F2128" s="13">
        <v>5849.89</v>
      </c>
      <c r="G2128" s="97" t="str">
        <f t="shared" si="66"/>
        <v>Ago</v>
      </c>
      <c r="H2128" s="97" t="str">
        <f t="shared" si="67"/>
        <v>2024</v>
      </c>
    </row>
    <row r="2129" spans="1:8" x14ac:dyDescent="0.25">
      <c r="A2129" s="12" t="s">
        <v>908</v>
      </c>
      <c r="B2129" s="12" t="s">
        <v>41</v>
      </c>
      <c r="C2129" s="14">
        <v>8</v>
      </c>
      <c r="D2129" s="12" t="s">
        <v>160</v>
      </c>
      <c r="E2129" s="35" t="s">
        <v>1525</v>
      </c>
      <c r="F2129" s="13">
        <v>511.45</v>
      </c>
      <c r="G2129" s="97" t="str">
        <f t="shared" si="66"/>
        <v>Ago</v>
      </c>
      <c r="H2129" s="97" t="str">
        <f t="shared" si="67"/>
        <v>2024</v>
      </c>
    </row>
    <row r="2130" spans="1:8" x14ac:dyDescent="0.25">
      <c r="A2130" s="12" t="s">
        <v>908</v>
      </c>
      <c r="B2130" s="12" t="s">
        <v>41</v>
      </c>
      <c r="C2130" s="14">
        <v>8</v>
      </c>
      <c r="D2130" s="12" t="s">
        <v>160</v>
      </c>
      <c r="E2130" s="35" t="s">
        <v>1525</v>
      </c>
      <c r="F2130" s="13">
        <v>5237.29</v>
      </c>
      <c r="G2130" s="97" t="str">
        <f t="shared" si="66"/>
        <v>Ago</v>
      </c>
      <c r="H2130" s="97" t="str">
        <f t="shared" si="67"/>
        <v>2024</v>
      </c>
    </row>
    <row r="2131" spans="1:8" x14ac:dyDescent="0.25">
      <c r="A2131" s="12" t="s">
        <v>908</v>
      </c>
      <c r="B2131" s="12" t="s">
        <v>41</v>
      </c>
      <c r="C2131" s="14">
        <v>8</v>
      </c>
      <c r="D2131" s="12" t="s">
        <v>160</v>
      </c>
      <c r="E2131" s="35" t="s">
        <v>1525</v>
      </c>
      <c r="F2131" s="13">
        <v>12968.73</v>
      </c>
      <c r="G2131" s="97" t="str">
        <f t="shared" si="66"/>
        <v>Ago</v>
      </c>
      <c r="H2131" s="97" t="str">
        <f t="shared" si="67"/>
        <v>2024</v>
      </c>
    </row>
    <row r="2132" spans="1:8" x14ac:dyDescent="0.25">
      <c r="A2132" s="12" t="s">
        <v>908</v>
      </c>
      <c r="B2132" s="12" t="s">
        <v>41</v>
      </c>
      <c r="C2132" s="14">
        <v>8</v>
      </c>
      <c r="D2132" s="12" t="s">
        <v>160</v>
      </c>
      <c r="E2132" s="35" t="s">
        <v>1525</v>
      </c>
      <c r="F2132" s="13">
        <v>1461.2</v>
      </c>
      <c r="G2132" s="97" t="str">
        <f t="shared" si="66"/>
        <v>Ago</v>
      </c>
      <c r="H2132" s="97" t="str">
        <f t="shared" si="67"/>
        <v>2024</v>
      </c>
    </row>
    <row r="2133" spans="1:8" x14ac:dyDescent="0.25">
      <c r="A2133" s="12" t="s">
        <v>908</v>
      </c>
      <c r="B2133" s="12" t="s">
        <v>41</v>
      </c>
      <c r="C2133" s="14">
        <v>8</v>
      </c>
      <c r="D2133" s="12" t="s">
        <v>550</v>
      </c>
      <c r="E2133" s="35" t="s">
        <v>1525</v>
      </c>
      <c r="F2133" s="13">
        <v>1274.92</v>
      </c>
      <c r="G2133" s="97" t="str">
        <f t="shared" si="66"/>
        <v>Ago</v>
      </c>
      <c r="H2133" s="97" t="str">
        <f t="shared" si="67"/>
        <v>2024</v>
      </c>
    </row>
    <row r="2134" spans="1:8" x14ac:dyDescent="0.25">
      <c r="A2134" s="12" t="s">
        <v>908</v>
      </c>
      <c r="B2134" s="12" t="s">
        <v>41</v>
      </c>
      <c r="C2134" s="14">
        <v>8</v>
      </c>
      <c r="D2134" s="12" t="s">
        <v>550</v>
      </c>
      <c r="E2134" s="35" t="s">
        <v>1525</v>
      </c>
      <c r="F2134" s="13">
        <v>1273.56</v>
      </c>
      <c r="G2134" s="97" t="str">
        <f t="shared" si="66"/>
        <v>Ago</v>
      </c>
      <c r="H2134" s="97" t="str">
        <f t="shared" si="67"/>
        <v>2024</v>
      </c>
    </row>
    <row r="2135" spans="1:8" x14ac:dyDescent="0.25">
      <c r="A2135" s="12" t="s">
        <v>908</v>
      </c>
      <c r="B2135" s="12" t="s">
        <v>41</v>
      </c>
      <c r="C2135" s="14">
        <v>8</v>
      </c>
      <c r="D2135" s="12" t="s">
        <v>160</v>
      </c>
      <c r="E2135" s="35" t="s">
        <v>1525</v>
      </c>
      <c r="F2135" s="13">
        <v>647.42999999999995</v>
      </c>
      <c r="G2135" s="97" t="str">
        <f t="shared" si="66"/>
        <v>Ago</v>
      </c>
      <c r="H2135" s="97" t="str">
        <f t="shared" si="67"/>
        <v>2024</v>
      </c>
    </row>
    <row r="2136" spans="1:8" x14ac:dyDescent="0.25">
      <c r="A2136" s="12" t="s">
        <v>908</v>
      </c>
      <c r="B2136" s="12" t="s">
        <v>41</v>
      </c>
      <c r="C2136" s="14">
        <v>8</v>
      </c>
      <c r="D2136" s="12" t="s">
        <v>160</v>
      </c>
      <c r="E2136" s="35" t="s">
        <v>1525</v>
      </c>
      <c r="F2136" s="13">
        <v>4063.47</v>
      </c>
      <c r="G2136" s="97" t="str">
        <f t="shared" si="66"/>
        <v>Ago</v>
      </c>
      <c r="H2136" s="97" t="str">
        <f t="shared" si="67"/>
        <v>2024</v>
      </c>
    </row>
    <row r="2137" spans="1:8" x14ac:dyDescent="0.25">
      <c r="A2137" s="12" t="s">
        <v>908</v>
      </c>
      <c r="B2137" s="12" t="s">
        <v>41</v>
      </c>
      <c r="C2137" s="14">
        <v>8</v>
      </c>
      <c r="D2137" s="12" t="s">
        <v>160</v>
      </c>
      <c r="E2137" s="35" t="s">
        <v>1525</v>
      </c>
      <c r="F2137" s="13">
        <v>5397.6</v>
      </c>
      <c r="G2137" s="97" t="str">
        <f t="shared" si="66"/>
        <v>Ago</v>
      </c>
      <c r="H2137" s="97" t="str">
        <f t="shared" si="67"/>
        <v>2024</v>
      </c>
    </row>
    <row r="2138" spans="1:8" x14ac:dyDescent="0.25">
      <c r="A2138" s="12" t="s">
        <v>908</v>
      </c>
      <c r="B2138" s="12" t="s">
        <v>41</v>
      </c>
      <c r="C2138" s="14">
        <v>8</v>
      </c>
      <c r="D2138" s="12" t="s">
        <v>160</v>
      </c>
      <c r="E2138" s="35" t="s">
        <v>1525</v>
      </c>
      <c r="F2138" s="13">
        <v>2776.37</v>
      </c>
      <c r="G2138" s="97" t="str">
        <f t="shared" si="66"/>
        <v>Ago</v>
      </c>
      <c r="H2138" s="97" t="str">
        <f t="shared" si="67"/>
        <v>2024</v>
      </c>
    </row>
    <row r="2139" spans="1:8" x14ac:dyDescent="0.25">
      <c r="A2139" s="12" t="s">
        <v>908</v>
      </c>
      <c r="B2139" s="12" t="s">
        <v>41</v>
      </c>
      <c r="C2139" s="14">
        <v>8</v>
      </c>
      <c r="D2139" s="12" t="s">
        <v>160</v>
      </c>
      <c r="E2139" s="35" t="s">
        <v>1525</v>
      </c>
      <c r="F2139" s="13">
        <v>7250.4</v>
      </c>
      <c r="G2139" s="97" t="str">
        <f t="shared" si="66"/>
        <v>Ago</v>
      </c>
      <c r="H2139" s="97" t="str">
        <f t="shared" si="67"/>
        <v>2024</v>
      </c>
    </row>
    <row r="2140" spans="1:8" x14ac:dyDescent="0.25">
      <c r="A2140" s="12" t="s">
        <v>908</v>
      </c>
      <c r="B2140" s="12" t="s">
        <v>41</v>
      </c>
      <c r="C2140" s="14">
        <v>8</v>
      </c>
      <c r="D2140" s="12" t="s">
        <v>160</v>
      </c>
      <c r="E2140" s="35" t="s">
        <v>1525</v>
      </c>
      <c r="F2140" s="13">
        <v>10049.719999999999</v>
      </c>
      <c r="G2140" s="97" t="str">
        <f t="shared" si="66"/>
        <v>Ago</v>
      </c>
      <c r="H2140" s="97" t="str">
        <f t="shared" si="67"/>
        <v>2024</v>
      </c>
    </row>
    <row r="2141" spans="1:8" x14ac:dyDescent="0.25">
      <c r="A2141" s="12" t="s">
        <v>908</v>
      </c>
      <c r="B2141" s="12" t="s">
        <v>41</v>
      </c>
      <c r="C2141" s="14">
        <v>8</v>
      </c>
      <c r="D2141" s="12" t="s">
        <v>160</v>
      </c>
      <c r="E2141" s="35" t="s">
        <v>1525</v>
      </c>
      <c r="F2141" s="13">
        <v>6055.37</v>
      </c>
      <c r="G2141" s="97" t="str">
        <f t="shared" si="66"/>
        <v>Ago</v>
      </c>
      <c r="H2141" s="97" t="str">
        <f t="shared" si="67"/>
        <v>2024</v>
      </c>
    </row>
    <row r="2142" spans="1:8" x14ac:dyDescent="0.25">
      <c r="A2142" s="12" t="s">
        <v>908</v>
      </c>
      <c r="B2142" s="12" t="s">
        <v>41</v>
      </c>
      <c r="C2142" s="14">
        <v>8</v>
      </c>
      <c r="D2142" s="12" t="s">
        <v>160</v>
      </c>
      <c r="E2142" s="35" t="s">
        <v>1525</v>
      </c>
      <c r="F2142" s="13">
        <v>8775.23</v>
      </c>
      <c r="G2142" s="97" t="str">
        <f t="shared" si="66"/>
        <v>Ago</v>
      </c>
      <c r="H2142" s="97" t="str">
        <f t="shared" si="67"/>
        <v>2024</v>
      </c>
    </row>
    <row r="2143" spans="1:8" x14ac:dyDescent="0.25">
      <c r="A2143" s="12" t="s">
        <v>908</v>
      </c>
      <c r="B2143" s="12" t="s">
        <v>41</v>
      </c>
      <c r="C2143" s="14">
        <v>8</v>
      </c>
      <c r="D2143" s="12" t="s">
        <v>160</v>
      </c>
      <c r="E2143" s="35" t="s">
        <v>1525</v>
      </c>
      <c r="F2143" s="13">
        <v>584.1</v>
      </c>
      <c r="G2143" s="97" t="str">
        <f t="shared" si="66"/>
        <v>Ago</v>
      </c>
      <c r="H2143" s="97" t="str">
        <f t="shared" si="67"/>
        <v>2024</v>
      </c>
    </row>
    <row r="2144" spans="1:8" x14ac:dyDescent="0.25">
      <c r="A2144" s="12" t="s">
        <v>908</v>
      </c>
      <c r="B2144" s="12" t="s">
        <v>41</v>
      </c>
      <c r="C2144" s="14">
        <v>8</v>
      </c>
      <c r="D2144" s="12" t="s">
        <v>160</v>
      </c>
      <c r="E2144" s="35" t="s">
        <v>1525</v>
      </c>
      <c r="F2144" s="13">
        <v>13158.94</v>
      </c>
      <c r="G2144" s="97" t="str">
        <f t="shared" si="66"/>
        <v>Ago</v>
      </c>
      <c r="H2144" s="97" t="str">
        <f t="shared" si="67"/>
        <v>2024</v>
      </c>
    </row>
    <row r="2145" spans="1:8" x14ac:dyDescent="0.25">
      <c r="A2145" s="12" t="s">
        <v>908</v>
      </c>
      <c r="B2145" s="12" t="s">
        <v>41</v>
      </c>
      <c r="C2145" s="14">
        <v>8</v>
      </c>
      <c r="D2145" s="12" t="s">
        <v>160</v>
      </c>
      <c r="E2145" s="35" t="s">
        <v>1525</v>
      </c>
      <c r="F2145" s="13">
        <v>721.75</v>
      </c>
      <c r="G2145" s="97" t="str">
        <f t="shared" si="66"/>
        <v>Ago</v>
      </c>
      <c r="H2145" s="97" t="str">
        <f t="shared" si="67"/>
        <v>2024</v>
      </c>
    </row>
    <row r="2146" spans="1:8" x14ac:dyDescent="0.25">
      <c r="A2146" s="12" t="s">
        <v>908</v>
      </c>
      <c r="B2146" s="12" t="s">
        <v>41</v>
      </c>
      <c r="C2146" s="14">
        <v>8</v>
      </c>
      <c r="D2146" s="12" t="s">
        <v>160</v>
      </c>
      <c r="E2146" s="35" t="s">
        <v>1525</v>
      </c>
      <c r="F2146" s="13">
        <v>1622.21</v>
      </c>
      <c r="G2146" s="97" t="str">
        <f t="shared" si="66"/>
        <v>Ago</v>
      </c>
      <c r="H2146" s="97" t="str">
        <f t="shared" si="67"/>
        <v>2024</v>
      </c>
    </row>
    <row r="2147" spans="1:8" x14ac:dyDescent="0.25">
      <c r="A2147" s="12" t="s">
        <v>908</v>
      </c>
      <c r="B2147" s="12" t="s">
        <v>41</v>
      </c>
      <c r="C2147" s="14">
        <v>8</v>
      </c>
      <c r="D2147" s="12" t="s">
        <v>160</v>
      </c>
      <c r="E2147" s="35" t="s">
        <v>1525</v>
      </c>
      <c r="F2147" s="13">
        <v>3685.1</v>
      </c>
      <c r="G2147" s="97" t="str">
        <f t="shared" si="66"/>
        <v>Ago</v>
      </c>
      <c r="H2147" s="97" t="str">
        <f t="shared" si="67"/>
        <v>2024</v>
      </c>
    </row>
    <row r="2148" spans="1:8" x14ac:dyDescent="0.25">
      <c r="A2148" s="12" t="s">
        <v>908</v>
      </c>
      <c r="B2148" s="12" t="s">
        <v>41</v>
      </c>
      <c r="C2148" s="14">
        <v>8</v>
      </c>
      <c r="D2148" s="12" t="s">
        <v>160</v>
      </c>
      <c r="E2148" s="35" t="s">
        <v>1525</v>
      </c>
      <c r="F2148" s="13">
        <v>8912.48</v>
      </c>
      <c r="G2148" s="97" t="str">
        <f t="shared" si="66"/>
        <v>Ago</v>
      </c>
      <c r="H2148" s="97" t="str">
        <f t="shared" si="67"/>
        <v>2024</v>
      </c>
    </row>
    <row r="2149" spans="1:8" x14ac:dyDescent="0.25">
      <c r="A2149" s="12" t="s">
        <v>908</v>
      </c>
      <c r="B2149" s="12" t="s">
        <v>41</v>
      </c>
      <c r="C2149" s="14">
        <v>8</v>
      </c>
      <c r="D2149" s="12" t="s">
        <v>160</v>
      </c>
      <c r="E2149" s="35" t="s">
        <v>1525</v>
      </c>
      <c r="F2149" s="13">
        <v>474.71</v>
      </c>
      <c r="G2149" s="97" t="str">
        <f t="shared" si="66"/>
        <v>Ago</v>
      </c>
      <c r="H2149" s="97" t="str">
        <f t="shared" si="67"/>
        <v>2024</v>
      </c>
    </row>
    <row r="2150" spans="1:8" x14ac:dyDescent="0.25">
      <c r="A2150" s="12" t="s">
        <v>908</v>
      </c>
      <c r="B2150" s="12" t="s">
        <v>41</v>
      </c>
      <c r="C2150" s="14">
        <v>8</v>
      </c>
      <c r="D2150" s="12" t="s">
        <v>160</v>
      </c>
      <c r="E2150" s="35" t="s">
        <v>1525</v>
      </c>
      <c r="F2150" s="13">
        <v>281.07</v>
      </c>
      <c r="G2150" s="97" t="str">
        <f t="shared" si="66"/>
        <v>Ago</v>
      </c>
      <c r="H2150" s="97" t="str">
        <f t="shared" si="67"/>
        <v>2024</v>
      </c>
    </row>
    <row r="2151" spans="1:8" x14ac:dyDescent="0.25">
      <c r="A2151" s="12" t="s">
        <v>908</v>
      </c>
      <c r="B2151" s="12" t="s">
        <v>41</v>
      </c>
      <c r="C2151" s="14">
        <v>8</v>
      </c>
      <c r="D2151" s="12" t="s">
        <v>160</v>
      </c>
      <c r="E2151" s="35" t="s">
        <v>1525</v>
      </c>
      <c r="F2151" s="13">
        <v>255.19</v>
      </c>
      <c r="G2151" s="97" t="str">
        <f t="shared" si="66"/>
        <v>Ago</v>
      </c>
      <c r="H2151" s="97" t="str">
        <f t="shared" si="67"/>
        <v>2024</v>
      </c>
    </row>
    <row r="2152" spans="1:8" x14ac:dyDescent="0.25">
      <c r="A2152" s="12" t="s">
        <v>908</v>
      </c>
      <c r="B2152" s="12" t="s">
        <v>41</v>
      </c>
      <c r="C2152" s="14">
        <v>8</v>
      </c>
      <c r="D2152" s="12" t="s">
        <v>160</v>
      </c>
      <c r="E2152" s="35" t="s">
        <v>1525</v>
      </c>
      <c r="F2152" s="13">
        <v>2978.33</v>
      </c>
      <c r="G2152" s="97" t="str">
        <f t="shared" si="66"/>
        <v>Ago</v>
      </c>
      <c r="H2152" s="97" t="str">
        <f t="shared" si="67"/>
        <v>2024</v>
      </c>
    </row>
    <row r="2153" spans="1:8" x14ac:dyDescent="0.25">
      <c r="A2153" s="12" t="s">
        <v>908</v>
      </c>
      <c r="B2153" s="12" t="s">
        <v>41</v>
      </c>
      <c r="C2153" s="14">
        <v>8</v>
      </c>
      <c r="D2153" s="12" t="s">
        <v>160</v>
      </c>
      <c r="E2153" s="35" t="s">
        <v>1525</v>
      </c>
      <c r="F2153" s="13">
        <v>560.11</v>
      </c>
      <c r="G2153" s="97" t="str">
        <f t="shared" si="66"/>
        <v>Ago</v>
      </c>
      <c r="H2153" s="97" t="str">
        <f t="shared" si="67"/>
        <v>2024</v>
      </c>
    </row>
    <row r="2154" spans="1:8" x14ac:dyDescent="0.25">
      <c r="A2154" s="12" t="s">
        <v>908</v>
      </c>
      <c r="B2154" s="12" t="s">
        <v>41</v>
      </c>
      <c r="C2154" s="14">
        <v>8</v>
      </c>
      <c r="D2154" s="12" t="s">
        <v>160</v>
      </c>
      <c r="E2154" s="35" t="s">
        <v>1525</v>
      </c>
      <c r="F2154" s="13">
        <v>16699.29</v>
      </c>
      <c r="G2154" s="97" t="str">
        <f t="shared" si="66"/>
        <v>Ago</v>
      </c>
      <c r="H2154" s="97" t="str">
        <f t="shared" si="67"/>
        <v>2024</v>
      </c>
    </row>
    <row r="2155" spans="1:8" x14ac:dyDescent="0.25">
      <c r="A2155" s="12" t="s">
        <v>908</v>
      </c>
      <c r="B2155" s="12" t="s">
        <v>41</v>
      </c>
      <c r="C2155" s="14">
        <v>8</v>
      </c>
      <c r="D2155" s="12" t="s">
        <v>160</v>
      </c>
      <c r="E2155" s="35" t="s">
        <v>1525</v>
      </c>
      <c r="F2155" s="13">
        <v>833.33</v>
      </c>
      <c r="G2155" s="97" t="str">
        <f t="shared" si="66"/>
        <v>Ago</v>
      </c>
      <c r="H2155" s="97" t="str">
        <f t="shared" si="67"/>
        <v>2024</v>
      </c>
    </row>
    <row r="2156" spans="1:8" x14ac:dyDescent="0.25">
      <c r="A2156" s="12" t="s">
        <v>908</v>
      </c>
      <c r="B2156" s="12" t="s">
        <v>41</v>
      </c>
      <c r="C2156" s="14">
        <v>8</v>
      </c>
      <c r="D2156" s="12" t="s">
        <v>160</v>
      </c>
      <c r="E2156" s="35" t="s">
        <v>1525</v>
      </c>
      <c r="F2156" s="13">
        <v>18058.71</v>
      </c>
      <c r="G2156" s="97" t="str">
        <f t="shared" si="66"/>
        <v>Ago</v>
      </c>
      <c r="H2156" s="97" t="str">
        <f t="shared" si="67"/>
        <v>2024</v>
      </c>
    </row>
    <row r="2157" spans="1:8" x14ac:dyDescent="0.25">
      <c r="A2157" s="12" t="s">
        <v>908</v>
      </c>
      <c r="B2157" s="12" t="s">
        <v>41</v>
      </c>
      <c r="C2157" s="14">
        <v>8</v>
      </c>
      <c r="D2157" s="12" t="s">
        <v>160</v>
      </c>
      <c r="E2157" s="35" t="s">
        <v>1525</v>
      </c>
      <c r="F2157" s="13">
        <v>7169.92</v>
      </c>
      <c r="G2157" s="97" t="str">
        <f t="shared" si="66"/>
        <v>Ago</v>
      </c>
      <c r="H2157" s="97" t="str">
        <f t="shared" si="67"/>
        <v>2024</v>
      </c>
    </row>
    <row r="2158" spans="1:8" x14ac:dyDescent="0.25">
      <c r="A2158" s="12" t="s">
        <v>908</v>
      </c>
      <c r="B2158" s="12" t="s">
        <v>41</v>
      </c>
      <c r="C2158" s="14">
        <v>8</v>
      </c>
      <c r="D2158" s="12" t="s">
        <v>160</v>
      </c>
      <c r="E2158" s="35" t="s">
        <v>1525</v>
      </c>
      <c r="F2158" s="13">
        <v>95.98</v>
      </c>
      <c r="G2158" s="97" t="str">
        <f t="shared" si="66"/>
        <v>Ago</v>
      </c>
      <c r="H2158" s="97" t="str">
        <f t="shared" si="67"/>
        <v>2024</v>
      </c>
    </row>
    <row r="2159" spans="1:8" x14ac:dyDescent="0.25">
      <c r="A2159" s="12" t="s">
        <v>908</v>
      </c>
      <c r="B2159" s="12" t="s">
        <v>41</v>
      </c>
      <c r="C2159" s="14">
        <v>8</v>
      </c>
      <c r="D2159" s="12" t="s">
        <v>160</v>
      </c>
      <c r="E2159" s="35" t="s">
        <v>1525</v>
      </c>
      <c r="F2159" s="13">
        <v>2209.0500000000002</v>
      </c>
      <c r="G2159" s="97" t="str">
        <f t="shared" si="66"/>
        <v>Ago</v>
      </c>
      <c r="H2159" s="97" t="str">
        <f t="shared" si="67"/>
        <v>2024</v>
      </c>
    </row>
    <row r="2160" spans="1:8" x14ac:dyDescent="0.25">
      <c r="A2160" s="12" t="s">
        <v>908</v>
      </c>
      <c r="B2160" s="12" t="s">
        <v>41</v>
      </c>
      <c r="C2160" s="14">
        <v>8</v>
      </c>
      <c r="D2160" s="12" t="s">
        <v>160</v>
      </c>
      <c r="E2160" s="35" t="s">
        <v>1525</v>
      </c>
      <c r="F2160" s="13">
        <v>844.09</v>
      </c>
      <c r="G2160" s="97" t="str">
        <f t="shared" si="66"/>
        <v>Ago</v>
      </c>
      <c r="H2160" s="97" t="str">
        <f t="shared" si="67"/>
        <v>2024</v>
      </c>
    </row>
    <row r="2161" spans="1:8" x14ac:dyDescent="0.25">
      <c r="A2161" s="12" t="s">
        <v>908</v>
      </c>
      <c r="B2161" s="12" t="s">
        <v>41</v>
      </c>
      <c r="C2161" s="14">
        <v>8</v>
      </c>
      <c r="D2161" s="12" t="s">
        <v>160</v>
      </c>
      <c r="E2161" s="35" t="s">
        <v>1525</v>
      </c>
      <c r="F2161" s="13">
        <v>1165.71</v>
      </c>
      <c r="G2161" s="97" t="str">
        <f t="shared" si="66"/>
        <v>Ago</v>
      </c>
      <c r="H2161" s="97" t="str">
        <f t="shared" si="67"/>
        <v>2024</v>
      </c>
    </row>
    <row r="2162" spans="1:8" x14ac:dyDescent="0.25">
      <c r="A2162" s="12" t="s">
        <v>908</v>
      </c>
      <c r="B2162" s="12" t="s">
        <v>41</v>
      </c>
      <c r="C2162" s="14">
        <v>8</v>
      </c>
      <c r="D2162" s="12" t="s">
        <v>160</v>
      </c>
      <c r="E2162" s="35" t="s">
        <v>1525</v>
      </c>
      <c r="F2162" s="13">
        <v>826.73</v>
      </c>
      <c r="G2162" s="97" t="str">
        <f t="shared" si="66"/>
        <v>Ago</v>
      </c>
      <c r="H2162" s="97" t="str">
        <f t="shared" si="67"/>
        <v>2024</v>
      </c>
    </row>
    <row r="2163" spans="1:8" x14ac:dyDescent="0.25">
      <c r="A2163" s="12" t="s">
        <v>908</v>
      </c>
      <c r="B2163" s="12" t="s">
        <v>41</v>
      </c>
      <c r="C2163" s="14">
        <v>8</v>
      </c>
      <c r="D2163" s="12" t="s">
        <v>160</v>
      </c>
      <c r="E2163" s="35" t="s">
        <v>1525</v>
      </c>
      <c r="F2163" s="13">
        <v>662.11</v>
      </c>
      <c r="G2163" s="97" t="str">
        <f t="shared" si="66"/>
        <v>Ago</v>
      </c>
      <c r="H2163" s="97" t="str">
        <f t="shared" si="67"/>
        <v>2024</v>
      </c>
    </row>
    <row r="2164" spans="1:8" x14ac:dyDescent="0.25">
      <c r="A2164" s="12" t="s">
        <v>908</v>
      </c>
      <c r="B2164" s="12" t="s">
        <v>41</v>
      </c>
      <c r="C2164" s="14">
        <v>8</v>
      </c>
      <c r="D2164" s="12" t="s">
        <v>160</v>
      </c>
      <c r="E2164" s="35" t="s">
        <v>1525</v>
      </c>
      <c r="F2164" s="13">
        <v>1681.84</v>
      </c>
      <c r="G2164" s="97" t="str">
        <f t="shared" si="66"/>
        <v>Ago</v>
      </c>
      <c r="H2164" s="97" t="str">
        <f t="shared" si="67"/>
        <v>2024</v>
      </c>
    </row>
    <row r="2165" spans="1:8" x14ac:dyDescent="0.25">
      <c r="A2165" s="12" t="s">
        <v>891</v>
      </c>
      <c r="B2165" s="12" t="s">
        <v>26</v>
      </c>
      <c r="C2165" s="14">
        <v>325</v>
      </c>
      <c r="D2165" s="12" t="s">
        <v>892</v>
      </c>
      <c r="E2165" s="35" t="s">
        <v>23</v>
      </c>
      <c r="F2165" s="13">
        <v>62504.21</v>
      </c>
      <c r="G2165" s="97" t="str">
        <f t="shared" si="66"/>
        <v>Ago</v>
      </c>
      <c r="H2165" s="97" t="str">
        <f t="shared" si="67"/>
        <v>2024</v>
      </c>
    </row>
    <row r="2166" spans="1:8" x14ac:dyDescent="0.25">
      <c r="A2166" s="12" t="s">
        <v>896</v>
      </c>
      <c r="B2166" s="12" t="s">
        <v>26</v>
      </c>
      <c r="C2166" s="14">
        <v>374</v>
      </c>
      <c r="D2166" s="12" t="s">
        <v>897</v>
      </c>
      <c r="E2166" s="35" t="s">
        <v>23</v>
      </c>
      <c r="F2166" s="13">
        <v>3529</v>
      </c>
      <c r="G2166" s="97" t="str">
        <f t="shared" si="66"/>
        <v>Ago</v>
      </c>
      <c r="H2166" s="97" t="str">
        <f t="shared" si="67"/>
        <v>2024</v>
      </c>
    </row>
    <row r="2167" spans="1:8" x14ac:dyDescent="0.25">
      <c r="A2167" s="12" t="s">
        <v>898</v>
      </c>
      <c r="B2167" s="12" t="s">
        <v>26</v>
      </c>
      <c r="C2167" s="14">
        <v>405</v>
      </c>
      <c r="D2167" s="12" t="s">
        <v>899</v>
      </c>
      <c r="E2167" s="35" t="s">
        <v>23</v>
      </c>
      <c r="F2167" s="13">
        <v>25091.87</v>
      </c>
      <c r="G2167" s="97" t="str">
        <f t="shared" si="66"/>
        <v>Ago</v>
      </c>
      <c r="H2167" s="97" t="str">
        <f t="shared" si="67"/>
        <v>2024</v>
      </c>
    </row>
    <row r="2168" spans="1:8" x14ac:dyDescent="0.25">
      <c r="A2168" s="12" t="s">
        <v>943</v>
      </c>
      <c r="B2168" s="12" t="s">
        <v>26</v>
      </c>
      <c r="C2168" s="14">
        <v>7006</v>
      </c>
      <c r="D2168" s="12" t="s">
        <v>952</v>
      </c>
      <c r="E2168" s="35" t="s">
        <v>1526</v>
      </c>
      <c r="F2168" s="13">
        <v>15000</v>
      </c>
      <c r="G2168" s="97" t="str">
        <f t="shared" si="66"/>
        <v>Ago</v>
      </c>
      <c r="H2168" s="97" t="str">
        <f t="shared" si="67"/>
        <v>2024</v>
      </c>
    </row>
    <row r="2169" spans="1:8" x14ac:dyDescent="0.25">
      <c r="A2169" s="12" t="s">
        <v>953</v>
      </c>
      <c r="B2169" s="12" t="s">
        <v>26</v>
      </c>
      <c r="C2169" s="14">
        <v>7007</v>
      </c>
      <c r="D2169" s="12" t="s">
        <v>954</v>
      </c>
      <c r="E2169" s="35" t="s">
        <v>259</v>
      </c>
      <c r="F2169" s="13">
        <v>11979</v>
      </c>
      <c r="G2169" s="97" t="str">
        <f t="shared" si="66"/>
        <v>Ago</v>
      </c>
      <c r="H2169" s="97" t="str">
        <f t="shared" si="67"/>
        <v>2024</v>
      </c>
    </row>
    <row r="2170" spans="1:8" x14ac:dyDescent="0.25">
      <c r="A2170" s="12" t="s">
        <v>955</v>
      </c>
      <c r="B2170" s="12" t="s">
        <v>26</v>
      </c>
      <c r="C2170" s="14">
        <v>7019</v>
      </c>
      <c r="D2170" s="12" t="s">
        <v>877</v>
      </c>
      <c r="E2170" s="12" t="s">
        <v>259</v>
      </c>
      <c r="F2170" s="13">
        <v>605</v>
      </c>
      <c r="G2170" s="97" t="str">
        <f t="shared" si="66"/>
        <v>Ago</v>
      </c>
      <c r="H2170" s="97" t="str">
        <f t="shared" si="67"/>
        <v>2024</v>
      </c>
    </row>
    <row r="2171" spans="1:8" x14ac:dyDescent="0.25">
      <c r="A2171" s="12" t="s">
        <v>893</v>
      </c>
      <c r="B2171" s="12" t="s">
        <v>26</v>
      </c>
      <c r="C2171" s="14">
        <v>366</v>
      </c>
      <c r="D2171" s="12" t="s">
        <v>895</v>
      </c>
      <c r="E2171" s="35" t="s">
        <v>1528</v>
      </c>
      <c r="F2171" s="13">
        <v>7135.17</v>
      </c>
      <c r="G2171" s="97" t="str">
        <f t="shared" si="66"/>
        <v>Ago</v>
      </c>
      <c r="H2171" s="97" t="str">
        <f t="shared" si="67"/>
        <v>2024</v>
      </c>
    </row>
    <row r="2172" spans="1:8" x14ac:dyDescent="0.25">
      <c r="A2172" s="12" t="s">
        <v>900</v>
      </c>
      <c r="B2172" s="12" t="s">
        <v>26</v>
      </c>
      <c r="C2172" s="14">
        <v>407</v>
      </c>
      <c r="D2172" s="12" t="s">
        <v>901</v>
      </c>
      <c r="E2172" s="35" t="s">
        <v>1528</v>
      </c>
      <c r="F2172" s="13">
        <v>7134.55</v>
      </c>
      <c r="G2172" s="97" t="str">
        <f t="shared" si="66"/>
        <v>Ago</v>
      </c>
      <c r="H2172" s="97" t="str">
        <f t="shared" si="67"/>
        <v>2024</v>
      </c>
    </row>
    <row r="2173" spans="1:8" x14ac:dyDescent="0.25">
      <c r="A2173" s="12" t="s">
        <v>893</v>
      </c>
      <c r="B2173" s="12" t="s">
        <v>26</v>
      </c>
      <c r="C2173" s="14">
        <v>366</v>
      </c>
      <c r="D2173" s="12" t="s">
        <v>895</v>
      </c>
      <c r="E2173" s="35" t="s">
        <v>1528</v>
      </c>
      <c r="F2173" s="13">
        <v>6417.09</v>
      </c>
      <c r="G2173" s="97" t="str">
        <f t="shared" si="66"/>
        <v>Ago</v>
      </c>
      <c r="H2173" s="97" t="str">
        <f t="shared" si="67"/>
        <v>2024</v>
      </c>
    </row>
    <row r="2174" spans="1:8" x14ac:dyDescent="0.25">
      <c r="A2174" s="12" t="s">
        <v>900</v>
      </c>
      <c r="B2174" s="12" t="s">
        <v>26</v>
      </c>
      <c r="C2174" s="14">
        <v>407</v>
      </c>
      <c r="D2174" s="12" t="s">
        <v>901</v>
      </c>
      <c r="E2174" s="35" t="s">
        <v>1528</v>
      </c>
      <c r="F2174" s="13">
        <v>6417.09</v>
      </c>
      <c r="G2174" s="97" t="str">
        <f t="shared" si="66"/>
        <v>Ago</v>
      </c>
      <c r="H2174" s="97" t="str">
        <f t="shared" si="67"/>
        <v>2024</v>
      </c>
    </row>
    <row r="2175" spans="1:8" x14ac:dyDescent="0.25">
      <c r="A2175" s="12" t="s">
        <v>921</v>
      </c>
      <c r="B2175" s="12" t="s">
        <v>26</v>
      </c>
      <c r="C2175" s="14">
        <v>6997</v>
      </c>
      <c r="D2175" s="12" t="s">
        <v>957</v>
      </c>
      <c r="E2175" s="12" t="s">
        <v>259</v>
      </c>
      <c r="F2175" s="13">
        <v>68.75</v>
      </c>
      <c r="G2175" s="97" t="str">
        <f t="shared" si="66"/>
        <v>Ago</v>
      </c>
      <c r="H2175" s="97" t="str">
        <f t="shared" si="67"/>
        <v>2024</v>
      </c>
    </row>
    <row r="2176" spans="1:8" x14ac:dyDescent="0.25">
      <c r="A2176" s="12" t="s">
        <v>921</v>
      </c>
      <c r="B2176" s="12" t="s">
        <v>26</v>
      </c>
      <c r="C2176" s="14">
        <v>6997</v>
      </c>
      <c r="D2176" s="12" t="s">
        <v>599</v>
      </c>
      <c r="E2176" s="12" t="s">
        <v>259</v>
      </c>
      <c r="F2176" s="13">
        <v>34.479999999999997</v>
      </c>
      <c r="G2176" s="97" t="str">
        <f t="shared" si="66"/>
        <v>Ago</v>
      </c>
      <c r="H2176" s="97" t="str">
        <f t="shared" si="67"/>
        <v>2024</v>
      </c>
    </row>
    <row r="2177" spans="1:8" x14ac:dyDescent="0.25">
      <c r="A2177" s="12" t="s">
        <v>921</v>
      </c>
      <c r="B2177" s="12" t="s">
        <v>26</v>
      </c>
      <c r="C2177" s="14">
        <v>6997</v>
      </c>
      <c r="D2177" s="12" t="s">
        <v>599</v>
      </c>
      <c r="E2177" s="12" t="s">
        <v>259</v>
      </c>
      <c r="F2177" s="13">
        <v>51.72</v>
      </c>
      <c r="G2177" s="97" t="str">
        <f t="shared" si="66"/>
        <v>Ago</v>
      </c>
      <c r="H2177" s="97" t="str">
        <f t="shared" si="67"/>
        <v>2024</v>
      </c>
    </row>
    <row r="2178" spans="1:8" x14ac:dyDescent="0.25">
      <c r="A2178" s="12" t="s">
        <v>921</v>
      </c>
      <c r="B2178" s="12" t="s">
        <v>26</v>
      </c>
      <c r="C2178" s="14">
        <v>6997</v>
      </c>
      <c r="D2178" s="12" t="s">
        <v>599</v>
      </c>
      <c r="E2178" s="12" t="s">
        <v>259</v>
      </c>
      <c r="F2178" s="13">
        <v>51.72</v>
      </c>
      <c r="G2178" s="97" t="str">
        <f t="shared" si="66"/>
        <v>Ago</v>
      </c>
      <c r="H2178" s="97" t="str">
        <f t="shared" si="67"/>
        <v>2024</v>
      </c>
    </row>
    <row r="2179" spans="1:8" ht="15.75" thickBot="1" x14ac:dyDescent="0.3">
      <c r="A2179" s="78" t="s">
        <v>921</v>
      </c>
      <c r="B2179" s="78" t="s">
        <v>26</v>
      </c>
      <c r="C2179" s="79">
        <v>324</v>
      </c>
      <c r="D2179" s="78" t="s">
        <v>964</v>
      </c>
      <c r="E2179" s="78" t="s">
        <v>1526</v>
      </c>
      <c r="F2179" s="90">
        <v>60658.52</v>
      </c>
      <c r="G2179" s="82" t="str">
        <f t="shared" si="66"/>
        <v>Ago</v>
      </c>
      <c r="H2179" s="82" t="str">
        <f t="shared" si="67"/>
        <v>2024</v>
      </c>
    </row>
    <row r="2180" spans="1:8" x14ac:dyDescent="0.25">
      <c r="A2180" s="12" t="s">
        <v>968</v>
      </c>
      <c r="B2180" s="12" t="s">
        <v>26</v>
      </c>
      <c r="C2180" s="14">
        <v>320</v>
      </c>
      <c r="D2180" s="12" t="s">
        <v>969</v>
      </c>
      <c r="E2180" s="35" t="s">
        <v>23</v>
      </c>
      <c r="F2180" s="53">
        <v>79690.66</v>
      </c>
      <c r="G2180" s="97" t="str">
        <f t="shared" ref="G2180:G2243" si="68">MID(A2180,4,3)</f>
        <v>Sep</v>
      </c>
      <c r="H2180" s="97" t="str">
        <f t="shared" ref="H2180:H2243" si="69">MID(A2180,8,4)</f>
        <v>2024</v>
      </c>
    </row>
    <row r="2181" spans="1:8" x14ac:dyDescent="0.25">
      <c r="A2181" s="12" t="s">
        <v>970</v>
      </c>
      <c r="B2181" s="12" t="s">
        <v>26</v>
      </c>
      <c r="C2181" s="14">
        <v>339</v>
      </c>
      <c r="D2181" s="12" t="s">
        <v>971</v>
      </c>
      <c r="E2181" s="35" t="s">
        <v>23</v>
      </c>
      <c r="F2181" s="53">
        <v>84467.36</v>
      </c>
      <c r="G2181" s="97" t="str">
        <f t="shared" si="68"/>
        <v>Sep</v>
      </c>
      <c r="H2181" s="97" t="str">
        <f t="shared" si="69"/>
        <v>2024</v>
      </c>
    </row>
    <row r="2182" spans="1:8" x14ac:dyDescent="0.25">
      <c r="A2182" s="12" t="s">
        <v>970</v>
      </c>
      <c r="B2182" s="12" t="s">
        <v>26</v>
      </c>
      <c r="C2182" s="14">
        <v>341</v>
      </c>
      <c r="D2182" s="12" t="s">
        <v>972</v>
      </c>
      <c r="E2182" s="35" t="s">
        <v>23</v>
      </c>
      <c r="F2182" s="53">
        <v>55304.1</v>
      </c>
      <c r="G2182" s="97" t="str">
        <f t="shared" si="68"/>
        <v>Sep</v>
      </c>
      <c r="H2182" s="97" t="str">
        <f t="shared" si="69"/>
        <v>2024</v>
      </c>
    </row>
    <row r="2183" spans="1:8" x14ac:dyDescent="0.25">
      <c r="A2183" s="12" t="s">
        <v>973</v>
      </c>
      <c r="B2183" s="12" t="s">
        <v>26</v>
      </c>
      <c r="C2183" s="14">
        <v>350</v>
      </c>
      <c r="D2183" s="12" t="s">
        <v>974</v>
      </c>
      <c r="E2183" s="35" t="s">
        <v>23</v>
      </c>
      <c r="F2183" s="53">
        <v>79720.259999999995</v>
      </c>
      <c r="G2183" s="97" t="str">
        <f t="shared" si="68"/>
        <v>Sep</v>
      </c>
      <c r="H2183" s="97" t="str">
        <f t="shared" si="69"/>
        <v>2024</v>
      </c>
    </row>
    <row r="2184" spans="1:8" x14ac:dyDescent="0.25">
      <c r="A2184" s="12" t="s">
        <v>975</v>
      </c>
      <c r="B2184" s="12" t="s">
        <v>26</v>
      </c>
      <c r="C2184" s="14">
        <v>399</v>
      </c>
      <c r="D2184" s="12" t="s">
        <v>976</v>
      </c>
      <c r="E2184" s="35" t="s">
        <v>23</v>
      </c>
      <c r="F2184" s="53">
        <v>78102.009999999995</v>
      </c>
      <c r="G2184" s="97" t="str">
        <f t="shared" si="68"/>
        <v>Sep</v>
      </c>
      <c r="H2184" s="97" t="str">
        <f t="shared" si="69"/>
        <v>2024</v>
      </c>
    </row>
    <row r="2185" spans="1:8" x14ac:dyDescent="0.25">
      <c r="A2185" s="12" t="s">
        <v>977</v>
      </c>
      <c r="B2185" s="12" t="s">
        <v>26</v>
      </c>
      <c r="C2185" s="14">
        <v>403</v>
      </c>
      <c r="D2185" s="12" t="s">
        <v>978</v>
      </c>
      <c r="E2185" s="35" t="s">
        <v>1528</v>
      </c>
      <c r="F2185" s="53">
        <v>55304.1</v>
      </c>
      <c r="G2185" s="97" t="str">
        <f t="shared" si="68"/>
        <v>Sep</v>
      </c>
      <c r="H2185" s="97" t="str">
        <f t="shared" si="69"/>
        <v>2024</v>
      </c>
    </row>
    <row r="2186" spans="1:8" x14ac:dyDescent="0.25">
      <c r="A2186" s="12" t="s">
        <v>968</v>
      </c>
      <c r="B2186" s="12" t="s">
        <v>26</v>
      </c>
      <c r="C2186" s="14">
        <v>320</v>
      </c>
      <c r="D2186" s="12" t="s">
        <v>969</v>
      </c>
      <c r="E2186" s="35" t="s">
        <v>23</v>
      </c>
      <c r="F2186" s="53">
        <v>13280.81</v>
      </c>
      <c r="G2186" s="97" t="str">
        <f t="shared" si="68"/>
        <v>Sep</v>
      </c>
      <c r="H2186" s="97" t="str">
        <f t="shared" si="69"/>
        <v>2024</v>
      </c>
    </row>
    <row r="2187" spans="1:8" x14ac:dyDescent="0.25">
      <c r="A2187" s="12" t="s">
        <v>970</v>
      </c>
      <c r="B2187" s="12" t="s">
        <v>26</v>
      </c>
      <c r="C2187" s="14">
        <v>339</v>
      </c>
      <c r="D2187" s="12" t="s">
        <v>971</v>
      </c>
      <c r="E2187" s="35" t="s">
        <v>23</v>
      </c>
      <c r="F2187" s="53">
        <v>14078.46</v>
      </c>
      <c r="G2187" s="97" t="str">
        <f t="shared" si="68"/>
        <v>Sep</v>
      </c>
      <c r="H2187" s="97" t="str">
        <f t="shared" si="69"/>
        <v>2024</v>
      </c>
    </row>
    <row r="2188" spans="1:8" x14ac:dyDescent="0.25">
      <c r="A2188" s="12" t="s">
        <v>973</v>
      </c>
      <c r="B2188" s="12" t="s">
        <v>26</v>
      </c>
      <c r="C2188" s="14">
        <v>350</v>
      </c>
      <c r="D2188" s="12" t="s">
        <v>974</v>
      </c>
      <c r="E2188" s="35" t="s">
        <v>23</v>
      </c>
      <c r="F2188" s="53">
        <v>13285.61</v>
      </c>
      <c r="G2188" s="97" t="str">
        <f t="shared" si="68"/>
        <v>Sep</v>
      </c>
      <c r="H2188" s="97" t="str">
        <f t="shared" si="69"/>
        <v>2024</v>
      </c>
    </row>
    <row r="2189" spans="1:8" x14ac:dyDescent="0.25">
      <c r="A2189" s="12" t="s">
        <v>975</v>
      </c>
      <c r="B2189" s="12" t="s">
        <v>26</v>
      </c>
      <c r="C2189" s="14">
        <v>399</v>
      </c>
      <c r="D2189" s="12" t="s">
        <v>976</v>
      </c>
      <c r="E2189" s="35" t="s">
        <v>23</v>
      </c>
      <c r="F2189" s="53">
        <v>12891.17</v>
      </c>
      <c r="G2189" s="97" t="str">
        <f t="shared" si="68"/>
        <v>Sep</v>
      </c>
      <c r="H2189" s="97" t="str">
        <f t="shared" si="69"/>
        <v>2024</v>
      </c>
    </row>
    <row r="2190" spans="1:8" x14ac:dyDescent="0.25">
      <c r="A2190" s="12" t="s">
        <v>968</v>
      </c>
      <c r="B2190" s="12" t="s">
        <v>26</v>
      </c>
      <c r="C2190" s="14">
        <v>320</v>
      </c>
      <c r="D2190" s="12" t="s">
        <v>969</v>
      </c>
      <c r="E2190" s="35" t="s">
        <v>23</v>
      </c>
      <c r="F2190" s="53">
        <v>5591.94</v>
      </c>
      <c r="G2190" s="97" t="str">
        <f t="shared" si="68"/>
        <v>Sep</v>
      </c>
      <c r="H2190" s="97" t="str">
        <f t="shared" si="69"/>
        <v>2024</v>
      </c>
    </row>
    <row r="2191" spans="1:8" x14ac:dyDescent="0.25">
      <c r="A2191" s="12" t="s">
        <v>970</v>
      </c>
      <c r="B2191" s="12" t="s">
        <v>26</v>
      </c>
      <c r="C2191" s="14">
        <v>339</v>
      </c>
      <c r="D2191" s="12" t="s">
        <v>971</v>
      </c>
      <c r="E2191" s="35" t="s">
        <v>23</v>
      </c>
      <c r="F2191" s="53">
        <v>6001.38</v>
      </c>
      <c r="G2191" s="97" t="str">
        <f t="shared" si="68"/>
        <v>Sep</v>
      </c>
      <c r="H2191" s="97" t="str">
        <f t="shared" si="69"/>
        <v>2024</v>
      </c>
    </row>
    <row r="2192" spans="1:8" x14ac:dyDescent="0.25">
      <c r="A2192" s="12" t="s">
        <v>970</v>
      </c>
      <c r="B2192" s="12" t="s">
        <v>26</v>
      </c>
      <c r="C2192" s="14">
        <v>341</v>
      </c>
      <c r="D2192" s="12" t="s">
        <v>972</v>
      </c>
      <c r="E2192" s="35" t="s">
        <v>1528</v>
      </c>
      <c r="F2192" s="53">
        <v>1407.56</v>
      </c>
      <c r="G2192" s="97" t="str">
        <f t="shared" si="68"/>
        <v>Sep</v>
      </c>
      <c r="H2192" s="97" t="str">
        <f t="shared" si="69"/>
        <v>2024</v>
      </c>
    </row>
    <row r="2193" spans="1:8" x14ac:dyDescent="0.25">
      <c r="A2193" s="12" t="s">
        <v>973</v>
      </c>
      <c r="B2193" s="12" t="s">
        <v>26</v>
      </c>
      <c r="C2193" s="14">
        <v>350</v>
      </c>
      <c r="D2193" s="12" t="s">
        <v>974</v>
      </c>
      <c r="E2193" s="35" t="s">
        <v>23</v>
      </c>
      <c r="F2193" s="53">
        <v>5782.07</v>
      </c>
      <c r="G2193" s="97" t="str">
        <f t="shared" si="68"/>
        <v>Sep</v>
      </c>
      <c r="H2193" s="97" t="str">
        <f t="shared" si="69"/>
        <v>2024</v>
      </c>
    </row>
    <row r="2194" spans="1:8" x14ac:dyDescent="0.25">
      <c r="A2194" s="12" t="s">
        <v>975</v>
      </c>
      <c r="B2194" s="12" t="s">
        <v>26</v>
      </c>
      <c r="C2194" s="14">
        <v>399</v>
      </c>
      <c r="D2194" s="12" t="s">
        <v>976</v>
      </c>
      <c r="E2194" s="35" t="s">
        <v>23</v>
      </c>
      <c r="F2194" s="53">
        <v>5117.26</v>
      </c>
      <c r="G2194" s="97" t="str">
        <f t="shared" si="68"/>
        <v>Sep</v>
      </c>
      <c r="H2194" s="97" t="str">
        <f t="shared" si="69"/>
        <v>2024</v>
      </c>
    </row>
    <row r="2195" spans="1:8" x14ac:dyDescent="0.25">
      <c r="A2195" s="12" t="s">
        <v>977</v>
      </c>
      <c r="B2195" s="12" t="s">
        <v>26</v>
      </c>
      <c r="C2195" s="14">
        <v>403</v>
      </c>
      <c r="D2195" s="12" t="s">
        <v>978</v>
      </c>
      <c r="E2195" s="35" t="s">
        <v>1528</v>
      </c>
      <c r="F2195" s="53">
        <v>244.7</v>
      </c>
      <c r="G2195" s="97" t="str">
        <f t="shared" si="68"/>
        <v>Sep</v>
      </c>
      <c r="H2195" s="97" t="str">
        <f t="shared" si="69"/>
        <v>2024</v>
      </c>
    </row>
    <row r="2196" spans="1:8" x14ac:dyDescent="0.25">
      <c r="A2196" s="12" t="s">
        <v>968</v>
      </c>
      <c r="B2196" s="12" t="s">
        <v>26</v>
      </c>
      <c r="C2196" s="14">
        <v>320</v>
      </c>
      <c r="D2196" s="12" t="s">
        <v>969</v>
      </c>
      <c r="E2196" s="35" t="s">
        <v>23</v>
      </c>
      <c r="F2196" s="53">
        <v>2362.5500000000002</v>
      </c>
      <c r="G2196" s="97" t="str">
        <f t="shared" si="68"/>
        <v>Sep</v>
      </c>
      <c r="H2196" s="97" t="str">
        <f t="shared" si="69"/>
        <v>2024</v>
      </c>
    </row>
    <row r="2197" spans="1:8" x14ac:dyDescent="0.25">
      <c r="A2197" s="12" t="s">
        <v>970</v>
      </c>
      <c r="B2197" s="12" t="s">
        <v>26</v>
      </c>
      <c r="C2197" s="14">
        <v>339</v>
      </c>
      <c r="D2197" s="12" t="s">
        <v>971</v>
      </c>
      <c r="E2197" s="35" t="s">
        <v>23</v>
      </c>
      <c r="F2197" s="53">
        <v>2430.67</v>
      </c>
      <c r="G2197" s="97" t="str">
        <f t="shared" si="68"/>
        <v>Sep</v>
      </c>
      <c r="H2197" s="97" t="str">
        <f t="shared" si="69"/>
        <v>2024</v>
      </c>
    </row>
    <row r="2198" spans="1:8" x14ac:dyDescent="0.25">
      <c r="A2198" s="12" t="s">
        <v>973</v>
      </c>
      <c r="B2198" s="12" t="s">
        <v>26</v>
      </c>
      <c r="C2198" s="14">
        <v>350</v>
      </c>
      <c r="D2198" s="12" t="s">
        <v>974</v>
      </c>
      <c r="E2198" s="35" t="s">
        <v>23</v>
      </c>
      <c r="F2198" s="53">
        <v>2118.73</v>
      </c>
      <c r="G2198" s="97" t="str">
        <f t="shared" si="68"/>
        <v>Sep</v>
      </c>
      <c r="H2198" s="97" t="str">
        <f t="shared" si="69"/>
        <v>2024</v>
      </c>
    </row>
    <row r="2199" spans="1:8" x14ac:dyDescent="0.25">
      <c r="A2199" s="12" t="s">
        <v>975</v>
      </c>
      <c r="B2199" s="12" t="s">
        <v>26</v>
      </c>
      <c r="C2199" s="14">
        <v>399</v>
      </c>
      <c r="D2199" s="12" t="s">
        <v>976</v>
      </c>
      <c r="E2199" s="35" t="s">
        <v>23</v>
      </c>
      <c r="F2199" s="53">
        <v>2093.25</v>
      </c>
      <c r="G2199" s="97" t="str">
        <f t="shared" si="68"/>
        <v>Sep</v>
      </c>
      <c r="H2199" s="97" t="str">
        <f t="shared" si="69"/>
        <v>2024</v>
      </c>
    </row>
    <row r="2200" spans="1:8" x14ac:dyDescent="0.25">
      <c r="A2200" s="12" t="s">
        <v>968</v>
      </c>
      <c r="B2200" s="12" t="s">
        <v>26</v>
      </c>
      <c r="C2200" s="14">
        <v>320</v>
      </c>
      <c r="D2200" s="12" t="s">
        <v>969</v>
      </c>
      <c r="E2200" s="35" t="s">
        <v>23</v>
      </c>
      <c r="F2200" s="53">
        <v>3164.16</v>
      </c>
      <c r="G2200" s="97" t="str">
        <f t="shared" si="68"/>
        <v>Sep</v>
      </c>
      <c r="H2200" s="97" t="str">
        <f t="shared" si="69"/>
        <v>2024</v>
      </c>
    </row>
    <row r="2201" spans="1:8" x14ac:dyDescent="0.25">
      <c r="A2201" s="12" t="s">
        <v>970</v>
      </c>
      <c r="B2201" s="12" t="s">
        <v>26</v>
      </c>
      <c r="C2201" s="14">
        <v>339</v>
      </c>
      <c r="D2201" s="12" t="s">
        <v>971</v>
      </c>
      <c r="E2201" s="35" t="s">
        <v>23</v>
      </c>
      <c r="F2201" s="53">
        <v>4506.42</v>
      </c>
      <c r="G2201" s="97" t="str">
        <f t="shared" si="68"/>
        <v>Sep</v>
      </c>
      <c r="H2201" s="97" t="str">
        <f t="shared" si="69"/>
        <v>2024</v>
      </c>
    </row>
    <row r="2202" spans="1:8" x14ac:dyDescent="0.25">
      <c r="A2202" s="12" t="s">
        <v>973</v>
      </c>
      <c r="B2202" s="12" t="s">
        <v>26</v>
      </c>
      <c r="C2202" s="14">
        <v>350</v>
      </c>
      <c r="D2202" s="12" t="s">
        <v>974</v>
      </c>
      <c r="E2202" s="35" t="s">
        <v>23</v>
      </c>
      <c r="F2202" s="53">
        <v>14987.9</v>
      </c>
      <c r="G2202" s="97" t="str">
        <f t="shared" si="68"/>
        <v>Sep</v>
      </c>
      <c r="H2202" s="97" t="str">
        <f t="shared" si="69"/>
        <v>2024</v>
      </c>
    </row>
    <row r="2203" spans="1:8" x14ac:dyDescent="0.25">
      <c r="A2203" s="12" t="s">
        <v>975</v>
      </c>
      <c r="B2203" s="12" t="s">
        <v>26</v>
      </c>
      <c r="C2203" s="14">
        <v>399</v>
      </c>
      <c r="D2203" s="12" t="s">
        <v>976</v>
      </c>
      <c r="E2203" s="35" t="s">
        <v>23</v>
      </c>
      <c r="F2203" s="53">
        <v>3703.42</v>
      </c>
      <c r="G2203" s="97" t="str">
        <f t="shared" si="68"/>
        <v>Sep</v>
      </c>
      <c r="H2203" s="97" t="str">
        <f t="shared" si="69"/>
        <v>2024</v>
      </c>
    </row>
    <row r="2204" spans="1:8" x14ac:dyDescent="0.25">
      <c r="A2204" s="12" t="s">
        <v>968</v>
      </c>
      <c r="B2204" s="12" t="s">
        <v>26</v>
      </c>
      <c r="C2204" s="14">
        <v>320</v>
      </c>
      <c r="D2204" s="12" t="s">
        <v>969</v>
      </c>
      <c r="E2204" s="35" t="s">
        <v>23</v>
      </c>
      <c r="F2204" s="53">
        <v>9018.19</v>
      </c>
      <c r="G2204" s="97" t="str">
        <f t="shared" si="68"/>
        <v>Sep</v>
      </c>
      <c r="H2204" s="97" t="str">
        <f t="shared" si="69"/>
        <v>2024</v>
      </c>
    </row>
    <row r="2205" spans="1:8" x14ac:dyDescent="0.25">
      <c r="A2205" s="12" t="s">
        <v>970</v>
      </c>
      <c r="B2205" s="12" t="s">
        <v>26</v>
      </c>
      <c r="C2205" s="14">
        <v>339</v>
      </c>
      <c r="D2205" s="12" t="s">
        <v>971</v>
      </c>
      <c r="E2205" s="35" t="s">
        <v>23</v>
      </c>
      <c r="F2205" s="53">
        <v>10341.74</v>
      </c>
      <c r="G2205" s="97" t="str">
        <f t="shared" si="68"/>
        <v>Sep</v>
      </c>
      <c r="H2205" s="97" t="str">
        <f t="shared" si="69"/>
        <v>2024</v>
      </c>
    </row>
    <row r="2206" spans="1:8" x14ac:dyDescent="0.25">
      <c r="A2206" s="12" t="s">
        <v>973</v>
      </c>
      <c r="B2206" s="12" t="s">
        <v>26</v>
      </c>
      <c r="C2206" s="14">
        <v>350</v>
      </c>
      <c r="D2206" s="12" t="s">
        <v>974</v>
      </c>
      <c r="E2206" s="35" t="s">
        <v>23</v>
      </c>
      <c r="F2206" s="53">
        <v>4385.8900000000003</v>
      </c>
      <c r="G2206" s="97" t="str">
        <f t="shared" si="68"/>
        <v>Sep</v>
      </c>
      <c r="H2206" s="97" t="str">
        <f t="shared" si="69"/>
        <v>2024</v>
      </c>
    </row>
    <row r="2207" spans="1:8" x14ac:dyDescent="0.25">
      <c r="A2207" s="12" t="s">
        <v>975</v>
      </c>
      <c r="B2207" s="12" t="s">
        <v>26</v>
      </c>
      <c r="C2207" s="14">
        <v>399</v>
      </c>
      <c r="D2207" s="12" t="s">
        <v>976</v>
      </c>
      <c r="E2207" s="35" t="s">
        <v>23</v>
      </c>
      <c r="F2207" s="53">
        <v>12854.42</v>
      </c>
      <c r="G2207" s="97" t="str">
        <f t="shared" si="68"/>
        <v>Sep</v>
      </c>
      <c r="H2207" s="97" t="str">
        <f t="shared" si="69"/>
        <v>2024</v>
      </c>
    </row>
    <row r="2208" spans="1:8" x14ac:dyDescent="0.25">
      <c r="A2208" s="12" t="s">
        <v>968</v>
      </c>
      <c r="B2208" s="12" t="s">
        <v>26</v>
      </c>
      <c r="C2208" s="14">
        <v>320</v>
      </c>
      <c r="D2208" s="12" t="s">
        <v>969</v>
      </c>
      <c r="E2208" s="35" t="s">
        <v>23</v>
      </c>
      <c r="F2208" s="53">
        <v>4637.5600000000004</v>
      </c>
      <c r="G2208" s="97" t="str">
        <f t="shared" si="68"/>
        <v>Sep</v>
      </c>
      <c r="H2208" s="97" t="str">
        <f t="shared" si="69"/>
        <v>2024</v>
      </c>
    </row>
    <row r="2209" spans="1:8" x14ac:dyDescent="0.25">
      <c r="A2209" s="12" t="s">
        <v>970</v>
      </c>
      <c r="B2209" s="12" t="s">
        <v>26</v>
      </c>
      <c r="C2209" s="14">
        <v>339</v>
      </c>
      <c r="D2209" s="12" t="s">
        <v>971</v>
      </c>
      <c r="E2209" s="35" t="s">
        <v>23</v>
      </c>
      <c r="F2209" s="53">
        <v>7146.65</v>
      </c>
      <c r="G2209" s="97" t="str">
        <f t="shared" si="68"/>
        <v>Sep</v>
      </c>
      <c r="H2209" s="97" t="str">
        <f t="shared" si="69"/>
        <v>2024</v>
      </c>
    </row>
    <row r="2210" spans="1:8" x14ac:dyDescent="0.25">
      <c r="A2210" s="12" t="s">
        <v>973</v>
      </c>
      <c r="B2210" s="12" t="s">
        <v>26</v>
      </c>
      <c r="C2210" s="14">
        <v>350</v>
      </c>
      <c r="D2210" s="12" t="s">
        <v>974</v>
      </c>
      <c r="E2210" s="35" t="s">
        <v>23</v>
      </c>
      <c r="F2210" s="53">
        <v>8538.86</v>
      </c>
      <c r="G2210" s="97" t="str">
        <f t="shared" si="68"/>
        <v>Sep</v>
      </c>
      <c r="H2210" s="97" t="str">
        <f t="shared" si="69"/>
        <v>2024</v>
      </c>
    </row>
    <row r="2211" spans="1:8" x14ac:dyDescent="0.25">
      <c r="A2211" s="12" t="s">
        <v>975</v>
      </c>
      <c r="B2211" s="12" t="s">
        <v>26</v>
      </c>
      <c r="C2211" s="14">
        <v>399</v>
      </c>
      <c r="D2211" s="12" t="s">
        <v>976</v>
      </c>
      <c r="E2211" s="35" t="s">
        <v>23</v>
      </c>
      <c r="F2211" s="53">
        <v>5242.3599999999997</v>
      </c>
      <c r="G2211" s="97" t="str">
        <f t="shared" si="68"/>
        <v>Sep</v>
      </c>
      <c r="H2211" s="97" t="str">
        <f t="shared" si="69"/>
        <v>2024</v>
      </c>
    </row>
    <row r="2212" spans="1:8" x14ac:dyDescent="0.25">
      <c r="A2212" s="12" t="s">
        <v>977</v>
      </c>
      <c r="B2212" s="12" t="s">
        <v>26</v>
      </c>
      <c r="C2212" s="14">
        <v>403</v>
      </c>
      <c r="D2212" s="12" t="s">
        <v>978</v>
      </c>
      <c r="E2212" s="35" t="s">
        <v>1528</v>
      </c>
      <c r="F2212" s="53">
        <v>9175.77</v>
      </c>
      <c r="G2212" s="97" t="str">
        <f t="shared" si="68"/>
        <v>Sep</v>
      </c>
      <c r="H2212" s="97" t="str">
        <f t="shared" si="69"/>
        <v>2024</v>
      </c>
    </row>
    <row r="2213" spans="1:8" x14ac:dyDescent="0.25">
      <c r="A2213" s="12" t="s">
        <v>970</v>
      </c>
      <c r="B2213" s="12" t="s">
        <v>26</v>
      </c>
      <c r="C2213" s="14">
        <v>341</v>
      </c>
      <c r="D2213" s="12" t="s">
        <v>972</v>
      </c>
      <c r="E2213" s="35" t="s">
        <v>1528</v>
      </c>
      <c r="F2213" s="53">
        <v>800</v>
      </c>
      <c r="G2213" s="97" t="str">
        <f t="shared" si="68"/>
        <v>Sep</v>
      </c>
      <c r="H2213" s="97" t="str">
        <f t="shared" si="69"/>
        <v>2024</v>
      </c>
    </row>
    <row r="2214" spans="1:8" x14ac:dyDescent="0.25">
      <c r="A2214" s="12" t="s">
        <v>977</v>
      </c>
      <c r="B2214" s="12" t="s">
        <v>26</v>
      </c>
      <c r="C2214" s="14">
        <v>403</v>
      </c>
      <c r="D2214" s="12" t="s">
        <v>978</v>
      </c>
      <c r="E2214" s="35" t="s">
        <v>1528</v>
      </c>
      <c r="F2214" s="53">
        <v>800</v>
      </c>
      <c r="G2214" s="97" t="str">
        <f t="shared" si="68"/>
        <v>Sep</v>
      </c>
      <c r="H2214" s="97" t="str">
        <f t="shared" si="69"/>
        <v>2024</v>
      </c>
    </row>
    <row r="2215" spans="1:8" x14ac:dyDescent="0.25">
      <c r="A2215" s="12" t="s">
        <v>977</v>
      </c>
      <c r="B2215" s="12" t="s">
        <v>41</v>
      </c>
      <c r="C2215" s="14">
        <v>26</v>
      </c>
      <c r="D2215" s="12" t="s">
        <v>979</v>
      </c>
      <c r="E2215" s="35" t="s">
        <v>23</v>
      </c>
      <c r="F2215" s="53">
        <v>81016.33</v>
      </c>
      <c r="G2215" s="97" t="str">
        <f t="shared" si="68"/>
        <v>Sep</v>
      </c>
      <c r="H2215" s="97" t="str">
        <f t="shared" si="69"/>
        <v>2024</v>
      </c>
    </row>
    <row r="2216" spans="1:8" x14ac:dyDescent="0.25">
      <c r="A2216" s="12" t="s">
        <v>977</v>
      </c>
      <c r="B2216" s="12" t="s">
        <v>41</v>
      </c>
      <c r="C2216" s="14">
        <v>28</v>
      </c>
      <c r="D2216" s="12" t="s">
        <v>980</v>
      </c>
      <c r="E2216" s="35" t="s">
        <v>1528</v>
      </c>
      <c r="F2216" s="53">
        <v>17183.66</v>
      </c>
      <c r="G2216" s="97" t="str">
        <f t="shared" si="68"/>
        <v>Sep</v>
      </c>
      <c r="H2216" s="97" t="str">
        <f t="shared" si="69"/>
        <v>2024</v>
      </c>
    </row>
    <row r="2217" spans="1:8" x14ac:dyDescent="0.25">
      <c r="A2217" s="12" t="s">
        <v>977</v>
      </c>
      <c r="B2217" s="12" t="s">
        <v>41</v>
      </c>
      <c r="C2217" s="14">
        <v>26</v>
      </c>
      <c r="D2217" s="12" t="s">
        <v>979</v>
      </c>
      <c r="E2217" s="35" t="s">
        <v>23</v>
      </c>
      <c r="F2217" s="53">
        <v>11126.49</v>
      </c>
      <c r="G2217" s="97" t="str">
        <f t="shared" si="68"/>
        <v>Sep</v>
      </c>
      <c r="H2217" s="97" t="str">
        <f t="shared" si="69"/>
        <v>2024</v>
      </c>
    </row>
    <row r="2218" spans="1:8" x14ac:dyDescent="0.25">
      <c r="A2218" s="12" t="s">
        <v>977</v>
      </c>
      <c r="B2218" s="12" t="s">
        <v>41</v>
      </c>
      <c r="C2218" s="14">
        <v>28</v>
      </c>
      <c r="D2218" s="12" t="s">
        <v>980</v>
      </c>
      <c r="E2218" s="35" t="s">
        <v>1528</v>
      </c>
      <c r="F2218" s="53">
        <v>3130.73</v>
      </c>
      <c r="G2218" s="97" t="str">
        <f t="shared" si="68"/>
        <v>Sep</v>
      </c>
      <c r="H2218" s="97" t="str">
        <f t="shared" si="69"/>
        <v>2024</v>
      </c>
    </row>
    <row r="2219" spans="1:8" x14ac:dyDescent="0.25">
      <c r="A2219" s="12" t="s">
        <v>977</v>
      </c>
      <c r="B2219" s="12" t="s">
        <v>41</v>
      </c>
      <c r="C2219" s="14">
        <v>26</v>
      </c>
      <c r="D2219" s="12" t="s">
        <v>979</v>
      </c>
      <c r="E2219" s="35" t="s">
        <v>23</v>
      </c>
      <c r="F2219" s="53">
        <v>27816.39</v>
      </c>
      <c r="G2219" s="97" t="str">
        <f t="shared" si="68"/>
        <v>Sep</v>
      </c>
      <c r="H2219" s="97" t="str">
        <f t="shared" si="69"/>
        <v>2024</v>
      </c>
    </row>
    <row r="2220" spans="1:8" x14ac:dyDescent="0.25">
      <c r="A2220" s="12" t="s">
        <v>977</v>
      </c>
      <c r="B2220" s="12" t="s">
        <v>41</v>
      </c>
      <c r="C2220" s="14">
        <v>28</v>
      </c>
      <c r="D2220" s="12" t="s">
        <v>980</v>
      </c>
      <c r="E2220" s="35" t="s">
        <v>1528</v>
      </c>
      <c r="F2220" s="53">
        <v>7826.86</v>
      </c>
      <c r="G2220" s="97" t="str">
        <f t="shared" si="68"/>
        <v>Sep</v>
      </c>
      <c r="H2220" s="97" t="str">
        <f t="shared" si="69"/>
        <v>2024</v>
      </c>
    </row>
    <row r="2221" spans="1:8" x14ac:dyDescent="0.25">
      <c r="A2221" s="12" t="s">
        <v>977</v>
      </c>
      <c r="B2221" s="12" t="s">
        <v>41</v>
      </c>
      <c r="C2221" s="14">
        <v>26</v>
      </c>
      <c r="D2221" s="12" t="s">
        <v>979</v>
      </c>
      <c r="E2221" s="35" t="s">
        <v>23</v>
      </c>
      <c r="F2221" s="53">
        <v>29138.33</v>
      </c>
      <c r="G2221" s="97" t="str">
        <f t="shared" si="68"/>
        <v>Sep</v>
      </c>
      <c r="H2221" s="97" t="str">
        <f t="shared" si="69"/>
        <v>2024</v>
      </c>
    </row>
    <row r="2222" spans="1:8" x14ac:dyDescent="0.25">
      <c r="A2222" s="12" t="s">
        <v>977</v>
      </c>
      <c r="B2222" s="12" t="s">
        <v>41</v>
      </c>
      <c r="C2222" s="14">
        <v>28</v>
      </c>
      <c r="D2222" s="12" t="s">
        <v>980</v>
      </c>
      <c r="E2222" s="35" t="s">
        <v>1528</v>
      </c>
      <c r="F2222" s="53">
        <v>8286.33</v>
      </c>
      <c r="G2222" s="97" t="str">
        <f t="shared" si="68"/>
        <v>Sep</v>
      </c>
      <c r="H2222" s="97" t="str">
        <f t="shared" si="69"/>
        <v>2024</v>
      </c>
    </row>
    <row r="2223" spans="1:8" x14ac:dyDescent="0.25">
      <c r="A2223" s="12" t="s">
        <v>977</v>
      </c>
      <c r="B2223" s="12" t="s">
        <v>41</v>
      </c>
      <c r="C2223" s="14">
        <v>26</v>
      </c>
      <c r="D2223" s="12" t="s">
        <v>979</v>
      </c>
      <c r="E2223" s="35" t="s">
        <v>23</v>
      </c>
      <c r="F2223" s="53">
        <v>16125.67</v>
      </c>
      <c r="G2223" s="97" t="str">
        <f t="shared" si="68"/>
        <v>Sep</v>
      </c>
      <c r="H2223" s="97" t="str">
        <f t="shared" si="69"/>
        <v>2024</v>
      </c>
    </row>
    <row r="2224" spans="1:8" x14ac:dyDescent="0.25">
      <c r="A2224" s="12" t="s">
        <v>977</v>
      </c>
      <c r="B2224" s="12" t="s">
        <v>41</v>
      </c>
      <c r="C2224" s="14">
        <v>28</v>
      </c>
      <c r="D2224" s="12" t="s">
        <v>980</v>
      </c>
      <c r="E2224" s="35" t="s">
        <v>1528</v>
      </c>
      <c r="F2224" s="53">
        <v>8243.5400000000009</v>
      </c>
      <c r="G2224" s="97" t="str">
        <f t="shared" si="68"/>
        <v>Sep</v>
      </c>
      <c r="H2224" s="97" t="str">
        <f t="shared" si="69"/>
        <v>2024</v>
      </c>
    </row>
    <row r="2225" spans="1:8" x14ac:dyDescent="0.25">
      <c r="A2225" s="12" t="s">
        <v>977</v>
      </c>
      <c r="B2225" s="12" t="s">
        <v>41</v>
      </c>
      <c r="C2225" s="14">
        <v>27</v>
      </c>
      <c r="D2225" s="12" t="s">
        <v>981</v>
      </c>
      <c r="E2225" s="35" t="s">
        <v>23</v>
      </c>
      <c r="F2225" s="53">
        <v>18176.04</v>
      </c>
      <c r="G2225" s="97" t="str">
        <f t="shared" si="68"/>
        <v>Sep</v>
      </c>
      <c r="H2225" s="97" t="str">
        <f t="shared" si="69"/>
        <v>2024</v>
      </c>
    </row>
    <row r="2226" spans="1:8" x14ac:dyDescent="0.25">
      <c r="A2226" s="12" t="s">
        <v>977</v>
      </c>
      <c r="B2226" s="12" t="s">
        <v>41</v>
      </c>
      <c r="C2226" s="14">
        <v>29</v>
      </c>
      <c r="D2226" s="12" t="s">
        <v>113</v>
      </c>
      <c r="E2226" s="35" t="s">
        <v>1528</v>
      </c>
      <c r="F2226" s="53">
        <v>4608.6899999999996</v>
      </c>
      <c r="G2226" s="97" t="str">
        <f t="shared" si="68"/>
        <v>Sep</v>
      </c>
      <c r="H2226" s="97" t="str">
        <f t="shared" si="69"/>
        <v>2024</v>
      </c>
    </row>
    <row r="2227" spans="1:8" x14ac:dyDescent="0.25">
      <c r="A2227" s="12" t="s">
        <v>977</v>
      </c>
      <c r="B2227" s="12" t="s">
        <v>41</v>
      </c>
      <c r="C2227" s="14">
        <v>27</v>
      </c>
      <c r="D2227" s="12" t="s">
        <v>981</v>
      </c>
      <c r="E2227" s="35" t="s">
        <v>23</v>
      </c>
      <c r="F2227" s="53">
        <v>15004.94</v>
      </c>
      <c r="G2227" s="97" t="str">
        <f t="shared" si="68"/>
        <v>Sep</v>
      </c>
      <c r="H2227" s="97" t="str">
        <f t="shared" si="69"/>
        <v>2024</v>
      </c>
    </row>
    <row r="2228" spans="1:8" x14ac:dyDescent="0.25">
      <c r="A2228" s="12" t="s">
        <v>977</v>
      </c>
      <c r="B2228" s="12" t="s">
        <v>41</v>
      </c>
      <c r="C2228" s="14">
        <v>29</v>
      </c>
      <c r="D2228" s="12" t="s">
        <v>113</v>
      </c>
      <c r="E2228" s="35" t="s">
        <v>1528</v>
      </c>
      <c r="F2228" s="53">
        <v>4608.72</v>
      </c>
      <c r="G2228" s="97" t="str">
        <f t="shared" si="68"/>
        <v>Sep</v>
      </c>
      <c r="H2228" s="97" t="str">
        <f t="shared" si="69"/>
        <v>2024</v>
      </c>
    </row>
    <row r="2229" spans="1:8" x14ac:dyDescent="0.25">
      <c r="A2229" s="12" t="s">
        <v>982</v>
      </c>
      <c r="B2229" s="12" t="s">
        <v>26</v>
      </c>
      <c r="C2229" s="14">
        <v>389</v>
      </c>
      <c r="D2229" s="12" t="s">
        <v>983</v>
      </c>
      <c r="E2229" s="12" t="s">
        <v>119</v>
      </c>
      <c r="F2229" s="53">
        <v>6327.6</v>
      </c>
      <c r="G2229" s="97" t="str">
        <f t="shared" si="68"/>
        <v>Sep</v>
      </c>
      <c r="H2229" s="97" t="str">
        <f t="shared" si="69"/>
        <v>2024</v>
      </c>
    </row>
    <row r="2230" spans="1:8" x14ac:dyDescent="0.25">
      <c r="A2230" s="12" t="s">
        <v>982</v>
      </c>
      <c r="B2230" s="12" t="s">
        <v>26</v>
      </c>
      <c r="C2230" s="14">
        <v>391</v>
      </c>
      <c r="D2230" s="12" t="s">
        <v>436</v>
      </c>
      <c r="E2230" s="12" t="s">
        <v>119</v>
      </c>
      <c r="F2230" s="53">
        <v>1280</v>
      </c>
      <c r="G2230" s="97" t="str">
        <f t="shared" si="68"/>
        <v>Sep</v>
      </c>
      <c r="H2230" s="97" t="str">
        <f t="shared" si="69"/>
        <v>2024</v>
      </c>
    </row>
    <row r="2231" spans="1:8" x14ac:dyDescent="0.25">
      <c r="A2231" s="12" t="s">
        <v>982</v>
      </c>
      <c r="B2231" s="12" t="s">
        <v>26</v>
      </c>
      <c r="C2231" s="14">
        <v>6807</v>
      </c>
      <c r="D2231" s="12" t="s">
        <v>986</v>
      </c>
      <c r="E2231" s="12" t="s">
        <v>119</v>
      </c>
      <c r="F2231" s="53">
        <v>1033.6199999999999</v>
      </c>
      <c r="G2231" s="97" t="str">
        <f t="shared" si="68"/>
        <v>Sep</v>
      </c>
      <c r="H2231" s="97" t="str">
        <f t="shared" si="69"/>
        <v>2024</v>
      </c>
    </row>
    <row r="2232" spans="1:8" x14ac:dyDescent="0.25">
      <c r="A2232" s="12" t="s">
        <v>977</v>
      </c>
      <c r="B2232" s="12" t="s">
        <v>41</v>
      </c>
      <c r="C2232" s="14">
        <v>23</v>
      </c>
      <c r="D2232" s="12" t="s">
        <v>678</v>
      </c>
      <c r="E2232" s="12" t="s">
        <v>119</v>
      </c>
      <c r="F2232" s="53">
        <v>276</v>
      </c>
      <c r="G2232" s="97" t="str">
        <f t="shared" si="68"/>
        <v>Sep</v>
      </c>
      <c r="H2232" s="97" t="str">
        <f t="shared" si="69"/>
        <v>2024</v>
      </c>
    </row>
    <row r="2233" spans="1:8" x14ac:dyDescent="0.25">
      <c r="A2233" s="12" t="s">
        <v>989</v>
      </c>
      <c r="B2233" s="12" t="s">
        <v>41</v>
      </c>
      <c r="C2233" s="14">
        <v>11</v>
      </c>
      <c r="D2233" s="12" t="s">
        <v>133</v>
      </c>
      <c r="E2233" s="12" t="s">
        <v>131</v>
      </c>
      <c r="F2233" s="53">
        <v>719.77</v>
      </c>
      <c r="G2233" s="97" t="str">
        <f t="shared" si="68"/>
        <v>Sep</v>
      </c>
      <c r="H2233" s="97" t="str">
        <f t="shared" si="69"/>
        <v>2024</v>
      </c>
    </row>
    <row r="2234" spans="1:8" x14ac:dyDescent="0.25">
      <c r="A2234" s="12" t="s">
        <v>991</v>
      </c>
      <c r="B2234" s="12" t="s">
        <v>26</v>
      </c>
      <c r="C2234" s="14">
        <v>335</v>
      </c>
      <c r="D2234" s="12" t="s">
        <v>359</v>
      </c>
      <c r="E2234" s="12" t="s">
        <v>131</v>
      </c>
      <c r="F2234" s="53">
        <v>956.42</v>
      </c>
      <c r="G2234" s="97" t="str">
        <f t="shared" si="68"/>
        <v>Sep</v>
      </c>
      <c r="H2234" s="97" t="str">
        <f t="shared" si="69"/>
        <v>2024</v>
      </c>
    </row>
    <row r="2235" spans="1:8" x14ac:dyDescent="0.25">
      <c r="A2235" s="12" t="s">
        <v>989</v>
      </c>
      <c r="B2235" s="12" t="s">
        <v>41</v>
      </c>
      <c r="C2235" s="14">
        <v>11</v>
      </c>
      <c r="D2235" s="12" t="s">
        <v>133</v>
      </c>
      <c r="E2235" s="12" t="s">
        <v>131</v>
      </c>
      <c r="F2235" s="53">
        <v>2690.56</v>
      </c>
      <c r="G2235" s="97" t="str">
        <f t="shared" si="68"/>
        <v>Sep</v>
      </c>
      <c r="H2235" s="97" t="str">
        <f t="shared" si="69"/>
        <v>2024</v>
      </c>
    </row>
    <row r="2236" spans="1:8" x14ac:dyDescent="0.25">
      <c r="A2236" s="12" t="s">
        <v>989</v>
      </c>
      <c r="B2236" s="12" t="s">
        <v>41</v>
      </c>
      <c r="C2236" s="14">
        <v>11</v>
      </c>
      <c r="D2236" s="12" t="s">
        <v>133</v>
      </c>
      <c r="E2236" s="12" t="s">
        <v>131</v>
      </c>
      <c r="F2236" s="53">
        <v>3928.31</v>
      </c>
      <c r="G2236" s="97" t="str">
        <f t="shared" si="68"/>
        <v>Sep</v>
      </c>
      <c r="H2236" s="97" t="str">
        <f t="shared" si="69"/>
        <v>2024</v>
      </c>
    </row>
    <row r="2237" spans="1:8" x14ac:dyDescent="0.25">
      <c r="A2237" s="12" t="s">
        <v>989</v>
      </c>
      <c r="B2237" s="12" t="s">
        <v>41</v>
      </c>
      <c r="C2237" s="14">
        <v>11</v>
      </c>
      <c r="D2237" s="12" t="s">
        <v>133</v>
      </c>
      <c r="E2237" s="12" t="s">
        <v>131</v>
      </c>
      <c r="F2237" s="53">
        <v>187.27</v>
      </c>
      <c r="G2237" s="97" t="str">
        <f t="shared" si="68"/>
        <v>Sep</v>
      </c>
      <c r="H2237" s="97" t="str">
        <f t="shared" si="69"/>
        <v>2024</v>
      </c>
    </row>
    <row r="2238" spans="1:8" x14ac:dyDescent="0.25">
      <c r="A2238" s="12" t="s">
        <v>989</v>
      </c>
      <c r="B2238" s="12" t="s">
        <v>41</v>
      </c>
      <c r="C2238" s="14">
        <v>11</v>
      </c>
      <c r="D2238" s="12" t="s">
        <v>133</v>
      </c>
      <c r="E2238" s="12" t="s">
        <v>131</v>
      </c>
      <c r="F2238" s="53">
        <v>1310.86</v>
      </c>
      <c r="G2238" s="97" t="str">
        <f t="shared" si="68"/>
        <v>Sep</v>
      </c>
      <c r="H2238" s="97" t="str">
        <f t="shared" si="69"/>
        <v>2024</v>
      </c>
    </row>
    <row r="2239" spans="1:8" x14ac:dyDescent="0.25">
      <c r="A2239" s="12" t="s">
        <v>989</v>
      </c>
      <c r="B2239" s="12" t="s">
        <v>41</v>
      </c>
      <c r="C2239" s="14">
        <v>11</v>
      </c>
      <c r="D2239" s="12" t="s">
        <v>133</v>
      </c>
      <c r="E2239" s="12" t="s">
        <v>131</v>
      </c>
      <c r="F2239" s="53">
        <v>861.42</v>
      </c>
      <c r="G2239" s="97" t="str">
        <f t="shared" si="68"/>
        <v>Sep</v>
      </c>
      <c r="H2239" s="97" t="str">
        <f t="shared" si="69"/>
        <v>2024</v>
      </c>
    </row>
    <row r="2240" spans="1:8" x14ac:dyDescent="0.25">
      <c r="A2240" s="12" t="s">
        <v>989</v>
      </c>
      <c r="B2240" s="12" t="s">
        <v>41</v>
      </c>
      <c r="C2240" s="14">
        <v>11</v>
      </c>
      <c r="D2240" s="12" t="s">
        <v>133</v>
      </c>
      <c r="E2240" s="12" t="s">
        <v>131</v>
      </c>
      <c r="F2240" s="53">
        <v>745.84</v>
      </c>
      <c r="G2240" s="97" t="str">
        <f t="shared" si="68"/>
        <v>Sep</v>
      </c>
      <c r="H2240" s="97" t="str">
        <f t="shared" si="69"/>
        <v>2024</v>
      </c>
    </row>
    <row r="2241" spans="1:8" x14ac:dyDescent="0.25">
      <c r="A2241" s="12" t="s">
        <v>982</v>
      </c>
      <c r="B2241" s="12" t="s">
        <v>26</v>
      </c>
      <c r="C2241" s="14">
        <v>388</v>
      </c>
      <c r="D2241" s="12" t="s">
        <v>359</v>
      </c>
      <c r="E2241" s="12" t="s">
        <v>131</v>
      </c>
      <c r="F2241" s="53">
        <v>4452.8100000000004</v>
      </c>
      <c r="G2241" s="97" t="str">
        <f t="shared" si="68"/>
        <v>Sep</v>
      </c>
      <c r="H2241" s="97" t="str">
        <f t="shared" si="69"/>
        <v>2024</v>
      </c>
    </row>
    <row r="2242" spans="1:8" x14ac:dyDescent="0.25">
      <c r="A2242" s="12" t="s">
        <v>977</v>
      </c>
      <c r="B2242" s="12" t="s">
        <v>41</v>
      </c>
      <c r="C2242" s="14">
        <v>22</v>
      </c>
      <c r="D2242" s="12" t="s">
        <v>994</v>
      </c>
      <c r="E2242" s="12" t="s">
        <v>131</v>
      </c>
      <c r="F2242" s="53">
        <v>2530.3200000000002</v>
      </c>
      <c r="G2242" s="97" t="str">
        <f t="shared" si="68"/>
        <v>Sep</v>
      </c>
      <c r="H2242" s="97" t="str">
        <f t="shared" si="69"/>
        <v>2024</v>
      </c>
    </row>
    <row r="2243" spans="1:8" x14ac:dyDescent="0.25">
      <c r="A2243" s="12" t="s">
        <v>977</v>
      </c>
      <c r="B2243" s="12" t="s">
        <v>41</v>
      </c>
      <c r="C2243" s="14">
        <v>22</v>
      </c>
      <c r="D2243" s="12" t="s">
        <v>994</v>
      </c>
      <c r="E2243" s="12" t="s">
        <v>131</v>
      </c>
      <c r="F2243" s="53">
        <v>4975.05</v>
      </c>
      <c r="G2243" s="97" t="str">
        <f t="shared" si="68"/>
        <v>Sep</v>
      </c>
      <c r="H2243" s="97" t="str">
        <f t="shared" si="69"/>
        <v>2024</v>
      </c>
    </row>
    <row r="2244" spans="1:8" x14ac:dyDescent="0.25">
      <c r="A2244" s="12" t="s">
        <v>977</v>
      </c>
      <c r="B2244" s="12" t="s">
        <v>41</v>
      </c>
      <c r="C2244" s="14">
        <v>22</v>
      </c>
      <c r="D2244" s="12" t="s">
        <v>994</v>
      </c>
      <c r="E2244" s="12" t="s">
        <v>131</v>
      </c>
      <c r="F2244" s="53">
        <v>786.51</v>
      </c>
      <c r="G2244" s="97" t="str">
        <f t="shared" ref="G2244:G2307" si="70">MID(A2244,4,3)</f>
        <v>Sep</v>
      </c>
      <c r="H2244" s="97" t="str">
        <f t="shared" ref="H2244:H2307" si="71">MID(A2244,8,4)</f>
        <v>2024</v>
      </c>
    </row>
    <row r="2245" spans="1:8" x14ac:dyDescent="0.25">
      <c r="A2245" s="12" t="s">
        <v>977</v>
      </c>
      <c r="B2245" s="12" t="s">
        <v>41</v>
      </c>
      <c r="C2245" s="14">
        <v>22</v>
      </c>
      <c r="D2245" s="12" t="s">
        <v>994</v>
      </c>
      <c r="E2245" s="12" t="s">
        <v>131</v>
      </c>
      <c r="F2245" s="53">
        <v>224.72</v>
      </c>
      <c r="G2245" s="97" t="str">
        <f t="shared" si="70"/>
        <v>Sep</v>
      </c>
      <c r="H2245" s="97" t="str">
        <f t="shared" si="71"/>
        <v>2024</v>
      </c>
    </row>
    <row r="2246" spans="1:8" x14ac:dyDescent="0.25">
      <c r="A2246" s="12" t="s">
        <v>977</v>
      </c>
      <c r="B2246" s="12" t="s">
        <v>41</v>
      </c>
      <c r="C2246" s="14">
        <v>22</v>
      </c>
      <c r="D2246" s="12" t="s">
        <v>994</v>
      </c>
      <c r="E2246" s="12" t="s">
        <v>131</v>
      </c>
      <c r="F2246" s="53">
        <v>449.43</v>
      </c>
      <c r="G2246" s="97" t="str">
        <f t="shared" si="70"/>
        <v>Sep</v>
      </c>
      <c r="H2246" s="97" t="str">
        <f t="shared" si="71"/>
        <v>2024</v>
      </c>
    </row>
    <row r="2247" spans="1:8" x14ac:dyDescent="0.25">
      <c r="A2247" s="12" t="s">
        <v>977</v>
      </c>
      <c r="B2247" s="12" t="s">
        <v>41</v>
      </c>
      <c r="C2247" s="14">
        <v>22</v>
      </c>
      <c r="D2247" s="12" t="s">
        <v>133</v>
      </c>
      <c r="E2247" s="12" t="s">
        <v>131</v>
      </c>
      <c r="F2247" s="53">
        <v>631.09</v>
      </c>
      <c r="G2247" s="97" t="str">
        <f t="shared" si="70"/>
        <v>Sep</v>
      </c>
      <c r="H2247" s="97" t="str">
        <f t="shared" si="71"/>
        <v>2024</v>
      </c>
    </row>
    <row r="2248" spans="1:8" x14ac:dyDescent="0.25">
      <c r="A2248" s="12" t="s">
        <v>977</v>
      </c>
      <c r="B2248" s="12" t="s">
        <v>41</v>
      </c>
      <c r="C2248" s="14">
        <v>22</v>
      </c>
      <c r="D2248" s="12" t="s">
        <v>994</v>
      </c>
      <c r="E2248" s="12" t="s">
        <v>131</v>
      </c>
      <c r="F2248" s="53">
        <v>2714.33</v>
      </c>
      <c r="G2248" s="97" t="str">
        <f t="shared" si="70"/>
        <v>Sep</v>
      </c>
      <c r="H2248" s="97" t="str">
        <f t="shared" si="71"/>
        <v>2024</v>
      </c>
    </row>
    <row r="2249" spans="1:8" x14ac:dyDescent="0.25">
      <c r="A2249" s="12" t="s">
        <v>977</v>
      </c>
      <c r="B2249" s="12" t="s">
        <v>41</v>
      </c>
      <c r="C2249" s="14">
        <v>22</v>
      </c>
      <c r="D2249" s="12" t="s">
        <v>994</v>
      </c>
      <c r="E2249" s="12" t="s">
        <v>131</v>
      </c>
      <c r="F2249" s="53">
        <v>2674.13</v>
      </c>
      <c r="G2249" s="97" t="str">
        <f t="shared" si="70"/>
        <v>Sep</v>
      </c>
      <c r="H2249" s="97" t="str">
        <f t="shared" si="71"/>
        <v>2024</v>
      </c>
    </row>
    <row r="2250" spans="1:8" x14ac:dyDescent="0.25">
      <c r="A2250" s="12" t="s">
        <v>977</v>
      </c>
      <c r="B2250" s="12" t="s">
        <v>41</v>
      </c>
      <c r="C2250" s="14">
        <v>22</v>
      </c>
      <c r="D2250" s="12" t="s">
        <v>994</v>
      </c>
      <c r="E2250" s="12" t="s">
        <v>131</v>
      </c>
      <c r="F2250" s="53">
        <v>337.08</v>
      </c>
      <c r="G2250" s="97" t="str">
        <f t="shared" si="70"/>
        <v>Sep</v>
      </c>
      <c r="H2250" s="97" t="str">
        <f t="shared" si="71"/>
        <v>2024</v>
      </c>
    </row>
    <row r="2251" spans="1:8" x14ac:dyDescent="0.25">
      <c r="A2251" s="12" t="s">
        <v>977</v>
      </c>
      <c r="B2251" s="12" t="s">
        <v>41</v>
      </c>
      <c r="C2251" s="14">
        <v>22</v>
      </c>
      <c r="D2251" s="12" t="s">
        <v>994</v>
      </c>
      <c r="E2251" s="12" t="s">
        <v>131</v>
      </c>
      <c r="F2251" s="53">
        <v>224.72</v>
      </c>
      <c r="G2251" s="97" t="str">
        <f t="shared" si="70"/>
        <v>Sep</v>
      </c>
      <c r="H2251" s="97" t="str">
        <f t="shared" si="71"/>
        <v>2024</v>
      </c>
    </row>
    <row r="2252" spans="1:8" x14ac:dyDescent="0.25">
      <c r="A2252" s="12" t="s">
        <v>977</v>
      </c>
      <c r="B2252" s="12" t="s">
        <v>41</v>
      </c>
      <c r="C2252" s="14">
        <v>22</v>
      </c>
      <c r="D2252" s="12" t="s">
        <v>133</v>
      </c>
      <c r="E2252" s="12" t="s">
        <v>131</v>
      </c>
      <c r="F2252" s="53">
        <v>702.68</v>
      </c>
      <c r="G2252" s="97" t="str">
        <f t="shared" si="70"/>
        <v>Sep</v>
      </c>
      <c r="H2252" s="97" t="str">
        <f t="shared" si="71"/>
        <v>2024</v>
      </c>
    </row>
    <row r="2253" spans="1:8" x14ac:dyDescent="0.25">
      <c r="A2253" s="12" t="s">
        <v>977</v>
      </c>
      <c r="B2253" s="12" t="s">
        <v>41</v>
      </c>
      <c r="C2253" s="14">
        <v>22</v>
      </c>
      <c r="D2253" s="12" t="s">
        <v>994</v>
      </c>
      <c r="E2253" s="12" t="s">
        <v>131</v>
      </c>
      <c r="F2253" s="53">
        <v>1563.58</v>
      </c>
      <c r="G2253" s="97" t="str">
        <f t="shared" si="70"/>
        <v>Sep</v>
      </c>
      <c r="H2253" s="97" t="str">
        <f t="shared" si="71"/>
        <v>2024</v>
      </c>
    </row>
    <row r="2254" spans="1:8" x14ac:dyDescent="0.25">
      <c r="A2254" s="12" t="s">
        <v>977</v>
      </c>
      <c r="B2254" s="12" t="s">
        <v>41</v>
      </c>
      <c r="C2254" s="14">
        <v>25</v>
      </c>
      <c r="D2254" s="12" t="s">
        <v>580</v>
      </c>
      <c r="E2254" s="12" t="s">
        <v>131</v>
      </c>
      <c r="F2254" s="53">
        <v>1592.22</v>
      </c>
      <c r="G2254" s="97" t="str">
        <f t="shared" si="70"/>
        <v>Sep</v>
      </c>
      <c r="H2254" s="97" t="str">
        <f t="shared" si="71"/>
        <v>2024</v>
      </c>
    </row>
    <row r="2255" spans="1:8" x14ac:dyDescent="0.25">
      <c r="A2255" s="12" t="s">
        <v>977</v>
      </c>
      <c r="B2255" s="12" t="s">
        <v>41</v>
      </c>
      <c r="C2255" s="14">
        <v>25</v>
      </c>
      <c r="D2255" s="12" t="s">
        <v>580</v>
      </c>
      <c r="E2255" s="12" t="s">
        <v>131</v>
      </c>
      <c r="F2255" s="53">
        <v>1438.93</v>
      </c>
      <c r="G2255" s="97" t="str">
        <f t="shared" si="70"/>
        <v>Sep</v>
      </c>
      <c r="H2255" s="97" t="str">
        <f t="shared" si="71"/>
        <v>2024</v>
      </c>
    </row>
    <row r="2256" spans="1:8" x14ac:dyDescent="0.25">
      <c r="A2256" s="12" t="s">
        <v>977</v>
      </c>
      <c r="B2256" s="12" t="s">
        <v>41</v>
      </c>
      <c r="C2256" s="14">
        <v>25</v>
      </c>
      <c r="D2256" s="12" t="s">
        <v>580</v>
      </c>
      <c r="E2256" s="12" t="s">
        <v>131</v>
      </c>
      <c r="F2256" s="53">
        <v>3412.47</v>
      </c>
      <c r="G2256" s="97" t="str">
        <f t="shared" si="70"/>
        <v>Sep</v>
      </c>
      <c r="H2256" s="97" t="str">
        <f t="shared" si="71"/>
        <v>2024</v>
      </c>
    </row>
    <row r="2257" spans="1:8" x14ac:dyDescent="0.25">
      <c r="A2257" s="12" t="s">
        <v>977</v>
      </c>
      <c r="B2257" s="12" t="s">
        <v>41</v>
      </c>
      <c r="C2257" s="14">
        <v>25</v>
      </c>
      <c r="D2257" s="12" t="s">
        <v>580</v>
      </c>
      <c r="E2257" s="12" t="s">
        <v>131</v>
      </c>
      <c r="F2257" s="53">
        <v>224.72</v>
      </c>
      <c r="G2257" s="97" t="str">
        <f t="shared" si="70"/>
        <v>Sep</v>
      </c>
      <c r="H2257" s="97" t="str">
        <f t="shared" si="71"/>
        <v>2024</v>
      </c>
    </row>
    <row r="2258" spans="1:8" x14ac:dyDescent="0.25">
      <c r="A2258" s="12" t="s">
        <v>977</v>
      </c>
      <c r="B2258" s="12" t="s">
        <v>41</v>
      </c>
      <c r="C2258" s="14">
        <v>25</v>
      </c>
      <c r="D2258" s="12" t="s">
        <v>580</v>
      </c>
      <c r="E2258" s="12" t="s">
        <v>131</v>
      </c>
      <c r="F2258" s="53">
        <v>1011.23</v>
      </c>
      <c r="G2258" s="97" t="str">
        <f t="shared" si="70"/>
        <v>Sep</v>
      </c>
      <c r="H2258" s="97" t="str">
        <f t="shared" si="71"/>
        <v>2024</v>
      </c>
    </row>
    <row r="2259" spans="1:8" x14ac:dyDescent="0.25">
      <c r="A2259" s="12" t="s">
        <v>977</v>
      </c>
      <c r="B2259" s="12" t="s">
        <v>41</v>
      </c>
      <c r="C2259" s="14">
        <v>25</v>
      </c>
      <c r="D2259" s="12" t="s">
        <v>133</v>
      </c>
      <c r="E2259" s="12" t="s">
        <v>131</v>
      </c>
      <c r="F2259" s="53">
        <v>654.91999999999996</v>
      </c>
      <c r="G2259" s="97" t="str">
        <f t="shared" si="70"/>
        <v>Sep</v>
      </c>
      <c r="H2259" s="97" t="str">
        <f t="shared" si="71"/>
        <v>2024</v>
      </c>
    </row>
    <row r="2260" spans="1:8" x14ac:dyDescent="0.25">
      <c r="A2260" s="12" t="s">
        <v>977</v>
      </c>
      <c r="B2260" s="12" t="s">
        <v>41</v>
      </c>
      <c r="C2260" s="14">
        <v>25</v>
      </c>
      <c r="D2260" s="12" t="s">
        <v>359</v>
      </c>
      <c r="E2260" s="12" t="s">
        <v>131</v>
      </c>
      <c r="F2260" s="53">
        <v>1335.94</v>
      </c>
      <c r="G2260" s="97" t="str">
        <f t="shared" si="70"/>
        <v>Sep</v>
      </c>
      <c r="H2260" s="97" t="str">
        <f t="shared" si="71"/>
        <v>2024</v>
      </c>
    </row>
    <row r="2261" spans="1:8" x14ac:dyDescent="0.25">
      <c r="A2261" s="12" t="s">
        <v>977</v>
      </c>
      <c r="B2261" s="12" t="s">
        <v>41</v>
      </c>
      <c r="C2261" s="14">
        <v>25</v>
      </c>
      <c r="D2261" s="12" t="s">
        <v>359</v>
      </c>
      <c r="E2261" s="12" t="s">
        <v>131</v>
      </c>
      <c r="F2261" s="53">
        <v>33.26</v>
      </c>
      <c r="G2261" s="97" t="str">
        <f t="shared" si="70"/>
        <v>Sep</v>
      </c>
      <c r="H2261" s="97" t="str">
        <f t="shared" si="71"/>
        <v>2024</v>
      </c>
    </row>
    <row r="2262" spans="1:8" x14ac:dyDescent="0.25">
      <c r="A2262" s="12" t="s">
        <v>989</v>
      </c>
      <c r="B2262" s="12" t="s">
        <v>41</v>
      </c>
      <c r="C2262" s="14">
        <v>11</v>
      </c>
      <c r="D2262" s="12" t="s">
        <v>133</v>
      </c>
      <c r="E2262" s="12" t="s">
        <v>131</v>
      </c>
      <c r="F2262" s="53">
        <v>1476.4</v>
      </c>
      <c r="G2262" s="97" t="str">
        <f t="shared" si="70"/>
        <v>Sep</v>
      </c>
      <c r="H2262" s="97" t="str">
        <f t="shared" si="71"/>
        <v>2024</v>
      </c>
    </row>
    <row r="2263" spans="1:8" x14ac:dyDescent="0.25">
      <c r="A2263" s="12" t="s">
        <v>977</v>
      </c>
      <c r="B2263" s="12" t="s">
        <v>41</v>
      </c>
      <c r="C2263" s="14">
        <v>25</v>
      </c>
      <c r="D2263" s="12" t="s">
        <v>580</v>
      </c>
      <c r="E2263" s="12" t="s">
        <v>131</v>
      </c>
      <c r="F2263" s="53">
        <v>1446.19</v>
      </c>
      <c r="G2263" s="97" t="str">
        <f t="shared" si="70"/>
        <v>Sep</v>
      </c>
      <c r="H2263" s="97" t="str">
        <f t="shared" si="71"/>
        <v>2024</v>
      </c>
    </row>
    <row r="2264" spans="1:8" x14ac:dyDescent="0.25">
      <c r="A2264" s="12" t="s">
        <v>989</v>
      </c>
      <c r="B2264" s="12" t="s">
        <v>41</v>
      </c>
      <c r="C2264" s="14">
        <v>11</v>
      </c>
      <c r="D2264" s="12" t="s">
        <v>133</v>
      </c>
      <c r="E2264" s="12" t="s">
        <v>131</v>
      </c>
      <c r="F2264" s="53">
        <v>1384.21</v>
      </c>
      <c r="G2264" s="97" t="str">
        <f t="shared" si="70"/>
        <v>Sep</v>
      </c>
      <c r="H2264" s="97" t="str">
        <f t="shared" si="71"/>
        <v>2024</v>
      </c>
    </row>
    <row r="2265" spans="1:8" x14ac:dyDescent="0.25">
      <c r="A2265" s="12" t="s">
        <v>977</v>
      </c>
      <c r="B2265" s="12" t="s">
        <v>41</v>
      </c>
      <c r="C2265" s="14">
        <v>22</v>
      </c>
      <c r="D2265" s="12" t="s">
        <v>994</v>
      </c>
      <c r="E2265" s="12" t="s">
        <v>131</v>
      </c>
      <c r="F2265" s="53">
        <v>2646.37</v>
      </c>
      <c r="G2265" s="97" t="str">
        <f t="shared" si="70"/>
        <v>Sep</v>
      </c>
      <c r="H2265" s="97" t="str">
        <f t="shared" si="71"/>
        <v>2024</v>
      </c>
    </row>
    <row r="2266" spans="1:8" x14ac:dyDescent="0.25">
      <c r="A2266" s="12" t="s">
        <v>977</v>
      </c>
      <c r="B2266" s="12" t="s">
        <v>41</v>
      </c>
      <c r="C2266" s="14">
        <v>22</v>
      </c>
      <c r="D2266" s="12" t="s">
        <v>994</v>
      </c>
      <c r="E2266" s="12" t="s">
        <v>131</v>
      </c>
      <c r="F2266" s="53">
        <v>1359.16</v>
      </c>
      <c r="G2266" s="97" t="str">
        <f t="shared" si="70"/>
        <v>Sep</v>
      </c>
      <c r="H2266" s="97" t="str">
        <f t="shared" si="71"/>
        <v>2024</v>
      </c>
    </row>
    <row r="2267" spans="1:8" x14ac:dyDescent="0.25">
      <c r="A2267" s="12" t="s">
        <v>977</v>
      </c>
      <c r="B2267" s="12" t="s">
        <v>41</v>
      </c>
      <c r="C2267" s="14">
        <v>25</v>
      </c>
      <c r="D2267" s="12" t="s">
        <v>580</v>
      </c>
      <c r="E2267" s="12" t="s">
        <v>131</v>
      </c>
      <c r="F2267" s="53">
        <v>1329.36</v>
      </c>
      <c r="G2267" s="97" t="str">
        <f t="shared" si="70"/>
        <v>Sep</v>
      </c>
      <c r="H2267" s="97" t="str">
        <f t="shared" si="71"/>
        <v>2024</v>
      </c>
    </row>
    <row r="2268" spans="1:8" x14ac:dyDescent="0.25">
      <c r="A2268" s="12" t="s">
        <v>977</v>
      </c>
      <c r="B2268" s="12" t="s">
        <v>41</v>
      </c>
      <c r="C2268" s="14">
        <v>22</v>
      </c>
      <c r="D2268" s="12" t="s">
        <v>994</v>
      </c>
      <c r="E2268" s="12" t="s">
        <v>131</v>
      </c>
      <c r="F2268" s="53">
        <v>669.99</v>
      </c>
      <c r="G2268" s="97" t="str">
        <f t="shared" si="70"/>
        <v>Sep</v>
      </c>
      <c r="H2268" s="97" t="str">
        <f t="shared" si="71"/>
        <v>2024</v>
      </c>
    </row>
    <row r="2269" spans="1:8" x14ac:dyDescent="0.25">
      <c r="A2269" s="12" t="s">
        <v>989</v>
      </c>
      <c r="B2269" s="12" t="s">
        <v>41</v>
      </c>
      <c r="C2269" s="14">
        <v>11</v>
      </c>
      <c r="D2269" s="12" t="s">
        <v>133</v>
      </c>
      <c r="E2269" s="12" t="s">
        <v>131</v>
      </c>
      <c r="F2269" s="53">
        <v>609.66</v>
      </c>
      <c r="G2269" s="97" t="str">
        <f t="shared" si="70"/>
        <v>Sep</v>
      </c>
      <c r="H2269" s="97" t="str">
        <f t="shared" si="71"/>
        <v>2024</v>
      </c>
    </row>
    <row r="2270" spans="1:8" x14ac:dyDescent="0.25">
      <c r="A2270" s="12" t="s">
        <v>977</v>
      </c>
      <c r="B2270" s="12" t="s">
        <v>41</v>
      </c>
      <c r="C2270" s="14">
        <v>22</v>
      </c>
      <c r="D2270" s="12" t="s">
        <v>994</v>
      </c>
      <c r="E2270" s="12" t="s">
        <v>131</v>
      </c>
      <c r="F2270" s="53">
        <v>912.35</v>
      </c>
      <c r="G2270" s="97" t="str">
        <f t="shared" si="70"/>
        <v>Sep</v>
      </c>
      <c r="H2270" s="97" t="str">
        <f t="shared" si="71"/>
        <v>2024</v>
      </c>
    </row>
    <row r="2271" spans="1:8" x14ac:dyDescent="0.25">
      <c r="A2271" s="12" t="s">
        <v>977</v>
      </c>
      <c r="B2271" s="12" t="s">
        <v>41</v>
      </c>
      <c r="C2271" s="14">
        <v>22</v>
      </c>
      <c r="D2271" s="12" t="s">
        <v>994</v>
      </c>
      <c r="E2271" s="12" t="s">
        <v>131</v>
      </c>
      <c r="F2271" s="53">
        <v>2100.17</v>
      </c>
      <c r="G2271" s="97" t="str">
        <f t="shared" si="70"/>
        <v>Sep</v>
      </c>
      <c r="H2271" s="97" t="str">
        <f t="shared" si="71"/>
        <v>2024</v>
      </c>
    </row>
    <row r="2272" spans="1:8" x14ac:dyDescent="0.25">
      <c r="A2272" s="12" t="s">
        <v>977</v>
      </c>
      <c r="B2272" s="12" t="s">
        <v>41</v>
      </c>
      <c r="C2272" s="14">
        <v>25</v>
      </c>
      <c r="D2272" s="12" t="s">
        <v>580</v>
      </c>
      <c r="E2272" s="12" t="s">
        <v>131</v>
      </c>
      <c r="F2272" s="53">
        <v>3614.8</v>
      </c>
      <c r="G2272" s="97" t="str">
        <f t="shared" si="70"/>
        <v>Sep</v>
      </c>
      <c r="H2272" s="97" t="str">
        <f t="shared" si="71"/>
        <v>2024</v>
      </c>
    </row>
    <row r="2273" spans="1:8" x14ac:dyDescent="0.25">
      <c r="A2273" s="12" t="s">
        <v>989</v>
      </c>
      <c r="B2273" s="12" t="s">
        <v>41</v>
      </c>
      <c r="C2273" s="14">
        <v>11</v>
      </c>
      <c r="D2273" s="12" t="s">
        <v>133</v>
      </c>
      <c r="E2273" s="12" t="s">
        <v>131</v>
      </c>
      <c r="F2273" s="53">
        <v>949.89</v>
      </c>
      <c r="G2273" s="97" t="str">
        <f t="shared" si="70"/>
        <v>Sep</v>
      </c>
      <c r="H2273" s="97" t="str">
        <f t="shared" si="71"/>
        <v>2024</v>
      </c>
    </row>
    <row r="2274" spans="1:8" x14ac:dyDescent="0.25">
      <c r="A2274" s="12" t="s">
        <v>977</v>
      </c>
      <c r="B2274" s="12" t="s">
        <v>41</v>
      </c>
      <c r="C2274" s="14">
        <v>22</v>
      </c>
      <c r="D2274" s="12" t="s">
        <v>994</v>
      </c>
      <c r="E2274" s="12" t="s">
        <v>131</v>
      </c>
      <c r="F2274" s="53">
        <v>946.43</v>
      </c>
      <c r="G2274" s="97" t="str">
        <f t="shared" si="70"/>
        <v>Sep</v>
      </c>
      <c r="H2274" s="97" t="str">
        <f t="shared" si="71"/>
        <v>2024</v>
      </c>
    </row>
    <row r="2275" spans="1:8" x14ac:dyDescent="0.25">
      <c r="A2275" s="12" t="s">
        <v>977</v>
      </c>
      <c r="B2275" s="12" t="s">
        <v>41</v>
      </c>
      <c r="C2275" s="14">
        <v>22</v>
      </c>
      <c r="D2275" s="12" t="s">
        <v>994</v>
      </c>
      <c r="E2275" s="12" t="s">
        <v>131</v>
      </c>
      <c r="F2275" s="53">
        <v>968.02</v>
      </c>
      <c r="G2275" s="97" t="str">
        <f t="shared" si="70"/>
        <v>Sep</v>
      </c>
      <c r="H2275" s="97" t="str">
        <f t="shared" si="71"/>
        <v>2024</v>
      </c>
    </row>
    <row r="2276" spans="1:8" x14ac:dyDescent="0.25">
      <c r="A2276" s="12" t="s">
        <v>977</v>
      </c>
      <c r="B2276" s="12" t="s">
        <v>41</v>
      </c>
      <c r="C2276" s="14">
        <v>25</v>
      </c>
      <c r="D2276" s="12" t="s">
        <v>580</v>
      </c>
      <c r="E2276" s="12" t="s">
        <v>131</v>
      </c>
      <c r="F2276" s="53">
        <v>962.68</v>
      </c>
      <c r="G2276" s="97" t="str">
        <f t="shared" si="70"/>
        <v>Sep</v>
      </c>
      <c r="H2276" s="97" t="str">
        <f t="shared" si="71"/>
        <v>2024</v>
      </c>
    </row>
    <row r="2277" spans="1:8" x14ac:dyDescent="0.25">
      <c r="A2277" s="12" t="s">
        <v>989</v>
      </c>
      <c r="B2277" s="12" t="s">
        <v>41</v>
      </c>
      <c r="C2277" s="14">
        <v>11</v>
      </c>
      <c r="D2277" s="12" t="s">
        <v>133</v>
      </c>
      <c r="E2277" s="12" t="s">
        <v>131</v>
      </c>
      <c r="F2277" s="53">
        <v>2163.9499999999998</v>
      </c>
      <c r="G2277" s="97" t="str">
        <f t="shared" si="70"/>
        <v>Sep</v>
      </c>
      <c r="H2277" s="97" t="str">
        <f t="shared" si="71"/>
        <v>2024</v>
      </c>
    </row>
    <row r="2278" spans="1:8" x14ac:dyDescent="0.25">
      <c r="A2278" s="12" t="s">
        <v>977</v>
      </c>
      <c r="B2278" s="12" t="s">
        <v>41</v>
      </c>
      <c r="C2278" s="14">
        <v>22</v>
      </c>
      <c r="D2278" s="12" t="s">
        <v>994</v>
      </c>
      <c r="E2278" s="12" t="s">
        <v>131</v>
      </c>
      <c r="F2278" s="53">
        <v>2237.7199999999998</v>
      </c>
      <c r="G2278" s="97" t="str">
        <f t="shared" si="70"/>
        <v>Sep</v>
      </c>
      <c r="H2278" s="97" t="str">
        <f t="shared" si="71"/>
        <v>2024</v>
      </c>
    </row>
    <row r="2279" spans="1:8" x14ac:dyDescent="0.25">
      <c r="A2279" s="12" t="s">
        <v>977</v>
      </c>
      <c r="B2279" s="12" t="s">
        <v>41</v>
      </c>
      <c r="C2279" s="14">
        <v>22</v>
      </c>
      <c r="D2279" s="12" t="s">
        <v>994</v>
      </c>
      <c r="E2279" s="12" t="s">
        <v>131</v>
      </c>
      <c r="F2279" s="53">
        <v>1211.0899999999999</v>
      </c>
      <c r="G2279" s="97" t="str">
        <f t="shared" si="70"/>
        <v>Sep</v>
      </c>
      <c r="H2279" s="97" t="str">
        <f t="shared" si="71"/>
        <v>2024</v>
      </c>
    </row>
    <row r="2280" spans="1:8" x14ac:dyDescent="0.25">
      <c r="A2280" s="12" t="s">
        <v>977</v>
      </c>
      <c r="B2280" s="12" t="s">
        <v>41</v>
      </c>
      <c r="C2280" s="14">
        <v>25</v>
      </c>
      <c r="D2280" s="12" t="s">
        <v>580</v>
      </c>
      <c r="E2280" s="12" t="s">
        <v>131</v>
      </c>
      <c r="F2280" s="53">
        <v>2218.0700000000002</v>
      </c>
      <c r="G2280" s="97" t="str">
        <f t="shared" si="70"/>
        <v>Sep</v>
      </c>
      <c r="H2280" s="97" t="str">
        <f t="shared" si="71"/>
        <v>2024</v>
      </c>
    </row>
    <row r="2281" spans="1:8" x14ac:dyDescent="0.25">
      <c r="A2281" s="12" t="s">
        <v>989</v>
      </c>
      <c r="B2281" s="12" t="s">
        <v>41</v>
      </c>
      <c r="C2281" s="14">
        <v>11</v>
      </c>
      <c r="D2281" s="12" t="s">
        <v>133</v>
      </c>
      <c r="E2281" s="12" t="s">
        <v>131</v>
      </c>
      <c r="F2281" s="53">
        <v>1092.04</v>
      </c>
      <c r="G2281" s="97" t="str">
        <f t="shared" si="70"/>
        <v>Sep</v>
      </c>
      <c r="H2281" s="97" t="str">
        <f t="shared" si="71"/>
        <v>2024</v>
      </c>
    </row>
    <row r="2282" spans="1:8" x14ac:dyDescent="0.25">
      <c r="A2282" s="12" t="s">
        <v>977</v>
      </c>
      <c r="B2282" s="12" t="s">
        <v>41</v>
      </c>
      <c r="C2282" s="14">
        <v>22</v>
      </c>
      <c r="D2282" s="12" t="s">
        <v>994</v>
      </c>
      <c r="E2282" s="12" t="s">
        <v>131</v>
      </c>
      <c r="F2282" s="53">
        <v>1038.1300000000001</v>
      </c>
      <c r="G2282" s="97" t="str">
        <f t="shared" si="70"/>
        <v>Sep</v>
      </c>
      <c r="H2282" s="97" t="str">
        <f t="shared" si="71"/>
        <v>2024</v>
      </c>
    </row>
    <row r="2283" spans="1:8" x14ac:dyDescent="0.25">
      <c r="A2283" s="12" t="s">
        <v>977</v>
      </c>
      <c r="B2283" s="12" t="s">
        <v>41</v>
      </c>
      <c r="C2283" s="14">
        <v>22</v>
      </c>
      <c r="D2283" s="12" t="s">
        <v>994</v>
      </c>
      <c r="E2283" s="12" t="s">
        <v>131</v>
      </c>
      <c r="F2283" s="53">
        <v>2078.8200000000002</v>
      </c>
      <c r="G2283" s="97" t="str">
        <f t="shared" si="70"/>
        <v>Sep</v>
      </c>
      <c r="H2283" s="97" t="str">
        <f t="shared" si="71"/>
        <v>2024</v>
      </c>
    </row>
    <row r="2284" spans="1:8" x14ac:dyDescent="0.25">
      <c r="A2284" s="12" t="s">
        <v>977</v>
      </c>
      <c r="B2284" s="12" t="s">
        <v>41</v>
      </c>
      <c r="C2284" s="14">
        <v>25</v>
      </c>
      <c r="D2284" s="12" t="s">
        <v>580</v>
      </c>
      <c r="E2284" s="12" t="s">
        <v>131</v>
      </c>
      <c r="F2284" s="53">
        <v>2174.08</v>
      </c>
      <c r="G2284" s="97" t="str">
        <f t="shared" si="70"/>
        <v>Sep</v>
      </c>
      <c r="H2284" s="97" t="str">
        <f t="shared" si="71"/>
        <v>2024</v>
      </c>
    </row>
    <row r="2285" spans="1:8" x14ac:dyDescent="0.25">
      <c r="A2285" s="12" t="s">
        <v>989</v>
      </c>
      <c r="B2285" s="12" t="s">
        <v>41</v>
      </c>
      <c r="C2285" s="14">
        <v>11</v>
      </c>
      <c r="D2285" s="12" t="s">
        <v>133</v>
      </c>
      <c r="E2285" s="12" t="s">
        <v>131</v>
      </c>
      <c r="F2285" s="53">
        <v>859.38</v>
      </c>
      <c r="G2285" s="97" t="str">
        <f t="shared" si="70"/>
        <v>Sep</v>
      </c>
      <c r="H2285" s="97" t="str">
        <f t="shared" si="71"/>
        <v>2024</v>
      </c>
    </row>
    <row r="2286" spans="1:8" x14ac:dyDescent="0.25">
      <c r="A2286" s="12" t="s">
        <v>977</v>
      </c>
      <c r="B2286" s="12" t="s">
        <v>41</v>
      </c>
      <c r="C2286" s="14">
        <v>22</v>
      </c>
      <c r="D2286" s="12" t="s">
        <v>994</v>
      </c>
      <c r="E2286" s="12" t="s">
        <v>131</v>
      </c>
      <c r="F2286" s="53">
        <v>696.78</v>
      </c>
      <c r="G2286" s="97" t="str">
        <f t="shared" si="70"/>
        <v>Sep</v>
      </c>
      <c r="H2286" s="97" t="str">
        <f t="shared" si="71"/>
        <v>2024</v>
      </c>
    </row>
    <row r="2287" spans="1:8" x14ac:dyDescent="0.25">
      <c r="A2287" s="12" t="s">
        <v>977</v>
      </c>
      <c r="B2287" s="12" t="s">
        <v>41</v>
      </c>
      <c r="C2287" s="14">
        <v>22</v>
      </c>
      <c r="D2287" s="12" t="s">
        <v>994</v>
      </c>
      <c r="E2287" s="12" t="s">
        <v>131</v>
      </c>
      <c r="F2287" s="53">
        <v>1513.65</v>
      </c>
      <c r="G2287" s="97" t="str">
        <f t="shared" si="70"/>
        <v>Sep</v>
      </c>
      <c r="H2287" s="97" t="str">
        <f t="shared" si="71"/>
        <v>2024</v>
      </c>
    </row>
    <row r="2288" spans="1:8" x14ac:dyDescent="0.25">
      <c r="A2288" s="12" t="s">
        <v>977</v>
      </c>
      <c r="B2288" s="12" t="s">
        <v>41</v>
      </c>
      <c r="C2288" s="14">
        <v>25</v>
      </c>
      <c r="D2288" s="12" t="s">
        <v>580</v>
      </c>
      <c r="E2288" s="12" t="s">
        <v>131</v>
      </c>
      <c r="F2288" s="53">
        <v>1646.64</v>
      </c>
      <c r="G2288" s="97" t="str">
        <f t="shared" si="70"/>
        <v>Sep</v>
      </c>
      <c r="H2288" s="97" t="str">
        <f t="shared" si="71"/>
        <v>2024</v>
      </c>
    </row>
    <row r="2289" spans="1:8" x14ac:dyDescent="0.25">
      <c r="A2289" s="12" t="s">
        <v>989</v>
      </c>
      <c r="B2289" s="12" t="s">
        <v>41</v>
      </c>
      <c r="C2289" s="14">
        <v>11</v>
      </c>
      <c r="D2289" s="12" t="s">
        <v>133</v>
      </c>
      <c r="E2289" s="12" t="s">
        <v>131</v>
      </c>
      <c r="F2289" s="53">
        <v>2835.48</v>
      </c>
      <c r="G2289" s="97" t="str">
        <f t="shared" si="70"/>
        <v>Sep</v>
      </c>
      <c r="H2289" s="97" t="str">
        <f t="shared" si="71"/>
        <v>2024</v>
      </c>
    </row>
    <row r="2290" spans="1:8" x14ac:dyDescent="0.25">
      <c r="A2290" s="12" t="s">
        <v>977</v>
      </c>
      <c r="B2290" s="12" t="s">
        <v>41</v>
      </c>
      <c r="C2290" s="14">
        <v>22</v>
      </c>
      <c r="D2290" s="12" t="s">
        <v>994</v>
      </c>
      <c r="E2290" s="12" t="s">
        <v>131</v>
      </c>
      <c r="F2290" s="53">
        <v>1652.7</v>
      </c>
      <c r="G2290" s="97" t="str">
        <f t="shared" si="70"/>
        <v>Sep</v>
      </c>
      <c r="H2290" s="97" t="str">
        <f t="shared" si="71"/>
        <v>2024</v>
      </c>
    </row>
    <row r="2291" spans="1:8" x14ac:dyDescent="0.25">
      <c r="A2291" s="12" t="s">
        <v>977</v>
      </c>
      <c r="B2291" s="12" t="s">
        <v>41</v>
      </c>
      <c r="C2291" s="14">
        <v>22</v>
      </c>
      <c r="D2291" s="12" t="s">
        <v>994</v>
      </c>
      <c r="E2291" s="12" t="s">
        <v>131</v>
      </c>
      <c r="F2291" s="53">
        <v>1061.99</v>
      </c>
      <c r="G2291" s="97" t="str">
        <f t="shared" si="70"/>
        <v>Sep</v>
      </c>
      <c r="H2291" s="97" t="str">
        <f t="shared" si="71"/>
        <v>2024</v>
      </c>
    </row>
    <row r="2292" spans="1:8" x14ac:dyDescent="0.25">
      <c r="A2292" s="12" t="s">
        <v>977</v>
      </c>
      <c r="B2292" s="12" t="s">
        <v>41</v>
      </c>
      <c r="C2292" s="14">
        <v>25</v>
      </c>
      <c r="D2292" s="12" t="s">
        <v>580</v>
      </c>
      <c r="E2292" s="12" t="s">
        <v>131</v>
      </c>
      <c r="F2292" s="53">
        <v>1125.3599999999999</v>
      </c>
      <c r="G2292" s="97" t="str">
        <f t="shared" si="70"/>
        <v>Sep</v>
      </c>
      <c r="H2292" s="97" t="str">
        <f t="shared" si="71"/>
        <v>2024</v>
      </c>
    </row>
    <row r="2293" spans="1:8" x14ac:dyDescent="0.25">
      <c r="A2293" s="12" t="s">
        <v>991</v>
      </c>
      <c r="B2293" s="12" t="s">
        <v>26</v>
      </c>
      <c r="C2293" s="14">
        <v>328</v>
      </c>
      <c r="D2293" s="12" t="s">
        <v>193</v>
      </c>
      <c r="E2293" s="12" t="s">
        <v>131</v>
      </c>
      <c r="F2293" s="53">
        <v>1037.22</v>
      </c>
      <c r="G2293" s="97" t="str">
        <f t="shared" si="70"/>
        <v>Sep</v>
      </c>
      <c r="H2293" s="97" t="str">
        <f t="shared" si="71"/>
        <v>2024</v>
      </c>
    </row>
    <row r="2294" spans="1:8" x14ac:dyDescent="0.25">
      <c r="A2294" s="12" t="s">
        <v>989</v>
      </c>
      <c r="B2294" s="12" t="s">
        <v>41</v>
      </c>
      <c r="C2294" s="14">
        <v>11</v>
      </c>
      <c r="D2294" s="12" t="s">
        <v>133</v>
      </c>
      <c r="E2294" s="12" t="s">
        <v>131</v>
      </c>
      <c r="F2294" s="53">
        <v>2764.02</v>
      </c>
      <c r="G2294" s="97" t="str">
        <f t="shared" si="70"/>
        <v>Sep</v>
      </c>
      <c r="H2294" s="97" t="str">
        <f t="shared" si="71"/>
        <v>2024</v>
      </c>
    </row>
    <row r="2295" spans="1:8" x14ac:dyDescent="0.25">
      <c r="A2295" s="12" t="s">
        <v>977</v>
      </c>
      <c r="B2295" s="12" t="s">
        <v>41</v>
      </c>
      <c r="C2295" s="14">
        <v>22</v>
      </c>
      <c r="D2295" s="12" t="s">
        <v>994</v>
      </c>
      <c r="E2295" s="12" t="s">
        <v>131</v>
      </c>
      <c r="F2295" s="53">
        <v>1124.53</v>
      </c>
      <c r="G2295" s="97" t="str">
        <f t="shared" si="70"/>
        <v>Sep</v>
      </c>
      <c r="H2295" s="97" t="str">
        <f t="shared" si="71"/>
        <v>2024</v>
      </c>
    </row>
    <row r="2296" spans="1:8" x14ac:dyDescent="0.25">
      <c r="A2296" s="12" t="s">
        <v>977</v>
      </c>
      <c r="B2296" s="12" t="s">
        <v>41</v>
      </c>
      <c r="C2296" s="14">
        <v>22</v>
      </c>
      <c r="D2296" s="12" t="s">
        <v>994</v>
      </c>
      <c r="E2296" s="12" t="s">
        <v>131</v>
      </c>
      <c r="F2296" s="53">
        <v>3758.67</v>
      </c>
      <c r="G2296" s="97" t="str">
        <f t="shared" si="70"/>
        <v>Sep</v>
      </c>
      <c r="H2296" s="97" t="str">
        <f t="shared" si="71"/>
        <v>2024</v>
      </c>
    </row>
    <row r="2297" spans="1:8" x14ac:dyDescent="0.25">
      <c r="A2297" s="12" t="s">
        <v>977</v>
      </c>
      <c r="B2297" s="12" t="s">
        <v>41</v>
      </c>
      <c r="C2297" s="14">
        <v>25</v>
      </c>
      <c r="D2297" s="12" t="s">
        <v>580</v>
      </c>
      <c r="E2297" s="12" t="s">
        <v>131</v>
      </c>
      <c r="F2297" s="53">
        <v>2335.84</v>
      </c>
      <c r="G2297" s="97" t="str">
        <f t="shared" si="70"/>
        <v>Sep</v>
      </c>
      <c r="H2297" s="97" t="str">
        <f t="shared" si="71"/>
        <v>2024</v>
      </c>
    </row>
    <row r="2298" spans="1:8" x14ac:dyDescent="0.25">
      <c r="A2298" s="12" t="s">
        <v>989</v>
      </c>
      <c r="B2298" s="12" t="s">
        <v>41</v>
      </c>
      <c r="C2298" s="14">
        <v>11</v>
      </c>
      <c r="D2298" s="12" t="s">
        <v>133</v>
      </c>
      <c r="E2298" s="12" t="s">
        <v>131</v>
      </c>
      <c r="F2298" s="53">
        <v>2358.9699999999998</v>
      </c>
      <c r="G2298" s="97" t="str">
        <f t="shared" si="70"/>
        <v>Sep</v>
      </c>
      <c r="H2298" s="97" t="str">
        <f t="shared" si="71"/>
        <v>2024</v>
      </c>
    </row>
    <row r="2299" spans="1:8" x14ac:dyDescent="0.25">
      <c r="A2299" s="12" t="s">
        <v>977</v>
      </c>
      <c r="B2299" s="12" t="s">
        <v>41</v>
      </c>
      <c r="C2299" s="14">
        <v>22</v>
      </c>
      <c r="D2299" s="12" t="s">
        <v>994</v>
      </c>
      <c r="E2299" s="12" t="s">
        <v>131</v>
      </c>
      <c r="F2299" s="53">
        <v>1245.83</v>
      </c>
      <c r="G2299" s="97" t="str">
        <f t="shared" si="70"/>
        <v>Sep</v>
      </c>
      <c r="H2299" s="97" t="str">
        <f t="shared" si="71"/>
        <v>2024</v>
      </c>
    </row>
    <row r="2300" spans="1:8" x14ac:dyDescent="0.25">
      <c r="A2300" s="12" t="s">
        <v>977</v>
      </c>
      <c r="B2300" s="12" t="s">
        <v>41</v>
      </c>
      <c r="C2300" s="14">
        <v>22</v>
      </c>
      <c r="D2300" s="12" t="s">
        <v>994</v>
      </c>
      <c r="E2300" s="12" t="s">
        <v>131</v>
      </c>
      <c r="F2300" s="53">
        <v>1060.33</v>
      </c>
      <c r="G2300" s="97" t="str">
        <f t="shared" si="70"/>
        <v>Sep</v>
      </c>
      <c r="H2300" s="97" t="str">
        <f t="shared" si="71"/>
        <v>2024</v>
      </c>
    </row>
    <row r="2301" spans="1:8" x14ac:dyDescent="0.25">
      <c r="A2301" s="12" t="s">
        <v>989</v>
      </c>
      <c r="B2301" s="12" t="s">
        <v>41</v>
      </c>
      <c r="C2301" s="14">
        <v>11</v>
      </c>
      <c r="D2301" s="12" t="s">
        <v>133</v>
      </c>
      <c r="E2301" s="12" t="s">
        <v>131</v>
      </c>
      <c r="F2301" s="53">
        <v>1594.39</v>
      </c>
      <c r="G2301" s="97" t="str">
        <f t="shared" si="70"/>
        <v>Sep</v>
      </c>
      <c r="H2301" s="97" t="str">
        <f t="shared" si="71"/>
        <v>2024</v>
      </c>
    </row>
    <row r="2302" spans="1:8" x14ac:dyDescent="0.25">
      <c r="A2302" s="12" t="s">
        <v>977</v>
      </c>
      <c r="B2302" s="12" t="s">
        <v>41</v>
      </c>
      <c r="C2302" s="14">
        <v>22</v>
      </c>
      <c r="D2302" s="12" t="s">
        <v>994</v>
      </c>
      <c r="E2302" s="12" t="s">
        <v>131</v>
      </c>
      <c r="F2302" s="53">
        <v>1339.58</v>
      </c>
      <c r="G2302" s="97" t="str">
        <f t="shared" si="70"/>
        <v>Sep</v>
      </c>
      <c r="H2302" s="97" t="str">
        <f t="shared" si="71"/>
        <v>2024</v>
      </c>
    </row>
    <row r="2303" spans="1:8" x14ac:dyDescent="0.25">
      <c r="A2303" s="12" t="s">
        <v>977</v>
      </c>
      <c r="B2303" s="12" t="s">
        <v>41</v>
      </c>
      <c r="C2303" s="14">
        <v>22</v>
      </c>
      <c r="D2303" s="12" t="s">
        <v>994</v>
      </c>
      <c r="E2303" s="12" t="s">
        <v>131</v>
      </c>
      <c r="F2303" s="53">
        <v>1728.88</v>
      </c>
      <c r="G2303" s="97" t="str">
        <f t="shared" si="70"/>
        <v>Sep</v>
      </c>
      <c r="H2303" s="97" t="str">
        <f t="shared" si="71"/>
        <v>2024</v>
      </c>
    </row>
    <row r="2304" spans="1:8" x14ac:dyDescent="0.25">
      <c r="A2304" s="12" t="s">
        <v>977</v>
      </c>
      <c r="B2304" s="12" t="s">
        <v>41</v>
      </c>
      <c r="C2304" s="14">
        <v>25</v>
      </c>
      <c r="D2304" s="12" t="s">
        <v>580</v>
      </c>
      <c r="E2304" s="12" t="s">
        <v>131</v>
      </c>
      <c r="F2304" s="53">
        <v>1678.66</v>
      </c>
      <c r="G2304" s="97" t="str">
        <f t="shared" si="70"/>
        <v>Sep</v>
      </c>
      <c r="H2304" s="97" t="str">
        <f t="shared" si="71"/>
        <v>2024</v>
      </c>
    </row>
    <row r="2305" spans="1:8" x14ac:dyDescent="0.25">
      <c r="A2305" s="12" t="s">
        <v>989</v>
      </c>
      <c r="B2305" s="12" t="s">
        <v>41</v>
      </c>
      <c r="C2305" s="14">
        <v>11</v>
      </c>
      <c r="D2305" s="12" t="s">
        <v>133</v>
      </c>
      <c r="E2305" s="12" t="s">
        <v>147</v>
      </c>
      <c r="F2305" s="53">
        <v>2964.8</v>
      </c>
      <c r="G2305" s="97" t="str">
        <f t="shared" si="70"/>
        <v>Sep</v>
      </c>
      <c r="H2305" s="97" t="str">
        <f t="shared" si="71"/>
        <v>2024</v>
      </c>
    </row>
    <row r="2306" spans="1:8" x14ac:dyDescent="0.25">
      <c r="A2306" s="12" t="s">
        <v>977</v>
      </c>
      <c r="B2306" s="12" t="s">
        <v>41</v>
      </c>
      <c r="C2306" s="14">
        <v>22</v>
      </c>
      <c r="D2306" s="12" t="s">
        <v>994</v>
      </c>
      <c r="E2306" s="12" t="s">
        <v>147</v>
      </c>
      <c r="F2306" s="53">
        <v>3223.87</v>
      </c>
      <c r="G2306" s="97" t="str">
        <f t="shared" si="70"/>
        <v>Sep</v>
      </c>
      <c r="H2306" s="97" t="str">
        <f t="shared" si="71"/>
        <v>2024</v>
      </c>
    </row>
    <row r="2307" spans="1:8" x14ac:dyDescent="0.25">
      <c r="A2307" s="12" t="s">
        <v>977</v>
      </c>
      <c r="B2307" s="12" t="s">
        <v>41</v>
      </c>
      <c r="C2307" s="14">
        <v>22</v>
      </c>
      <c r="D2307" s="12" t="s">
        <v>994</v>
      </c>
      <c r="E2307" s="12" t="s">
        <v>147</v>
      </c>
      <c r="F2307" s="53">
        <v>5004.38</v>
      </c>
      <c r="G2307" s="97" t="str">
        <f t="shared" si="70"/>
        <v>Sep</v>
      </c>
      <c r="H2307" s="97" t="str">
        <f t="shared" si="71"/>
        <v>2024</v>
      </c>
    </row>
    <row r="2308" spans="1:8" x14ac:dyDescent="0.25">
      <c r="A2308" s="12" t="s">
        <v>968</v>
      </c>
      <c r="B2308" s="12" t="s">
        <v>26</v>
      </c>
      <c r="C2308" s="14">
        <v>6792</v>
      </c>
      <c r="D2308" s="12" t="s">
        <v>692</v>
      </c>
      <c r="E2308" s="12" t="s">
        <v>259</v>
      </c>
      <c r="F2308" s="53">
        <v>430.17</v>
      </c>
      <c r="G2308" s="97" t="str">
        <f t="shared" ref="G2308:G2371" si="72">MID(A2308,4,3)</f>
        <v>Sep</v>
      </c>
      <c r="H2308" s="97" t="str">
        <f t="shared" ref="H2308:H2371" si="73">MID(A2308,8,4)</f>
        <v>2024</v>
      </c>
    </row>
    <row r="2309" spans="1:8" x14ac:dyDescent="0.25">
      <c r="A2309" s="12" t="s">
        <v>968</v>
      </c>
      <c r="B2309" s="12" t="s">
        <v>26</v>
      </c>
      <c r="C2309" s="14">
        <v>6792</v>
      </c>
      <c r="D2309" s="12" t="s">
        <v>692</v>
      </c>
      <c r="E2309" s="12" t="s">
        <v>259</v>
      </c>
      <c r="F2309" s="53">
        <v>430.17</v>
      </c>
      <c r="G2309" s="97" t="str">
        <f t="shared" si="72"/>
        <v>Sep</v>
      </c>
      <c r="H2309" s="97" t="str">
        <f t="shared" si="73"/>
        <v>2024</v>
      </c>
    </row>
    <row r="2310" spans="1:8" x14ac:dyDescent="0.25">
      <c r="A2310" s="12" t="s">
        <v>1002</v>
      </c>
      <c r="B2310" s="12" t="s">
        <v>26</v>
      </c>
      <c r="C2310" s="14">
        <v>306</v>
      </c>
      <c r="D2310" s="12" t="s">
        <v>1003</v>
      </c>
      <c r="E2310" s="12" t="s">
        <v>259</v>
      </c>
      <c r="F2310" s="53">
        <v>198.36</v>
      </c>
      <c r="G2310" s="97" t="str">
        <f t="shared" si="72"/>
        <v>Sep</v>
      </c>
      <c r="H2310" s="97" t="str">
        <f t="shared" si="73"/>
        <v>2024</v>
      </c>
    </row>
    <row r="2311" spans="1:8" x14ac:dyDescent="0.25">
      <c r="A2311" s="12" t="s">
        <v>1005</v>
      </c>
      <c r="B2311" s="12" t="s">
        <v>26</v>
      </c>
      <c r="C2311" s="14">
        <v>6796</v>
      </c>
      <c r="D2311" s="12" t="s">
        <v>1006</v>
      </c>
      <c r="E2311" s="12" t="s">
        <v>259</v>
      </c>
      <c r="F2311" s="53">
        <v>215.52</v>
      </c>
      <c r="G2311" s="97" t="str">
        <f t="shared" si="72"/>
        <v>Sep</v>
      </c>
      <c r="H2311" s="97" t="str">
        <f t="shared" si="73"/>
        <v>2024</v>
      </c>
    </row>
    <row r="2312" spans="1:8" x14ac:dyDescent="0.25">
      <c r="A2312" s="12" t="s">
        <v>1008</v>
      </c>
      <c r="B2312" s="12" t="s">
        <v>26</v>
      </c>
      <c r="C2312" s="14">
        <v>6802</v>
      </c>
      <c r="D2312" s="12" t="s">
        <v>1009</v>
      </c>
      <c r="E2312" s="12" t="s">
        <v>259</v>
      </c>
      <c r="F2312" s="53">
        <v>1012.93</v>
      </c>
      <c r="G2312" s="97" t="str">
        <f t="shared" si="72"/>
        <v>Sep</v>
      </c>
      <c r="H2312" s="97" t="str">
        <f t="shared" si="73"/>
        <v>2024</v>
      </c>
    </row>
    <row r="2313" spans="1:8" x14ac:dyDescent="0.25">
      <c r="A2313" s="12" t="s">
        <v>1011</v>
      </c>
      <c r="B2313" s="12" t="s">
        <v>41</v>
      </c>
      <c r="C2313" s="14">
        <v>7</v>
      </c>
      <c r="D2313" s="12" t="s">
        <v>329</v>
      </c>
      <c r="E2313" s="12" t="s">
        <v>259</v>
      </c>
      <c r="F2313" s="53">
        <v>181.03</v>
      </c>
      <c r="G2313" s="97" t="str">
        <f t="shared" si="72"/>
        <v>Sep</v>
      </c>
      <c r="H2313" s="97" t="str">
        <f t="shared" si="73"/>
        <v>2024</v>
      </c>
    </row>
    <row r="2314" spans="1:8" x14ac:dyDescent="0.25">
      <c r="A2314" s="12" t="s">
        <v>1011</v>
      </c>
      <c r="B2314" s="12" t="s">
        <v>41</v>
      </c>
      <c r="C2314" s="14">
        <v>7</v>
      </c>
      <c r="D2314" s="12" t="s">
        <v>329</v>
      </c>
      <c r="E2314" s="12" t="s">
        <v>259</v>
      </c>
      <c r="F2314" s="53">
        <v>360</v>
      </c>
      <c r="G2314" s="97" t="str">
        <f t="shared" si="72"/>
        <v>Sep</v>
      </c>
      <c r="H2314" s="97" t="str">
        <f t="shared" si="73"/>
        <v>2024</v>
      </c>
    </row>
    <row r="2315" spans="1:8" x14ac:dyDescent="0.25">
      <c r="A2315" s="12" t="s">
        <v>1011</v>
      </c>
      <c r="B2315" s="12" t="s">
        <v>41</v>
      </c>
      <c r="C2315" s="14">
        <v>7</v>
      </c>
      <c r="D2315" s="12" t="s">
        <v>414</v>
      </c>
      <c r="E2315" s="12" t="s">
        <v>259</v>
      </c>
      <c r="F2315" s="53">
        <v>463.79</v>
      </c>
      <c r="G2315" s="97" t="str">
        <f t="shared" si="72"/>
        <v>Sep</v>
      </c>
      <c r="H2315" s="97" t="str">
        <f t="shared" si="73"/>
        <v>2024</v>
      </c>
    </row>
    <row r="2316" spans="1:8" x14ac:dyDescent="0.25">
      <c r="A2316" s="12" t="s">
        <v>1015</v>
      </c>
      <c r="B2316" s="12" t="s">
        <v>26</v>
      </c>
      <c r="C2316" s="14">
        <v>373</v>
      </c>
      <c r="D2316" s="12" t="s">
        <v>496</v>
      </c>
      <c r="E2316" s="12" t="s">
        <v>259</v>
      </c>
      <c r="F2316" s="53">
        <v>306.01</v>
      </c>
      <c r="G2316" s="97" t="str">
        <f t="shared" si="72"/>
        <v>Sep</v>
      </c>
      <c r="H2316" s="97" t="str">
        <f t="shared" si="73"/>
        <v>2024</v>
      </c>
    </row>
    <row r="2317" spans="1:8" x14ac:dyDescent="0.25">
      <c r="A2317" s="12" t="s">
        <v>975</v>
      </c>
      <c r="B2317" s="12" t="s">
        <v>26</v>
      </c>
      <c r="C2317" s="14">
        <v>6805</v>
      </c>
      <c r="D2317" s="12" t="s">
        <v>1016</v>
      </c>
      <c r="E2317" s="12" t="s">
        <v>259</v>
      </c>
      <c r="F2317" s="53">
        <v>114.83</v>
      </c>
      <c r="G2317" s="97" t="str">
        <f t="shared" si="72"/>
        <v>Sep</v>
      </c>
      <c r="H2317" s="97" t="str">
        <f t="shared" si="73"/>
        <v>2024</v>
      </c>
    </row>
    <row r="2318" spans="1:8" x14ac:dyDescent="0.25">
      <c r="A2318" s="12" t="s">
        <v>975</v>
      </c>
      <c r="B2318" s="12" t="s">
        <v>26</v>
      </c>
      <c r="C2318" s="14">
        <v>6805</v>
      </c>
      <c r="D2318" s="12" t="s">
        <v>491</v>
      </c>
      <c r="E2318" s="12" t="s">
        <v>259</v>
      </c>
      <c r="F2318" s="53">
        <v>310.33999999999997</v>
      </c>
      <c r="G2318" s="97" t="str">
        <f t="shared" si="72"/>
        <v>Sep</v>
      </c>
      <c r="H2318" s="97" t="str">
        <f t="shared" si="73"/>
        <v>2024</v>
      </c>
    </row>
    <row r="2319" spans="1:8" x14ac:dyDescent="0.25">
      <c r="A2319" s="12" t="s">
        <v>982</v>
      </c>
      <c r="B2319" s="12" t="s">
        <v>26</v>
      </c>
      <c r="C2319" s="14">
        <v>386</v>
      </c>
      <c r="D2319" s="12" t="s">
        <v>329</v>
      </c>
      <c r="E2319" s="12" t="s">
        <v>259</v>
      </c>
      <c r="F2319" s="53">
        <v>129.31</v>
      </c>
      <c r="G2319" s="97" t="str">
        <f t="shared" si="72"/>
        <v>Sep</v>
      </c>
      <c r="H2319" s="97" t="str">
        <f t="shared" si="73"/>
        <v>2024</v>
      </c>
    </row>
    <row r="2320" spans="1:8" x14ac:dyDescent="0.25">
      <c r="A2320" s="12" t="s">
        <v>977</v>
      </c>
      <c r="B2320" s="12" t="s">
        <v>41</v>
      </c>
      <c r="C2320" s="14">
        <v>32</v>
      </c>
      <c r="D2320" s="12" t="s">
        <v>1020</v>
      </c>
      <c r="E2320" s="12" t="s">
        <v>259</v>
      </c>
      <c r="F2320" s="53">
        <v>377.58</v>
      </c>
      <c r="G2320" s="97" t="str">
        <f t="shared" si="72"/>
        <v>Sep</v>
      </c>
      <c r="H2320" s="97" t="str">
        <f t="shared" si="73"/>
        <v>2024</v>
      </c>
    </row>
    <row r="2321" spans="1:8" x14ac:dyDescent="0.25">
      <c r="A2321" s="12" t="s">
        <v>1002</v>
      </c>
      <c r="B2321" s="12" t="s">
        <v>26</v>
      </c>
      <c r="C2321" s="14">
        <v>310</v>
      </c>
      <c r="D2321" s="12" t="s">
        <v>420</v>
      </c>
      <c r="E2321" s="12" t="s">
        <v>1526</v>
      </c>
      <c r="F2321" s="53">
        <v>1594.5</v>
      </c>
      <c r="G2321" s="97" t="str">
        <f t="shared" si="72"/>
        <v>Sep</v>
      </c>
      <c r="H2321" s="97" t="str">
        <f t="shared" si="73"/>
        <v>2024</v>
      </c>
    </row>
    <row r="2322" spans="1:8" x14ac:dyDescent="0.25">
      <c r="A2322" s="12" t="s">
        <v>991</v>
      </c>
      <c r="B2322" s="12" t="s">
        <v>26</v>
      </c>
      <c r="C2322" s="14">
        <v>329</v>
      </c>
      <c r="D2322" s="12" t="s">
        <v>1022</v>
      </c>
      <c r="E2322" s="12" t="s">
        <v>1526</v>
      </c>
      <c r="F2322" s="53">
        <v>314.64999999999998</v>
      </c>
      <c r="G2322" s="97" t="str">
        <f t="shared" si="72"/>
        <v>Sep</v>
      </c>
      <c r="H2322" s="97" t="str">
        <f t="shared" si="73"/>
        <v>2024</v>
      </c>
    </row>
    <row r="2323" spans="1:8" x14ac:dyDescent="0.25">
      <c r="A2323" s="12" t="s">
        <v>968</v>
      </c>
      <c r="B2323" s="12" t="s">
        <v>26</v>
      </c>
      <c r="C2323" s="14">
        <v>320</v>
      </c>
      <c r="D2323" s="12" t="s">
        <v>969</v>
      </c>
      <c r="E2323" s="35" t="s">
        <v>23</v>
      </c>
      <c r="F2323" s="53">
        <v>310.99</v>
      </c>
      <c r="G2323" s="97" t="str">
        <f t="shared" si="72"/>
        <v>Sep</v>
      </c>
      <c r="H2323" s="97" t="str">
        <f t="shared" si="73"/>
        <v>2024</v>
      </c>
    </row>
    <row r="2324" spans="1:8" x14ac:dyDescent="0.25">
      <c r="A2324" s="12" t="s">
        <v>970</v>
      </c>
      <c r="B2324" s="12" t="s">
        <v>26</v>
      </c>
      <c r="C2324" s="14">
        <v>339</v>
      </c>
      <c r="D2324" s="12" t="s">
        <v>971</v>
      </c>
      <c r="E2324" s="35" t="s">
        <v>23</v>
      </c>
      <c r="F2324" s="53">
        <v>28565.93</v>
      </c>
      <c r="G2324" s="97" t="str">
        <f t="shared" si="72"/>
        <v>Sep</v>
      </c>
      <c r="H2324" s="97" t="str">
        <f t="shared" si="73"/>
        <v>2024</v>
      </c>
    </row>
    <row r="2325" spans="1:8" x14ac:dyDescent="0.25">
      <c r="A2325" s="12" t="s">
        <v>970</v>
      </c>
      <c r="B2325" s="12" t="s">
        <v>26</v>
      </c>
      <c r="C2325" s="14">
        <v>339</v>
      </c>
      <c r="D2325" s="12" t="s">
        <v>971</v>
      </c>
      <c r="E2325" s="35" t="s">
        <v>23</v>
      </c>
      <c r="F2325" s="53">
        <v>4534.8</v>
      </c>
      <c r="G2325" s="97" t="str">
        <f t="shared" si="72"/>
        <v>Sep</v>
      </c>
      <c r="H2325" s="97" t="str">
        <f t="shared" si="73"/>
        <v>2024</v>
      </c>
    </row>
    <row r="2326" spans="1:8" x14ac:dyDescent="0.25">
      <c r="A2326" s="12" t="s">
        <v>973</v>
      </c>
      <c r="B2326" s="12" t="s">
        <v>26</v>
      </c>
      <c r="C2326" s="14">
        <v>350</v>
      </c>
      <c r="D2326" s="12" t="s">
        <v>974</v>
      </c>
      <c r="E2326" s="35" t="s">
        <v>23</v>
      </c>
      <c r="F2326" s="53">
        <v>5674</v>
      </c>
      <c r="G2326" s="97" t="str">
        <f t="shared" si="72"/>
        <v>Sep</v>
      </c>
      <c r="H2326" s="97" t="str">
        <f t="shared" si="73"/>
        <v>2024</v>
      </c>
    </row>
    <row r="2327" spans="1:8" x14ac:dyDescent="0.25">
      <c r="A2327" s="12" t="s">
        <v>977</v>
      </c>
      <c r="B2327" s="12" t="s">
        <v>26</v>
      </c>
      <c r="C2327" s="14">
        <v>403</v>
      </c>
      <c r="D2327" s="12" t="s">
        <v>978</v>
      </c>
      <c r="E2327" s="35" t="s">
        <v>1528</v>
      </c>
      <c r="F2327" s="53">
        <v>10286.030000000001</v>
      </c>
      <c r="G2327" s="97" t="str">
        <f t="shared" si="72"/>
        <v>Sep</v>
      </c>
      <c r="H2327" s="97" t="str">
        <f t="shared" si="73"/>
        <v>2024</v>
      </c>
    </row>
    <row r="2328" spans="1:8" x14ac:dyDescent="0.25">
      <c r="A2328" s="12" t="s">
        <v>968</v>
      </c>
      <c r="B2328" s="12" t="s">
        <v>26</v>
      </c>
      <c r="C2328" s="14">
        <v>320</v>
      </c>
      <c r="D2328" s="12" t="s">
        <v>969</v>
      </c>
      <c r="E2328" s="35" t="s">
        <v>23</v>
      </c>
      <c r="F2328" s="53">
        <v>78</v>
      </c>
      <c r="G2328" s="97" t="str">
        <f t="shared" si="72"/>
        <v>Sep</v>
      </c>
      <c r="H2328" s="97" t="str">
        <f t="shared" si="73"/>
        <v>2024</v>
      </c>
    </row>
    <row r="2329" spans="1:8" x14ac:dyDescent="0.25">
      <c r="A2329" s="12" t="s">
        <v>970</v>
      </c>
      <c r="B2329" s="12" t="s">
        <v>26</v>
      </c>
      <c r="C2329" s="14">
        <v>339</v>
      </c>
      <c r="D2329" s="12" t="s">
        <v>971</v>
      </c>
      <c r="E2329" s="35" t="s">
        <v>23</v>
      </c>
      <c r="F2329" s="53">
        <v>7233.65</v>
      </c>
      <c r="G2329" s="97" t="str">
        <f t="shared" si="72"/>
        <v>Sep</v>
      </c>
      <c r="H2329" s="97" t="str">
        <f t="shared" si="73"/>
        <v>2024</v>
      </c>
    </row>
    <row r="2330" spans="1:8" x14ac:dyDescent="0.25">
      <c r="A2330" s="12" t="s">
        <v>970</v>
      </c>
      <c r="B2330" s="12" t="s">
        <v>26</v>
      </c>
      <c r="C2330" s="14">
        <v>339</v>
      </c>
      <c r="D2330" s="12" t="s">
        <v>971</v>
      </c>
      <c r="E2330" s="35" t="s">
        <v>23</v>
      </c>
      <c r="F2330" s="53">
        <v>2134</v>
      </c>
      <c r="G2330" s="97" t="str">
        <f t="shared" si="72"/>
        <v>Sep</v>
      </c>
      <c r="H2330" s="97" t="str">
        <f t="shared" si="73"/>
        <v>2024</v>
      </c>
    </row>
    <row r="2331" spans="1:8" x14ac:dyDescent="0.25">
      <c r="A2331" s="12" t="s">
        <v>973</v>
      </c>
      <c r="B2331" s="12" t="s">
        <v>26</v>
      </c>
      <c r="C2331" s="14">
        <v>350</v>
      </c>
      <c r="D2331" s="12" t="s">
        <v>974</v>
      </c>
      <c r="E2331" s="35" t="s">
        <v>23</v>
      </c>
      <c r="F2331" s="53">
        <v>1429.85</v>
      </c>
      <c r="G2331" s="97" t="str">
        <f t="shared" si="72"/>
        <v>Sep</v>
      </c>
      <c r="H2331" s="97" t="str">
        <f t="shared" si="73"/>
        <v>2024</v>
      </c>
    </row>
    <row r="2332" spans="1:8" x14ac:dyDescent="0.25">
      <c r="A2332" s="12" t="s">
        <v>977</v>
      </c>
      <c r="B2332" s="12" t="s">
        <v>26</v>
      </c>
      <c r="C2332" s="14">
        <v>403</v>
      </c>
      <c r="D2332" s="12" t="s">
        <v>978</v>
      </c>
      <c r="E2332" s="35" t="s">
        <v>1528</v>
      </c>
      <c r="F2332" s="53">
        <v>2280.09</v>
      </c>
      <c r="G2332" s="97" t="str">
        <f t="shared" si="72"/>
        <v>Sep</v>
      </c>
      <c r="H2332" s="97" t="str">
        <f t="shared" si="73"/>
        <v>2024</v>
      </c>
    </row>
    <row r="2333" spans="1:8" x14ac:dyDescent="0.25">
      <c r="A2333" s="12" t="s">
        <v>1005</v>
      </c>
      <c r="B2333" s="12" t="s">
        <v>26</v>
      </c>
      <c r="C2333" s="14">
        <v>6796</v>
      </c>
      <c r="D2333" s="12" t="s">
        <v>1024</v>
      </c>
      <c r="E2333" s="12" t="s">
        <v>259</v>
      </c>
      <c r="F2333" s="53">
        <v>860</v>
      </c>
      <c r="G2333" s="97" t="str">
        <f t="shared" si="72"/>
        <v>Sep</v>
      </c>
      <c r="H2333" s="97" t="str">
        <f t="shared" si="73"/>
        <v>2024</v>
      </c>
    </row>
    <row r="2334" spans="1:8" x14ac:dyDescent="0.25">
      <c r="A2334" s="12" t="s">
        <v>975</v>
      </c>
      <c r="B2334" s="12" t="s">
        <v>26</v>
      </c>
      <c r="C2334" s="14">
        <v>380</v>
      </c>
      <c r="D2334" s="12" t="s">
        <v>846</v>
      </c>
      <c r="E2334" s="12" t="s">
        <v>259</v>
      </c>
      <c r="F2334" s="53">
        <v>523.28</v>
      </c>
      <c r="G2334" s="97" t="str">
        <f t="shared" si="72"/>
        <v>Sep</v>
      </c>
      <c r="H2334" s="97" t="str">
        <f t="shared" si="73"/>
        <v>2024</v>
      </c>
    </row>
    <row r="2335" spans="1:8" x14ac:dyDescent="0.25">
      <c r="A2335" s="12" t="s">
        <v>975</v>
      </c>
      <c r="B2335" s="12" t="s">
        <v>26</v>
      </c>
      <c r="C2335" s="14">
        <v>6805</v>
      </c>
      <c r="D2335" s="12" t="s">
        <v>1026</v>
      </c>
      <c r="E2335" s="12" t="s">
        <v>259</v>
      </c>
      <c r="F2335" s="53">
        <v>350</v>
      </c>
      <c r="G2335" s="97" t="str">
        <f t="shared" si="72"/>
        <v>Sep</v>
      </c>
      <c r="H2335" s="97" t="str">
        <f t="shared" si="73"/>
        <v>2024</v>
      </c>
    </row>
    <row r="2336" spans="1:8" x14ac:dyDescent="0.25">
      <c r="A2336" s="12" t="s">
        <v>1015</v>
      </c>
      <c r="B2336" s="12" t="s">
        <v>26</v>
      </c>
      <c r="C2336" s="14">
        <v>374</v>
      </c>
      <c r="D2336" s="12" t="s">
        <v>702</v>
      </c>
      <c r="E2336" s="12" t="s">
        <v>1526</v>
      </c>
      <c r="F2336" s="53">
        <v>987.59</v>
      </c>
      <c r="G2336" s="97" t="str">
        <f t="shared" si="72"/>
        <v>Sep</v>
      </c>
      <c r="H2336" s="97" t="str">
        <f t="shared" si="73"/>
        <v>2024</v>
      </c>
    </row>
    <row r="2337" spans="1:8" x14ac:dyDescent="0.25">
      <c r="A2337" s="12" t="s">
        <v>1005</v>
      </c>
      <c r="B2337" s="12" t="s">
        <v>26</v>
      </c>
      <c r="C2337" s="14">
        <v>6796</v>
      </c>
      <c r="D2337" s="12" t="s">
        <v>545</v>
      </c>
      <c r="E2337" s="12" t="s">
        <v>1526</v>
      </c>
      <c r="F2337" s="53">
        <v>450</v>
      </c>
      <c r="G2337" s="97" t="str">
        <f t="shared" si="72"/>
        <v>Sep</v>
      </c>
      <c r="H2337" s="97" t="str">
        <f t="shared" si="73"/>
        <v>2024</v>
      </c>
    </row>
    <row r="2338" spans="1:8" x14ac:dyDescent="0.25">
      <c r="A2338" s="12" t="s">
        <v>982</v>
      </c>
      <c r="B2338" s="12" t="s">
        <v>26</v>
      </c>
      <c r="C2338" s="14">
        <v>384</v>
      </c>
      <c r="D2338" s="12" t="s">
        <v>528</v>
      </c>
      <c r="E2338" s="12" t="s">
        <v>1526</v>
      </c>
      <c r="F2338" s="53">
        <v>948.28</v>
      </c>
      <c r="G2338" s="97" t="str">
        <f t="shared" si="72"/>
        <v>Sep</v>
      </c>
      <c r="H2338" s="97" t="str">
        <f t="shared" si="73"/>
        <v>2024</v>
      </c>
    </row>
    <row r="2339" spans="1:8" x14ac:dyDescent="0.25">
      <c r="A2339" s="12" t="s">
        <v>982</v>
      </c>
      <c r="B2339" s="12" t="s">
        <v>26</v>
      </c>
      <c r="C2339" s="14">
        <v>6807</v>
      </c>
      <c r="D2339" s="12" t="s">
        <v>1030</v>
      </c>
      <c r="E2339" s="12" t="s">
        <v>1526</v>
      </c>
      <c r="F2339" s="53">
        <v>1575</v>
      </c>
      <c r="G2339" s="97" t="str">
        <f t="shared" si="72"/>
        <v>Sep</v>
      </c>
      <c r="H2339" s="97" t="str">
        <f t="shared" si="73"/>
        <v>2024</v>
      </c>
    </row>
    <row r="2340" spans="1:8" x14ac:dyDescent="0.25">
      <c r="A2340" s="12" t="s">
        <v>1008</v>
      </c>
      <c r="B2340" s="12" t="s">
        <v>26</v>
      </c>
      <c r="C2340" s="14">
        <v>6802</v>
      </c>
      <c r="D2340" s="12" t="s">
        <v>1032</v>
      </c>
      <c r="E2340" s="12" t="s">
        <v>1526</v>
      </c>
      <c r="F2340" s="53">
        <v>258.62</v>
      </c>
      <c r="G2340" s="97" t="str">
        <f t="shared" si="72"/>
        <v>Sep</v>
      </c>
      <c r="H2340" s="97" t="str">
        <f t="shared" si="73"/>
        <v>2024</v>
      </c>
    </row>
    <row r="2341" spans="1:8" x14ac:dyDescent="0.25">
      <c r="A2341" s="12" t="s">
        <v>968</v>
      </c>
      <c r="B2341" s="12" t="s">
        <v>26</v>
      </c>
      <c r="C2341" s="14">
        <v>6792</v>
      </c>
      <c r="D2341" s="12" t="s">
        <v>1034</v>
      </c>
      <c r="E2341" s="12" t="s">
        <v>1526</v>
      </c>
      <c r="F2341" s="53">
        <v>275.86</v>
      </c>
      <c r="G2341" s="97" t="str">
        <f t="shared" si="72"/>
        <v>Sep</v>
      </c>
      <c r="H2341" s="97" t="str">
        <f t="shared" si="73"/>
        <v>2024</v>
      </c>
    </row>
    <row r="2342" spans="1:8" x14ac:dyDescent="0.25">
      <c r="A2342" s="12" t="s">
        <v>991</v>
      </c>
      <c r="B2342" s="12" t="s">
        <v>26</v>
      </c>
      <c r="C2342" s="14">
        <v>330</v>
      </c>
      <c r="D2342" s="12" t="s">
        <v>441</v>
      </c>
      <c r="E2342" s="12" t="s">
        <v>1526</v>
      </c>
      <c r="F2342" s="53">
        <v>1500</v>
      </c>
      <c r="G2342" s="97" t="str">
        <f t="shared" si="72"/>
        <v>Sep</v>
      </c>
      <c r="H2342" s="97" t="str">
        <f t="shared" si="73"/>
        <v>2024</v>
      </c>
    </row>
    <row r="2343" spans="1:8" x14ac:dyDescent="0.25">
      <c r="A2343" s="12" t="s">
        <v>982</v>
      </c>
      <c r="B2343" s="12" t="s">
        <v>26</v>
      </c>
      <c r="C2343" s="14">
        <v>382</v>
      </c>
      <c r="D2343" s="12" t="s">
        <v>939</v>
      </c>
      <c r="E2343" s="12" t="s">
        <v>1526</v>
      </c>
      <c r="F2343" s="53">
        <v>300</v>
      </c>
      <c r="G2343" s="97" t="str">
        <f t="shared" si="72"/>
        <v>Sep</v>
      </c>
      <c r="H2343" s="97" t="str">
        <f t="shared" si="73"/>
        <v>2024</v>
      </c>
    </row>
    <row r="2344" spans="1:8" x14ac:dyDescent="0.25">
      <c r="A2344" s="12" t="s">
        <v>982</v>
      </c>
      <c r="B2344" s="12" t="s">
        <v>26</v>
      </c>
      <c r="C2344" s="14">
        <v>384</v>
      </c>
      <c r="D2344" s="12" t="s">
        <v>528</v>
      </c>
      <c r="E2344" s="12" t="s">
        <v>1526</v>
      </c>
      <c r="F2344" s="53">
        <v>1120.7</v>
      </c>
      <c r="G2344" s="97" t="str">
        <f t="shared" si="72"/>
        <v>Sep</v>
      </c>
      <c r="H2344" s="97" t="str">
        <f t="shared" si="73"/>
        <v>2024</v>
      </c>
    </row>
    <row r="2345" spans="1:8" x14ac:dyDescent="0.25">
      <c r="A2345" s="12" t="s">
        <v>1038</v>
      </c>
      <c r="B2345" s="12" t="s">
        <v>26</v>
      </c>
      <c r="C2345" s="14">
        <v>359</v>
      </c>
      <c r="D2345" s="12" t="s">
        <v>939</v>
      </c>
      <c r="E2345" s="12" t="s">
        <v>1526</v>
      </c>
      <c r="F2345" s="53">
        <v>9545.2000000000007</v>
      </c>
      <c r="G2345" s="97" t="str">
        <f t="shared" si="72"/>
        <v>Sep</v>
      </c>
      <c r="H2345" s="97" t="str">
        <f t="shared" si="73"/>
        <v>2024</v>
      </c>
    </row>
    <row r="2346" spans="1:8" x14ac:dyDescent="0.25">
      <c r="A2346" s="12" t="s">
        <v>982</v>
      </c>
      <c r="B2346" s="12" t="s">
        <v>26</v>
      </c>
      <c r="C2346" s="14">
        <v>384</v>
      </c>
      <c r="D2346" s="12" t="s">
        <v>528</v>
      </c>
      <c r="E2346" s="12" t="s">
        <v>1526</v>
      </c>
      <c r="F2346" s="53">
        <v>672.41</v>
      </c>
      <c r="G2346" s="97" t="str">
        <f t="shared" si="72"/>
        <v>Sep</v>
      </c>
      <c r="H2346" s="97" t="str">
        <f t="shared" si="73"/>
        <v>2024</v>
      </c>
    </row>
    <row r="2347" spans="1:8" x14ac:dyDescent="0.25">
      <c r="A2347" s="12" t="s">
        <v>982</v>
      </c>
      <c r="B2347" s="12" t="s">
        <v>26</v>
      </c>
      <c r="C2347" s="14">
        <v>391</v>
      </c>
      <c r="D2347" s="12" t="s">
        <v>436</v>
      </c>
      <c r="E2347" s="12" t="s">
        <v>1526</v>
      </c>
      <c r="F2347" s="53">
        <v>1200</v>
      </c>
      <c r="G2347" s="97" t="str">
        <f t="shared" si="72"/>
        <v>Sep</v>
      </c>
      <c r="H2347" s="97" t="str">
        <f t="shared" si="73"/>
        <v>2024</v>
      </c>
    </row>
    <row r="2348" spans="1:8" x14ac:dyDescent="0.25">
      <c r="A2348" s="12" t="s">
        <v>982</v>
      </c>
      <c r="B2348" s="12" t="s">
        <v>26</v>
      </c>
      <c r="C2348" s="14">
        <v>6807</v>
      </c>
      <c r="D2348" s="12" t="s">
        <v>1041</v>
      </c>
      <c r="E2348" s="12" t="s">
        <v>1526</v>
      </c>
      <c r="F2348" s="53">
        <v>6896.55</v>
      </c>
      <c r="G2348" s="97" t="str">
        <f t="shared" si="72"/>
        <v>Sep</v>
      </c>
      <c r="H2348" s="97" t="str">
        <f t="shared" si="73"/>
        <v>2024</v>
      </c>
    </row>
    <row r="2349" spans="1:8" x14ac:dyDescent="0.25">
      <c r="A2349" s="12" t="s">
        <v>968</v>
      </c>
      <c r="B2349" s="12" t="s">
        <v>26</v>
      </c>
      <c r="C2349" s="14">
        <v>6792</v>
      </c>
      <c r="D2349" s="12" t="s">
        <v>545</v>
      </c>
      <c r="E2349" s="12" t="s">
        <v>1526</v>
      </c>
      <c r="F2349" s="53">
        <v>326.72000000000003</v>
      </c>
      <c r="G2349" s="97" t="str">
        <f t="shared" si="72"/>
        <v>Sep</v>
      </c>
      <c r="H2349" s="97" t="str">
        <f t="shared" si="73"/>
        <v>2024</v>
      </c>
    </row>
    <row r="2350" spans="1:8" x14ac:dyDescent="0.25">
      <c r="A2350" s="12" t="s">
        <v>1044</v>
      </c>
      <c r="B2350" s="12" t="s">
        <v>26</v>
      </c>
      <c r="C2350" s="14">
        <v>322</v>
      </c>
      <c r="D2350" s="12" t="s">
        <v>768</v>
      </c>
      <c r="E2350" s="12" t="s">
        <v>1526</v>
      </c>
      <c r="F2350" s="53">
        <v>2000</v>
      </c>
      <c r="G2350" s="97" t="str">
        <f t="shared" si="72"/>
        <v>Sep</v>
      </c>
      <c r="H2350" s="97" t="str">
        <f t="shared" si="73"/>
        <v>2024</v>
      </c>
    </row>
    <row r="2351" spans="1:8" x14ac:dyDescent="0.25">
      <c r="A2351" s="12" t="s">
        <v>982</v>
      </c>
      <c r="B2351" s="12" t="s">
        <v>26</v>
      </c>
      <c r="C2351" s="14">
        <v>384</v>
      </c>
      <c r="D2351" s="12" t="s">
        <v>528</v>
      </c>
      <c r="E2351" s="12" t="s">
        <v>1526</v>
      </c>
      <c r="F2351" s="53">
        <v>2844.83</v>
      </c>
      <c r="G2351" s="97" t="str">
        <f t="shared" si="72"/>
        <v>Sep</v>
      </c>
      <c r="H2351" s="97" t="str">
        <f t="shared" si="73"/>
        <v>2024</v>
      </c>
    </row>
    <row r="2352" spans="1:8" x14ac:dyDescent="0.25">
      <c r="A2352" s="12" t="s">
        <v>977</v>
      </c>
      <c r="B2352" s="12" t="s">
        <v>41</v>
      </c>
      <c r="C2352" s="14">
        <v>23</v>
      </c>
      <c r="D2352" s="12" t="s">
        <v>428</v>
      </c>
      <c r="E2352" s="12" t="s">
        <v>1526</v>
      </c>
      <c r="F2352" s="53">
        <v>6243.87</v>
      </c>
      <c r="G2352" s="97" t="str">
        <f t="shared" si="72"/>
        <v>Sep</v>
      </c>
      <c r="H2352" s="97" t="str">
        <f t="shared" si="73"/>
        <v>2024</v>
      </c>
    </row>
    <row r="2353" spans="1:8" x14ac:dyDescent="0.25">
      <c r="A2353" s="12" t="s">
        <v>982</v>
      </c>
      <c r="B2353" s="12" t="s">
        <v>26</v>
      </c>
      <c r="C2353" s="14">
        <v>382</v>
      </c>
      <c r="D2353" s="12" t="s">
        <v>939</v>
      </c>
      <c r="E2353" s="12" t="s">
        <v>1526</v>
      </c>
      <c r="F2353" s="53">
        <v>4520</v>
      </c>
      <c r="G2353" s="97" t="str">
        <f t="shared" si="72"/>
        <v>Sep</v>
      </c>
      <c r="H2353" s="97" t="str">
        <f t="shared" si="73"/>
        <v>2024</v>
      </c>
    </row>
    <row r="2354" spans="1:8" x14ac:dyDescent="0.25">
      <c r="A2354" s="12" t="s">
        <v>975</v>
      </c>
      <c r="B2354" s="12" t="s">
        <v>26</v>
      </c>
      <c r="C2354" s="14">
        <v>399</v>
      </c>
      <c r="D2354" s="12" t="s">
        <v>976</v>
      </c>
      <c r="E2354" s="35" t="s">
        <v>23</v>
      </c>
      <c r="F2354" s="53">
        <v>1403.99</v>
      </c>
      <c r="G2354" s="97" t="str">
        <f t="shared" si="72"/>
        <v>Sep</v>
      </c>
      <c r="H2354" s="97" t="str">
        <f t="shared" si="73"/>
        <v>2024</v>
      </c>
    </row>
    <row r="2355" spans="1:8" x14ac:dyDescent="0.25">
      <c r="A2355" s="12" t="s">
        <v>1048</v>
      </c>
      <c r="B2355" s="12" t="s">
        <v>41</v>
      </c>
      <c r="C2355" s="14">
        <v>5</v>
      </c>
      <c r="D2355" s="12" t="s">
        <v>716</v>
      </c>
      <c r="E2355" s="35" t="s">
        <v>1528</v>
      </c>
      <c r="F2355" s="53">
        <v>108499</v>
      </c>
      <c r="G2355" s="97" t="str">
        <f t="shared" si="72"/>
        <v>Sep</v>
      </c>
      <c r="H2355" s="97" t="str">
        <f t="shared" si="73"/>
        <v>2024</v>
      </c>
    </row>
    <row r="2356" spans="1:8" x14ac:dyDescent="0.25">
      <c r="A2356" s="12" t="s">
        <v>977</v>
      </c>
      <c r="B2356" s="12" t="s">
        <v>26</v>
      </c>
      <c r="C2356" s="14">
        <v>403</v>
      </c>
      <c r="D2356" s="12" t="s">
        <v>978</v>
      </c>
      <c r="E2356" s="35" t="s">
        <v>1528</v>
      </c>
      <c r="F2356" s="53">
        <v>33341.620000000003</v>
      </c>
      <c r="G2356" s="97" t="str">
        <f t="shared" si="72"/>
        <v>Sep</v>
      </c>
      <c r="H2356" s="97" t="str">
        <f t="shared" si="73"/>
        <v>2024</v>
      </c>
    </row>
    <row r="2357" spans="1:8" x14ac:dyDescent="0.25">
      <c r="A2357" s="12" t="s">
        <v>1049</v>
      </c>
      <c r="B2357" s="12" t="s">
        <v>26</v>
      </c>
      <c r="C2357" s="14">
        <v>7021</v>
      </c>
      <c r="D2357" s="12" t="s">
        <v>1050</v>
      </c>
      <c r="E2357" s="35" t="s">
        <v>1528</v>
      </c>
      <c r="F2357" s="53">
        <v>10000</v>
      </c>
      <c r="G2357" s="97" t="str">
        <f t="shared" si="72"/>
        <v>Sep</v>
      </c>
      <c r="H2357" s="97" t="str">
        <f t="shared" si="73"/>
        <v>2024</v>
      </c>
    </row>
    <row r="2358" spans="1:8" x14ac:dyDescent="0.25">
      <c r="A2358" s="12" t="s">
        <v>1049</v>
      </c>
      <c r="B2358" s="12" t="s">
        <v>26</v>
      </c>
      <c r="C2358" s="14">
        <v>7022</v>
      </c>
      <c r="D2358" s="12" t="s">
        <v>1051</v>
      </c>
      <c r="E2358" s="35" t="s">
        <v>1528</v>
      </c>
      <c r="F2358" s="53">
        <v>3500</v>
      </c>
      <c r="G2358" s="97" t="str">
        <f t="shared" si="72"/>
        <v>Sep</v>
      </c>
      <c r="H2358" s="97" t="str">
        <f t="shared" si="73"/>
        <v>2024</v>
      </c>
    </row>
    <row r="2359" spans="1:8" x14ac:dyDescent="0.25">
      <c r="A2359" s="12" t="s">
        <v>1048</v>
      </c>
      <c r="B2359" s="12" t="s">
        <v>26</v>
      </c>
      <c r="C2359" s="14">
        <v>6790</v>
      </c>
      <c r="D2359" s="12" t="s">
        <v>877</v>
      </c>
      <c r="E2359" s="12" t="s">
        <v>259</v>
      </c>
      <c r="F2359" s="53">
        <v>380</v>
      </c>
      <c r="G2359" s="97" t="str">
        <f t="shared" si="72"/>
        <v>Sep</v>
      </c>
      <c r="H2359" s="97" t="str">
        <f t="shared" si="73"/>
        <v>2024</v>
      </c>
    </row>
    <row r="2360" spans="1:8" x14ac:dyDescent="0.25">
      <c r="A2360" s="12" t="s">
        <v>1005</v>
      </c>
      <c r="B2360" s="12" t="s">
        <v>26</v>
      </c>
      <c r="C2360" s="14">
        <v>6797</v>
      </c>
      <c r="D2360" s="12" t="s">
        <v>1053</v>
      </c>
      <c r="E2360" s="12" t="s">
        <v>259</v>
      </c>
      <c r="F2360" s="53">
        <v>4280</v>
      </c>
      <c r="G2360" s="97" t="str">
        <f t="shared" si="72"/>
        <v>Sep</v>
      </c>
      <c r="H2360" s="97" t="str">
        <f t="shared" si="73"/>
        <v>2024</v>
      </c>
    </row>
    <row r="2361" spans="1:8" x14ac:dyDescent="0.25">
      <c r="A2361" s="12" t="s">
        <v>1055</v>
      </c>
      <c r="B2361" s="12" t="s">
        <v>26</v>
      </c>
      <c r="C2361" s="14">
        <v>6801</v>
      </c>
      <c r="D2361" s="12" t="s">
        <v>1056</v>
      </c>
      <c r="E2361" s="35" t="s">
        <v>1528</v>
      </c>
      <c r="F2361" s="53">
        <v>10000</v>
      </c>
      <c r="G2361" s="97" t="str">
        <f t="shared" si="72"/>
        <v>Sep</v>
      </c>
      <c r="H2361" s="97" t="str">
        <f t="shared" si="73"/>
        <v>2024</v>
      </c>
    </row>
    <row r="2362" spans="1:8" x14ac:dyDescent="0.25">
      <c r="A2362" s="12" t="s">
        <v>982</v>
      </c>
      <c r="B2362" s="12" t="s">
        <v>26</v>
      </c>
      <c r="C2362" s="14">
        <v>6806</v>
      </c>
      <c r="D2362" s="12" t="s">
        <v>1057</v>
      </c>
      <c r="E2362" s="12" t="s">
        <v>259</v>
      </c>
      <c r="F2362" s="53">
        <v>25630.2</v>
      </c>
      <c r="G2362" s="97" t="str">
        <f t="shared" si="72"/>
        <v>Sep</v>
      </c>
      <c r="H2362" s="97" t="str">
        <f t="shared" si="73"/>
        <v>2024</v>
      </c>
    </row>
    <row r="2363" spans="1:8" x14ac:dyDescent="0.25">
      <c r="A2363" s="12" t="s">
        <v>982</v>
      </c>
      <c r="B2363" s="12" t="s">
        <v>26</v>
      </c>
      <c r="C2363" s="14">
        <v>6808</v>
      </c>
      <c r="D2363" s="12" t="s">
        <v>1058</v>
      </c>
      <c r="E2363" s="12" t="s">
        <v>259</v>
      </c>
      <c r="F2363" s="53">
        <v>18000</v>
      </c>
      <c r="G2363" s="97" t="str">
        <f t="shared" si="72"/>
        <v>Sep</v>
      </c>
      <c r="H2363" s="97" t="str">
        <f t="shared" si="73"/>
        <v>2024</v>
      </c>
    </row>
    <row r="2364" spans="1:8" x14ac:dyDescent="0.25">
      <c r="A2364" s="12" t="s">
        <v>977</v>
      </c>
      <c r="B2364" s="12" t="s">
        <v>26</v>
      </c>
      <c r="C2364" s="14">
        <v>405</v>
      </c>
      <c r="D2364" s="12" t="s">
        <v>1059</v>
      </c>
      <c r="E2364" s="12" t="s">
        <v>259</v>
      </c>
      <c r="F2364" s="53">
        <v>0.01</v>
      </c>
      <c r="G2364" s="97" t="str">
        <f t="shared" si="72"/>
        <v>Sep</v>
      </c>
      <c r="H2364" s="97" t="str">
        <f t="shared" si="73"/>
        <v>2024</v>
      </c>
    </row>
    <row r="2365" spans="1:8" x14ac:dyDescent="0.25">
      <c r="A2365" s="12" t="s">
        <v>970</v>
      </c>
      <c r="B2365" s="12" t="s">
        <v>26</v>
      </c>
      <c r="C2365" s="14">
        <v>341</v>
      </c>
      <c r="D2365" s="12" t="s">
        <v>972</v>
      </c>
      <c r="E2365" s="35" t="s">
        <v>1528</v>
      </c>
      <c r="F2365" s="53">
        <v>7134.42</v>
      </c>
      <c r="G2365" s="97" t="str">
        <f t="shared" si="72"/>
        <v>Sep</v>
      </c>
      <c r="H2365" s="97" t="str">
        <f t="shared" si="73"/>
        <v>2024</v>
      </c>
    </row>
    <row r="2366" spans="1:8" x14ac:dyDescent="0.25">
      <c r="A2366" s="12" t="s">
        <v>977</v>
      </c>
      <c r="B2366" s="12" t="s">
        <v>26</v>
      </c>
      <c r="C2366" s="14">
        <v>403</v>
      </c>
      <c r="D2366" s="12" t="s">
        <v>978</v>
      </c>
      <c r="E2366" s="35" t="s">
        <v>1528</v>
      </c>
      <c r="F2366" s="53">
        <v>4631.95</v>
      </c>
      <c r="G2366" s="97" t="str">
        <f t="shared" si="72"/>
        <v>Sep</v>
      </c>
      <c r="H2366" s="97" t="str">
        <f t="shared" si="73"/>
        <v>2024</v>
      </c>
    </row>
    <row r="2367" spans="1:8" x14ac:dyDescent="0.25">
      <c r="A2367" s="12" t="s">
        <v>970</v>
      </c>
      <c r="B2367" s="12" t="s">
        <v>26</v>
      </c>
      <c r="C2367" s="14">
        <v>341</v>
      </c>
      <c r="D2367" s="12" t="s">
        <v>972</v>
      </c>
      <c r="E2367" s="35" t="s">
        <v>1528</v>
      </c>
      <c r="F2367" s="53">
        <v>6417.09</v>
      </c>
      <c r="G2367" s="97" t="str">
        <f t="shared" si="72"/>
        <v>Sep</v>
      </c>
      <c r="H2367" s="97" t="str">
        <f t="shared" si="73"/>
        <v>2024</v>
      </c>
    </row>
    <row r="2368" spans="1:8" x14ac:dyDescent="0.25">
      <c r="A2368" s="12" t="s">
        <v>977</v>
      </c>
      <c r="B2368" s="12" t="s">
        <v>26</v>
      </c>
      <c r="C2368" s="14">
        <v>403</v>
      </c>
      <c r="D2368" s="12" t="s">
        <v>978</v>
      </c>
      <c r="E2368" s="35" t="s">
        <v>1528</v>
      </c>
      <c r="F2368" s="53">
        <v>6417.09</v>
      </c>
      <c r="G2368" s="97" t="str">
        <f t="shared" si="72"/>
        <v>Sep</v>
      </c>
      <c r="H2368" s="97" t="str">
        <f t="shared" si="73"/>
        <v>2024</v>
      </c>
    </row>
    <row r="2369" spans="1:8" x14ac:dyDescent="0.25">
      <c r="A2369" s="12" t="s">
        <v>968</v>
      </c>
      <c r="B2369" s="12" t="s">
        <v>26</v>
      </c>
      <c r="C2369" s="14">
        <v>6792</v>
      </c>
      <c r="D2369" s="12" t="s">
        <v>599</v>
      </c>
      <c r="E2369" s="12" t="s">
        <v>259</v>
      </c>
      <c r="F2369" s="53">
        <v>60.34</v>
      </c>
      <c r="G2369" s="97" t="str">
        <f t="shared" si="72"/>
        <v>Sep</v>
      </c>
      <c r="H2369" s="97" t="str">
        <f t="shared" si="73"/>
        <v>2024</v>
      </c>
    </row>
    <row r="2370" spans="1:8" x14ac:dyDescent="0.25">
      <c r="A2370" s="12" t="s">
        <v>968</v>
      </c>
      <c r="B2370" s="12" t="s">
        <v>26</v>
      </c>
      <c r="C2370" s="14">
        <v>6792</v>
      </c>
      <c r="D2370" s="12" t="s">
        <v>599</v>
      </c>
      <c r="E2370" s="12" t="s">
        <v>259</v>
      </c>
      <c r="F2370" s="53">
        <v>51.72</v>
      </c>
      <c r="G2370" s="97" t="str">
        <f t="shared" si="72"/>
        <v>Sep</v>
      </c>
      <c r="H2370" s="97" t="str">
        <f t="shared" si="73"/>
        <v>2024</v>
      </c>
    </row>
    <row r="2371" spans="1:8" x14ac:dyDescent="0.25">
      <c r="A2371" s="12" t="s">
        <v>1005</v>
      </c>
      <c r="B2371" s="12" t="s">
        <v>26</v>
      </c>
      <c r="C2371" s="14">
        <v>6796</v>
      </c>
      <c r="D2371" s="12" t="s">
        <v>599</v>
      </c>
      <c r="E2371" s="12" t="s">
        <v>259</v>
      </c>
      <c r="F2371" s="53">
        <v>68.97</v>
      </c>
      <c r="G2371" s="97" t="str">
        <f t="shared" si="72"/>
        <v>Sep</v>
      </c>
      <c r="H2371" s="97" t="str">
        <f t="shared" si="73"/>
        <v>2024</v>
      </c>
    </row>
    <row r="2372" spans="1:8" x14ac:dyDescent="0.25">
      <c r="A2372" s="12" t="s">
        <v>982</v>
      </c>
      <c r="B2372" s="12" t="s">
        <v>26</v>
      </c>
      <c r="C2372" s="14">
        <v>6807</v>
      </c>
      <c r="D2372" s="12" t="s">
        <v>887</v>
      </c>
      <c r="E2372" s="12" t="s">
        <v>259</v>
      </c>
      <c r="F2372" s="53">
        <v>163.15</v>
      </c>
      <c r="G2372" s="97" t="str">
        <f t="shared" ref="G2372:G2435" si="74">MID(A2372,4,3)</f>
        <v>Sep</v>
      </c>
      <c r="H2372" s="97" t="str">
        <f t="shared" ref="H2372:H2435" si="75">MID(A2372,8,4)</f>
        <v>2024</v>
      </c>
    </row>
    <row r="2373" spans="1:8" x14ac:dyDescent="0.25">
      <c r="A2373" s="12" t="s">
        <v>977</v>
      </c>
      <c r="B2373" s="12" t="s">
        <v>26</v>
      </c>
      <c r="C2373" s="14">
        <v>403</v>
      </c>
      <c r="D2373" s="12" t="s">
        <v>978</v>
      </c>
      <c r="E2373" s="35" t="s">
        <v>1528</v>
      </c>
      <c r="F2373" s="53">
        <v>64980</v>
      </c>
      <c r="G2373" s="97" t="str">
        <f t="shared" si="74"/>
        <v>Sep</v>
      </c>
      <c r="H2373" s="97" t="str">
        <f t="shared" si="75"/>
        <v>2024</v>
      </c>
    </row>
    <row r="2374" spans="1:8" x14ac:dyDescent="0.25">
      <c r="A2374" s="12" t="s">
        <v>977</v>
      </c>
      <c r="B2374" s="12" t="s">
        <v>41</v>
      </c>
      <c r="C2374" s="14">
        <v>42</v>
      </c>
      <c r="D2374" s="12" t="s">
        <v>160</v>
      </c>
      <c r="E2374" s="12" t="s">
        <v>1525</v>
      </c>
      <c r="F2374" s="54">
        <v>10.6</v>
      </c>
      <c r="G2374" s="97" t="str">
        <f t="shared" si="74"/>
        <v>Sep</v>
      </c>
      <c r="H2374" s="97" t="str">
        <f t="shared" si="75"/>
        <v>2024</v>
      </c>
    </row>
    <row r="2375" spans="1:8" x14ac:dyDescent="0.25">
      <c r="A2375" s="12" t="s">
        <v>977</v>
      </c>
      <c r="B2375" s="12" t="s">
        <v>41</v>
      </c>
      <c r="C2375" s="14">
        <v>42</v>
      </c>
      <c r="D2375" s="12" t="s">
        <v>549</v>
      </c>
      <c r="E2375" s="12" t="s">
        <v>1525</v>
      </c>
      <c r="F2375" s="54">
        <v>304.10000000000002</v>
      </c>
      <c r="G2375" s="97" t="str">
        <f t="shared" si="74"/>
        <v>Sep</v>
      </c>
      <c r="H2375" s="97" t="str">
        <f t="shared" si="75"/>
        <v>2024</v>
      </c>
    </row>
    <row r="2376" spans="1:8" x14ac:dyDescent="0.25">
      <c r="A2376" s="12" t="s">
        <v>977</v>
      </c>
      <c r="B2376" s="12" t="s">
        <v>41</v>
      </c>
      <c r="C2376" s="14">
        <v>42</v>
      </c>
      <c r="D2376" s="12" t="s">
        <v>549</v>
      </c>
      <c r="E2376" s="12" t="s">
        <v>1525</v>
      </c>
      <c r="F2376" s="54">
        <v>192.02</v>
      </c>
      <c r="G2376" s="97" t="str">
        <f t="shared" si="74"/>
        <v>Sep</v>
      </c>
      <c r="H2376" s="97" t="str">
        <f t="shared" si="75"/>
        <v>2024</v>
      </c>
    </row>
    <row r="2377" spans="1:8" x14ac:dyDescent="0.25">
      <c r="A2377" s="12" t="s">
        <v>977</v>
      </c>
      <c r="B2377" s="12" t="s">
        <v>41</v>
      </c>
      <c r="C2377" s="14">
        <v>42</v>
      </c>
      <c r="D2377" s="12" t="s">
        <v>549</v>
      </c>
      <c r="E2377" s="12" t="s">
        <v>1525</v>
      </c>
      <c r="F2377" s="54">
        <v>510.29</v>
      </c>
      <c r="G2377" s="97" t="str">
        <f t="shared" si="74"/>
        <v>Sep</v>
      </c>
      <c r="H2377" s="97" t="str">
        <f t="shared" si="75"/>
        <v>2024</v>
      </c>
    </row>
    <row r="2378" spans="1:8" x14ac:dyDescent="0.25">
      <c r="A2378" s="12" t="s">
        <v>977</v>
      </c>
      <c r="B2378" s="12" t="s">
        <v>41</v>
      </c>
      <c r="C2378" s="14">
        <v>42</v>
      </c>
      <c r="D2378" s="12" t="s">
        <v>549</v>
      </c>
      <c r="E2378" s="12" t="s">
        <v>1525</v>
      </c>
      <c r="F2378" s="54">
        <v>168.8</v>
      </c>
      <c r="G2378" s="97" t="str">
        <f t="shared" si="74"/>
        <v>Sep</v>
      </c>
      <c r="H2378" s="97" t="str">
        <f t="shared" si="75"/>
        <v>2024</v>
      </c>
    </row>
    <row r="2379" spans="1:8" x14ac:dyDescent="0.25">
      <c r="A2379" s="12" t="s">
        <v>977</v>
      </c>
      <c r="B2379" s="12" t="s">
        <v>41</v>
      </c>
      <c r="C2379" s="14">
        <v>42</v>
      </c>
      <c r="D2379" s="12" t="s">
        <v>549</v>
      </c>
      <c r="E2379" s="12" t="s">
        <v>1525</v>
      </c>
      <c r="F2379" s="54">
        <v>1739.16</v>
      </c>
      <c r="G2379" s="97" t="str">
        <f t="shared" si="74"/>
        <v>Sep</v>
      </c>
      <c r="H2379" s="97" t="str">
        <f t="shared" si="75"/>
        <v>2024</v>
      </c>
    </row>
    <row r="2380" spans="1:8" x14ac:dyDescent="0.25">
      <c r="A2380" s="12" t="s">
        <v>977</v>
      </c>
      <c r="B2380" s="12" t="s">
        <v>41</v>
      </c>
      <c r="C2380" s="14">
        <v>42</v>
      </c>
      <c r="D2380" s="12" t="s">
        <v>549</v>
      </c>
      <c r="E2380" s="12" t="s">
        <v>1525</v>
      </c>
      <c r="F2380" s="54">
        <v>254.92</v>
      </c>
      <c r="G2380" s="97" t="str">
        <f t="shared" si="74"/>
        <v>Sep</v>
      </c>
      <c r="H2380" s="97" t="str">
        <f t="shared" si="75"/>
        <v>2024</v>
      </c>
    </row>
    <row r="2381" spans="1:8" x14ac:dyDescent="0.25">
      <c r="A2381" s="12" t="s">
        <v>977</v>
      </c>
      <c r="B2381" s="12" t="s">
        <v>41</v>
      </c>
      <c r="C2381" s="14">
        <v>42</v>
      </c>
      <c r="D2381" s="12" t="s">
        <v>160</v>
      </c>
      <c r="E2381" s="12" t="s">
        <v>1525</v>
      </c>
      <c r="F2381" s="54">
        <v>228.04</v>
      </c>
      <c r="G2381" s="97" t="str">
        <f t="shared" si="74"/>
        <v>Sep</v>
      </c>
      <c r="H2381" s="97" t="str">
        <f t="shared" si="75"/>
        <v>2024</v>
      </c>
    </row>
    <row r="2382" spans="1:8" x14ac:dyDescent="0.25">
      <c r="A2382" s="12" t="s">
        <v>977</v>
      </c>
      <c r="B2382" s="12" t="s">
        <v>41</v>
      </c>
      <c r="C2382" s="14">
        <v>42</v>
      </c>
      <c r="D2382" s="12" t="s">
        <v>160</v>
      </c>
      <c r="E2382" s="12" t="s">
        <v>1525</v>
      </c>
      <c r="F2382" s="54">
        <v>6260.58</v>
      </c>
      <c r="G2382" s="97" t="str">
        <f t="shared" si="74"/>
        <v>Sep</v>
      </c>
      <c r="H2382" s="97" t="str">
        <f t="shared" si="75"/>
        <v>2024</v>
      </c>
    </row>
    <row r="2383" spans="1:8" x14ac:dyDescent="0.25">
      <c r="A2383" s="12" t="s">
        <v>977</v>
      </c>
      <c r="B2383" s="12" t="s">
        <v>41</v>
      </c>
      <c r="C2383" s="14">
        <v>42</v>
      </c>
      <c r="D2383" s="12" t="s">
        <v>160</v>
      </c>
      <c r="E2383" s="12" t="s">
        <v>1525</v>
      </c>
      <c r="F2383" s="54">
        <v>6261.25</v>
      </c>
      <c r="G2383" s="97" t="str">
        <f t="shared" si="74"/>
        <v>Sep</v>
      </c>
      <c r="H2383" s="97" t="str">
        <f t="shared" si="75"/>
        <v>2024</v>
      </c>
    </row>
    <row r="2384" spans="1:8" x14ac:dyDescent="0.25">
      <c r="A2384" s="12" t="s">
        <v>977</v>
      </c>
      <c r="B2384" s="12" t="s">
        <v>41</v>
      </c>
      <c r="C2384" s="14">
        <v>42</v>
      </c>
      <c r="D2384" s="12" t="s">
        <v>160</v>
      </c>
      <c r="E2384" s="12" t="s">
        <v>1525</v>
      </c>
      <c r="F2384" s="54">
        <v>215.52</v>
      </c>
      <c r="G2384" s="97" t="str">
        <f t="shared" si="74"/>
        <v>Sep</v>
      </c>
      <c r="H2384" s="97" t="str">
        <f t="shared" si="75"/>
        <v>2024</v>
      </c>
    </row>
    <row r="2385" spans="1:8" x14ac:dyDescent="0.25">
      <c r="A2385" s="12" t="s">
        <v>977</v>
      </c>
      <c r="B2385" s="12" t="s">
        <v>41</v>
      </c>
      <c r="C2385" s="14">
        <v>42</v>
      </c>
      <c r="D2385" s="12" t="s">
        <v>160</v>
      </c>
      <c r="E2385" s="12" t="s">
        <v>1525</v>
      </c>
      <c r="F2385" s="54">
        <v>2592.4699999999998</v>
      </c>
      <c r="G2385" s="97" t="str">
        <f t="shared" si="74"/>
        <v>Sep</v>
      </c>
      <c r="H2385" s="97" t="str">
        <f t="shared" si="75"/>
        <v>2024</v>
      </c>
    </row>
    <row r="2386" spans="1:8" x14ac:dyDescent="0.25">
      <c r="A2386" s="12" t="s">
        <v>977</v>
      </c>
      <c r="B2386" s="12" t="s">
        <v>41</v>
      </c>
      <c r="C2386" s="14">
        <v>42</v>
      </c>
      <c r="D2386" s="12" t="s">
        <v>160</v>
      </c>
      <c r="E2386" s="12" t="s">
        <v>1525</v>
      </c>
      <c r="F2386" s="54">
        <v>1424.23</v>
      </c>
      <c r="G2386" s="97" t="str">
        <f t="shared" si="74"/>
        <v>Sep</v>
      </c>
      <c r="H2386" s="97" t="str">
        <f t="shared" si="75"/>
        <v>2024</v>
      </c>
    </row>
    <row r="2387" spans="1:8" x14ac:dyDescent="0.25">
      <c r="A2387" s="12" t="s">
        <v>977</v>
      </c>
      <c r="B2387" s="12" t="s">
        <v>41</v>
      </c>
      <c r="C2387" s="14">
        <v>42</v>
      </c>
      <c r="D2387" s="12" t="s">
        <v>160</v>
      </c>
      <c r="E2387" s="12" t="s">
        <v>1525</v>
      </c>
      <c r="F2387" s="54">
        <v>1735.97</v>
      </c>
      <c r="G2387" s="97" t="str">
        <f t="shared" si="74"/>
        <v>Sep</v>
      </c>
      <c r="H2387" s="97" t="str">
        <f t="shared" si="75"/>
        <v>2024</v>
      </c>
    </row>
    <row r="2388" spans="1:8" x14ac:dyDescent="0.25">
      <c r="A2388" s="12" t="s">
        <v>977</v>
      </c>
      <c r="B2388" s="12" t="s">
        <v>41</v>
      </c>
      <c r="C2388" s="14">
        <v>42</v>
      </c>
      <c r="D2388" s="12" t="s">
        <v>160</v>
      </c>
      <c r="E2388" s="12" t="s">
        <v>1525</v>
      </c>
      <c r="F2388" s="54">
        <v>1429.27</v>
      </c>
      <c r="G2388" s="97" t="str">
        <f t="shared" si="74"/>
        <v>Sep</v>
      </c>
      <c r="H2388" s="97" t="str">
        <f t="shared" si="75"/>
        <v>2024</v>
      </c>
    </row>
    <row r="2389" spans="1:8" x14ac:dyDescent="0.25">
      <c r="A2389" s="12" t="s">
        <v>977</v>
      </c>
      <c r="B2389" s="12" t="s">
        <v>41</v>
      </c>
      <c r="C2389" s="14">
        <v>42</v>
      </c>
      <c r="D2389" s="12" t="s">
        <v>160</v>
      </c>
      <c r="E2389" s="12" t="s">
        <v>1525</v>
      </c>
      <c r="F2389" s="54">
        <v>107.74</v>
      </c>
      <c r="G2389" s="97" t="str">
        <f t="shared" si="74"/>
        <v>Sep</v>
      </c>
      <c r="H2389" s="97" t="str">
        <f t="shared" si="75"/>
        <v>2024</v>
      </c>
    </row>
    <row r="2390" spans="1:8" x14ac:dyDescent="0.25">
      <c r="A2390" s="12" t="s">
        <v>977</v>
      </c>
      <c r="B2390" s="12" t="s">
        <v>41</v>
      </c>
      <c r="C2390" s="14">
        <v>42</v>
      </c>
      <c r="D2390" s="12" t="s">
        <v>160</v>
      </c>
      <c r="E2390" s="12" t="s">
        <v>1525</v>
      </c>
      <c r="F2390" s="54">
        <v>1020.8</v>
      </c>
      <c r="G2390" s="97" t="str">
        <f t="shared" si="74"/>
        <v>Sep</v>
      </c>
      <c r="H2390" s="97" t="str">
        <f t="shared" si="75"/>
        <v>2024</v>
      </c>
    </row>
    <row r="2391" spans="1:8" x14ac:dyDescent="0.25">
      <c r="A2391" s="12" t="s">
        <v>977</v>
      </c>
      <c r="B2391" s="12" t="s">
        <v>41</v>
      </c>
      <c r="C2391" s="14">
        <v>42</v>
      </c>
      <c r="D2391" s="12" t="s">
        <v>160</v>
      </c>
      <c r="E2391" s="12" t="s">
        <v>1525</v>
      </c>
      <c r="F2391" s="54">
        <v>1526.82</v>
      </c>
      <c r="G2391" s="97" t="str">
        <f t="shared" si="74"/>
        <v>Sep</v>
      </c>
      <c r="H2391" s="97" t="str">
        <f t="shared" si="75"/>
        <v>2024</v>
      </c>
    </row>
    <row r="2392" spans="1:8" x14ac:dyDescent="0.25">
      <c r="A2392" s="12" t="s">
        <v>977</v>
      </c>
      <c r="B2392" s="12" t="s">
        <v>41</v>
      </c>
      <c r="C2392" s="14">
        <v>42</v>
      </c>
      <c r="D2392" s="12" t="s">
        <v>160</v>
      </c>
      <c r="E2392" s="12" t="s">
        <v>1525</v>
      </c>
      <c r="F2392" s="54">
        <v>2699.95</v>
      </c>
      <c r="G2392" s="97" t="str">
        <f t="shared" si="74"/>
        <v>Sep</v>
      </c>
      <c r="H2392" s="97" t="str">
        <f t="shared" si="75"/>
        <v>2024</v>
      </c>
    </row>
    <row r="2393" spans="1:8" x14ac:dyDescent="0.25">
      <c r="A2393" s="12" t="s">
        <v>977</v>
      </c>
      <c r="B2393" s="12" t="s">
        <v>41</v>
      </c>
      <c r="C2393" s="14">
        <v>42</v>
      </c>
      <c r="D2393" s="12" t="s">
        <v>549</v>
      </c>
      <c r="E2393" s="12" t="s">
        <v>1525</v>
      </c>
      <c r="F2393" s="100">
        <v>-425.02</v>
      </c>
      <c r="G2393" s="97" t="str">
        <f t="shared" si="74"/>
        <v>Sep</v>
      </c>
      <c r="H2393" s="97" t="str">
        <f t="shared" si="75"/>
        <v>2024</v>
      </c>
    </row>
    <row r="2394" spans="1:8" x14ac:dyDescent="0.25">
      <c r="A2394" s="12" t="s">
        <v>977</v>
      </c>
      <c r="B2394" s="12" t="s">
        <v>41</v>
      </c>
      <c r="C2394" s="14">
        <v>42</v>
      </c>
      <c r="D2394" s="12" t="s">
        <v>549</v>
      </c>
      <c r="E2394" s="12" t="s">
        <v>1525</v>
      </c>
      <c r="F2394" s="100">
        <v>-0.14000000000000001</v>
      </c>
      <c r="G2394" s="97" t="str">
        <f t="shared" si="74"/>
        <v>Sep</v>
      </c>
      <c r="H2394" s="97" t="str">
        <f t="shared" si="75"/>
        <v>2024</v>
      </c>
    </row>
    <row r="2395" spans="1:8" x14ac:dyDescent="0.25">
      <c r="A2395" s="12" t="s">
        <v>977</v>
      </c>
      <c r="B2395" s="12" t="s">
        <v>41</v>
      </c>
      <c r="C2395" s="14">
        <v>42</v>
      </c>
      <c r="D2395" s="12" t="s">
        <v>549</v>
      </c>
      <c r="E2395" s="12" t="s">
        <v>1525</v>
      </c>
      <c r="F2395" s="54">
        <v>0.05</v>
      </c>
      <c r="G2395" s="97" t="str">
        <f t="shared" si="74"/>
        <v>Sep</v>
      </c>
      <c r="H2395" s="97" t="str">
        <f t="shared" si="75"/>
        <v>2024</v>
      </c>
    </row>
    <row r="2396" spans="1:8" x14ac:dyDescent="0.25">
      <c r="A2396" s="12" t="s">
        <v>977</v>
      </c>
      <c r="B2396" s="12" t="s">
        <v>41</v>
      </c>
      <c r="C2396" s="14">
        <v>42</v>
      </c>
      <c r="D2396" s="12" t="s">
        <v>549</v>
      </c>
      <c r="E2396" s="12" t="s">
        <v>1525</v>
      </c>
      <c r="F2396" s="54">
        <v>0.16</v>
      </c>
      <c r="G2396" s="97" t="str">
        <f t="shared" si="74"/>
        <v>Sep</v>
      </c>
      <c r="H2396" s="97" t="str">
        <f t="shared" si="75"/>
        <v>2024</v>
      </c>
    </row>
    <row r="2397" spans="1:8" x14ac:dyDescent="0.25">
      <c r="A2397" s="12" t="s">
        <v>977</v>
      </c>
      <c r="B2397" s="12" t="s">
        <v>41</v>
      </c>
      <c r="C2397" s="14">
        <v>42</v>
      </c>
      <c r="D2397" s="12" t="s">
        <v>549</v>
      </c>
      <c r="E2397" s="12" t="s">
        <v>1525</v>
      </c>
      <c r="F2397" s="54">
        <v>434.63</v>
      </c>
      <c r="G2397" s="97" t="str">
        <f t="shared" si="74"/>
        <v>Sep</v>
      </c>
      <c r="H2397" s="97" t="str">
        <f t="shared" si="75"/>
        <v>2024</v>
      </c>
    </row>
    <row r="2398" spans="1:8" x14ac:dyDescent="0.25">
      <c r="A2398" s="12" t="s">
        <v>977</v>
      </c>
      <c r="B2398" s="12" t="s">
        <v>41</v>
      </c>
      <c r="C2398" s="14">
        <v>42</v>
      </c>
      <c r="D2398" s="12" t="s">
        <v>549</v>
      </c>
      <c r="E2398" s="12" t="s">
        <v>1525</v>
      </c>
      <c r="F2398" s="54">
        <v>416.67</v>
      </c>
      <c r="G2398" s="97" t="str">
        <f t="shared" si="74"/>
        <v>Sep</v>
      </c>
      <c r="H2398" s="97" t="str">
        <f t="shared" si="75"/>
        <v>2024</v>
      </c>
    </row>
    <row r="2399" spans="1:8" x14ac:dyDescent="0.25">
      <c r="A2399" s="12" t="s">
        <v>977</v>
      </c>
      <c r="B2399" s="12" t="s">
        <v>41</v>
      </c>
      <c r="C2399" s="14">
        <v>42</v>
      </c>
      <c r="D2399" s="12" t="s">
        <v>549</v>
      </c>
      <c r="E2399" s="12" t="s">
        <v>1525</v>
      </c>
      <c r="F2399" s="54">
        <v>804.55</v>
      </c>
      <c r="G2399" s="97" t="str">
        <f t="shared" si="74"/>
        <v>Sep</v>
      </c>
      <c r="H2399" s="97" t="str">
        <f t="shared" si="75"/>
        <v>2024</v>
      </c>
    </row>
    <row r="2400" spans="1:8" x14ac:dyDescent="0.25">
      <c r="A2400" s="12" t="s">
        <v>977</v>
      </c>
      <c r="B2400" s="12" t="s">
        <v>41</v>
      </c>
      <c r="C2400" s="14">
        <v>42</v>
      </c>
      <c r="D2400" s="12" t="s">
        <v>160</v>
      </c>
      <c r="E2400" s="12" t="s">
        <v>1525</v>
      </c>
      <c r="F2400" s="54">
        <v>73.64</v>
      </c>
      <c r="G2400" s="97" t="str">
        <f t="shared" si="74"/>
        <v>Sep</v>
      </c>
      <c r="H2400" s="97" t="str">
        <f t="shared" si="75"/>
        <v>2024</v>
      </c>
    </row>
    <row r="2401" spans="1:8" x14ac:dyDescent="0.25">
      <c r="A2401" s="12" t="s">
        <v>977</v>
      </c>
      <c r="B2401" s="12" t="s">
        <v>41</v>
      </c>
      <c r="C2401" s="14">
        <v>42</v>
      </c>
      <c r="D2401" s="12" t="s">
        <v>160</v>
      </c>
      <c r="E2401" s="12" t="s">
        <v>1525</v>
      </c>
      <c r="F2401" s="54">
        <v>109.2</v>
      </c>
      <c r="G2401" s="97" t="str">
        <f t="shared" si="74"/>
        <v>Sep</v>
      </c>
      <c r="H2401" s="97" t="str">
        <f t="shared" si="75"/>
        <v>2024</v>
      </c>
    </row>
    <row r="2402" spans="1:8" x14ac:dyDescent="0.25">
      <c r="A2402" s="12" t="s">
        <v>977</v>
      </c>
      <c r="B2402" s="12" t="s">
        <v>41</v>
      </c>
      <c r="C2402" s="14">
        <v>42</v>
      </c>
      <c r="D2402" s="12" t="s">
        <v>160</v>
      </c>
      <c r="E2402" s="12" t="s">
        <v>1525</v>
      </c>
      <c r="F2402" s="54">
        <v>379.72</v>
      </c>
      <c r="G2402" s="97" t="str">
        <f t="shared" si="74"/>
        <v>Sep</v>
      </c>
      <c r="H2402" s="97" t="str">
        <f t="shared" si="75"/>
        <v>2024</v>
      </c>
    </row>
    <row r="2403" spans="1:8" x14ac:dyDescent="0.25">
      <c r="A2403" s="12" t="s">
        <v>977</v>
      </c>
      <c r="B2403" s="12" t="s">
        <v>41</v>
      </c>
      <c r="C2403" s="14">
        <v>42</v>
      </c>
      <c r="D2403" s="12" t="s">
        <v>160</v>
      </c>
      <c r="E2403" s="12" t="s">
        <v>1525</v>
      </c>
      <c r="F2403" s="54">
        <v>27.03</v>
      </c>
      <c r="G2403" s="97" t="str">
        <f t="shared" si="74"/>
        <v>Sep</v>
      </c>
      <c r="H2403" s="97" t="str">
        <f t="shared" si="75"/>
        <v>2024</v>
      </c>
    </row>
    <row r="2404" spans="1:8" x14ac:dyDescent="0.25">
      <c r="A2404" s="12" t="s">
        <v>977</v>
      </c>
      <c r="B2404" s="12" t="s">
        <v>41</v>
      </c>
      <c r="C2404" s="14">
        <v>42</v>
      </c>
      <c r="D2404" s="12" t="s">
        <v>160</v>
      </c>
      <c r="E2404" s="12" t="s">
        <v>1525</v>
      </c>
      <c r="F2404" s="54">
        <v>37.020000000000003</v>
      </c>
      <c r="G2404" s="97" t="str">
        <f t="shared" si="74"/>
        <v>Sep</v>
      </c>
      <c r="H2404" s="97" t="str">
        <f t="shared" si="75"/>
        <v>2024</v>
      </c>
    </row>
    <row r="2405" spans="1:8" x14ac:dyDescent="0.25">
      <c r="A2405" s="12" t="s">
        <v>977</v>
      </c>
      <c r="B2405" s="12" t="s">
        <v>41</v>
      </c>
      <c r="C2405" s="14">
        <v>42</v>
      </c>
      <c r="D2405" s="12" t="s">
        <v>160</v>
      </c>
      <c r="E2405" s="12" t="s">
        <v>1525</v>
      </c>
      <c r="F2405" s="54">
        <v>163.79</v>
      </c>
      <c r="G2405" s="97" t="str">
        <f t="shared" si="74"/>
        <v>Sep</v>
      </c>
      <c r="H2405" s="97" t="str">
        <f t="shared" si="75"/>
        <v>2024</v>
      </c>
    </row>
    <row r="2406" spans="1:8" x14ac:dyDescent="0.25">
      <c r="A2406" s="12" t="s">
        <v>977</v>
      </c>
      <c r="B2406" s="12" t="s">
        <v>41</v>
      </c>
      <c r="C2406" s="14">
        <v>42</v>
      </c>
      <c r="D2406" s="12" t="s">
        <v>160</v>
      </c>
      <c r="E2406" s="12" t="s">
        <v>1525</v>
      </c>
      <c r="F2406" s="54">
        <v>58.84</v>
      </c>
      <c r="G2406" s="97" t="str">
        <f t="shared" si="74"/>
        <v>Sep</v>
      </c>
      <c r="H2406" s="97" t="str">
        <f t="shared" si="75"/>
        <v>2024</v>
      </c>
    </row>
    <row r="2407" spans="1:8" x14ac:dyDescent="0.25">
      <c r="A2407" s="12" t="s">
        <v>977</v>
      </c>
      <c r="B2407" s="12" t="s">
        <v>41</v>
      </c>
      <c r="C2407" s="14">
        <v>42</v>
      </c>
      <c r="D2407" s="12" t="s">
        <v>160</v>
      </c>
      <c r="E2407" s="12" t="s">
        <v>1525</v>
      </c>
      <c r="F2407" s="54">
        <v>266.67</v>
      </c>
      <c r="G2407" s="97" t="str">
        <f t="shared" si="74"/>
        <v>Sep</v>
      </c>
      <c r="H2407" s="97" t="str">
        <f t="shared" si="75"/>
        <v>2024</v>
      </c>
    </row>
    <row r="2408" spans="1:8" x14ac:dyDescent="0.25">
      <c r="A2408" s="12" t="s">
        <v>977</v>
      </c>
      <c r="B2408" s="12" t="s">
        <v>41</v>
      </c>
      <c r="C2408" s="14">
        <v>42</v>
      </c>
      <c r="D2408" s="12" t="s">
        <v>160</v>
      </c>
      <c r="E2408" s="12" t="s">
        <v>1525</v>
      </c>
      <c r="F2408" s="54">
        <v>4949.18</v>
      </c>
      <c r="G2408" s="97" t="str">
        <f t="shared" si="74"/>
        <v>Sep</v>
      </c>
      <c r="H2408" s="97" t="str">
        <f t="shared" si="75"/>
        <v>2024</v>
      </c>
    </row>
    <row r="2409" spans="1:8" x14ac:dyDescent="0.25">
      <c r="A2409" s="12" t="s">
        <v>977</v>
      </c>
      <c r="B2409" s="12" t="s">
        <v>41</v>
      </c>
      <c r="C2409" s="14">
        <v>42</v>
      </c>
      <c r="D2409" s="12" t="s">
        <v>160</v>
      </c>
      <c r="E2409" s="12" t="s">
        <v>1525</v>
      </c>
      <c r="F2409" s="54">
        <v>3621.57</v>
      </c>
      <c r="G2409" s="97" t="str">
        <f t="shared" si="74"/>
        <v>Sep</v>
      </c>
      <c r="H2409" s="97" t="str">
        <f t="shared" si="75"/>
        <v>2024</v>
      </c>
    </row>
    <row r="2410" spans="1:8" x14ac:dyDescent="0.25">
      <c r="A2410" s="12" t="s">
        <v>977</v>
      </c>
      <c r="B2410" s="12" t="s">
        <v>41</v>
      </c>
      <c r="C2410" s="14">
        <v>42</v>
      </c>
      <c r="D2410" s="12" t="s">
        <v>160</v>
      </c>
      <c r="E2410" s="12" t="s">
        <v>1525</v>
      </c>
      <c r="F2410" s="54">
        <v>2894.78</v>
      </c>
      <c r="G2410" s="97" t="str">
        <f t="shared" si="74"/>
        <v>Sep</v>
      </c>
      <c r="H2410" s="97" t="str">
        <f t="shared" si="75"/>
        <v>2024</v>
      </c>
    </row>
    <row r="2411" spans="1:8" x14ac:dyDescent="0.25">
      <c r="A2411" s="12" t="s">
        <v>977</v>
      </c>
      <c r="B2411" s="12" t="s">
        <v>41</v>
      </c>
      <c r="C2411" s="14">
        <v>42</v>
      </c>
      <c r="D2411" s="12" t="s">
        <v>160</v>
      </c>
      <c r="E2411" s="12" t="s">
        <v>1525</v>
      </c>
      <c r="F2411" s="54">
        <v>359.46</v>
      </c>
      <c r="G2411" s="97" t="str">
        <f t="shared" si="74"/>
        <v>Sep</v>
      </c>
      <c r="H2411" s="97" t="str">
        <f t="shared" si="75"/>
        <v>2024</v>
      </c>
    </row>
    <row r="2412" spans="1:8" x14ac:dyDescent="0.25">
      <c r="A2412" s="12" t="s">
        <v>977</v>
      </c>
      <c r="B2412" s="12" t="s">
        <v>41</v>
      </c>
      <c r="C2412" s="14">
        <v>42</v>
      </c>
      <c r="D2412" s="12" t="s">
        <v>160</v>
      </c>
      <c r="E2412" s="12" t="s">
        <v>1525</v>
      </c>
      <c r="F2412" s="54">
        <v>3249.09</v>
      </c>
      <c r="G2412" s="97" t="str">
        <f t="shared" si="74"/>
        <v>Sep</v>
      </c>
      <c r="H2412" s="97" t="str">
        <f t="shared" si="75"/>
        <v>2024</v>
      </c>
    </row>
    <row r="2413" spans="1:8" x14ac:dyDescent="0.25">
      <c r="A2413" s="12" t="s">
        <v>977</v>
      </c>
      <c r="B2413" s="12" t="s">
        <v>41</v>
      </c>
      <c r="C2413" s="14">
        <v>42</v>
      </c>
      <c r="D2413" s="12" t="s">
        <v>160</v>
      </c>
      <c r="E2413" s="12" t="s">
        <v>1525</v>
      </c>
      <c r="F2413" s="54">
        <v>3426.32</v>
      </c>
      <c r="G2413" s="97" t="str">
        <f t="shared" si="74"/>
        <v>Sep</v>
      </c>
      <c r="H2413" s="97" t="str">
        <f t="shared" si="75"/>
        <v>2024</v>
      </c>
    </row>
    <row r="2414" spans="1:8" x14ac:dyDescent="0.25">
      <c r="A2414" s="12" t="s">
        <v>977</v>
      </c>
      <c r="B2414" s="12" t="s">
        <v>41</v>
      </c>
      <c r="C2414" s="14">
        <v>42</v>
      </c>
      <c r="D2414" s="12" t="s">
        <v>160</v>
      </c>
      <c r="E2414" s="12" t="s">
        <v>1525</v>
      </c>
      <c r="F2414" s="54">
        <v>156.85</v>
      </c>
      <c r="G2414" s="97" t="str">
        <f t="shared" si="74"/>
        <v>Sep</v>
      </c>
      <c r="H2414" s="97" t="str">
        <f t="shared" si="75"/>
        <v>2024</v>
      </c>
    </row>
    <row r="2415" spans="1:8" x14ac:dyDescent="0.25">
      <c r="A2415" s="12" t="s">
        <v>977</v>
      </c>
      <c r="B2415" s="12" t="s">
        <v>41</v>
      </c>
      <c r="C2415" s="14">
        <v>42</v>
      </c>
      <c r="D2415" s="12" t="s">
        <v>160</v>
      </c>
      <c r="E2415" s="12" t="s">
        <v>1525</v>
      </c>
      <c r="F2415" s="54">
        <v>5849.89</v>
      </c>
      <c r="G2415" s="97" t="str">
        <f t="shared" si="74"/>
        <v>Sep</v>
      </c>
      <c r="H2415" s="97" t="str">
        <f t="shared" si="75"/>
        <v>2024</v>
      </c>
    </row>
    <row r="2416" spans="1:8" x14ac:dyDescent="0.25">
      <c r="A2416" s="12" t="s">
        <v>977</v>
      </c>
      <c r="B2416" s="12" t="s">
        <v>41</v>
      </c>
      <c r="C2416" s="14">
        <v>42</v>
      </c>
      <c r="D2416" s="12" t="s">
        <v>160</v>
      </c>
      <c r="E2416" s="12" t="s">
        <v>1525</v>
      </c>
      <c r="F2416" s="54">
        <v>511.45</v>
      </c>
      <c r="G2416" s="97" t="str">
        <f t="shared" si="74"/>
        <v>Sep</v>
      </c>
      <c r="H2416" s="97" t="str">
        <f t="shared" si="75"/>
        <v>2024</v>
      </c>
    </row>
    <row r="2417" spans="1:8" x14ac:dyDescent="0.25">
      <c r="A2417" s="12" t="s">
        <v>977</v>
      </c>
      <c r="B2417" s="12" t="s">
        <v>41</v>
      </c>
      <c r="C2417" s="14">
        <v>42</v>
      </c>
      <c r="D2417" s="12" t="s">
        <v>160</v>
      </c>
      <c r="E2417" s="12" t="s">
        <v>1525</v>
      </c>
      <c r="F2417" s="54">
        <v>5237.29</v>
      </c>
      <c r="G2417" s="97" t="str">
        <f t="shared" si="74"/>
        <v>Sep</v>
      </c>
      <c r="H2417" s="97" t="str">
        <f t="shared" si="75"/>
        <v>2024</v>
      </c>
    </row>
    <row r="2418" spans="1:8" x14ac:dyDescent="0.25">
      <c r="A2418" s="12" t="s">
        <v>977</v>
      </c>
      <c r="B2418" s="12" t="s">
        <v>41</v>
      </c>
      <c r="C2418" s="14">
        <v>42</v>
      </c>
      <c r="D2418" s="12" t="s">
        <v>160</v>
      </c>
      <c r="E2418" s="12" t="s">
        <v>1525</v>
      </c>
      <c r="F2418" s="54">
        <v>12968.73</v>
      </c>
      <c r="G2418" s="97" t="str">
        <f t="shared" si="74"/>
        <v>Sep</v>
      </c>
      <c r="H2418" s="97" t="str">
        <f t="shared" si="75"/>
        <v>2024</v>
      </c>
    </row>
    <row r="2419" spans="1:8" x14ac:dyDescent="0.25">
      <c r="A2419" s="12" t="s">
        <v>977</v>
      </c>
      <c r="B2419" s="12" t="s">
        <v>41</v>
      </c>
      <c r="C2419" s="14">
        <v>42</v>
      </c>
      <c r="D2419" s="12" t="s">
        <v>160</v>
      </c>
      <c r="E2419" s="12" t="s">
        <v>1525</v>
      </c>
      <c r="F2419" s="54">
        <v>1461.2</v>
      </c>
      <c r="G2419" s="97" t="str">
        <f t="shared" si="74"/>
        <v>Sep</v>
      </c>
      <c r="H2419" s="97" t="str">
        <f t="shared" si="75"/>
        <v>2024</v>
      </c>
    </row>
    <row r="2420" spans="1:8" x14ac:dyDescent="0.25">
      <c r="A2420" s="12" t="s">
        <v>977</v>
      </c>
      <c r="B2420" s="12" t="s">
        <v>41</v>
      </c>
      <c r="C2420" s="14">
        <v>42</v>
      </c>
      <c r="D2420" s="12" t="s">
        <v>550</v>
      </c>
      <c r="E2420" s="12" t="s">
        <v>1525</v>
      </c>
      <c r="F2420" s="54">
        <v>1274.92</v>
      </c>
      <c r="G2420" s="97" t="str">
        <f t="shared" si="74"/>
        <v>Sep</v>
      </c>
      <c r="H2420" s="97" t="str">
        <f t="shared" si="75"/>
        <v>2024</v>
      </c>
    </row>
    <row r="2421" spans="1:8" x14ac:dyDescent="0.25">
      <c r="A2421" s="12" t="s">
        <v>977</v>
      </c>
      <c r="B2421" s="12" t="s">
        <v>41</v>
      </c>
      <c r="C2421" s="14">
        <v>42</v>
      </c>
      <c r="D2421" s="12" t="s">
        <v>550</v>
      </c>
      <c r="E2421" s="12" t="s">
        <v>1525</v>
      </c>
      <c r="F2421" s="54">
        <v>1273.56</v>
      </c>
      <c r="G2421" s="97" t="str">
        <f t="shared" si="74"/>
        <v>Sep</v>
      </c>
      <c r="H2421" s="97" t="str">
        <f t="shared" si="75"/>
        <v>2024</v>
      </c>
    </row>
    <row r="2422" spans="1:8" x14ac:dyDescent="0.25">
      <c r="A2422" s="12" t="s">
        <v>977</v>
      </c>
      <c r="B2422" s="12" t="s">
        <v>41</v>
      </c>
      <c r="C2422" s="14">
        <v>42</v>
      </c>
      <c r="D2422" s="12" t="s">
        <v>160</v>
      </c>
      <c r="E2422" s="12" t="s">
        <v>1525</v>
      </c>
      <c r="F2422" s="54">
        <v>647.42999999999995</v>
      </c>
      <c r="G2422" s="97" t="str">
        <f t="shared" si="74"/>
        <v>Sep</v>
      </c>
      <c r="H2422" s="97" t="str">
        <f t="shared" si="75"/>
        <v>2024</v>
      </c>
    </row>
    <row r="2423" spans="1:8" x14ac:dyDescent="0.25">
      <c r="A2423" s="12" t="s">
        <v>977</v>
      </c>
      <c r="B2423" s="12" t="s">
        <v>41</v>
      </c>
      <c r="C2423" s="14">
        <v>42</v>
      </c>
      <c r="D2423" s="12" t="s">
        <v>160</v>
      </c>
      <c r="E2423" s="12" t="s">
        <v>1525</v>
      </c>
      <c r="F2423" s="54">
        <v>4063.47</v>
      </c>
      <c r="G2423" s="97" t="str">
        <f t="shared" si="74"/>
        <v>Sep</v>
      </c>
      <c r="H2423" s="97" t="str">
        <f t="shared" si="75"/>
        <v>2024</v>
      </c>
    </row>
    <row r="2424" spans="1:8" x14ac:dyDescent="0.25">
      <c r="A2424" s="12" t="s">
        <v>977</v>
      </c>
      <c r="B2424" s="12" t="s">
        <v>41</v>
      </c>
      <c r="C2424" s="14">
        <v>42</v>
      </c>
      <c r="D2424" s="12" t="s">
        <v>160</v>
      </c>
      <c r="E2424" s="12" t="s">
        <v>1525</v>
      </c>
      <c r="F2424" s="54">
        <v>5397.6</v>
      </c>
      <c r="G2424" s="97" t="str">
        <f t="shared" si="74"/>
        <v>Sep</v>
      </c>
      <c r="H2424" s="97" t="str">
        <f t="shared" si="75"/>
        <v>2024</v>
      </c>
    </row>
    <row r="2425" spans="1:8" x14ac:dyDescent="0.25">
      <c r="A2425" s="12" t="s">
        <v>977</v>
      </c>
      <c r="B2425" s="12" t="s">
        <v>41</v>
      </c>
      <c r="C2425" s="14">
        <v>42</v>
      </c>
      <c r="D2425" s="12" t="s">
        <v>160</v>
      </c>
      <c r="E2425" s="12" t="s">
        <v>1525</v>
      </c>
      <c r="F2425" s="54">
        <v>2776.37</v>
      </c>
      <c r="G2425" s="97" t="str">
        <f t="shared" si="74"/>
        <v>Sep</v>
      </c>
      <c r="H2425" s="97" t="str">
        <f t="shared" si="75"/>
        <v>2024</v>
      </c>
    </row>
    <row r="2426" spans="1:8" x14ac:dyDescent="0.25">
      <c r="A2426" s="12" t="s">
        <v>977</v>
      </c>
      <c r="B2426" s="12" t="s">
        <v>41</v>
      </c>
      <c r="C2426" s="14">
        <v>42</v>
      </c>
      <c r="D2426" s="12" t="s">
        <v>160</v>
      </c>
      <c r="E2426" s="12" t="s">
        <v>1525</v>
      </c>
      <c r="F2426" s="54">
        <v>7250.4</v>
      </c>
      <c r="G2426" s="97" t="str">
        <f t="shared" si="74"/>
        <v>Sep</v>
      </c>
      <c r="H2426" s="97" t="str">
        <f t="shared" si="75"/>
        <v>2024</v>
      </c>
    </row>
    <row r="2427" spans="1:8" x14ac:dyDescent="0.25">
      <c r="A2427" s="12" t="s">
        <v>977</v>
      </c>
      <c r="B2427" s="12" t="s">
        <v>41</v>
      </c>
      <c r="C2427" s="14">
        <v>42</v>
      </c>
      <c r="D2427" s="12" t="s">
        <v>160</v>
      </c>
      <c r="E2427" s="12" t="s">
        <v>1525</v>
      </c>
      <c r="F2427" s="54">
        <v>10049.719999999999</v>
      </c>
      <c r="G2427" s="97" t="str">
        <f t="shared" si="74"/>
        <v>Sep</v>
      </c>
      <c r="H2427" s="97" t="str">
        <f t="shared" si="75"/>
        <v>2024</v>
      </c>
    </row>
    <row r="2428" spans="1:8" x14ac:dyDescent="0.25">
      <c r="A2428" s="12" t="s">
        <v>977</v>
      </c>
      <c r="B2428" s="12" t="s">
        <v>41</v>
      </c>
      <c r="C2428" s="14">
        <v>42</v>
      </c>
      <c r="D2428" s="12" t="s">
        <v>160</v>
      </c>
      <c r="E2428" s="12" t="s">
        <v>1525</v>
      </c>
      <c r="F2428" s="54">
        <v>6055.37</v>
      </c>
      <c r="G2428" s="97" t="str">
        <f t="shared" si="74"/>
        <v>Sep</v>
      </c>
      <c r="H2428" s="97" t="str">
        <f t="shared" si="75"/>
        <v>2024</v>
      </c>
    </row>
    <row r="2429" spans="1:8" x14ac:dyDescent="0.25">
      <c r="A2429" s="12" t="s">
        <v>977</v>
      </c>
      <c r="B2429" s="12" t="s">
        <v>41</v>
      </c>
      <c r="C2429" s="14">
        <v>42</v>
      </c>
      <c r="D2429" s="12" t="s">
        <v>160</v>
      </c>
      <c r="E2429" s="12" t="s">
        <v>1525</v>
      </c>
      <c r="F2429" s="54">
        <v>8775.23</v>
      </c>
      <c r="G2429" s="97" t="str">
        <f t="shared" si="74"/>
        <v>Sep</v>
      </c>
      <c r="H2429" s="97" t="str">
        <f t="shared" si="75"/>
        <v>2024</v>
      </c>
    </row>
    <row r="2430" spans="1:8" x14ac:dyDescent="0.25">
      <c r="A2430" s="12" t="s">
        <v>977</v>
      </c>
      <c r="B2430" s="12" t="s">
        <v>41</v>
      </c>
      <c r="C2430" s="14">
        <v>42</v>
      </c>
      <c r="D2430" s="12" t="s">
        <v>160</v>
      </c>
      <c r="E2430" s="12" t="s">
        <v>1525</v>
      </c>
      <c r="F2430" s="54">
        <v>584.1</v>
      </c>
      <c r="G2430" s="97" t="str">
        <f t="shared" si="74"/>
        <v>Sep</v>
      </c>
      <c r="H2430" s="97" t="str">
        <f t="shared" si="75"/>
        <v>2024</v>
      </c>
    </row>
    <row r="2431" spans="1:8" x14ac:dyDescent="0.25">
      <c r="A2431" s="12" t="s">
        <v>977</v>
      </c>
      <c r="B2431" s="12" t="s">
        <v>41</v>
      </c>
      <c r="C2431" s="14">
        <v>42</v>
      </c>
      <c r="D2431" s="12" t="s">
        <v>160</v>
      </c>
      <c r="E2431" s="12" t="s">
        <v>1525</v>
      </c>
      <c r="F2431" s="54">
        <v>13158.94</v>
      </c>
      <c r="G2431" s="97" t="str">
        <f t="shared" si="74"/>
        <v>Sep</v>
      </c>
      <c r="H2431" s="97" t="str">
        <f t="shared" si="75"/>
        <v>2024</v>
      </c>
    </row>
    <row r="2432" spans="1:8" x14ac:dyDescent="0.25">
      <c r="A2432" s="12" t="s">
        <v>977</v>
      </c>
      <c r="B2432" s="12" t="s">
        <v>41</v>
      </c>
      <c r="C2432" s="14">
        <v>42</v>
      </c>
      <c r="D2432" s="12" t="s">
        <v>160</v>
      </c>
      <c r="E2432" s="12" t="s">
        <v>1525</v>
      </c>
      <c r="F2432" s="54">
        <v>721.75</v>
      </c>
      <c r="G2432" s="97" t="str">
        <f t="shared" si="74"/>
        <v>Sep</v>
      </c>
      <c r="H2432" s="97" t="str">
        <f t="shared" si="75"/>
        <v>2024</v>
      </c>
    </row>
    <row r="2433" spans="1:8" x14ac:dyDescent="0.25">
      <c r="A2433" s="12" t="s">
        <v>977</v>
      </c>
      <c r="B2433" s="12" t="s">
        <v>41</v>
      </c>
      <c r="C2433" s="14">
        <v>42</v>
      </c>
      <c r="D2433" s="12" t="s">
        <v>160</v>
      </c>
      <c r="E2433" s="12" t="s">
        <v>1525</v>
      </c>
      <c r="F2433" s="54">
        <v>1622.21</v>
      </c>
      <c r="G2433" s="97" t="str">
        <f t="shared" si="74"/>
        <v>Sep</v>
      </c>
      <c r="H2433" s="97" t="str">
        <f t="shared" si="75"/>
        <v>2024</v>
      </c>
    </row>
    <row r="2434" spans="1:8" x14ac:dyDescent="0.25">
      <c r="A2434" s="12" t="s">
        <v>977</v>
      </c>
      <c r="B2434" s="12" t="s">
        <v>41</v>
      </c>
      <c r="C2434" s="14">
        <v>42</v>
      </c>
      <c r="D2434" s="12" t="s">
        <v>160</v>
      </c>
      <c r="E2434" s="12" t="s">
        <v>1525</v>
      </c>
      <c r="F2434" s="54">
        <v>3685.1</v>
      </c>
      <c r="G2434" s="97" t="str">
        <f t="shared" si="74"/>
        <v>Sep</v>
      </c>
      <c r="H2434" s="97" t="str">
        <f t="shared" si="75"/>
        <v>2024</v>
      </c>
    </row>
    <row r="2435" spans="1:8" x14ac:dyDescent="0.25">
      <c r="A2435" s="12" t="s">
        <v>977</v>
      </c>
      <c r="B2435" s="12" t="s">
        <v>41</v>
      </c>
      <c r="C2435" s="14">
        <v>42</v>
      </c>
      <c r="D2435" s="12" t="s">
        <v>160</v>
      </c>
      <c r="E2435" s="12" t="s">
        <v>1525</v>
      </c>
      <c r="F2435" s="54">
        <v>8912.48</v>
      </c>
      <c r="G2435" s="97" t="str">
        <f t="shared" si="74"/>
        <v>Sep</v>
      </c>
      <c r="H2435" s="97" t="str">
        <f t="shared" si="75"/>
        <v>2024</v>
      </c>
    </row>
    <row r="2436" spans="1:8" x14ac:dyDescent="0.25">
      <c r="A2436" s="12" t="s">
        <v>977</v>
      </c>
      <c r="B2436" s="12" t="s">
        <v>41</v>
      </c>
      <c r="C2436" s="14">
        <v>42</v>
      </c>
      <c r="D2436" s="12" t="s">
        <v>160</v>
      </c>
      <c r="E2436" s="12" t="s">
        <v>1525</v>
      </c>
      <c r="F2436" s="54">
        <v>474.71</v>
      </c>
      <c r="G2436" s="97" t="str">
        <f t="shared" ref="G2436:G2499" si="76">MID(A2436,4,3)</f>
        <v>Sep</v>
      </c>
      <c r="H2436" s="97" t="str">
        <f t="shared" ref="H2436:H2499" si="77">MID(A2436,8,4)</f>
        <v>2024</v>
      </c>
    </row>
    <row r="2437" spans="1:8" x14ac:dyDescent="0.25">
      <c r="A2437" s="12" t="s">
        <v>977</v>
      </c>
      <c r="B2437" s="12" t="s">
        <v>41</v>
      </c>
      <c r="C2437" s="14">
        <v>42</v>
      </c>
      <c r="D2437" s="12" t="s">
        <v>160</v>
      </c>
      <c r="E2437" s="12" t="s">
        <v>1525</v>
      </c>
      <c r="F2437" s="54">
        <v>281.07</v>
      </c>
      <c r="G2437" s="97" t="str">
        <f t="shared" si="76"/>
        <v>Sep</v>
      </c>
      <c r="H2437" s="97" t="str">
        <f t="shared" si="77"/>
        <v>2024</v>
      </c>
    </row>
    <row r="2438" spans="1:8" x14ac:dyDescent="0.25">
      <c r="A2438" s="12" t="s">
        <v>977</v>
      </c>
      <c r="B2438" s="12" t="s">
        <v>41</v>
      </c>
      <c r="C2438" s="14">
        <v>42</v>
      </c>
      <c r="D2438" s="12" t="s">
        <v>160</v>
      </c>
      <c r="E2438" s="12" t="s">
        <v>1525</v>
      </c>
      <c r="F2438" s="54">
        <v>255.19</v>
      </c>
      <c r="G2438" s="97" t="str">
        <f t="shared" si="76"/>
        <v>Sep</v>
      </c>
      <c r="H2438" s="97" t="str">
        <f t="shared" si="77"/>
        <v>2024</v>
      </c>
    </row>
    <row r="2439" spans="1:8" x14ac:dyDescent="0.25">
      <c r="A2439" s="12" t="s">
        <v>977</v>
      </c>
      <c r="B2439" s="12" t="s">
        <v>41</v>
      </c>
      <c r="C2439" s="14">
        <v>42</v>
      </c>
      <c r="D2439" s="12" t="s">
        <v>160</v>
      </c>
      <c r="E2439" s="12" t="s">
        <v>1525</v>
      </c>
      <c r="F2439" s="54">
        <v>2978.33</v>
      </c>
      <c r="G2439" s="97" t="str">
        <f t="shared" si="76"/>
        <v>Sep</v>
      </c>
      <c r="H2439" s="97" t="str">
        <f t="shared" si="77"/>
        <v>2024</v>
      </c>
    </row>
    <row r="2440" spans="1:8" x14ac:dyDescent="0.25">
      <c r="A2440" s="12" t="s">
        <v>977</v>
      </c>
      <c r="B2440" s="12" t="s">
        <v>41</v>
      </c>
      <c r="C2440" s="14">
        <v>42</v>
      </c>
      <c r="D2440" s="12" t="s">
        <v>160</v>
      </c>
      <c r="E2440" s="12" t="s">
        <v>1525</v>
      </c>
      <c r="F2440" s="54">
        <v>560.11</v>
      </c>
      <c r="G2440" s="97" t="str">
        <f t="shared" si="76"/>
        <v>Sep</v>
      </c>
      <c r="H2440" s="97" t="str">
        <f t="shared" si="77"/>
        <v>2024</v>
      </c>
    </row>
    <row r="2441" spans="1:8" x14ac:dyDescent="0.25">
      <c r="A2441" s="12" t="s">
        <v>977</v>
      </c>
      <c r="B2441" s="12" t="s">
        <v>41</v>
      </c>
      <c r="C2441" s="14">
        <v>42</v>
      </c>
      <c r="D2441" s="12" t="s">
        <v>160</v>
      </c>
      <c r="E2441" s="12" t="s">
        <v>1525</v>
      </c>
      <c r="F2441" s="54">
        <v>16699.29</v>
      </c>
      <c r="G2441" s="97" t="str">
        <f t="shared" si="76"/>
        <v>Sep</v>
      </c>
      <c r="H2441" s="97" t="str">
        <f t="shared" si="77"/>
        <v>2024</v>
      </c>
    </row>
    <row r="2442" spans="1:8" x14ac:dyDescent="0.25">
      <c r="A2442" s="12" t="s">
        <v>977</v>
      </c>
      <c r="B2442" s="12" t="s">
        <v>41</v>
      </c>
      <c r="C2442" s="14">
        <v>42</v>
      </c>
      <c r="D2442" s="12" t="s">
        <v>160</v>
      </c>
      <c r="E2442" s="12" t="s">
        <v>1525</v>
      </c>
      <c r="F2442" s="54">
        <v>833.33</v>
      </c>
      <c r="G2442" s="97" t="str">
        <f t="shared" si="76"/>
        <v>Sep</v>
      </c>
      <c r="H2442" s="97" t="str">
        <f t="shared" si="77"/>
        <v>2024</v>
      </c>
    </row>
    <row r="2443" spans="1:8" x14ac:dyDescent="0.25">
      <c r="A2443" s="12" t="s">
        <v>977</v>
      </c>
      <c r="B2443" s="12" t="s">
        <v>41</v>
      </c>
      <c r="C2443" s="14">
        <v>42</v>
      </c>
      <c r="D2443" s="12" t="s">
        <v>160</v>
      </c>
      <c r="E2443" s="12" t="s">
        <v>1525</v>
      </c>
      <c r="F2443" s="54">
        <v>18058.71</v>
      </c>
      <c r="G2443" s="97" t="str">
        <f t="shared" si="76"/>
        <v>Sep</v>
      </c>
      <c r="H2443" s="97" t="str">
        <f t="shared" si="77"/>
        <v>2024</v>
      </c>
    </row>
    <row r="2444" spans="1:8" x14ac:dyDescent="0.25">
      <c r="A2444" s="12" t="s">
        <v>977</v>
      </c>
      <c r="B2444" s="12" t="s">
        <v>41</v>
      </c>
      <c r="C2444" s="14">
        <v>42</v>
      </c>
      <c r="D2444" s="12" t="s">
        <v>160</v>
      </c>
      <c r="E2444" s="12" t="s">
        <v>1525</v>
      </c>
      <c r="F2444" s="54">
        <v>7169.92</v>
      </c>
      <c r="G2444" s="97" t="str">
        <f t="shared" si="76"/>
        <v>Sep</v>
      </c>
      <c r="H2444" s="97" t="str">
        <f t="shared" si="77"/>
        <v>2024</v>
      </c>
    </row>
    <row r="2445" spans="1:8" x14ac:dyDescent="0.25">
      <c r="A2445" s="12" t="s">
        <v>977</v>
      </c>
      <c r="B2445" s="12" t="s">
        <v>41</v>
      </c>
      <c r="C2445" s="14">
        <v>42</v>
      </c>
      <c r="D2445" s="12" t="s">
        <v>160</v>
      </c>
      <c r="E2445" s="12" t="s">
        <v>1525</v>
      </c>
      <c r="F2445" s="54">
        <v>95.98</v>
      </c>
      <c r="G2445" s="97" t="str">
        <f t="shared" si="76"/>
        <v>Sep</v>
      </c>
      <c r="H2445" s="97" t="str">
        <f t="shared" si="77"/>
        <v>2024</v>
      </c>
    </row>
    <row r="2446" spans="1:8" x14ac:dyDescent="0.25">
      <c r="A2446" s="12" t="s">
        <v>977</v>
      </c>
      <c r="B2446" s="12" t="s">
        <v>41</v>
      </c>
      <c r="C2446" s="14">
        <v>42</v>
      </c>
      <c r="D2446" s="12" t="s">
        <v>160</v>
      </c>
      <c r="E2446" s="12" t="s">
        <v>1525</v>
      </c>
      <c r="F2446" s="54">
        <v>2209.0500000000002</v>
      </c>
      <c r="G2446" s="97" t="str">
        <f t="shared" si="76"/>
        <v>Sep</v>
      </c>
      <c r="H2446" s="97" t="str">
        <f t="shared" si="77"/>
        <v>2024</v>
      </c>
    </row>
    <row r="2447" spans="1:8" x14ac:dyDescent="0.25">
      <c r="A2447" s="12" t="s">
        <v>977</v>
      </c>
      <c r="B2447" s="12" t="s">
        <v>41</v>
      </c>
      <c r="C2447" s="14">
        <v>42</v>
      </c>
      <c r="D2447" s="12" t="s">
        <v>160</v>
      </c>
      <c r="E2447" s="12" t="s">
        <v>1525</v>
      </c>
      <c r="F2447" s="54">
        <v>844.09</v>
      </c>
      <c r="G2447" s="97" t="str">
        <f t="shared" si="76"/>
        <v>Sep</v>
      </c>
      <c r="H2447" s="97" t="str">
        <f t="shared" si="77"/>
        <v>2024</v>
      </c>
    </row>
    <row r="2448" spans="1:8" x14ac:dyDescent="0.25">
      <c r="A2448" s="12" t="s">
        <v>977</v>
      </c>
      <c r="B2448" s="12" t="s">
        <v>41</v>
      </c>
      <c r="C2448" s="14">
        <v>42</v>
      </c>
      <c r="D2448" s="12" t="s">
        <v>160</v>
      </c>
      <c r="E2448" s="12" t="s">
        <v>1525</v>
      </c>
      <c r="F2448" s="54">
        <v>1165.71</v>
      </c>
      <c r="G2448" s="97" t="str">
        <f t="shared" si="76"/>
        <v>Sep</v>
      </c>
      <c r="H2448" s="97" t="str">
        <f t="shared" si="77"/>
        <v>2024</v>
      </c>
    </row>
    <row r="2449" spans="1:8" x14ac:dyDescent="0.25">
      <c r="A2449" s="12" t="s">
        <v>977</v>
      </c>
      <c r="B2449" s="12" t="s">
        <v>41</v>
      </c>
      <c r="C2449" s="14">
        <v>42</v>
      </c>
      <c r="D2449" s="12" t="s">
        <v>160</v>
      </c>
      <c r="E2449" s="12" t="s">
        <v>1525</v>
      </c>
      <c r="F2449" s="54">
        <v>826.73</v>
      </c>
      <c r="G2449" s="97" t="str">
        <f t="shared" si="76"/>
        <v>Sep</v>
      </c>
      <c r="H2449" s="97" t="str">
        <f t="shared" si="77"/>
        <v>2024</v>
      </c>
    </row>
    <row r="2450" spans="1:8" x14ac:dyDescent="0.25">
      <c r="A2450" s="12" t="s">
        <v>977</v>
      </c>
      <c r="B2450" s="12" t="s">
        <v>41</v>
      </c>
      <c r="C2450" s="14">
        <v>42</v>
      </c>
      <c r="D2450" s="12" t="s">
        <v>160</v>
      </c>
      <c r="E2450" s="12" t="s">
        <v>1525</v>
      </c>
      <c r="F2450" s="54">
        <v>662.11</v>
      </c>
      <c r="G2450" s="97" t="str">
        <f t="shared" si="76"/>
        <v>Sep</v>
      </c>
      <c r="H2450" s="97" t="str">
        <f t="shared" si="77"/>
        <v>2024</v>
      </c>
    </row>
    <row r="2451" spans="1:8" ht="15.75" thickBot="1" x14ac:dyDescent="0.3">
      <c r="A2451" s="78" t="s">
        <v>977</v>
      </c>
      <c r="B2451" s="78" t="s">
        <v>41</v>
      </c>
      <c r="C2451" s="79">
        <v>42</v>
      </c>
      <c r="D2451" s="78" t="s">
        <v>160</v>
      </c>
      <c r="E2451" s="78" t="s">
        <v>1525</v>
      </c>
      <c r="F2451" s="101">
        <v>1681.84</v>
      </c>
      <c r="G2451" s="82" t="str">
        <f t="shared" si="76"/>
        <v>Sep</v>
      </c>
      <c r="H2451" s="82" t="str">
        <f t="shared" si="77"/>
        <v>2024</v>
      </c>
    </row>
    <row r="2452" spans="1:8" x14ac:dyDescent="0.25">
      <c r="A2452" t="s">
        <v>1070</v>
      </c>
      <c r="B2452" t="s">
        <v>26</v>
      </c>
      <c r="C2452">
        <v>300</v>
      </c>
      <c r="D2452" t="s">
        <v>1071</v>
      </c>
      <c r="E2452" s="102" t="s">
        <v>23</v>
      </c>
      <c r="F2452" s="44">
        <v>82194.720000000001</v>
      </c>
      <c r="G2452" s="97" t="str">
        <f t="shared" si="76"/>
        <v>Oct</v>
      </c>
      <c r="H2452" s="97" t="str">
        <f t="shared" si="77"/>
        <v>2024</v>
      </c>
    </row>
    <row r="2453" spans="1:8" x14ac:dyDescent="0.25">
      <c r="A2453" t="s">
        <v>1072</v>
      </c>
      <c r="B2453" t="s">
        <v>26</v>
      </c>
      <c r="C2453">
        <v>341</v>
      </c>
      <c r="D2453" t="s">
        <v>1073</v>
      </c>
      <c r="E2453" s="102" t="s">
        <v>23</v>
      </c>
      <c r="F2453" s="44">
        <v>84274.19</v>
      </c>
      <c r="G2453" s="97" t="str">
        <f t="shared" si="76"/>
        <v>Oct</v>
      </c>
      <c r="H2453" s="97" t="str">
        <f t="shared" si="77"/>
        <v>2024</v>
      </c>
    </row>
    <row r="2454" spans="1:8" x14ac:dyDescent="0.25">
      <c r="A2454" t="s">
        <v>1074</v>
      </c>
      <c r="B2454" t="s">
        <v>26</v>
      </c>
      <c r="C2454">
        <v>362</v>
      </c>
      <c r="D2454" t="s">
        <v>1075</v>
      </c>
      <c r="E2454" s="102" t="s">
        <v>1528</v>
      </c>
      <c r="F2454" s="44">
        <v>39936.6</v>
      </c>
      <c r="G2454" s="97" t="str">
        <f t="shared" si="76"/>
        <v>Oct</v>
      </c>
      <c r="H2454" s="97" t="str">
        <f t="shared" si="77"/>
        <v>2024</v>
      </c>
    </row>
    <row r="2455" spans="1:8" x14ac:dyDescent="0.25">
      <c r="A2455" t="s">
        <v>1076</v>
      </c>
      <c r="B2455" t="s">
        <v>26</v>
      </c>
      <c r="C2455">
        <v>367</v>
      </c>
      <c r="D2455" t="s">
        <v>1077</v>
      </c>
      <c r="E2455" s="102" t="s">
        <v>23</v>
      </c>
      <c r="F2455" s="44">
        <v>84656.5</v>
      </c>
      <c r="G2455" s="97" t="str">
        <f t="shared" si="76"/>
        <v>Oct</v>
      </c>
      <c r="H2455" s="97" t="str">
        <f t="shared" si="77"/>
        <v>2024</v>
      </c>
    </row>
    <row r="2456" spans="1:8" x14ac:dyDescent="0.25">
      <c r="A2456" t="s">
        <v>1078</v>
      </c>
      <c r="B2456" t="s">
        <v>26</v>
      </c>
      <c r="C2456">
        <v>393</v>
      </c>
      <c r="D2456" t="s">
        <v>1079</v>
      </c>
      <c r="E2456" s="102" t="s">
        <v>23</v>
      </c>
      <c r="F2456" s="44">
        <v>79646.080000000002</v>
      </c>
      <c r="G2456" s="97" t="str">
        <f t="shared" si="76"/>
        <v>Oct</v>
      </c>
      <c r="H2456" s="97" t="str">
        <f t="shared" si="77"/>
        <v>2024</v>
      </c>
    </row>
    <row r="2457" spans="1:8" x14ac:dyDescent="0.25">
      <c r="A2457" t="s">
        <v>1080</v>
      </c>
      <c r="B2457" t="s">
        <v>26</v>
      </c>
      <c r="C2457">
        <v>430</v>
      </c>
      <c r="D2457" t="s">
        <v>1081</v>
      </c>
      <c r="E2457" s="102" t="s">
        <v>1528</v>
      </c>
      <c r="F2457" s="44">
        <v>43220.93</v>
      </c>
      <c r="G2457" s="97" t="str">
        <f t="shared" si="76"/>
        <v>Oct</v>
      </c>
      <c r="H2457" s="97" t="str">
        <f t="shared" si="77"/>
        <v>2024</v>
      </c>
    </row>
    <row r="2458" spans="1:8" x14ac:dyDescent="0.25">
      <c r="A2458" t="s">
        <v>1080</v>
      </c>
      <c r="B2458" t="s">
        <v>26</v>
      </c>
      <c r="C2458">
        <v>433</v>
      </c>
      <c r="D2458" t="s">
        <v>1082</v>
      </c>
      <c r="E2458" s="102" t="s">
        <v>23</v>
      </c>
      <c r="F2458" s="44">
        <v>79145.23</v>
      </c>
      <c r="G2458" s="97" t="str">
        <f t="shared" si="76"/>
        <v>Oct</v>
      </c>
      <c r="H2458" s="97" t="str">
        <f t="shared" si="77"/>
        <v>2024</v>
      </c>
    </row>
    <row r="2459" spans="1:8" x14ac:dyDescent="0.25">
      <c r="A2459" s="12" t="s">
        <v>1070</v>
      </c>
      <c r="B2459" s="12" t="s">
        <v>26</v>
      </c>
      <c r="C2459" s="14">
        <v>300</v>
      </c>
      <c r="D2459" s="12" t="s">
        <v>1071</v>
      </c>
      <c r="E2459" s="102" t="s">
        <v>23</v>
      </c>
      <c r="F2459" s="13">
        <v>13696.52</v>
      </c>
      <c r="G2459" s="97" t="str">
        <f t="shared" si="76"/>
        <v>Oct</v>
      </c>
      <c r="H2459" s="97" t="str">
        <f t="shared" si="77"/>
        <v>2024</v>
      </c>
    </row>
    <row r="2460" spans="1:8" x14ac:dyDescent="0.25">
      <c r="A2460" s="12" t="s">
        <v>1072</v>
      </c>
      <c r="B2460" s="12" t="s">
        <v>26</v>
      </c>
      <c r="C2460" s="14">
        <v>341</v>
      </c>
      <c r="D2460" s="12" t="s">
        <v>1073</v>
      </c>
      <c r="E2460" s="102" t="s">
        <v>23</v>
      </c>
      <c r="F2460" s="13">
        <v>13989.43</v>
      </c>
      <c r="G2460" s="97" t="str">
        <f t="shared" si="76"/>
        <v>Oct</v>
      </c>
      <c r="H2460" s="97" t="str">
        <f t="shared" si="77"/>
        <v>2024</v>
      </c>
    </row>
    <row r="2461" spans="1:8" x14ac:dyDescent="0.25">
      <c r="A2461" s="12" t="s">
        <v>1076</v>
      </c>
      <c r="B2461" s="12" t="s">
        <v>26</v>
      </c>
      <c r="C2461" s="14">
        <v>367</v>
      </c>
      <c r="D2461" s="12" t="s">
        <v>1077</v>
      </c>
      <c r="E2461" s="102" t="s">
        <v>23</v>
      </c>
      <c r="F2461" s="13">
        <v>14108.05</v>
      </c>
      <c r="G2461" s="97" t="str">
        <f t="shared" si="76"/>
        <v>Oct</v>
      </c>
      <c r="H2461" s="97" t="str">
        <f t="shared" si="77"/>
        <v>2024</v>
      </c>
    </row>
    <row r="2462" spans="1:8" x14ac:dyDescent="0.25">
      <c r="A2462" s="12" t="s">
        <v>1078</v>
      </c>
      <c r="B2462" s="12" t="s">
        <v>26</v>
      </c>
      <c r="C2462" s="14">
        <v>393</v>
      </c>
      <c r="D2462" s="12" t="s">
        <v>1079</v>
      </c>
      <c r="E2462" s="102" t="s">
        <v>23</v>
      </c>
      <c r="F2462" s="13">
        <v>13276.4</v>
      </c>
      <c r="G2462" s="97" t="str">
        <f t="shared" si="76"/>
        <v>Oct</v>
      </c>
      <c r="H2462" s="97" t="str">
        <f t="shared" si="77"/>
        <v>2024</v>
      </c>
    </row>
    <row r="2463" spans="1:8" x14ac:dyDescent="0.25">
      <c r="A2463" s="12" t="s">
        <v>1080</v>
      </c>
      <c r="B2463" s="12" t="s">
        <v>26</v>
      </c>
      <c r="C2463" s="14">
        <v>433</v>
      </c>
      <c r="D2463" s="12" t="s">
        <v>1082</v>
      </c>
      <c r="E2463" s="102" t="s">
        <v>23</v>
      </c>
      <c r="F2463" s="13">
        <v>13090.58</v>
      </c>
      <c r="G2463" s="97" t="str">
        <f t="shared" si="76"/>
        <v>Oct</v>
      </c>
      <c r="H2463" s="97" t="str">
        <f t="shared" si="77"/>
        <v>2024</v>
      </c>
    </row>
    <row r="2464" spans="1:8" x14ac:dyDescent="0.25">
      <c r="A2464" s="12" t="s">
        <v>1070</v>
      </c>
      <c r="B2464" s="12" t="s">
        <v>26</v>
      </c>
      <c r="C2464" s="14">
        <v>300</v>
      </c>
      <c r="D2464" s="12" t="s">
        <v>1071</v>
      </c>
      <c r="E2464" s="102" t="s">
        <v>23</v>
      </c>
      <c r="F2464" s="13">
        <v>5712.79</v>
      </c>
      <c r="G2464" s="97" t="str">
        <f t="shared" si="76"/>
        <v>Oct</v>
      </c>
      <c r="H2464" s="97" t="str">
        <f t="shared" si="77"/>
        <v>2024</v>
      </c>
    </row>
    <row r="2465" spans="1:8" x14ac:dyDescent="0.25">
      <c r="A2465" s="12" t="s">
        <v>1072</v>
      </c>
      <c r="B2465" s="12" t="s">
        <v>26</v>
      </c>
      <c r="C2465" s="14">
        <v>341</v>
      </c>
      <c r="D2465" s="12" t="s">
        <v>1073</v>
      </c>
      <c r="E2465" s="102" t="s">
        <v>23</v>
      </c>
      <c r="F2465" s="13">
        <v>6715.59</v>
      </c>
      <c r="G2465" s="97" t="str">
        <f t="shared" si="76"/>
        <v>Oct</v>
      </c>
      <c r="H2465" s="97" t="str">
        <f t="shared" si="77"/>
        <v>2024</v>
      </c>
    </row>
    <row r="2466" spans="1:8" x14ac:dyDescent="0.25">
      <c r="A2466" s="12" t="s">
        <v>1074</v>
      </c>
      <c r="B2466" s="12" t="s">
        <v>26</v>
      </c>
      <c r="C2466" s="14">
        <v>362</v>
      </c>
      <c r="D2466" s="12" t="s">
        <v>1075</v>
      </c>
      <c r="E2466" s="102" t="s">
        <v>1528</v>
      </c>
      <c r="F2466" s="13">
        <v>1407.56</v>
      </c>
      <c r="G2466" s="97" t="str">
        <f t="shared" si="76"/>
        <v>Oct</v>
      </c>
      <c r="H2466" s="97" t="str">
        <f t="shared" si="77"/>
        <v>2024</v>
      </c>
    </row>
    <row r="2467" spans="1:8" x14ac:dyDescent="0.25">
      <c r="A2467" s="12" t="s">
        <v>1076</v>
      </c>
      <c r="B2467" s="12" t="s">
        <v>26</v>
      </c>
      <c r="C2467" s="14">
        <v>367</v>
      </c>
      <c r="D2467" s="12" t="s">
        <v>1077</v>
      </c>
      <c r="E2467" s="102" t="s">
        <v>23</v>
      </c>
      <c r="F2467" s="13">
        <v>8042.79</v>
      </c>
      <c r="G2467" s="97" t="str">
        <f t="shared" si="76"/>
        <v>Oct</v>
      </c>
      <c r="H2467" s="97" t="str">
        <f t="shared" si="77"/>
        <v>2024</v>
      </c>
    </row>
    <row r="2468" spans="1:8" x14ac:dyDescent="0.25">
      <c r="A2468" s="12" t="s">
        <v>1078</v>
      </c>
      <c r="B2468" s="12" t="s">
        <v>26</v>
      </c>
      <c r="C2468" s="14">
        <v>393</v>
      </c>
      <c r="D2468" s="12" t="s">
        <v>1079</v>
      </c>
      <c r="E2468" s="102" t="s">
        <v>23</v>
      </c>
      <c r="F2468" s="13">
        <v>5327.35</v>
      </c>
      <c r="G2468" s="97" t="str">
        <f t="shared" si="76"/>
        <v>Oct</v>
      </c>
      <c r="H2468" s="97" t="str">
        <f t="shared" si="77"/>
        <v>2024</v>
      </c>
    </row>
    <row r="2469" spans="1:8" x14ac:dyDescent="0.25">
      <c r="A2469" s="12" t="s">
        <v>1080</v>
      </c>
      <c r="B2469" s="12" t="s">
        <v>26</v>
      </c>
      <c r="C2469" s="14">
        <v>430</v>
      </c>
      <c r="D2469" s="12" t="s">
        <v>1081</v>
      </c>
      <c r="E2469" s="102" t="s">
        <v>1528</v>
      </c>
      <c r="F2469" s="13">
        <v>244.7</v>
      </c>
      <c r="G2469" s="97" t="str">
        <f t="shared" si="76"/>
        <v>Oct</v>
      </c>
      <c r="H2469" s="97" t="str">
        <f t="shared" si="77"/>
        <v>2024</v>
      </c>
    </row>
    <row r="2470" spans="1:8" x14ac:dyDescent="0.25">
      <c r="A2470" s="12" t="s">
        <v>1080</v>
      </c>
      <c r="B2470" s="12" t="s">
        <v>26</v>
      </c>
      <c r="C2470" s="14">
        <v>433</v>
      </c>
      <c r="D2470" s="12" t="s">
        <v>1082</v>
      </c>
      <c r="E2470" s="102" t="s">
        <v>23</v>
      </c>
      <c r="F2470" s="13">
        <v>5626.75</v>
      </c>
      <c r="G2470" s="97" t="str">
        <f t="shared" si="76"/>
        <v>Oct</v>
      </c>
      <c r="H2470" s="97" t="str">
        <f t="shared" si="77"/>
        <v>2024</v>
      </c>
    </row>
    <row r="2471" spans="1:8" x14ac:dyDescent="0.25">
      <c r="A2471" s="12" t="s">
        <v>1070</v>
      </c>
      <c r="B2471" s="12" t="s">
        <v>26</v>
      </c>
      <c r="C2471" s="14">
        <v>300</v>
      </c>
      <c r="D2471" s="12" t="s">
        <v>1071</v>
      </c>
      <c r="E2471" s="102" t="s">
        <v>23</v>
      </c>
      <c r="F2471" s="13">
        <v>2044.83</v>
      </c>
      <c r="G2471" s="97" t="str">
        <f t="shared" si="76"/>
        <v>Oct</v>
      </c>
      <c r="H2471" s="97" t="str">
        <f t="shared" si="77"/>
        <v>2024</v>
      </c>
    </row>
    <row r="2472" spans="1:8" x14ac:dyDescent="0.25">
      <c r="A2472" s="12" t="s">
        <v>1072</v>
      </c>
      <c r="B2472" s="12" t="s">
        <v>26</v>
      </c>
      <c r="C2472" s="14">
        <v>341</v>
      </c>
      <c r="D2472" s="12" t="s">
        <v>1073</v>
      </c>
      <c r="E2472" s="102" t="s">
        <v>23</v>
      </c>
      <c r="F2472" s="13">
        <v>2304.2800000000002</v>
      </c>
      <c r="G2472" s="97" t="str">
        <f t="shared" si="76"/>
        <v>Oct</v>
      </c>
      <c r="H2472" s="97" t="str">
        <f t="shared" si="77"/>
        <v>2024</v>
      </c>
    </row>
    <row r="2473" spans="1:8" x14ac:dyDescent="0.25">
      <c r="A2473" s="12" t="s">
        <v>1076</v>
      </c>
      <c r="B2473" s="12" t="s">
        <v>26</v>
      </c>
      <c r="C2473" s="14">
        <v>367</v>
      </c>
      <c r="D2473" s="12" t="s">
        <v>1077</v>
      </c>
      <c r="E2473" s="102" t="s">
        <v>23</v>
      </c>
      <c r="F2473" s="13">
        <v>2519.6</v>
      </c>
      <c r="G2473" s="97" t="str">
        <f t="shared" si="76"/>
        <v>Oct</v>
      </c>
      <c r="H2473" s="97" t="str">
        <f t="shared" si="77"/>
        <v>2024</v>
      </c>
    </row>
    <row r="2474" spans="1:8" x14ac:dyDescent="0.25">
      <c r="A2474" s="12" t="s">
        <v>1078</v>
      </c>
      <c r="B2474" s="12" t="s">
        <v>26</v>
      </c>
      <c r="C2474" s="14">
        <v>393</v>
      </c>
      <c r="D2474" s="12" t="s">
        <v>1079</v>
      </c>
      <c r="E2474" s="102" t="s">
        <v>23</v>
      </c>
      <c r="F2474" s="13">
        <v>2193.7800000000002</v>
      </c>
      <c r="G2474" s="97" t="str">
        <f t="shared" si="76"/>
        <v>Oct</v>
      </c>
      <c r="H2474" s="97" t="str">
        <f t="shared" si="77"/>
        <v>2024</v>
      </c>
    </row>
    <row r="2475" spans="1:8" x14ac:dyDescent="0.25">
      <c r="A2475" s="12" t="s">
        <v>1080</v>
      </c>
      <c r="B2475" s="12" t="s">
        <v>26</v>
      </c>
      <c r="C2475" s="14">
        <v>433</v>
      </c>
      <c r="D2475" s="12" t="s">
        <v>1082</v>
      </c>
      <c r="E2475" s="102" t="s">
        <v>23</v>
      </c>
      <c r="F2475" s="13">
        <v>2505.59</v>
      </c>
      <c r="G2475" s="97" t="str">
        <f t="shared" si="76"/>
        <v>Oct</v>
      </c>
      <c r="H2475" s="97" t="str">
        <f t="shared" si="77"/>
        <v>2024</v>
      </c>
    </row>
    <row r="2476" spans="1:8" x14ac:dyDescent="0.25">
      <c r="A2476" s="12" t="s">
        <v>1070</v>
      </c>
      <c r="B2476" s="12" t="s">
        <v>26</v>
      </c>
      <c r="C2476" s="14">
        <v>300</v>
      </c>
      <c r="D2476" s="12" t="s">
        <v>1071</v>
      </c>
      <c r="E2476" s="102" t="s">
        <v>23</v>
      </c>
      <c r="F2476" s="13">
        <v>18862.96</v>
      </c>
      <c r="G2476" s="97" t="str">
        <f t="shared" si="76"/>
        <v>Oct</v>
      </c>
      <c r="H2476" s="97" t="str">
        <f t="shared" si="77"/>
        <v>2024</v>
      </c>
    </row>
    <row r="2477" spans="1:8" x14ac:dyDescent="0.25">
      <c r="A2477" s="12" t="s">
        <v>1072</v>
      </c>
      <c r="B2477" s="12" t="s">
        <v>26</v>
      </c>
      <c r="C2477" s="14">
        <v>341</v>
      </c>
      <c r="D2477" s="12" t="s">
        <v>1073</v>
      </c>
      <c r="E2477" s="102" t="s">
        <v>23</v>
      </c>
      <c r="F2477" s="13">
        <v>4201.26</v>
      </c>
      <c r="G2477" s="97" t="str">
        <f t="shared" si="76"/>
        <v>Oct</v>
      </c>
      <c r="H2477" s="97" t="str">
        <f t="shared" si="77"/>
        <v>2024</v>
      </c>
    </row>
    <row r="2478" spans="1:8" x14ac:dyDescent="0.25">
      <c r="A2478" s="12" t="s">
        <v>1076</v>
      </c>
      <c r="B2478" s="12" t="s">
        <v>26</v>
      </c>
      <c r="C2478" s="14">
        <v>367</v>
      </c>
      <c r="D2478" s="12" t="s">
        <v>1077</v>
      </c>
      <c r="E2478" s="102" t="s">
        <v>23</v>
      </c>
      <c r="F2478" s="13">
        <v>10332.620000000001</v>
      </c>
      <c r="G2478" s="97" t="str">
        <f t="shared" si="76"/>
        <v>Oct</v>
      </c>
      <c r="H2478" s="97" t="str">
        <f t="shared" si="77"/>
        <v>2024</v>
      </c>
    </row>
    <row r="2479" spans="1:8" x14ac:dyDescent="0.25">
      <c r="A2479" s="12" t="s">
        <v>1076</v>
      </c>
      <c r="B2479" s="12" t="s">
        <v>26</v>
      </c>
      <c r="C2479" s="14">
        <v>367</v>
      </c>
      <c r="D2479" s="12" t="s">
        <v>1077</v>
      </c>
      <c r="E2479" s="102" t="s">
        <v>23</v>
      </c>
      <c r="F2479" s="13">
        <v>1097.8599999999999</v>
      </c>
      <c r="G2479" s="97" t="str">
        <f t="shared" si="76"/>
        <v>Oct</v>
      </c>
      <c r="H2479" s="97" t="str">
        <f t="shared" si="77"/>
        <v>2024</v>
      </c>
    </row>
    <row r="2480" spans="1:8" x14ac:dyDescent="0.25">
      <c r="A2480" s="12" t="s">
        <v>1078</v>
      </c>
      <c r="B2480" s="12" t="s">
        <v>26</v>
      </c>
      <c r="C2480" s="14">
        <v>393</v>
      </c>
      <c r="D2480" s="12" t="s">
        <v>1079</v>
      </c>
      <c r="E2480" s="102" t="s">
        <v>23</v>
      </c>
      <c r="F2480" s="13">
        <v>4657.74</v>
      </c>
      <c r="G2480" s="97" t="str">
        <f t="shared" si="76"/>
        <v>Oct</v>
      </c>
      <c r="H2480" s="97" t="str">
        <f t="shared" si="77"/>
        <v>2024</v>
      </c>
    </row>
    <row r="2481" spans="1:8" x14ac:dyDescent="0.25">
      <c r="A2481" s="12" t="s">
        <v>1080</v>
      </c>
      <c r="B2481" s="12" t="s">
        <v>26</v>
      </c>
      <c r="C2481" s="14">
        <v>433</v>
      </c>
      <c r="D2481" s="12" t="s">
        <v>1082</v>
      </c>
      <c r="E2481" s="102" t="s">
        <v>23</v>
      </c>
      <c r="F2481" s="13">
        <v>5685.2</v>
      </c>
      <c r="G2481" s="97" t="str">
        <f t="shared" si="76"/>
        <v>Oct</v>
      </c>
      <c r="H2481" s="97" t="str">
        <f t="shared" si="77"/>
        <v>2024</v>
      </c>
    </row>
    <row r="2482" spans="1:8" x14ac:dyDescent="0.25">
      <c r="A2482" s="12" t="s">
        <v>1070</v>
      </c>
      <c r="B2482" s="12" t="s">
        <v>26</v>
      </c>
      <c r="C2482" s="14">
        <v>300</v>
      </c>
      <c r="D2482" s="12" t="s">
        <v>1071</v>
      </c>
      <c r="E2482" s="102" t="s">
        <v>23</v>
      </c>
      <c r="F2482" s="13">
        <v>5461.83</v>
      </c>
      <c r="G2482" s="97" t="str">
        <f t="shared" si="76"/>
        <v>Oct</v>
      </c>
      <c r="H2482" s="97" t="str">
        <f t="shared" si="77"/>
        <v>2024</v>
      </c>
    </row>
    <row r="2483" spans="1:8" x14ac:dyDescent="0.25">
      <c r="A2483" s="12" t="s">
        <v>1072</v>
      </c>
      <c r="B2483" s="12" t="s">
        <v>26</v>
      </c>
      <c r="C2483" s="14">
        <v>341</v>
      </c>
      <c r="D2483" s="12" t="s">
        <v>1073</v>
      </c>
      <c r="E2483" s="102" t="s">
        <v>23</v>
      </c>
      <c r="F2483" s="13">
        <v>11101.15</v>
      </c>
      <c r="G2483" s="97" t="str">
        <f t="shared" si="76"/>
        <v>Oct</v>
      </c>
      <c r="H2483" s="97" t="str">
        <f t="shared" si="77"/>
        <v>2024</v>
      </c>
    </row>
    <row r="2484" spans="1:8" x14ac:dyDescent="0.25">
      <c r="A2484" s="12" t="s">
        <v>1076</v>
      </c>
      <c r="B2484" s="12" t="s">
        <v>26</v>
      </c>
      <c r="C2484" s="14">
        <v>367</v>
      </c>
      <c r="D2484" s="12" t="s">
        <v>1077</v>
      </c>
      <c r="E2484" s="102" t="s">
        <v>23</v>
      </c>
      <c r="F2484" s="13">
        <v>11620.73</v>
      </c>
      <c r="G2484" s="97" t="str">
        <f t="shared" si="76"/>
        <v>Oct</v>
      </c>
      <c r="H2484" s="97" t="str">
        <f t="shared" si="77"/>
        <v>2024</v>
      </c>
    </row>
    <row r="2485" spans="1:8" x14ac:dyDescent="0.25">
      <c r="A2485" s="12" t="s">
        <v>1078</v>
      </c>
      <c r="B2485" s="12" t="s">
        <v>26</v>
      </c>
      <c r="C2485" s="14">
        <v>393</v>
      </c>
      <c r="D2485" s="12" t="s">
        <v>1079</v>
      </c>
      <c r="E2485" s="102" t="s">
        <v>23</v>
      </c>
      <c r="F2485" s="13">
        <v>6703.2</v>
      </c>
      <c r="G2485" s="97" t="str">
        <f t="shared" si="76"/>
        <v>Oct</v>
      </c>
      <c r="H2485" s="97" t="str">
        <f t="shared" si="77"/>
        <v>2024</v>
      </c>
    </row>
    <row r="2486" spans="1:8" x14ac:dyDescent="0.25">
      <c r="A2486" s="12" t="s">
        <v>1080</v>
      </c>
      <c r="B2486" s="12" t="s">
        <v>26</v>
      </c>
      <c r="C2486" s="14">
        <v>433</v>
      </c>
      <c r="D2486" s="12" t="s">
        <v>1082</v>
      </c>
      <c r="E2486" s="102" t="s">
        <v>23</v>
      </c>
      <c r="F2486" s="13">
        <v>4256.7</v>
      </c>
      <c r="G2486" s="97" t="str">
        <f t="shared" si="76"/>
        <v>Oct</v>
      </c>
      <c r="H2486" s="97" t="str">
        <f t="shared" si="77"/>
        <v>2024</v>
      </c>
    </row>
    <row r="2487" spans="1:8" x14ac:dyDescent="0.25">
      <c r="A2487" s="12" t="s">
        <v>1070</v>
      </c>
      <c r="B2487" s="12" t="s">
        <v>26</v>
      </c>
      <c r="C2487" s="14">
        <v>300</v>
      </c>
      <c r="D2487" s="12" t="s">
        <v>1071</v>
      </c>
      <c r="E2487" s="102" t="s">
        <v>23</v>
      </c>
      <c r="F2487" s="13">
        <v>45097.09</v>
      </c>
      <c r="G2487" s="97" t="str">
        <f t="shared" si="76"/>
        <v>Oct</v>
      </c>
      <c r="H2487" s="97" t="str">
        <f t="shared" si="77"/>
        <v>2024</v>
      </c>
    </row>
    <row r="2488" spans="1:8" x14ac:dyDescent="0.25">
      <c r="A2488" s="12" t="s">
        <v>1072</v>
      </c>
      <c r="B2488" s="12" t="s">
        <v>26</v>
      </c>
      <c r="C2488" s="14">
        <v>341</v>
      </c>
      <c r="D2488" s="12" t="s">
        <v>1073</v>
      </c>
      <c r="E2488" s="102" t="s">
        <v>23</v>
      </c>
      <c r="F2488" s="13">
        <v>2656.45</v>
      </c>
      <c r="G2488" s="97" t="str">
        <f t="shared" si="76"/>
        <v>Oct</v>
      </c>
      <c r="H2488" s="97" t="str">
        <f t="shared" si="77"/>
        <v>2024</v>
      </c>
    </row>
    <row r="2489" spans="1:8" x14ac:dyDescent="0.25">
      <c r="A2489" s="12" t="s">
        <v>1076</v>
      </c>
      <c r="B2489" s="12" t="s">
        <v>26</v>
      </c>
      <c r="C2489" s="14">
        <v>367</v>
      </c>
      <c r="D2489" s="12" t="s">
        <v>1077</v>
      </c>
      <c r="E2489" s="102" t="s">
        <v>23</v>
      </c>
      <c r="F2489" s="13">
        <v>4446.43</v>
      </c>
      <c r="G2489" s="97" t="str">
        <f t="shared" si="76"/>
        <v>Oct</v>
      </c>
      <c r="H2489" s="97" t="str">
        <f t="shared" si="77"/>
        <v>2024</v>
      </c>
    </row>
    <row r="2490" spans="1:8" x14ac:dyDescent="0.25">
      <c r="A2490" s="12" t="s">
        <v>1078</v>
      </c>
      <c r="B2490" s="12" t="s">
        <v>26</v>
      </c>
      <c r="C2490" s="14">
        <v>393</v>
      </c>
      <c r="D2490" s="12" t="s">
        <v>1079</v>
      </c>
      <c r="E2490" s="102" t="s">
        <v>23</v>
      </c>
      <c r="F2490" s="13">
        <v>5078.6499999999996</v>
      </c>
      <c r="G2490" s="97" t="str">
        <f t="shared" si="76"/>
        <v>Oct</v>
      </c>
      <c r="H2490" s="97" t="str">
        <f t="shared" si="77"/>
        <v>2024</v>
      </c>
    </row>
    <row r="2491" spans="1:8" x14ac:dyDescent="0.25">
      <c r="A2491" s="12" t="s">
        <v>1080</v>
      </c>
      <c r="B2491" s="12" t="s">
        <v>26</v>
      </c>
      <c r="C2491" s="14">
        <v>433</v>
      </c>
      <c r="D2491" s="12" t="s">
        <v>1082</v>
      </c>
      <c r="E2491" s="102" t="s">
        <v>23</v>
      </c>
      <c r="F2491" s="13">
        <v>1844.23</v>
      </c>
      <c r="G2491" s="97" t="str">
        <f t="shared" si="76"/>
        <v>Oct</v>
      </c>
      <c r="H2491" s="97" t="str">
        <f t="shared" si="77"/>
        <v>2024</v>
      </c>
    </row>
    <row r="2492" spans="1:8" x14ac:dyDescent="0.25">
      <c r="A2492" s="12" t="s">
        <v>1074</v>
      </c>
      <c r="B2492" s="12" t="s">
        <v>26</v>
      </c>
      <c r="C2492" s="14">
        <v>362</v>
      </c>
      <c r="D2492" s="12" t="s">
        <v>1075</v>
      </c>
      <c r="E2492" s="102" t="s">
        <v>1528</v>
      </c>
      <c r="F2492" s="13">
        <v>800</v>
      </c>
      <c r="G2492" s="97" t="str">
        <f t="shared" si="76"/>
        <v>Oct</v>
      </c>
      <c r="H2492" s="97" t="str">
        <f t="shared" si="77"/>
        <v>2024</v>
      </c>
    </row>
    <row r="2493" spans="1:8" x14ac:dyDescent="0.25">
      <c r="A2493" s="12" t="s">
        <v>1080</v>
      </c>
      <c r="B2493" s="12" t="s">
        <v>26</v>
      </c>
      <c r="C2493" s="14">
        <v>430</v>
      </c>
      <c r="D2493" s="12" t="s">
        <v>1081</v>
      </c>
      <c r="E2493" s="102" t="s">
        <v>1528</v>
      </c>
      <c r="F2493" s="13">
        <v>800</v>
      </c>
      <c r="G2493" s="97" t="str">
        <f t="shared" si="76"/>
        <v>Oct</v>
      </c>
      <c r="H2493" s="97" t="str">
        <f t="shared" si="77"/>
        <v>2024</v>
      </c>
    </row>
    <row r="2494" spans="1:8" x14ac:dyDescent="0.25">
      <c r="A2494" s="12" t="s">
        <v>1083</v>
      </c>
      <c r="B2494" s="12" t="s">
        <v>41</v>
      </c>
      <c r="C2494" s="14">
        <v>25</v>
      </c>
      <c r="D2494" s="12" t="s">
        <v>1084</v>
      </c>
      <c r="E2494" s="102" t="s">
        <v>23</v>
      </c>
      <c r="F2494" s="13">
        <v>81752.27</v>
      </c>
      <c r="G2494" s="97" t="str">
        <f t="shared" si="76"/>
        <v>Oct</v>
      </c>
      <c r="H2494" s="97" t="str">
        <f t="shared" si="77"/>
        <v>2024</v>
      </c>
    </row>
    <row r="2495" spans="1:8" x14ac:dyDescent="0.25">
      <c r="A2495" s="12" t="s">
        <v>1083</v>
      </c>
      <c r="B2495" s="12" t="s">
        <v>41</v>
      </c>
      <c r="C2495" s="14">
        <v>27</v>
      </c>
      <c r="D2495" s="12" t="s">
        <v>1085</v>
      </c>
      <c r="E2495" s="102" t="s">
        <v>1528</v>
      </c>
      <c r="F2495" s="13">
        <v>14795.93</v>
      </c>
      <c r="G2495" s="97" t="str">
        <f t="shared" si="76"/>
        <v>Oct</v>
      </c>
      <c r="H2495" s="97" t="str">
        <f t="shared" si="77"/>
        <v>2024</v>
      </c>
    </row>
    <row r="2496" spans="1:8" x14ac:dyDescent="0.25">
      <c r="A2496" s="12" t="s">
        <v>1083</v>
      </c>
      <c r="B2496" s="12" t="s">
        <v>41</v>
      </c>
      <c r="C2496" s="14">
        <v>25</v>
      </c>
      <c r="D2496" s="12" t="s">
        <v>1084</v>
      </c>
      <c r="E2496" s="102" t="s">
        <v>23</v>
      </c>
      <c r="F2496" s="13">
        <v>11495.53</v>
      </c>
      <c r="G2496" s="97" t="str">
        <f t="shared" si="76"/>
        <v>Oct</v>
      </c>
      <c r="H2496" s="97" t="str">
        <f t="shared" si="77"/>
        <v>2024</v>
      </c>
    </row>
    <row r="2497" spans="1:8" x14ac:dyDescent="0.25">
      <c r="A2497" s="12" t="s">
        <v>1083</v>
      </c>
      <c r="B2497" s="12" t="s">
        <v>41</v>
      </c>
      <c r="C2497" s="14">
        <v>27</v>
      </c>
      <c r="D2497" s="12" t="s">
        <v>1085</v>
      </c>
      <c r="E2497" s="102" t="s">
        <v>1528</v>
      </c>
      <c r="F2497" s="13">
        <v>2702.02</v>
      </c>
      <c r="G2497" s="97" t="str">
        <f t="shared" si="76"/>
        <v>Oct</v>
      </c>
      <c r="H2497" s="97" t="str">
        <f t="shared" si="77"/>
        <v>2024</v>
      </c>
    </row>
    <row r="2498" spans="1:8" x14ac:dyDescent="0.25">
      <c r="A2498" s="12" t="s">
        <v>1083</v>
      </c>
      <c r="B2498" s="12" t="s">
        <v>41</v>
      </c>
      <c r="C2498" s="14">
        <v>25</v>
      </c>
      <c r="D2498" s="12" t="s">
        <v>1084</v>
      </c>
      <c r="E2498" s="102" t="s">
        <v>23</v>
      </c>
      <c r="F2498" s="13">
        <v>28738.74</v>
      </c>
      <c r="G2498" s="97" t="str">
        <f t="shared" si="76"/>
        <v>Oct</v>
      </c>
      <c r="H2498" s="97" t="str">
        <f t="shared" si="77"/>
        <v>2024</v>
      </c>
    </row>
    <row r="2499" spans="1:8" x14ac:dyDescent="0.25">
      <c r="A2499" s="12" t="s">
        <v>1083</v>
      </c>
      <c r="B2499" s="12" t="s">
        <v>41</v>
      </c>
      <c r="C2499" s="14">
        <v>27</v>
      </c>
      <c r="D2499" s="12" t="s">
        <v>1085</v>
      </c>
      <c r="E2499" s="102" t="s">
        <v>1528</v>
      </c>
      <c r="F2499" s="13">
        <v>6755.05</v>
      </c>
      <c r="G2499" s="97" t="str">
        <f t="shared" si="76"/>
        <v>Oct</v>
      </c>
      <c r="H2499" s="97" t="str">
        <f t="shared" si="77"/>
        <v>2024</v>
      </c>
    </row>
    <row r="2500" spans="1:8" x14ac:dyDescent="0.25">
      <c r="A2500" s="12" t="s">
        <v>1083</v>
      </c>
      <c r="B2500" s="12" t="s">
        <v>41</v>
      </c>
      <c r="C2500" s="14">
        <v>25</v>
      </c>
      <c r="D2500" s="12" t="s">
        <v>1084</v>
      </c>
      <c r="E2500" s="102" t="s">
        <v>23</v>
      </c>
      <c r="F2500" s="13">
        <v>28808.19</v>
      </c>
      <c r="G2500" s="97" t="str">
        <f t="shared" ref="G2500:G2563" si="78">MID(A2500,4,3)</f>
        <v>Oct</v>
      </c>
      <c r="H2500" s="97" t="str">
        <f t="shared" ref="H2500:H2563" si="79">MID(A2500,8,4)</f>
        <v>2024</v>
      </c>
    </row>
    <row r="2501" spans="1:8" x14ac:dyDescent="0.25">
      <c r="A2501" s="12" t="s">
        <v>1083</v>
      </c>
      <c r="B2501" s="12" t="s">
        <v>41</v>
      </c>
      <c r="C2501" s="14">
        <v>27</v>
      </c>
      <c r="D2501" s="12" t="s">
        <v>1085</v>
      </c>
      <c r="E2501" s="102" t="s">
        <v>1528</v>
      </c>
      <c r="F2501" s="13">
        <v>7190.66</v>
      </c>
      <c r="G2501" s="97" t="str">
        <f t="shared" si="78"/>
        <v>Oct</v>
      </c>
      <c r="H2501" s="97" t="str">
        <f t="shared" si="79"/>
        <v>2024</v>
      </c>
    </row>
    <row r="2502" spans="1:8" x14ac:dyDescent="0.25">
      <c r="A2502" s="12" t="s">
        <v>1083</v>
      </c>
      <c r="B2502" s="12" t="s">
        <v>41</v>
      </c>
      <c r="C2502" s="14">
        <v>25</v>
      </c>
      <c r="D2502" s="12" t="s">
        <v>1084</v>
      </c>
      <c r="E2502" s="102" t="s">
        <v>23</v>
      </c>
      <c r="F2502" s="13">
        <v>21093.17</v>
      </c>
      <c r="G2502" s="97" t="str">
        <f t="shared" si="78"/>
        <v>Oct</v>
      </c>
      <c r="H2502" s="97" t="str">
        <f t="shared" si="79"/>
        <v>2024</v>
      </c>
    </row>
    <row r="2503" spans="1:8" x14ac:dyDescent="0.25">
      <c r="A2503" s="12" t="s">
        <v>1083</v>
      </c>
      <c r="B2503" s="12" t="s">
        <v>41</v>
      </c>
      <c r="C2503" s="14">
        <v>27</v>
      </c>
      <c r="D2503" s="12" t="s">
        <v>1085</v>
      </c>
      <c r="E2503" s="102" t="s">
        <v>1528</v>
      </c>
      <c r="F2503" s="13">
        <v>3604.62</v>
      </c>
      <c r="G2503" s="97" t="str">
        <f t="shared" si="78"/>
        <v>Oct</v>
      </c>
      <c r="H2503" s="97" t="str">
        <f t="shared" si="79"/>
        <v>2024</v>
      </c>
    </row>
    <row r="2504" spans="1:8" x14ac:dyDescent="0.25">
      <c r="A2504" s="12" t="s">
        <v>1083</v>
      </c>
      <c r="B2504" s="12" t="s">
        <v>41</v>
      </c>
      <c r="C2504" s="14">
        <v>26</v>
      </c>
      <c r="D2504" s="103" t="s">
        <v>1086</v>
      </c>
      <c r="E2504" s="104" t="s">
        <v>23</v>
      </c>
      <c r="F2504" s="13">
        <v>28176.04</v>
      </c>
      <c r="G2504" s="97" t="str">
        <f t="shared" si="78"/>
        <v>Oct</v>
      </c>
      <c r="H2504" s="97" t="str">
        <f t="shared" si="79"/>
        <v>2024</v>
      </c>
    </row>
    <row r="2505" spans="1:8" x14ac:dyDescent="0.25">
      <c r="A2505" s="12" t="s">
        <v>1083</v>
      </c>
      <c r="B2505" s="12" t="s">
        <v>41</v>
      </c>
      <c r="C2505" s="14">
        <v>28</v>
      </c>
      <c r="D2505" s="103" t="s">
        <v>113</v>
      </c>
      <c r="E2505" s="104" t="s">
        <v>23</v>
      </c>
      <c r="F2505" s="13">
        <v>3914.55</v>
      </c>
      <c r="G2505" s="97" t="str">
        <f t="shared" si="78"/>
        <v>Oct</v>
      </c>
      <c r="H2505" s="97" t="str">
        <f t="shared" si="79"/>
        <v>2024</v>
      </c>
    </row>
    <row r="2506" spans="1:8" x14ac:dyDescent="0.25">
      <c r="A2506" s="12" t="s">
        <v>1083</v>
      </c>
      <c r="B2506" s="12" t="s">
        <v>41</v>
      </c>
      <c r="C2506" s="14">
        <v>26</v>
      </c>
      <c r="D2506" s="103" t="s">
        <v>1086</v>
      </c>
      <c r="E2506" s="104" t="s">
        <v>23</v>
      </c>
      <c r="F2506" s="13">
        <v>26004.94</v>
      </c>
      <c r="G2506" s="97" t="str">
        <f t="shared" si="78"/>
        <v>Oct</v>
      </c>
      <c r="H2506" s="97" t="str">
        <f t="shared" si="79"/>
        <v>2024</v>
      </c>
    </row>
    <row r="2507" spans="1:8" x14ac:dyDescent="0.25">
      <c r="A2507" s="12" t="s">
        <v>1083</v>
      </c>
      <c r="B2507" s="12" t="s">
        <v>41</v>
      </c>
      <c r="C2507" s="14">
        <v>28</v>
      </c>
      <c r="D2507" s="103" t="s">
        <v>113</v>
      </c>
      <c r="E2507" s="104" t="s">
        <v>23</v>
      </c>
      <c r="F2507" s="13">
        <v>3914.55</v>
      </c>
      <c r="G2507" s="97" t="str">
        <f t="shared" si="78"/>
        <v>Oct</v>
      </c>
      <c r="H2507" s="97" t="str">
        <f t="shared" si="79"/>
        <v>2024</v>
      </c>
    </row>
    <row r="2508" spans="1:8" x14ac:dyDescent="0.25">
      <c r="A2508" s="12" t="s">
        <v>1087</v>
      </c>
      <c r="B2508" s="12" t="s">
        <v>41</v>
      </c>
      <c r="C2508" s="14">
        <v>10</v>
      </c>
      <c r="D2508" s="12" t="s">
        <v>127</v>
      </c>
      <c r="E2508" s="12" t="s">
        <v>119</v>
      </c>
      <c r="F2508" s="13">
        <v>220.74</v>
      </c>
      <c r="G2508" s="97" t="str">
        <f t="shared" si="78"/>
        <v>Oct</v>
      </c>
      <c r="H2508" s="97" t="str">
        <f t="shared" si="79"/>
        <v>2024</v>
      </c>
    </row>
    <row r="2509" spans="1:8" x14ac:dyDescent="0.25">
      <c r="A2509" s="12" t="s">
        <v>1080</v>
      </c>
      <c r="B2509" s="12" t="s">
        <v>26</v>
      </c>
      <c r="C2509" s="14">
        <v>7038</v>
      </c>
      <c r="D2509" s="12" t="s">
        <v>1089</v>
      </c>
      <c r="E2509" s="12" t="s">
        <v>119</v>
      </c>
      <c r="F2509" s="13">
        <v>317.24</v>
      </c>
      <c r="G2509" s="97" t="str">
        <f t="shared" si="78"/>
        <v>Oct</v>
      </c>
      <c r="H2509" s="97" t="str">
        <f t="shared" si="79"/>
        <v>2024</v>
      </c>
    </row>
    <row r="2510" spans="1:8" x14ac:dyDescent="0.25">
      <c r="A2510" s="12" t="s">
        <v>1080</v>
      </c>
      <c r="B2510" s="12" t="s">
        <v>26</v>
      </c>
      <c r="C2510" s="14">
        <v>7038</v>
      </c>
      <c r="D2510" s="12" t="s">
        <v>1091</v>
      </c>
      <c r="E2510" s="12" t="s">
        <v>119</v>
      </c>
      <c r="F2510" s="13">
        <v>619.83000000000004</v>
      </c>
      <c r="G2510" s="97" t="str">
        <f t="shared" si="78"/>
        <v>Oct</v>
      </c>
      <c r="H2510" s="97" t="str">
        <f t="shared" si="79"/>
        <v>2024</v>
      </c>
    </row>
    <row r="2511" spans="1:8" x14ac:dyDescent="0.25">
      <c r="A2511" s="12" t="s">
        <v>1093</v>
      </c>
      <c r="B2511" s="12" t="s">
        <v>41</v>
      </c>
      <c r="C2511" s="14">
        <v>11</v>
      </c>
      <c r="D2511" s="12" t="s">
        <v>193</v>
      </c>
      <c r="E2511" s="12" t="s">
        <v>131</v>
      </c>
      <c r="F2511" s="13">
        <v>58.22</v>
      </c>
      <c r="G2511" s="97" t="str">
        <f t="shared" si="78"/>
        <v>Oct</v>
      </c>
      <c r="H2511" s="97" t="str">
        <f t="shared" si="79"/>
        <v>2024</v>
      </c>
    </row>
    <row r="2512" spans="1:8" x14ac:dyDescent="0.25">
      <c r="A2512" s="12" t="s">
        <v>1093</v>
      </c>
      <c r="B2512" s="12" t="s">
        <v>41</v>
      </c>
      <c r="C2512" s="14">
        <v>11</v>
      </c>
      <c r="D2512" s="12" t="s">
        <v>193</v>
      </c>
      <c r="E2512" s="12" t="s">
        <v>131</v>
      </c>
      <c r="F2512" s="13">
        <v>10.92</v>
      </c>
      <c r="G2512" s="97" t="str">
        <f t="shared" si="78"/>
        <v>Oct</v>
      </c>
      <c r="H2512" s="97" t="str">
        <f t="shared" si="79"/>
        <v>2024</v>
      </c>
    </row>
    <row r="2513" spans="1:8" x14ac:dyDescent="0.25">
      <c r="A2513" s="12" t="s">
        <v>1093</v>
      </c>
      <c r="B2513" s="12" t="s">
        <v>41</v>
      </c>
      <c r="C2513" s="14">
        <v>11</v>
      </c>
      <c r="D2513" s="12" t="s">
        <v>133</v>
      </c>
      <c r="E2513" s="12" t="s">
        <v>131</v>
      </c>
      <c r="F2513" s="13">
        <v>2169.31</v>
      </c>
      <c r="G2513" s="97" t="str">
        <f t="shared" si="78"/>
        <v>Oct</v>
      </c>
      <c r="H2513" s="97" t="str">
        <f t="shared" si="79"/>
        <v>2024</v>
      </c>
    </row>
    <row r="2514" spans="1:8" x14ac:dyDescent="0.25">
      <c r="A2514" s="12" t="s">
        <v>1093</v>
      </c>
      <c r="B2514" s="12" t="s">
        <v>41</v>
      </c>
      <c r="C2514" s="14">
        <v>11</v>
      </c>
      <c r="D2514" s="12" t="s">
        <v>133</v>
      </c>
      <c r="E2514" s="12" t="s">
        <v>131</v>
      </c>
      <c r="F2514" s="13">
        <v>1168.71</v>
      </c>
      <c r="G2514" s="97" t="str">
        <f t="shared" si="78"/>
        <v>Oct</v>
      </c>
      <c r="H2514" s="97" t="str">
        <f t="shared" si="79"/>
        <v>2024</v>
      </c>
    </row>
    <row r="2515" spans="1:8" x14ac:dyDescent="0.25">
      <c r="A2515" s="12" t="s">
        <v>1093</v>
      </c>
      <c r="B2515" s="12" t="s">
        <v>41</v>
      </c>
      <c r="C2515" s="14">
        <v>11</v>
      </c>
      <c r="D2515" s="12" t="s">
        <v>133</v>
      </c>
      <c r="E2515" s="12" t="s">
        <v>131</v>
      </c>
      <c r="F2515" s="13">
        <v>337.08</v>
      </c>
      <c r="G2515" s="97" t="str">
        <f t="shared" si="78"/>
        <v>Oct</v>
      </c>
      <c r="H2515" s="97" t="str">
        <f t="shared" si="79"/>
        <v>2024</v>
      </c>
    </row>
    <row r="2516" spans="1:8" x14ac:dyDescent="0.25">
      <c r="A2516" s="12" t="s">
        <v>1093</v>
      </c>
      <c r="B2516" s="12" t="s">
        <v>41</v>
      </c>
      <c r="C2516" s="14">
        <v>11</v>
      </c>
      <c r="D2516" s="12" t="s">
        <v>133</v>
      </c>
      <c r="E2516" s="12" t="s">
        <v>131</v>
      </c>
      <c r="F2516" s="13">
        <v>224.72</v>
      </c>
      <c r="G2516" s="97" t="str">
        <f t="shared" si="78"/>
        <v>Oct</v>
      </c>
      <c r="H2516" s="97" t="str">
        <f t="shared" si="79"/>
        <v>2024</v>
      </c>
    </row>
    <row r="2517" spans="1:8" x14ac:dyDescent="0.25">
      <c r="A2517" s="12" t="s">
        <v>1093</v>
      </c>
      <c r="B2517" s="12" t="s">
        <v>41</v>
      </c>
      <c r="C2517" s="14">
        <v>11</v>
      </c>
      <c r="D2517" s="12" t="s">
        <v>133</v>
      </c>
      <c r="E2517" s="12" t="s">
        <v>131</v>
      </c>
      <c r="F2517" s="13">
        <v>404.35</v>
      </c>
      <c r="G2517" s="97" t="str">
        <f t="shared" si="78"/>
        <v>Oct</v>
      </c>
      <c r="H2517" s="97" t="str">
        <f t="shared" si="79"/>
        <v>2024</v>
      </c>
    </row>
    <row r="2518" spans="1:8" x14ac:dyDescent="0.25">
      <c r="A2518" s="12" t="s">
        <v>1093</v>
      </c>
      <c r="B2518" s="12" t="s">
        <v>41</v>
      </c>
      <c r="C2518" s="14">
        <v>11</v>
      </c>
      <c r="D2518" s="12" t="s">
        <v>133</v>
      </c>
      <c r="E2518" s="12" t="s">
        <v>131</v>
      </c>
      <c r="F2518" s="13">
        <v>2866.32</v>
      </c>
      <c r="G2518" s="97" t="str">
        <f t="shared" si="78"/>
        <v>Oct</v>
      </c>
      <c r="H2518" s="97" t="str">
        <f t="shared" si="79"/>
        <v>2024</v>
      </c>
    </row>
    <row r="2519" spans="1:8" x14ac:dyDescent="0.25">
      <c r="A2519" s="12" t="s">
        <v>1093</v>
      </c>
      <c r="B2519" s="12" t="s">
        <v>41</v>
      </c>
      <c r="C2519" s="14">
        <v>11</v>
      </c>
      <c r="D2519" s="12" t="s">
        <v>133</v>
      </c>
      <c r="E2519" s="12" t="s">
        <v>131</v>
      </c>
      <c r="F2519" s="13">
        <v>3887.61</v>
      </c>
      <c r="G2519" s="97" t="str">
        <f t="shared" si="78"/>
        <v>Oct</v>
      </c>
      <c r="H2519" s="97" t="str">
        <f t="shared" si="79"/>
        <v>2024</v>
      </c>
    </row>
    <row r="2520" spans="1:8" x14ac:dyDescent="0.25">
      <c r="A2520" s="12" t="s">
        <v>1093</v>
      </c>
      <c r="B2520" s="12" t="s">
        <v>41</v>
      </c>
      <c r="C2520" s="14">
        <v>11</v>
      </c>
      <c r="D2520" s="12" t="s">
        <v>133</v>
      </c>
      <c r="E2520" s="12" t="s">
        <v>131</v>
      </c>
      <c r="F2520" s="13">
        <v>225.01</v>
      </c>
      <c r="G2520" s="97" t="str">
        <f t="shared" si="78"/>
        <v>Oct</v>
      </c>
      <c r="H2520" s="97" t="str">
        <f t="shared" si="79"/>
        <v>2024</v>
      </c>
    </row>
    <row r="2521" spans="1:8" x14ac:dyDescent="0.25">
      <c r="A2521" s="12" t="s">
        <v>1093</v>
      </c>
      <c r="B2521" s="12" t="s">
        <v>41</v>
      </c>
      <c r="C2521" s="14">
        <v>11</v>
      </c>
      <c r="D2521" s="12" t="s">
        <v>133</v>
      </c>
      <c r="E2521" s="12" t="s">
        <v>131</v>
      </c>
      <c r="F2521" s="13">
        <v>604.57000000000005</v>
      </c>
      <c r="G2521" s="97" t="str">
        <f t="shared" si="78"/>
        <v>Oct</v>
      </c>
      <c r="H2521" s="97" t="str">
        <f t="shared" si="79"/>
        <v>2024</v>
      </c>
    </row>
    <row r="2522" spans="1:8" x14ac:dyDescent="0.25">
      <c r="A2522" s="12" t="s">
        <v>1093</v>
      </c>
      <c r="B2522" s="12" t="s">
        <v>41</v>
      </c>
      <c r="C2522" s="14">
        <v>11</v>
      </c>
      <c r="D2522" s="12" t="s">
        <v>133</v>
      </c>
      <c r="E2522" s="12" t="s">
        <v>131</v>
      </c>
      <c r="F2522" s="13">
        <v>1632.74</v>
      </c>
      <c r="G2522" s="97" t="str">
        <f t="shared" si="78"/>
        <v>Oct</v>
      </c>
      <c r="H2522" s="97" t="str">
        <f t="shared" si="79"/>
        <v>2024</v>
      </c>
    </row>
    <row r="2523" spans="1:8" x14ac:dyDescent="0.25">
      <c r="A2523" s="12" t="s">
        <v>1098</v>
      </c>
      <c r="B2523" s="12" t="s">
        <v>26</v>
      </c>
      <c r="C2523" s="14">
        <v>378</v>
      </c>
      <c r="D2523" s="12" t="s">
        <v>359</v>
      </c>
      <c r="E2523" s="12" t="s">
        <v>131</v>
      </c>
      <c r="F2523" s="13">
        <v>1488.83</v>
      </c>
      <c r="G2523" s="97" t="str">
        <f t="shared" si="78"/>
        <v>Oct</v>
      </c>
      <c r="H2523" s="97" t="str">
        <f t="shared" si="79"/>
        <v>2024</v>
      </c>
    </row>
    <row r="2524" spans="1:8" x14ac:dyDescent="0.25">
      <c r="A2524" s="12" t="s">
        <v>1100</v>
      </c>
      <c r="B2524" s="12" t="s">
        <v>41</v>
      </c>
      <c r="C2524" s="14">
        <v>12</v>
      </c>
      <c r="D2524" s="12" t="s">
        <v>133</v>
      </c>
      <c r="E2524" s="12" t="s">
        <v>131</v>
      </c>
      <c r="F2524" s="13">
        <v>1113.3599999999999</v>
      </c>
      <c r="G2524" s="97" t="str">
        <f t="shared" si="78"/>
        <v>Oct</v>
      </c>
      <c r="H2524" s="97" t="str">
        <f t="shared" si="79"/>
        <v>2024</v>
      </c>
    </row>
    <row r="2525" spans="1:8" x14ac:dyDescent="0.25">
      <c r="A2525" s="12" t="s">
        <v>1100</v>
      </c>
      <c r="B2525" s="12" t="s">
        <v>41</v>
      </c>
      <c r="C2525" s="14">
        <v>12</v>
      </c>
      <c r="D2525" s="12" t="s">
        <v>133</v>
      </c>
      <c r="E2525" s="12" t="s">
        <v>131</v>
      </c>
      <c r="F2525" s="13">
        <v>3146.95</v>
      </c>
      <c r="G2525" s="97" t="str">
        <f t="shared" si="78"/>
        <v>Oct</v>
      </c>
      <c r="H2525" s="97" t="str">
        <f t="shared" si="79"/>
        <v>2024</v>
      </c>
    </row>
    <row r="2526" spans="1:8" x14ac:dyDescent="0.25">
      <c r="A2526" s="12" t="s">
        <v>1100</v>
      </c>
      <c r="B2526" s="12" t="s">
        <v>41</v>
      </c>
      <c r="C2526" s="14">
        <v>12</v>
      </c>
      <c r="D2526" s="12" t="s">
        <v>133</v>
      </c>
      <c r="E2526" s="12" t="s">
        <v>131</v>
      </c>
      <c r="F2526" s="13">
        <v>3459.97</v>
      </c>
      <c r="G2526" s="97" t="str">
        <f t="shared" si="78"/>
        <v>Oct</v>
      </c>
      <c r="H2526" s="97" t="str">
        <f t="shared" si="79"/>
        <v>2024</v>
      </c>
    </row>
    <row r="2527" spans="1:8" x14ac:dyDescent="0.25">
      <c r="A2527" s="12" t="s">
        <v>1100</v>
      </c>
      <c r="B2527" s="12" t="s">
        <v>41</v>
      </c>
      <c r="C2527" s="14">
        <v>12</v>
      </c>
      <c r="D2527" s="12" t="s">
        <v>133</v>
      </c>
      <c r="E2527" s="12" t="s">
        <v>131</v>
      </c>
      <c r="F2527" s="13">
        <v>337.08</v>
      </c>
      <c r="G2527" s="97" t="str">
        <f t="shared" si="78"/>
        <v>Oct</v>
      </c>
      <c r="H2527" s="97" t="str">
        <f t="shared" si="79"/>
        <v>2024</v>
      </c>
    </row>
    <row r="2528" spans="1:8" x14ac:dyDescent="0.25">
      <c r="A2528" s="12" t="s">
        <v>1100</v>
      </c>
      <c r="B2528" s="12" t="s">
        <v>41</v>
      </c>
      <c r="C2528" s="14">
        <v>12</v>
      </c>
      <c r="D2528" s="12" t="s">
        <v>133</v>
      </c>
      <c r="E2528" s="12" t="s">
        <v>131</v>
      </c>
      <c r="F2528" s="13">
        <v>224.73</v>
      </c>
      <c r="G2528" s="97" t="str">
        <f t="shared" si="78"/>
        <v>Oct</v>
      </c>
      <c r="H2528" s="97" t="str">
        <f t="shared" si="79"/>
        <v>2024</v>
      </c>
    </row>
    <row r="2529" spans="1:8" x14ac:dyDescent="0.25">
      <c r="A2529" s="12" t="s">
        <v>1100</v>
      </c>
      <c r="B2529" s="12" t="s">
        <v>41</v>
      </c>
      <c r="C2529" s="14">
        <v>12</v>
      </c>
      <c r="D2529" s="12" t="s">
        <v>133</v>
      </c>
      <c r="E2529" s="12" t="s">
        <v>131</v>
      </c>
      <c r="F2529" s="13">
        <v>573.09</v>
      </c>
      <c r="G2529" s="97" t="str">
        <f t="shared" si="78"/>
        <v>Oct</v>
      </c>
      <c r="H2529" s="97" t="str">
        <f t="shared" si="79"/>
        <v>2024</v>
      </c>
    </row>
    <row r="2530" spans="1:8" x14ac:dyDescent="0.25">
      <c r="A2530" s="12" t="s">
        <v>1102</v>
      </c>
      <c r="B2530" s="12" t="s">
        <v>26</v>
      </c>
      <c r="C2530" s="14">
        <v>403</v>
      </c>
      <c r="D2530" s="12" t="s">
        <v>359</v>
      </c>
      <c r="E2530" s="12" t="s">
        <v>131</v>
      </c>
      <c r="F2530" s="13">
        <v>740.49</v>
      </c>
      <c r="G2530" s="97" t="str">
        <f t="shared" si="78"/>
        <v>Oct</v>
      </c>
      <c r="H2530" s="97" t="str">
        <f t="shared" si="79"/>
        <v>2024</v>
      </c>
    </row>
    <row r="2531" spans="1:8" x14ac:dyDescent="0.25">
      <c r="A2531" s="12" t="s">
        <v>1080</v>
      </c>
      <c r="B2531" s="12" t="s">
        <v>41</v>
      </c>
      <c r="C2531" s="14">
        <v>18</v>
      </c>
      <c r="D2531" s="12" t="s">
        <v>1104</v>
      </c>
      <c r="E2531" s="12" t="s">
        <v>131</v>
      </c>
      <c r="F2531" s="13">
        <v>2860.06</v>
      </c>
      <c r="G2531" s="97" t="str">
        <f t="shared" si="78"/>
        <v>Oct</v>
      </c>
      <c r="H2531" s="97" t="str">
        <f t="shared" si="79"/>
        <v>2024</v>
      </c>
    </row>
    <row r="2532" spans="1:8" x14ac:dyDescent="0.25">
      <c r="A2532" s="12" t="s">
        <v>1080</v>
      </c>
      <c r="B2532" s="12" t="s">
        <v>41</v>
      </c>
      <c r="C2532" s="14">
        <v>18</v>
      </c>
      <c r="D2532" s="12" t="s">
        <v>359</v>
      </c>
      <c r="E2532" s="12" t="s">
        <v>131</v>
      </c>
      <c r="F2532" s="13">
        <v>76.92</v>
      </c>
      <c r="G2532" s="97" t="str">
        <f t="shared" si="78"/>
        <v>Oct</v>
      </c>
      <c r="H2532" s="97" t="str">
        <f t="shared" si="79"/>
        <v>2024</v>
      </c>
    </row>
    <row r="2533" spans="1:8" x14ac:dyDescent="0.25">
      <c r="A2533" s="12" t="s">
        <v>1083</v>
      </c>
      <c r="B2533" s="12" t="s">
        <v>41</v>
      </c>
      <c r="C2533" s="14">
        <v>31</v>
      </c>
      <c r="D2533" s="12" t="s">
        <v>133</v>
      </c>
      <c r="E2533" s="12" t="s">
        <v>131</v>
      </c>
      <c r="F2533" s="13">
        <v>2782.84</v>
      </c>
      <c r="G2533" s="97" t="str">
        <f t="shared" si="78"/>
        <v>Oct</v>
      </c>
      <c r="H2533" s="97" t="str">
        <f t="shared" si="79"/>
        <v>2024</v>
      </c>
    </row>
    <row r="2534" spans="1:8" x14ac:dyDescent="0.25">
      <c r="A2534" s="12" t="s">
        <v>1083</v>
      </c>
      <c r="B2534" s="12" t="s">
        <v>41</v>
      </c>
      <c r="C2534" s="14">
        <v>31</v>
      </c>
      <c r="D2534" s="12" t="s">
        <v>133</v>
      </c>
      <c r="E2534" s="12" t="s">
        <v>131</v>
      </c>
      <c r="F2534" s="13">
        <v>5273.75</v>
      </c>
      <c r="G2534" s="97" t="str">
        <f t="shared" si="78"/>
        <v>Oct</v>
      </c>
      <c r="H2534" s="97" t="str">
        <f t="shared" si="79"/>
        <v>2024</v>
      </c>
    </row>
    <row r="2535" spans="1:8" x14ac:dyDescent="0.25">
      <c r="A2535" s="12" t="s">
        <v>1083</v>
      </c>
      <c r="B2535" s="12" t="s">
        <v>41</v>
      </c>
      <c r="C2535" s="14">
        <v>31</v>
      </c>
      <c r="D2535" s="12" t="s">
        <v>133</v>
      </c>
      <c r="E2535" s="12" t="s">
        <v>131</v>
      </c>
      <c r="F2535" s="13">
        <v>337.08</v>
      </c>
      <c r="G2535" s="97" t="str">
        <f t="shared" si="78"/>
        <v>Oct</v>
      </c>
      <c r="H2535" s="97" t="str">
        <f t="shared" si="79"/>
        <v>2024</v>
      </c>
    </row>
    <row r="2536" spans="1:8" x14ac:dyDescent="0.25">
      <c r="A2536" s="12" t="s">
        <v>1083</v>
      </c>
      <c r="B2536" s="12" t="s">
        <v>41</v>
      </c>
      <c r="C2536" s="14">
        <v>31</v>
      </c>
      <c r="D2536" s="12" t="s">
        <v>133</v>
      </c>
      <c r="E2536" s="12" t="s">
        <v>131</v>
      </c>
      <c r="F2536" s="13">
        <v>449.43</v>
      </c>
      <c r="G2536" s="97" t="str">
        <f t="shared" si="78"/>
        <v>Oct</v>
      </c>
      <c r="H2536" s="97" t="str">
        <f t="shared" si="79"/>
        <v>2024</v>
      </c>
    </row>
    <row r="2537" spans="1:8" x14ac:dyDescent="0.25">
      <c r="A2537" s="12" t="s">
        <v>1083</v>
      </c>
      <c r="B2537" s="12" t="s">
        <v>41</v>
      </c>
      <c r="C2537" s="14">
        <v>31</v>
      </c>
      <c r="D2537" s="12" t="s">
        <v>133</v>
      </c>
      <c r="E2537" s="12" t="s">
        <v>131</v>
      </c>
      <c r="F2537" s="13">
        <v>224.73</v>
      </c>
      <c r="G2537" s="97" t="str">
        <f t="shared" si="78"/>
        <v>Oct</v>
      </c>
      <c r="H2537" s="97" t="str">
        <f t="shared" si="79"/>
        <v>2024</v>
      </c>
    </row>
    <row r="2538" spans="1:8" x14ac:dyDescent="0.25">
      <c r="A2538" s="12" t="s">
        <v>1083</v>
      </c>
      <c r="B2538" s="12" t="s">
        <v>41</v>
      </c>
      <c r="C2538" s="14">
        <v>31</v>
      </c>
      <c r="D2538" s="12" t="s">
        <v>133</v>
      </c>
      <c r="E2538" s="12" t="s">
        <v>131</v>
      </c>
      <c r="F2538" s="13">
        <v>590.64</v>
      </c>
      <c r="G2538" s="97" t="str">
        <f t="shared" si="78"/>
        <v>Oct</v>
      </c>
      <c r="H2538" s="97" t="str">
        <f t="shared" si="79"/>
        <v>2024</v>
      </c>
    </row>
    <row r="2539" spans="1:8" x14ac:dyDescent="0.25">
      <c r="A2539" s="12" t="s">
        <v>1093</v>
      </c>
      <c r="B2539" s="12" t="s">
        <v>41</v>
      </c>
      <c r="C2539" s="14">
        <v>11</v>
      </c>
      <c r="D2539" s="12" t="s">
        <v>133</v>
      </c>
      <c r="E2539" s="12" t="s">
        <v>131</v>
      </c>
      <c r="F2539" s="13">
        <v>1794.84</v>
      </c>
      <c r="G2539" s="97" t="str">
        <f t="shared" si="78"/>
        <v>Oct</v>
      </c>
      <c r="H2539" s="97" t="str">
        <f t="shared" si="79"/>
        <v>2024</v>
      </c>
    </row>
    <row r="2540" spans="1:8" x14ac:dyDescent="0.25">
      <c r="A2540" s="12" t="s">
        <v>1093</v>
      </c>
      <c r="B2540" s="12" t="s">
        <v>41</v>
      </c>
      <c r="C2540" s="14">
        <v>11</v>
      </c>
      <c r="D2540" s="12" t="s">
        <v>133</v>
      </c>
      <c r="E2540" s="12" t="s">
        <v>131</v>
      </c>
      <c r="F2540" s="13">
        <v>1574.87</v>
      </c>
      <c r="G2540" s="97" t="str">
        <f t="shared" si="78"/>
        <v>Oct</v>
      </c>
      <c r="H2540" s="97" t="str">
        <f t="shared" si="79"/>
        <v>2024</v>
      </c>
    </row>
    <row r="2541" spans="1:8" x14ac:dyDescent="0.25">
      <c r="A2541" s="12" t="s">
        <v>1100</v>
      </c>
      <c r="B2541" s="12" t="s">
        <v>41</v>
      </c>
      <c r="C2541" s="14">
        <v>12</v>
      </c>
      <c r="D2541" s="12" t="s">
        <v>133</v>
      </c>
      <c r="E2541" s="12" t="s">
        <v>131</v>
      </c>
      <c r="F2541" s="13">
        <v>1340.15</v>
      </c>
      <c r="G2541" s="97" t="str">
        <f t="shared" si="78"/>
        <v>Oct</v>
      </c>
      <c r="H2541" s="97" t="str">
        <f t="shared" si="79"/>
        <v>2024</v>
      </c>
    </row>
    <row r="2542" spans="1:8" x14ac:dyDescent="0.25">
      <c r="A2542" s="12" t="s">
        <v>1093</v>
      </c>
      <c r="B2542" s="12" t="s">
        <v>41</v>
      </c>
      <c r="C2542" s="14">
        <v>11</v>
      </c>
      <c r="D2542" s="12" t="s">
        <v>133</v>
      </c>
      <c r="E2542" s="12" t="s">
        <v>131</v>
      </c>
      <c r="F2542" s="13">
        <v>1296.4100000000001</v>
      </c>
      <c r="G2542" s="97" t="str">
        <f t="shared" si="78"/>
        <v>Oct</v>
      </c>
      <c r="H2542" s="97" t="str">
        <f t="shared" si="79"/>
        <v>2024</v>
      </c>
    </row>
    <row r="2543" spans="1:8" x14ac:dyDescent="0.25">
      <c r="A2543" s="12" t="s">
        <v>1093</v>
      </c>
      <c r="B2543" s="12" t="s">
        <v>41</v>
      </c>
      <c r="C2543" s="14">
        <v>11</v>
      </c>
      <c r="D2543" s="12" t="s">
        <v>133</v>
      </c>
      <c r="E2543" s="12" t="s">
        <v>131</v>
      </c>
      <c r="F2543" s="13">
        <v>4533.78</v>
      </c>
      <c r="G2543" s="97" t="str">
        <f t="shared" si="78"/>
        <v>Oct</v>
      </c>
      <c r="H2543" s="97" t="str">
        <f t="shared" si="79"/>
        <v>2024</v>
      </c>
    </row>
    <row r="2544" spans="1:8" x14ac:dyDescent="0.25">
      <c r="A2544" s="12" t="s">
        <v>1100</v>
      </c>
      <c r="B2544" s="12" t="s">
        <v>41</v>
      </c>
      <c r="C2544" s="14">
        <v>12</v>
      </c>
      <c r="D2544" s="12" t="s">
        <v>133</v>
      </c>
      <c r="E2544" s="12" t="s">
        <v>131</v>
      </c>
      <c r="F2544" s="13">
        <v>3161.01</v>
      </c>
      <c r="G2544" s="97" t="str">
        <f t="shared" si="78"/>
        <v>Oct</v>
      </c>
      <c r="H2544" s="97" t="str">
        <f t="shared" si="79"/>
        <v>2024</v>
      </c>
    </row>
    <row r="2545" spans="1:8" x14ac:dyDescent="0.25">
      <c r="A2545" s="12" t="s">
        <v>1083</v>
      </c>
      <c r="B2545" s="12" t="s">
        <v>41</v>
      </c>
      <c r="C2545" s="14">
        <v>31</v>
      </c>
      <c r="D2545" s="12" t="s">
        <v>133</v>
      </c>
      <c r="E2545" s="12" t="s">
        <v>131</v>
      </c>
      <c r="F2545" s="13">
        <v>1307.2</v>
      </c>
      <c r="G2545" s="97" t="str">
        <f t="shared" si="78"/>
        <v>Oct</v>
      </c>
      <c r="H2545" s="97" t="str">
        <f t="shared" si="79"/>
        <v>2024</v>
      </c>
    </row>
    <row r="2546" spans="1:8" x14ac:dyDescent="0.25">
      <c r="A2546" s="12" t="s">
        <v>1093</v>
      </c>
      <c r="B2546" s="12" t="s">
        <v>41</v>
      </c>
      <c r="C2546" s="14">
        <v>11</v>
      </c>
      <c r="D2546" s="12" t="s">
        <v>133</v>
      </c>
      <c r="E2546" s="12" t="s">
        <v>131</v>
      </c>
      <c r="F2546" s="13">
        <v>718.17</v>
      </c>
      <c r="G2546" s="97" t="str">
        <f t="shared" si="78"/>
        <v>Oct</v>
      </c>
      <c r="H2546" s="97" t="str">
        <f t="shared" si="79"/>
        <v>2024</v>
      </c>
    </row>
    <row r="2547" spans="1:8" x14ac:dyDescent="0.25">
      <c r="A2547" s="12" t="s">
        <v>1093</v>
      </c>
      <c r="B2547" s="12" t="s">
        <v>41</v>
      </c>
      <c r="C2547" s="14">
        <v>11</v>
      </c>
      <c r="D2547" s="12" t="s">
        <v>133</v>
      </c>
      <c r="E2547" s="12" t="s">
        <v>131</v>
      </c>
      <c r="F2547" s="13">
        <v>346.02</v>
      </c>
      <c r="G2547" s="97" t="str">
        <f t="shared" si="78"/>
        <v>Oct</v>
      </c>
      <c r="H2547" s="97" t="str">
        <f t="shared" si="79"/>
        <v>2024</v>
      </c>
    </row>
    <row r="2548" spans="1:8" x14ac:dyDescent="0.25">
      <c r="A2548" s="12" t="s">
        <v>1100</v>
      </c>
      <c r="B2548" s="12" t="s">
        <v>41</v>
      </c>
      <c r="C2548" s="14">
        <v>12</v>
      </c>
      <c r="D2548" s="12" t="s">
        <v>133</v>
      </c>
      <c r="E2548" s="12" t="s">
        <v>131</v>
      </c>
      <c r="F2548" s="13">
        <v>409.9</v>
      </c>
      <c r="G2548" s="97" t="str">
        <f t="shared" si="78"/>
        <v>Oct</v>
      </c>
      <c r="H2548" s="97" t="str">
        <f t="shared" si="79"/>
        <v>2024</v>
      </c>
    </row>
    <row r="2549" spans="1:8" x14ac:dyDescent="0.25">
      <c r="A2549" s="12" t="s">
        <v>1083</v>
      </c>
      <c r="B2549" s="12" t="s">
        <v>41</v>
      </c>
      <c r="C2549" s="14">
        <v>31</v>
      </c>
      <c r="D2549" s="12" t="s">
        <v>133</v>
      </c>
      <c r="E2549" s="12" t="s">
        <v>131</v>
      </c>
      <c r="F2549" s="13">
        <v>1764.49</v>
      </c>
      <c r="G2549" s="97" t="str">
        <f t="shared" si="78"/>
        <v>Oct</v>
      </c>
      <c r="H2549" s="97" t="str">
        <f t="shared" si="79"/>
        <v>2024</v>
      </c>
    </row>
    <row r="2550" spans="1:8" x14ac:dyDescent="0.25">
      <c r="A2550" s="12" t="s">
        <v>1093</v>
      </c>
      <c r="B2550" s="12" t="s">
        <v>41</v>
      </c>
      <c r="C2550" s="14">
        <v>11</v>
      </c>
      <c r="D2550" s="12" t="s">
        <v>133</v>
      </c>
      <c r="E2550" s="12" t="s">
        <v>131</v>
      </c>
      <c r="F2550" s="13">
        <v>925.52</v>
      </c>
      <c r="G2550" s="97" t="str">
        <f t="shared" si="78"/>
        <v>Oct</v>
      </c>
      <c r="H2550" s="97" t="str">
        <f t="shared" si="79"/>
        <v>2024</v>
      </c>
    </row>
    <row r="2551" spans="1:8" x14ac:dyDescent="0.25">
      <c r="A2551" s="12" t="s">
        <v>1093</v>
      </c>
      <c r="B2551" s="12" t="s">
        <v>41</v>
      </c>
      <c r="C2551" s="14">
        <v>11</v>
      </c>
      <c r="D2551" s="12" t="s">
        <v>133</v>
      </c>
      <c r="E2551" s="12" t="s">
        <v>131</v>
      </c>
      <c r="F2551" s="13">
        <v>1176.49</v>
      </c>
      <c r="G2551" s="97" t="str">
        <f t="shared" si="78"/>
        <v>Oct</v>
      </c>
      <c r="H2551" s="97" t="str">
        <f t="shared" si="79"/>
        <v>2024</v>
      </c>
    </row>
    <row r="2552" spans="1:8" x14ac:dyDescent="0.25">
      <c r="A2552" s="12" t="s">
        <v>1107</v>
      </c>
      <c r="B2552" s="12" t="s">
        <v>26</v>
      </c>
      <c r="C2552" s="14">
        <v>390</v>
      </c>
      <c r="D2552" s="12" t="s">
        <v>193</v>
      </c>
      <c r="E2552" s="12" t="s">
        <v>131</v>
      </c>
      <c r="F2552" s="13">
        <v>1204.25</v>
      </c>
      <c r="G2552" s="97" t="str">
        <f t="shared" si="78"/>
        <v>Oct</v>
      </c>
      <c r="H2552" s="97" t="str">
        <f t="shared" si="79"/>
        <v>2024</v>
      </c>
    </row>
    <row r="2553" spans="1:8" x14ac:dyDescent="0.25">
      <c r="A2553" s="12" t="s">
        <v>1100</v>
      </c>
      <c r="B2553" s="12" t="s">
        <v>41</v>
      </c>
      <c r="C2553" s="14">
        <v>12</v>
      </c>
      <c r="D2553" s="12" t="s">
        <v>133</v>
      </c>
      <c r="E2553" s="12" t="s">
        <v>131</v>
      </c>
      <c r="F2553" s="13">
        <v>1662.68</v>
      </c>
      <c r="G2553" s="97" t="str">
        <f t="shared" si="78"/>
        <v>Oct</v>
      </c>
      <c r="H2553" s="97" t="str">
        <f t="shared" si="79"/>
        <v>2024</v>
      </c>
    </row>
    <row r="2554" spans="1:8" x14ac:dyDescent="0.25">
      <c r="A2554" s="12" t="s">
        <v>1083</v>
      </c>
      <c r="B2554" s="12" t="s">
        <v>41</v>
      </c>
      <c r="C2554" s="14">
        <v>31</v>
      </c>
      <c r="D2554" s="12" t="s">
        <v>133</v>
      </c>
      <c r="E2554" s="12" t="s">
        <v>131</v>
      </c>
      <c r="F2554" s="13">
        <v>1322.61</v>
      </c>
      <c r="G2554" s="97" t="str">
        <f t="shared" si="78"/>
        <v>Oct</v>
      </c>
      <c r="H2554" s="97" t="str">
        <f t="shared" si="79"/>
        <v>2024</v>
      </c>
    </row>
    <row r="2555" spans="1:8" x14ac:dyDescent="0.25">
      <c r="A2555" s="12" t="s">
        <v>1093</v>
      </c>
      <c r="B2555" s="12" t="s">
        <v>41</v>
      </c>
      <c r="C2555" s="14">
        <v>11</v>
      </c>
      <c r="D2555" s="12" t="s">
        <v>133</v>
      </c>
      <c r="E2555" s="12" t="s">
        <v>131</v>
      </c>
      <c r="F2555" s="13">
        <v>894.31</v>
      </c>
      <c r="G2555" s="97" t="str">
        <f t="shared" si="78"/>
        <v>Oct</v>
      </c>
      <c r="H2555" s="97" t="str">
        <f t="shared" si="79"/>
        <v>2024</v>
      </c>
    </row>
    <row r="2556" spans="1:8" x14ac:dyDescent="0.25">
      <c r="A2556" s="12" t="s">
        <v>1093</v>
      </c>
      <c r="B2556" s="12" t="s">
        <v>41</v>
      </c>
      <c r="C2556" s="14">
        <v>11</v>
      </c>
      <c r="D2556" s="12" t="s">
        <v>133</v>
      </c>
      <c r="E2556" s="12" t="s">
        <v>131</v>
      </c>
      <c r="F2556" s="13">
        <v>1033.77</v>
      </c>
      <c r="G2556" s="97" t="str">
        <f t="shared" si="78"/>
        <v>Oct</v>
      </c>
      <c r="H2556" s="97" t="str">
        <f t="shared" si="79"/>
        <v>2024</v>
      </c>
    </row>
    <row r="2557" spans="1:8" x14ac:dyDescent="0.25">
      <c r="A2557" s="12" t="s">
        <v>1100</v>
      </c>
      <c r="B2557" s="12" t="s">
        <v>41</v>
      </c>
      <c r="C2557" s="14">
        <v>12</v>
      </c>
      <c r="D2557" s="12" t="s">
        <v>133</v>
      </c>
      <c r="E2557" s="12" t="s">
        <v>131</v>
      </c>
      <c r="F2557" s="13">
        <v>1057.82</v>
      </c>
      <c r="G2557" s="97" t="str">
        <f t="shared" si="78"/>
        <v>Oct</v>
      </c>
      <c r="H2557" s="97" t="str">
        <f t="shared" si="79"/>
        <v>2024</v>
      </c>
    </row>
    <row r="2558" spans="1:8" x14ac:dyDescent="0.25">
      <c r="A2558" s="12" t="s">
        <v>1093</v>
      </c>
      <c r="B2558" s="12" t="s">
        <v>41</v>
      </c>
      <c r="C2558" s="14">
        <v>11</v>
      </c>
      <c r="D2558" s="12" t="s">
        <v>133</v>
      </c>
      <c r="E2558" s="12" t="s">
        <v>131</v>
      </c>
      <c r="F2558" s="13">
        <v>1019.35</v>
      </c>
      <c r="G2558" s="97" t="str">
        <f t="shared" si="78"/>
        <v>Oct</v>
      </c>
      <c r="H2558" s="97" t="str">
        <f t="shared" si="79"/>
        <v>2024</v>
      </c>
    </row>
    <row r="2559" spans="1:8" x14ac:dyDescent="0.25">
      <c r="A2559" s="12" t="s">
        <v>1093</v>
      </c>
      <c r="B2559" s="12" t="s">
        <v>41</v>
      </c>
      <c r="C2559" s="14">
        <v>11</v>
      </c>
      <c r="D2559" s="12" t="s">
        <v>133</v>
      </c>
      <c r="E2559" s="12" t="s">
        <v>131</v>
      </c>
      <c r="F2559" s="13">
        <v>1042.67</v>
      </c>
      <c r="G2559" s="97" t="str">
        <f t="shared" si="78"/>
        <v>Oct</v>
      </c>
      <c r="H2559" s="97" t="str">
        <f t="shared" si="79"/>
        <v>2024</v>
      </c>
    </row>
    <row r="2560" spans="1:8" x14ac:dyDescent="0.25">
      <c r="A2560" s="12" t="s">
        <v>1093</v>
      </c>
      <c r="B2560" s="12" t="s">
        <v>41</v>
      </c>
      <c r="C2560" s="14">
        <v>11</v>
      </c>
      <c r="D2560" s="12" t="s">
        <v>133</v>
      </c>
      <c r="E2560" s="12" t="s">
        <v>131</v>
      </c>
      <c r="F2560" s="13">
        <v>2191.79</v>
      </c>
      <c r="G2560" s="97" t="str">
        <f t="shared" si="78"/>
        <v>Oct</v>
      </c>
      <c r="H2560" s="97" t="str">
        <f t="shared" si="79"/>
        <v>2024</v>
      </c>
    </row>
    <row r="2561" spans="1:8" x14ac:dyDescent="0.25">
      <c r="A2561" s="12" t="s">
        <v>1100</v>
      </c>
      <c r="B2561" s="12" t="s">
        <v>41</v>
      </c>
      <c r="C2561" s="14">
        <v>12</v>
      </c>
      <c r="D2561" s="12" t="s">
        <v>133</v>
      </c>
      <c r="E2561" s="12" t="s">
        <v>131</v>
      </c>
      <c r="F2561" s="13">
        <v>1053.56</v>
      </c>
      <c r="G2561" s="97" t="str">
        <f t="shared" si="78"/>
        <v>Oct</v>
      </c>
      <c r="H2561" s="97" t="str">
        <f t="shared" si="79"/>
        <v>2024</v>
      </c>
    </row>
    <row r="2562" spans="1:8" x14ac:dyDescent="0.25">
      <c r="A2562" s="12" t="s">
        <v>1083</v>
      </c>
      <c r="B2562" s="12" t="s">
        <v>41</v>
      </c>
      <c r="C2562" s="14">
        <v>31</v>
      </c>
      <c r="D2562" s="12" t="s">
        <v>133</v>
      </c>
      <c r="E2562" s="12" t="s">
        <v>131</v>
      </c>
      <c r="F2562" s="13">
        <v>2157.77</v>
      </c>
      <c r="G2562" s="97" t="str">
        <f t="shared" si="78"/>
        <v>Oct</v>
      </c>
      <c r="H2562" s="97" t="str">
        <f t="shared" si="79"/>
        <v>2024</v>
      </c>
    </row>
    <row r="2563" spans="1:8" x14ac:dyDescent="0.25">
      <c r="A2563" s="12" t="s">
        <v>1100</v>
      </c>
      <c r="B2563" s="12" t="s">
        <v>41</v>
      </c>
      <c r="C2563" s="14">
        <v>12</v>
      </c>
      <c r="D2563" s="12" t="s">
        <v>133</v>
      </c>
      <c r="E2563" s="12" t="s">
        <v>131</v>
      </c>
      <c r="F2563" s="13">
        <v>1419.67</v>
      </c>
      <c r="G2563" s="97" t="str">
        <f t="shared" si="78"/>
        <v>Oct</v>
      </c>
      <c r="H2563" s="97" t="str">
        <f t="shared" si="79"/>
        <v>2024</v>
      </c>
    </row>
    <row r="2564" spans="1:8" x14ac:dyDescent="0.25">
      <c r="A2564" s="12" t="s">
        <v>1083</v>
      </c>
      <c r="B2564" s="12" t="s">
        <v>41</v>
      </c>
      <c r="C2564" s="14">
        <v>31</v>
      </c>
      <c r="D2564" s="12" t="s">
        <v>133</v>
      </c>
      <c r="E2564" s="12" t="s">
        <v>131</v>
      </c>
      <c r="F2564" s="13">
        <v>809.02</v>
      </c>
      <c r="G2564" s="97" t="str">
        <f t="shared" ref="G2564:G2627" si="80">MID(A2564,4,3)</f>
        <v>Oct</v>
      </c>
      <c r="H2564" s="97" t="str">
        <f t="shared" ref="H2564:H2627" si="81">MID(A2564,8,4)</f>
        <v>2024</v>
      </c>
    </row>
    <row r="2565" spans="1:8" x14ac:dyDescent="0.25">
      <c r="A2565" s="12" t="s">
        <v>1100</v>
      </c>
      <c r="B2565" s="12" t="s">
        <v>41</v>
      </c>
      <c r="C2565" s="14">
        <v>12</v>
      </c>
      <c r="D2565" s="12" t="s">
        <v>133</v>
      </c>
      <c r="E2565" s="12" t="s">
        <v>131</v>
      </c>
      <c r="F2565" s="13">
        <v>1940.36</v>
      </c>
      <c r="G2565" s="97" t="str">
        <f t="shared" si="80"/>
        <v>Oct</v>
      </c>
      <c r="H2565" s="97" t="str">
        <f t="shared" si="81"/>
        <v>2024</v>
      </c>
    </row>
    <row r="2566" spans="1:8" x14ac:dyDescent="0.25">
      <c r="A2566" s="12" t="s">
        <v>1093</v>
      </c>
      <c r="B2566" s="12" t="s">
        <v>41</v>
      </c>
      <c r="C2566" s="14">
        <v>11</v>
      </c>
      <c r="D2566" s="12" t="s">
        <v>193</v>
      </c>
      <c r="E2566" s="12" t="s">
        <v>131</v>
      </c>
      <c r="F2566" s="13">
        <v>1051.28</v>
      </c>
      <c r="G2566" s="97" t="str">
        <f t="shared" si="80"/>
        <v>Oct</v>
      </c>
      <c r="H2566" s="97" t="str">
        <f t="shared" si="81"/>
        <v>2024</v>
      </c>
    </row>
    <row r="2567" spans="1:8" x14ac:dyDescent="0.25">
      <c r="A2567" s="12" t="s">
        <v>1093</v>
      </c>
      <c r="B2567" s="12" t="s">
        <v>41</v>
      </c>
      <c r="C2567" s="14">
        <v>11</v>
      </c>
      <c r="D2567" s="12" t="s">
        <v>133</v>
      </c>
      <c r="E2567" s="12" t="s">
        <v>131</v>
      </c>
      <c r="F2567" s="13">
        <v>2440.31</v>
      </c>
      <c r="G2567" s="97" t="str">
        <f t="shared" si="80"/>
        <v>Oct</v>
      </c>
      <c r="H2567" s="97" t="str">
        <f t="shared" si="81"/>
        <v>2024</v>
      </c>
    </row>
    <row r="2568" spans="1:8" x14ac:dyDescent="0.25">
      <c r="A2568" s="12" t="s">
        <v>1093</v>
      </c>
      <c r="B2568" s="12" t="s">
        <v>41</v>
      </c>
      <c r="C2568" s="14">
        <v>11</v>
      </c>
      <c r="D2568" s="12" t="s">
        <v>133</v>
      </c>
      <c r="E2568" s="12" t="s">
        <v>131</v>
      </c>
      <c r="F2568" s="13">
        <v>1301.52</v>
      </c>
      <c r="G2568" s="97" t="str">
        <f t="shared" si="80"/>
        <v>Oct</v>
      </c>
      <c r="H2568" s="97" t="str">
        <f t="shared" si="81"/>
        <v>2024</v>
      </c>
    </row>
    <row r="2569" spans="1:8" x14ac:dyDescent="0.25">
      <c r="A2569" s="12" t="s">
        <v>1093</v>
      </c>
      <c r="B2569" s="12" t="s">
        <v>41</v>
      </c>
      <c r="C2569" s="14">
        <v>11</v>
      </c>
      <c r="D2569" s="12" t="s">
        <v>133</v>
      </c>
      <c r="E2569" s="12" t="s">
        <v>131</v>
      </c>
      <c r="F2569" s="13">
        <v>1365.52</v>
      </c>
      <c r="G2569" s="97" t="str">
        <f t="shared" si="80"/>
        <v>Oct</v>
      </c>
      <c r="H2569" s="97" t="str">
        <f t="shared" si="81"/>
        <v>2024</v>
      </c>
    </row>
    <row r="2570" spans="1:8" x14ac:dyDescent="0.25">
      <c r="A2570" s="12" t="s">
        <v>1100</v>
      </c>
      <c r="B2570" s="12" t="s">
        <v>41</v>
      </c>
      <c r="C2570" s="14">
        <v>12</v>
      </c>
      <c r="D2570" s="12" t="s">
        <v>133</v>
      </c>
      <c r="E2570" s="12" t="s">
        <v>131</v>
      </c>
      <c r="F2570" s="13">
        <v>1100.4000000000001</v>
      </c>
      <c r="G2570" s="97" t="str">
        <f t="shared" si="80"/>
        <v>Oct</v>
      </c>
      <c r="H2570" s="97" t="str">
        <f t="shared" si="81"/>
        <v>2024</v>
      </c>
    </row>
    <row r="2571" spans="1:8" x14ac:dyDescent="0.25">
      <c r="A2571" s="12" t="s">
        <v>1083</v>
      </c>
      <c r="B2571" s="12" t="s">
        <v>41</v>
      </c>
      <c r="C2571" s="14">
        <v>31</v>
      </c>
      <c r="D2571" s="12" t="s">
        <v>133</v>
      </c>
      <c r="E2571" s="12" t="s">
        <v>131</v>
      </c>
      <c r="F2571" s="13">
        <v>1157.04</v>
      </c>
      <c r="G2571" s="97" t="str">
        <f t="shared" si="80"/>
        <v>Oct</v>
      </c>
      <c r="H2571" s="97" t="str">
        <f t="shared" si="81"/>
        <v>2024</v>
      </c>
    </row>
    <row r="2572" spans="1:8" x14ac:dyDescent="0.25">
      <c r="A2572" s="12" t="s">
        <v>1093</v>
      </c>
      <c r="B2572" s="12" t="s">
        <v>41</v>
      </c>
      <c r="C2572" s="14">
        <v>11</v>
      </c>
      <c r="D2572" s="12" t="s">
        <v>133</v>
      </c>
      <c r="E2572" s="12" t="s">
        <v>131</v>
      </c>
      <c r="F2572" s="13">
        <v>1762.87</v>
      </c>
      <c r="G2572" s="97" t="str">
        <f t="shared" si="80"/>
        <v>Oct</v>
      </c>
      <c r="H2572" s="97" t="str">
        <f t="shared" si="81"/>
        <v>2024</v>
      </c>
    </row>
    <row r="2573" spans="1:8" x14ac:dyDescent="0.25">
      <c r="A2573" s="12" t="s">
        <v>1083</v>
      </c>
      <c r="B2573" s="12" t="s">
        <v>41</v>
      </c>
      <c r="C2573" s="14">
        <v>31</v>
      </c>
      <c r="D2573" s="12" t="s">
        <v>133</v>
      </c>
      <c r="E2573" s="12" t="s">
        <v>131</v>
      </c>
      <c r="F2573" s="13">
        <v>1699.02</v>
      </c>
      <c r="G2573" s="97" t="str">
        <f t="shared" si="80"/>
        <v>Oct</v>
      </c>
      <c r="H2573" s="97" t="str">
        <f t="shared" si="81"/>
        <v>2024</v>
      </c>
    </row>
    <row r="2574" spans="1:8" x14ac:dyDescent="0.25">
      <c r="A2574" s="12" t="s">
        <v>1100</v>
      </c>
      <c r="B2574" s="12" t="s">
        <v>41</v>
      </c>
      <c r="C2574" s="14">
        <v>12</v>
      </c>
      <c r="D2574" s="12" t="s">
        <v>133</v>
      </c>
      <c r="E2574" s="12" t="s">
        <v>131</v>
      </c>
      <c r="F2574" s="13">
        <v>1477.99</v>
      </c>
      <c r="G2574" s="97" t="str">
        <f t="shared" si="80"/>
        <v>Oct</v>
      </c>
      <c r="H2574" s="97" t="str">
        <f t="shared" si="81"/>
        <v>2024</v>
      </c>
    </row>
    <row r="2575" spans="1:8" x14ac:dyDescent="0.25">
      <c r="A2575" s="12" t="s">
        <v>1083</v>
      </c>
      <c r="B2575" s="12" t="s">
        <v>41</v>
      </c>
      <c r="C2575" s="14">
        <v>31</v>
      </c>
      <c r="D2575" s="12" t="s">
        <v>133</v>
      </c>
      <c r="E2575" s="12" t="s">
        <v>131</v>
      </c>
      <c r="F2575" s="13">
        <v>1729.33</v>
      </c>
      <c r="G2575" s="97" t="str">
        <f t="shared" si="80"/>
        <v>Oct</v>
      </c>
      <c r="H2575" s="97" t="str">
        <f t="shared" si="81"/>
        <v>2024</v>
      </c>
    </row>
    <row r="2576" spans="1:8" x14ac:dyDescent="0.25">
      <c r="A2576" s="12" t="s">
        <v>1093</v>
      </c>
      <c r="B2576" s="12" t="s">
        <v>41</v>
      </c>
      <c r="C2576" s="14">
        <v>11</v>
      </c>
      <c r="D2576" s="12" t="s">
        <v>133</v>
      </c>
      <c r="E2576" s="12" t="s">
        <v>147</v>
      </c>
      <c r="F2576" s="13">
        <v>3042.92</v>
      </c>
      <c r="G2576" s="97" t="str">
        <f t="shared" si="80"/>
        <v>Oct</v>
      </c>
      <c r="H2576" s="97" t="str">
        <f t="shared" si="81"/>
        <v>2024</v>
      </c>
    </row>
    <row r="2577" spans="1:8" x14ac:dyDescent="0.25">
      <c r="A2577" s="12" t="s">
        <v>1083</v>
      </c>
      <c r="B2577" s="12" t="s">
        <v>41</v>
      </c>
      <c r="C2577" s="14">
        <v>31</v>
      </c>
      <c r="D2577" s="12" t="s">
        <v>133</v>
      </c>
      <c r="E2577" s="12" t="s">
        <v>147</v>
      </c>
      <c r="F2577" s="13">
        <v>3496.32</v>
      </c>
      <c r="G2577" s="97" t="str">
        <f t="shared" si="80"/>
        <v>Oct</v>
      </c>
      <c r="H2577" s="97" t="str">
        <f t="shared" si="81"/>
        <v>2024</v>
      </c>
    </row>
    <row r="2578" spans="1:8" x14ac:dyDescent="0.25">
      <c r="A2578" s="12" t="s">
        <v>1093</v>
      </c>
      <c r="B2578" s="12" t="s">
        <v>41</v>
      </c>
      <c r="C2578" s="14">
        <v>11</v>
      </c>
      <c r="D2578" s="12" t="s">
        <v>414</v>
      </c>
      <c r="E2578" s="12" t="s">
        <v>259</v>
      </c>
      <c r="F2578" s="13">
        <v>463.79</v>
      </c>
      <c r="G2578" s="97" t="str">
        <f t="shared" si="80"/>
        <v>Oct</v>
      </c>
      <c r="H2578" s="97" t="str">
        <f t="shared" si="81"/>
        <v>2024</v>
      </c>
    </row>
    <row r="2579" spans="1:8" x14ac:dyDescent="0.25">
      <c r="A2579" s="12" t="s">
        <v>1113</v>
      </c>
      <c r="B2579" s="12" t="s">
        <v>26</v>
      </c>
      <c r="C2579" s="14">
        <v>317</v>
      </c>
      <c r="D2579" s="12" t="s">
        <v>1114</v>
      </c>
      <c r="E2579" s="12" t="s">
        <v>259</v>
      </c>
      <c r="F2579" s="13">
        <v>4889</v>
      </c>
      <c r="G2579" s="97" t="str">
        <f t="shared" si="80"/>
        <v>Oct</v>
      </c>
      <c r="H2579" s="97" t="str">
        <f t="shared" si="81"/>
        <v>2024</v>
      </c>
    </row>
    <row r="2580" spans="1:8" x14ac:dyDescent="0.25">
      <c r="A2580" s="12" t="s">
        <v>1113</v>
      </c>
      <c r="B2580" s="12" t="s">
        <v>26</v>
      </c>
      <c r="C2580" s="14">
        <v>328</v>
      </c>
      <c r="D2580" s="12" t="s">
        <v>1116</v>
      </c>
      <c r="E2580" s="12" t="s">
        <v>259</v>
      </c>
      <c r="F2580" s="13">
        <v>464.66</v>
      </c>
      <c r="G2580" s="97" t="str">
        <f t="shared" si="80"/>
        <v>Oct</v>
      </c>
      <c r="H2580" s="97" t="str">
        <f t="shared" si="81"/>
        <v>2024</v>
      </c>
    </row>
    <row r="2581" spans="1:8" x14ac:dyDescent="0.25">
      <c r="A2581" s="12" t="s">
        <v>1118</v>
      </c>
      <c r="B2581" s="12" t="s">
        <v>26</v>
      </c>
      <c r="C2581" s="14">
        <v>336</v>
      </c>
      <c r="D2581" s="12" t="s">
        <v>1119</v>
      </c>
      <c r="E2581" s="12" t="s">
        <v>259</v>
      </c>
      <c r="F2581" s="13">
        <v>5206.03</v>
      </c>
      <c r="G2581" s="97" t="str">
        <f t="shared" si="80"/>
        <v>Oct</v>
      </c>
      <c r="H2581" s="97" t="str">
        <f t="shared" si="81"/>
        <v>2024</v>
      </c>
    </row>
    <row r="2582" spans="1:8" x14ac:dyDescent="0.25">
      <c r="A2582" s="12" t="s">
        <v>1118</v>
      </c>
      <c r="B2582" s="12" t="s">
        <v>26</v>
      </c>
      <c r="C2582" s="14">
        <v>6819</v>
      </c>
      <c r="D2582" s="12" t="s">
        <v>1121</v>
      </c>
      <c r="E2582" s="12" t="s">
        <v>259</v>
      </c>
      <c r="F2582" s="13">
        <v>548.28</v>
      </c>
      <c r="G2582" s="97" t="str">
        <f t="shared" si="80"/>
        <v>Oct</v>
      </c>
      <c r="H2582" s="97" t="str">
        <f t="shared" si="81"/>
        <v>2024</v>
      </c>
    </row>
    <row r="2583" spans="1:8" x14ac:dyDescent="0.25">
      <c r="A2583" s="12" t="s">
        <v>1118</v>
      </c>
      <c r="B2583" s="12" t="s">
        <v>26</v>
      </c>
      <c r="C2583" s="14">
        <v>6819</v>
      </c>
      <c r="D2583" s="12" t="s">
        <v>1121</v>
      </c>
      <c r="E2583" s="12" t="s">
        <v>259</v>
      </c>
      <c r="F2583" s="13">
        <v>565.94000000000005</v>
      </c>
      <c r="G2583" s="97" t="str">
        <f t="shared" si="80"/>
        <v>Oct</v>
      </c>
      <c r="H2583" s="97" t="str">
        <f t="shared" si="81"/>
        <v>2024</v>
      </c>
    </row>
    <row r="2584" spans="1:8" x14ac:dyDescent="0.25">
      <c r="A2584" s="12" t="s">
        <v>1118</v>
      </c>
      <c r="B2584" s="12" t="s">
        <v>26</v>
      </c>
      <c r="C2584" s="14">
        <v>6819</v>
      </c>
      <c r="D2584" s="12" t="s">
        <v>491</v>
      </c>
      <c r="E2584" s="12" t="s">
        <v>259</v>
      </c>
      <c r="F2584" s="13">
        <v>284.48</v>
      </c>
      <c r="G2584" s="97" t="str">
        <f t="shared" si="80"/>
        <v>Oct</v>
      </c>
      <c r="H2584" s="97" t="str">
        <f t="shared" si="81"/>
        <v>2024</v>
      </c>
    </row>
    <row r="2585" spans="1:8" x14ac:dyDescent="0.25">
      <c r="A2585" s="12" t="s">
        <v>1072</v>
      </c>
      <c r="B2585" s="12" t="s">
        <v>26</v>
      </c>
      <c r="C2585" s="14">
        <v>6822</v>
      </c>
      <c r="D2585" s="12" t="s">
        <v>552</v>
      </c>
      <c r="E2585" s="12" t="s">
        <v>259</v>
      </c>
      <c r="F2585" s="13">
        <v>1680</v>
      </c>
      <c r="G2585" s="97" t="str">
        <f t="shared" si="80"/>
        <v>Oct</v>
      </c>
      <c r="H2585" s="97" t="str">
        <f t="shared" si="81"/>
        <v>2024</v>
      </c>
    </row>
    <row r="2586" spans="1:8" x14ac:dyDescent="0.25">
      <c r="A2586" s="12" t="s">
        <v>1072</v>
      </c>
      <c r="B2586" s="12" t="s">
        <v>26</v>
      </c>
      <c r="C2586" s="14">
        <v>6823</v>
      </c>
      <c r="D2586" s="12" t="s">
        <v>1126</v>
      </c>
      <c r="E2586" s="12" t="s">
        <v>259</v>
      </c>
      <c r="F2586" s="13">
        <v>863.38</v>
      </c>
      <c r="G2586" s="97" t="str">
        <f t="shared" si="80"/>
        <v>Oct</v>
      </c>
      <c r="H2586" s="97" t="str">
        <f t="shared" si="81"/>
        <v>2024</v>
      </c>
    </row>
    <row r="2587" spans="1:8" x14ac:dyDescent="0.25">
      <c r="A2587" s="12" t="s">
        <v>1098</v>
      </c>
      <c r="B2587" s="12" t="s">
        <v>26</v>
      </c>
      <c r="C2587" s="14">
        <v>372</v>
      </c>
      <c r="D2587" s="12" t="s">
        <v>496</v>
      </c>
      <c r="E2587" s="12" t="s">
        <v>259</v>
      </c>
      <c r="F2587" s="13">
        <v>3279.46</v>
      </c>
      <c r="G2587" s="97" t="str">
        <f t="shared" si="80"/>
        <v>Oct</v>
      </c>
      <c r="H2587" s="97" t="str">
        <f t="shared" si="81"/>
        <v>2024</v>
      </c>
    </row>
    <row r="2588" spans="1:8" x14ac:dyDescent="0.25">
      <c r="A2588" s="12" t="s">
        <v>1098</v>
      </c>
      <c r="B2588" s="12" t="s">
        <v>26</v>
      </c>
      <c r="C2588" s="14">
        <v>7030</v>
      </c>
      <c r="D2588" s="12" t="s">
        <v>491</v>
      </c>
      <c r="E2588" s="12" t="s">
        <v>259</v>
      </c>
      <c r="F2588" s="13">
        <v>361</v>
      </c>
      <c r="G2588" s="97" t="str">
        <f t="shared" si="80"/>
        <v>Oct</v>
      </c>
      <c r="H2588" s="97" t="str">
        <f t="shared" si="81"/>
        <v>2024</v>
      </c>
    </row>
    <row r="2589" spans="1:8" x14ac:dyDescent="0.25">
      <c r="A2589" s="12" t="s">
        <v>1130</v>
      </c>
      <c r="B2589" s="12" t="s">
        <v>26</v>
      </c>
      <c r="C2589" s="14">
        <v>7032</v>
      </c>
      <c r="D2589" s="12" t="s">
        <v>491</v>
      </c>
      <c r="E2589" s="12" t="s">
        <v>259</v>
      </c>
      <c r="F2589" s="13">
        <v>301.72000000000003</v>
      </c>
      <c r="G2589" s="97" t="str">
        <f t="shared" si="80"/>
        <v>Oct</v>
      </c>
      <c r="H2589" s="97" t="str">
        <f t="shared" si="81"/>
        <v>2024</v>
      </c>
    </row>
    <row r="2590" spans="1:8" x14ac:dyDescent="0.25">
      <c r="A2590" s="12" t="s">
        <v>1130</v>
      </c>
      <c r="B2590" s="12" t="s">
        <v>26</v>
      </c>
      <c r="C2590" s="14">
        <v>7032</v>
      </c>
      <c r="D2590" s="12" t="s">
        <v>1132</v>
      </c>
      <c r="E2590" s="12" t="s">
        <v>259</v>
      </c>
      <c r="F2590" s="13">
        <v>450.24</v>
      </c>
      <c r="G2590" s="97" t="str">
        <f t="shared" si="80"/>
        <v>Oct</v>
      </c>
      <c r="H2590" s="97" t="str">
        <f t="shared" si="81"/>
        <v>2024</v>
      </c>
    </row>
    <row r="2591" spans="1:8" x14ac:dyDescent="0.25">
      <c r="A2591" s="12" t="s">
        <v>1134</v>
      </c>
      <c r="B2591" s="12" t="s">
        <v>26</v>
      </c>
      <c r="C2591" s="14">
        <v>415</v>
      </c>
      <c r="D2591" s="12" t="s">
        <v>1135</v>
      </c>
      <c r="E2591" s="12" t="s">
        <v>259</v>
      </c>
      <c r="F2591" s="13">
        <v>85456.9</v>
      </c>
      <c r="G2591" s="97" t="str">
        <f t="shared" si="80"/>
        <v>Oct</v>
      </c>
      <c r="H2591" s="97" t="str">
        <f t="shared" si="81"/>
        <v>2024</v>
      </c>
    </row>
    <row r="2592" spans="1:8" x14ac:dyDescent="0.25">
      <c r="A2592" s="12" t="s">
        <v>1080</v>
      </c>
      <c r="B2592" s="12" t="s">
        <v>26</v>
      </c>
      <c r="C2592" s="14">
        <v>7038</v>
      </c>
      <c r="D2592" s="12" t="s">
        <v>1137</v>
      </c>
      <c r="E2592" s="12" t="s">
        <v>259</v>
      </c>
      <c r="F2592" s="13">
        <v>4129.38</v>
      </c>
      <c r="G2592" s="97" t="str">
        <f t="shared" si="80"/>
        <v>Oct</v>
      </c>
      <c r="H2592" s="97" t="str">
        <f t="shared" si="81"/>
        <v>2024</v>
      </c>
    </row>
    <row r="2593" spans="1:8" x14ac:dyDescent="0.25">
      <c r="A2593" s="12" t="s">
        <v>1080</v>
      </c>
      <c r="B2593" s="12" t="s">
        <v>26</v>
      </c>
      <c r="C2593" s="14">
        <v>7038</v>
      </c>
      <c r="D2593" s="12" t="s">
        <v>1139</v>
      </c>
      <c r="E2593" s="12" t="s">
        <v>259</v>
      </c>
      <c r="F2593" s="13">
        <v>175.17</v>
      </c>
      <c r="G2593" s="97" t="str">
        <f t="shared" si="80"/>
        <v>Oct</v>
      </c>
      <c r="H2593" s="97" t="str">
        <f t="shared" si="81"/>
        <v>2024</v>
      </c>
    </row>
    <row r="2594" spans="1:8" x14ac:dyDescent="0.25">
      <c r="A2594" s="12" t="s">
        <v>1080</v>
      </c>
      <c r="B2594" s="12" t="s">
        <v>26</v>
      </c>
      <c r="C2594" s="14">
        <v>7038</v>
      </c>
      <c r="D2594" s="12" t="s">
        <v>887</v>
      </c>
      <c r="E2594" s="12" t="s">
        <v>259</v>
      </c>
      <c r="F2594" s="13">
        <v>163.15</v>
      </c>
      <c r="G2594" s="97" t="str">
        <f t="shared" si="80"/>
        <v>Oct</v>
      </c>
      <c r="H2594" s="97" t="str">
        <f t="shared" si="81"/>
        <v>2024</v>
      </c>
    </row>
    <row r="2595" spans="1:8" x14ac:dyDescent="0.25">
      <c r="A2595" s="12" t="s">
        <v>1080</v>
      </c>
      <c r="B2595" s="12" t="s">
        <v>26</v>
      </c>
      <c r="C2595" s="14">
        <v>7038</v>
      </c>
      <c r="D2595" s="12" t="s">
        <v>499</v>
      </c>
      <c r="E2595" s="12" t="s">
        <v>259</v>
      </c>
      <c r="F2595" s="13">
        <v>1378.79</v>
      </c>
      <c r="G2595" s="97" t="str">
        <f t="shared" si="80"/>
        <v>Oct</v>
      </c>
      <c r="H2595" s="97" t="str">
        <f t="shared" si="81"/>
        <v>2024</v>
      </c>
    </row>
    <row r="2596" spans="1:8" x14ac:dyDescent="0.25">
      <c r="A2596" s="12" t="s">
        <v>1080</v>
      </c>
      <c r="B2596" s="12" t="s">
        <v>26</v>
      </c>
      <c r="C2596" s="14">
        <v>7038</v>
      </c>
      <c r="D2596" s="12" t="s">
        <v>692</v>
      </c>
      <c r="E2596" s="12" t="s">
        <v>259</v>
      </c>
      <c r="F2596" s="13">
        <v>188.79</v>
      </c>
      <c r="G2596" s="97" t="str">
        <f t="shared" si="80"/>
        <v>Oct</v>
      </c>
      <c r="H2596" s="97" t="str">
        <f t="shared" si="81"/>
        <v>2024</v>
      </c>
    </row>
    <row r="2597" spans="1:8" x14ac:dyDescent="0.25">
      <c r="A2597" s="12" t="s">
        <v>1098</v>
      </c>
      <c r="B2597" s="12" t="s">
        <v>26</v>
      </c>
      <c r="C2597" s="14">
        <v>374</v>
      </c>
      <c r="D2597" s="12" t="s">
        <v>608</v>
      </c>
      <c r="E2597" s="12" t="s">
        <v>1526</v>
      </c>
      <c r="F2597" s="13">
        <v>1658.94</v>
      </c>
      <c r="G2597" s="97" t="str">
        <f t="shared" si="80"/>
        <v>Oct</v>
      </c>
      <c r="H2597" s="97" t="str">
        <f t="shared" si="81"/>
        <v>2024</v>
      </c>
    </row>
    <row r="2598" spans="1:8" x14ac:dyDescent="0.25">
      <c r="A2598" s="12" t="s">
        <v>1087</v>
      </c>
      <c r="B2598" s="12" t="s">
        <v>41</v>
      </c>
      <c r="C2598" s="14">
        <v>10</v>
      </c>
      <c r="D2598" s="12" t="s">
        <v>506</v>
      </c>
      <c r="E2598" s="12" t="s">
        <v>1526</v>
      </c>
      <c r="F2598" s="13">
        <v>1353.3</v>
      </c>
      <c r="G2598" s="97" t="str">
        <f t="shared" si="80"/>
        <v>Oct</v>
      </c>
      <c r="H2598" s="97" t="str">
        <f t="shared" si="81"/>
        <v>2024</v>
      </c>
    </row>
    <row r="2599" spans="1:8" x14ac:dyDescent="0.25">
      <c r="A2599" s="12" t="s">
        <v>1074</v>
      </c>
      <c r="B2599" s="12" t="s">
        <v>26</v>
      </c>
      <c r="C2599" s="14">
        <v>362</v>
      </c>
      <c r="D2599" s="12" t="s">
        <v>1075</v>
      </c>
      <c r="E2599" s="35" t="s">
        <v>1528</v>
      </c>
      <c r="F2599" s="13">
        <v>7037.85</v>
      </c>
      <c r="G2599" s="97" t="str">
        <f t="shared" si="80"/>
        <v>Oct</v>
      </c>
      <c r="H2599" s="97" t="str">
        <f t="shared" si="81"/>
        <v>2024</v>
      </c>
    </row>
    <row r="2600" spans="1:8" x14ac:dyDescent="0.25">
      <c r="A2600" s="12" t="s">
        <v>1076</v>
      </c>
      <c r="B2600" s="12" t="s">
        <v>26</v>
      </c>
      <c r="C2600" s="14">
        <v>367</v>
      </c>
      <c r="D2600" s="12" t="s">
        <v>1077</v>
      </c>
      <c r="E2600" s="35" t="s">
        <v>23</v>
      </c>
      <c r="F2600" s="13">
        <v>6472.18</v>
      </c>
      <c r="G2600" s="97" t="str">
        <f t="shared" si="80"/>
        <v>Oct</v>
      </c>
      <c r="H2600" s="97" t="str">
        <f t="shared" si="81"/>
        <v>2024</v>
      </c>
    </row>
    <row r="2601" spans="1:8" x14ac:dyDescent="0.25">
      <c r="A2601" s="12" t="s">
        <v>1076</v>
      </c>
      <c r="B2601" s="12" t="s">
        <v>26</v>
      </c>
      <c r="C2601" s="14">
        <v>367</v>
      </c>
      <c r="D2601" s="12" t="s">
        <v>1077</v>
      </c>
      <c r="E2601" s="35" t="s">
        <v>23</v>
      </c>
      <c r="F2601" s="13">
        <v>17115.240000000002</v>
      </c>
      <c r="G2601" s="97" t="str">
        <f t="shared" si="80"/>
        <v>Oct</v>
      </c>
      <c r="H2601" s="97" t="str">
        <f t="shared" si="81"/>
        <v>2024</v>
      </c>
    </row>
    <row r="2602" spans="1:8" x14ac:dyDescent="0.25">
      <c r="A2602" s="12" t="s">
        <v>1080</v>
      </c>
      <c r="B2602" s="12" t="s">
        <v>26</v>
      </c>
      <c r="C2602" s="14">
        <v>430</v>
      </c>
      <c r="D2602" s="12" t="s">
        <v>1081</v>
      </c>
      <c r="E2602" s="35" t="s">
        <v>1528</v>
      </c>
      <c r="F2602" s="13">
        <v>3753.58</v>
      </c>
      <c r="G2602" s="97" t="str">
        <f t="shared" si="80"/>
        <v>Oct</v>
      </c>
      <c r="H2602" s="97" t="str">
        <f t="shared" si="81"/>
        <v>2024</v>
      </c>
    </row>
    <row r="2603" spans="1:8" x14ac:dyDescent="0.25">
      <c r="A2603" s="12" t="s">
        <v>1080</v>
      </c>
      <c r="B2603" s="12" t="s">
        <v>26</v>
      </c>
      <c r="C2603" s="14">
        <v>433</v>
      </c>
      <c r="D2603" s="12" t="s">
        <v>1082</v>
      </c>
      <c r="E2603" s="35" t="s">
        <v>23</v>
      </c>
      <c r="F2603" s="13">
        <v>8584.2000000000007</v>
      </c>
      <c r="G2603" s="97" t="str">
        <f t="shared" si="80"/>
        <v>Oct</v>
      </c>
      <c r="H2603" s="97" t="str">
        <f t="shared" si="81"/>
        <v>2024</v>
      </c>
    </row>
    <row r="2604" spans="1:8" x14ac:dyDescent="0.25">
      <c r="A2604" s="12" t="s">
        <v>1074</v>
      </c>
      <c r="B2604" s="12" t="s">
        <v>26</v>
      </c>
      <c r="C2604" s="14">
        <v>362</v>
      </c>
      <c r="D2604" s="12" t="s">
        <v>1075</v>
      </c>
      <c r="E2604" s="35" t="s">
        <v>1528</v>
      </c>
      <c r="F2604" s="13">
        <v>3021.58</v>
      </c>
      <c r="G2604" s="97" t="str">
        <f t="shared" si="80"/>
        <v>Oct</v>
      </c>
      <c r="H2604" s="97" t="str">
        <f t="shared" si="81"/>
        <v>2024</v>
      </c>
    </row>
    <row r="2605" spans="1:8" x14ac:dyDescent="0.25">
      <c r="A2605" s="12" t="s">
        <v>1076</v>
      </c>
      <c r="B2605" s="12" t="s">
        <v>26</v>
      </c>
      <c r="C2605" s="14">
        <v>367</v>
      </c>
      <c r="D2605" s="12" t="s">
        <v>1077</v>
      </c>
      <c r="E2605" s="35" t="s">
        <v>23</v>
      </c>
      <c r="F2605" s="13">
        <v>1672.81</v>
      </c>
      <c r="G2605" s="97" t="str">
        <f t="shared" si="80"/>
        <v>Oct</v>
      </c>
      <c r="H2605" s="97" t="str">
        <f t="shared" si="81"/>
        <v>2024</v>
      </c>
    </row>
    <row r="2606" spans="1:8" x14ac:dyDescent="0.25">
      <c r="A2606" s="12" t="s">
        <v>1076</v>
      </c>
      <c r="B2606" s="12" t="s">
        <v>26</v>
      </c>
      <c r="C2606" s="14">
        <v>367</v>
      </c>
      <c r="D2606" s="12" t="s">
        <v>1077</v>
      </c>
      <c r="E2606" s="35" t="s">
        <v>23</v>
      </c>
      <c r="F2606" s="13">
        <v>4374.43</v>
      </c>
      <c r="G2606" s="97" t="str">
        <f t="shared" si="80"/>
        <v>Oct</v>
      </c>
      <c r="H2606" s="97" t="str">
        <f t="shared" si="81"/>
        <v>2024</v>
      </c>
    </row>
    <row r="2607" spans="1:8" x14ac:dyDescent="0.25">
      <c r="A2607" s="12" t="s">
        <v>1080</v>
      </c>
      <c r="B2607" s="12" t="s">
        <v>26</v>
      </c>
      <c r="C2607" s="14">
        <v>433</v>
      </c>
      <c r="D2607" s="12" t="s">
        <v>1082</v>
      </c>
      <c r="E2607" s="35" t="s">
        <v>23</v>
      </c>
      <c r="F2607" s="13">
        <v>2243.34</v>
      </c>
      <c r="G2607" s="97" t="str">
        <f t="shared" si="80"/>
        <v>Oct</v>
      </c>
      <c r="H2607" s="97" t="str">
        <f t="shared" si="81"/>
        <v>2024</v>
      </c>
    </row>
    <row r="2608" spans="1:8" x14ac:dyDescent="0.25">
      <c r="A2608" s="12" t="s">
        <v>1113</v>
      </c>
      <c r="B2608" s="12" t="s">
        <v>26</v>
      </c>
      <c r="C2608" s="14">
        <v>310</v>
      </c>
      <c r="D2608" s="12" t="s">
        <v>528</v>
      </c>
      <c r="E2608" s="35" t="s">
        <v>1526</v>
      </c>
      <c r="F2608" s="13">
        <v>13663.79</v>
      </c>
      <c r="G2608" s="97" t="str">
        <f t="shared" si="80"/>
        <v>Oct</v>
      </c>
      <c r="H2608" s="97" t="str">
        <f t="shared" si="81"/>
        <v>2024</v>
      </c>
    </row>
    <row r="2609" spans="1:8" x14ac:dyDescent="0.25">
      <c r="A2609" s="12" t="s">
        <v>1113</v>
      </c>
      <c r="B2609" s="12" t="s">
        <v>26</v>
      </c>
      <c r="C2609" s="14">
        <v>327</v>
      </c>
      <c r="D2609" s="12" t="s">
        <v>846</v>
      </c>
      <c r="E2609" s="35" t="s">
        <v>259</v>
      </c>
      <c r="F2609" s="13">
        <v>286.25</v>
      </c>
      <c r="G2609" s="97" t="str">
        <f t="shared" si="80"/>
        <v>Oct</v>
      </c>
      <c r="H2609" s="97" t="str">
        <f t="shared" si="81"/>
        <v>2024</v>
      </c>
    </row>
    <row r="2610" spans="1:8" x14ac:dyDescent="0.25">
      <c r="A2610" s="12" t="s">
        <v>1072</v>
      </c>
      <c r="B2610" s="12" t="s">
        <v>26</v>
      </c>
      <c r="C2610" s="14">
        <v>349</v>
      </c>
      <c r="D2610" s="12" t="s">
        <v>510</v>
      </c>
      <c r="E2610" s="35" t="s">
        <v>259</v>
      </c>
      <c r="F2610" s="13">
        <v>3910</v>
      </c>
      <c r="G2610" s="97" t="str">
        <f t="shared" si="80"/>
        <v>Oct</v>
      </c>
      <c r="H2610" s="97" t="str">
        <f t="shared" si="81"/>
        <v>2024</v>
      </c>
    </row>
    <row r="2611" spans="1:8" x14ac:dyDescent="0.25">
      <c r="A2611" s="12" t="s">
        <v>1072</v>
      </c>
      <c r="B2611" s="12" t="s">
        <v>26</v>
      </c>
      <c r="C2611" s="14">
        <v>351</v>
      </c>
      <c r="D2611" s="12" t="s">
        <v>359</v>
      </c>
      <c r="E2611" s="35" t="s">
        <v>259</v>
      </c>
      <c r="F2611" s="13">
        <v>1569.64</v>
      </c>
      <c r="G2611" s="97" t="str">
        <f t="shared" si="80"/>
        <v>Oct</v>
      </c>
      <c r="H2611" s="97" t="str">
        <f t="shared" si="81"/>
        <v>2024</v>
      </c>
    </row>
    <row r="2612" spans="1:8" x14ac:dyDescent="0.25">
      <c r="A2612" s="12" t="s">
        <v>1087</v>
      </c>
      <c r="B2612" s="12" t="s">
        <v>41</v>
      </c>
      <c r="C2612" s="14">
        <v>10</v>
      </c>
      <c r="D2612" s="12" t="s">
        <v>678</v>
      </c>
      <c r="E2612" s="35" t="s">
        <v>259</v>
      </c>
      <c r="F2612" s="13">
        <v>398</v>
      </c>
      <c r="G2612" s="97" t="str">
        <f t="shared" si="80"/>
        <v>Oct</v>
      </c>
      <c r="H2612" s="97" t="str">
        <f t="shared" si="81"/>
        <v>2024</v>
      </c>
    </row>
    <row r="2613" spans="1:8" x14ac:dyDescent="0.25">
      <c r="A2613" s="12" t="s">
        <v>1080</v>
      </c>
      <c r="B2613" s="12" t="s">
        <v>26</v>
      </c>
      <c r="C2613" s="14">
        <v>7038</v>
      </c>
      <c r="D2613" s="12" t="s">
        <v>1149</v>
      </c>
      <c r="E2613" s="35" t="s">
        <v>259</v>
      </c>
      <c r="F2613" s="13">
        <v>1044.83</v>
      </c>
      <c r="G2613" s="97" t="str">
        <f t="shared" si="80"/>
        <v>Oct</v>
      </c>
      <c r="H2613" s="97" t="str">
        <f t="shared" si="81"/>
        <v>2024</v>
      </c>
    </row>
    <row r="2614" spans="1:8" x14ac:dyDescent="0.25">
      <c r="A2614" s="12" t="s">
        <v>1080</v>
      </c>
      <c r="B2614" s="12" t="s">
        <v>26</v>
      </c>
      <c r="C2614" s="14">
        <v>7038</v>
      </c>
      <c r="D2614" s="12" t="s">
        <v>1149</v>
      </c>
      <c r="E2614" s="35" t="s">
        <v>259</v>
      </c>
      <c r="F2614" s="13">
        <v>1043.97</v>
      </c>
      <c r="G2614" s="97" t="str">
        <f t="shared" si="80"/>
        <v>Oct</v>
      </c>
      <c r="H2614" s="97" t="str">
        <f t="shared" si="81"/>
        <v>2024</v>
      </c>
    </row>
    <row r="2615" spans="1:8" x14ac:dyDescent="0.25">
      <c r="A2615" s="12" t="s">
        <v>1080</v>
      </c>
      <c r="B2615" s="12" t="s">
        <v>26</v>
      </c>
      <c r="C2615" s="14">
        <v>7038</v>
      </c>
      <c r="D2615" s="12" t="s">
        <v>545</v>
      </c>
      <c r="E2615" s="35" t="s">
        <v>259</v>
      </c>
      <c r="F2615" s="13">
        <v>128.44999999999999</v>
      </c>
      <c r="G2615" s="97" t="str">
        <f t="shared" si="80"/>
        <v>Oct</v>
      </c>
      <c r="H2615" s="97" t="str">
        <f t="shared" si="81"/>
        <v>2024</v>
      </c>
    </row>
    <row r="2616" spans="1:8" x14ac:dyDescent="0.25">
      <c r="A2616" s="12" t="s">
        <v>1113</v>
      </c>
      <c r="B2616" s="12" t="s">
        <v>26</v>
      </c>
      <c r="C2616" s="14">
        <v>331</v>
      </c>
      <c r="D2616" s="12" t="s">
        <v>939</v>
      </c>
      <c r="E2616" s="12" t="s">
        <v>1526</v>
      </c>
      <c r="F2616" s="13">
        <v>1500</v>
      </c>
      <c r="G2616" s="97" t="str">
        <f t="shared" si="80"/>
        <v>Oct</v>
      </c>
      <c r="H2616" s="97" t="str">
        <f t="shared" si="81"/>
        <v>2024</v>
      </c>
    </row>
    <row r="2617" spans="1:8" x14ac:dyDescent="0.25">
      <c r="A2617" s="12" t="s">
        <v>1072</v>
      </c>
      <c r="B2617" s="12" t="s">
        <v>26</v>
      </c>
      <c r="C2617" s="14">
        <v>6823</v>
      </c>
      <c r="D2617" s="12" t="s">
        <v>545</v>
      </c>
      <c r="E2617" s="12" t="s">
        <v>1526</v>
      </c>
      <c r="F2617" s="13">
        <v>800</v>
      </c>
      <c r="G2617" s="97" t="str">
        <f t="shared" si="80"/>
        <v>Oct</v>
      </c>
      <c r="H2617" s="97" t="str">
        <f t="shared" si="81"/>
        <v>2024</v>
      </c>
    </row>
    <row r="2618" spans="1:8" x14ac:dyDescent="0.25">
      <c r="A2618" s="12" t="s">
        <v>1113</v>
      </c>
      <c r="B2618" s="12" t="s">
        <v>26</v>
      </c>
      <c r="C2618" s="14">
        <v>316</v>
      </c>
      <c r="D2618" s="12" t="s">
        <v>758</v>
      </c>
      <c r="E2618" s="12" t="s">
        <v>1526</v>
      </c>
      <c r="F2618" s="13">
        <v>2328.36</v>
      </c>
      <c r="G2618" s="97" t="str">
        <f t="shared" si="80"/>
        <v>Oct</v>
      </c>
      <c r="H2618" s="97" t="str">
        <f t="shared" si="81"/>
        <v>2024</v>
      </c>
    </row>
    <row r="2619" spans="1:8" x14ac:dyDescent="0.25">
      <c r="A2619" s="12" t="s">
        <v>1102</v>
      </c>
      <c r="B2619" s="12" t="s">
        <v>26</v>
      </c>
      <c r="C2619" s="14">
        <v>405</v>
      </c>
      <c r="D2619" s="12" t="s">
        <v>1156</v>
      </c>
      <c r="E2619" s="12" t="s">
        <v>1526</v>
      </c>
      <c r="F2619" s="13">
        <v>5275</v>
      </c>
      <c r="G2619" s="97" t="str">
        <f t="shared" si="80"/>
        <v>Oct</v>
      </c>
      <c r="H2619" s="97" t="str">
        <f t="shared" si="81"/>
        <v>2024</v>
      </c>
    </row>
    <row r="2620" spans="1:8" x14ac:dyDescent="0.25">
      <c r="A2620" s="12" t="s">
        <v>1072</v>
      </c>
      <c r="B2620" s="12" t="s">
        <v>26</v>
      </c>
      <c r="C2620" s="14">
        <v>6822</v>
      </c>
      <c r="D2620" s="12" t="s">
        <v>545</v>
      </c>
      <c r="E2620" s="12" t="s">
        <v>1526</v>
      </c>
      <c r="F2620" s="13">
        <v>171.55</v>
      </c>
      <c r="G2620" s="97" t="str">
        <f t="shared" si="80"/>
        <v>Oct</v>
      </c>
      <c r="H2620" s="97" t="str">
        <f t="shared" si="81"/>
        <v>2024</v>
      </c>
    </row>
    <row r="2621" spans="1:8" x14ac:dyDescent="0.25">
      <c r="A2621" s="12" t="s">
        <v>1098</v>
      </c>
      <c r="B2621" s="12" t="s">
        <v>26</v>
      </c>
      <c r="C2621" s="14">
        <v>377</v>
      </c>
      <c r="D2621" s="12" t="s">
        <v>528</v>
      </c>
      <c r="E2621" s="35" t="s">
        <v>1526</v>
      </c>
      <c r="F2621" s="13">
        <v>172.41</v>
      </c>
      <c r="G2621" s="97" t="str">
        <f t="shared" si="80"/>
        <v>Oct</v>
      </c>
      <c r="H2621" s="97" t="str">
        <f t="shared" si="81"/>
        <v>2024</v>
      </c>
    </row>
    <row r="2622" spans="1:8" x14ac:dyDescent="0.25">
      <c r="A2622" s="12" t="s">
        <v>1113</v>
      </c>
      <c r="B2622" s="12" t="s">
        <v>26</v>
      </c>
      <c r="C2622" s="14">
        <v>331</v>
      </c>
      <c r="D2622" s="12" t="s">
        <v>939</v>
      </c>
      <c r="E2622" s="35" t="s">
        <v>1526</v>
      </c>
      <c r="F2622" s="13">
        <v>500</v>
      </c>
      <c r="G2622" s="97" t="str">
        <f t="shared" si="80"/>
        <v>Oct</v>
      </c>
      <c r="H2622" s="97" t="str">
        <f t="shared" si="81"/>
        <v>2024</v>
      </c>
    </row>
    <row r="2623" spans="1:8" x14ac:dyDescent="0.25">
      <c r="A2623" s="12" t="s">
        <v>1098</v>
      </c>
      <c r="B2623" s="12" t="s">
        <v>26</v>
      </c>
      <c r="C2623" s="14">
        <v>377</v>
      </c>
      <c r="D2623" s="12" t="s">
        <v>528</v>
      </c>
      <c r="E2623" s="35" t="s">
        <v>1526</v>
      </c>
      <c r="F2623" s="13">
        <v>344.83</v>
      </c>
      <c r="G2623" s="97" t="str">
        <f t="shared" si="80"/>
        <v>Oct</v>
      </c>
      <c r="H2623" s="97" t="str">
        <f t="shared" si="81"/>
        <v>2024</v>
      </c>
    </row>
    <row r="2624" spans="1:8" x14ac:dyDescent="0.25">
      <c r="A2624" s="12" t="s">
        <v>1130</v>
      </c>
      <c r="B2624" s="12" t="s">
        <v>26</v>
      </c>
      <c r="C2624" s="14">
        <v>392</v>
      </c>
      <c r="D2624" s="12" t="s">
        <v>443</v>
      </c>
      <c r="E2624" s="35" t="s">
        <v>1526</v>
      </c>
      <c r="F2624" s="13">
        <v>172.41</v>
      </c>
      <c r="G2624" s="97" t="str">
        <f t="shared" si="80"/>
        <v>Oct</v>
      </c>
      <c r="H2624" s="97" t="str">
        <f t="shared" si="81"/>
        <v>2024</v>
      </c>
    </row>
    <row r="2625" spans="1:8" x14ac:dyDescent="0.25">
      <c r="A2625" s="12" t="s">
        <v>1080</v>
      </c>
      <c r="B2625" s="12" t="s">
        <v>26</v>
      </c>
      <c r="C2625" s="14">
        <v>7038</v>
      </c>
      <c r="D2625" s="12" t="s">
        <v>1161</v>
      </c>
      <c r="E2625" s="35" t="s">
        <v>1526</v>
      </c>
      <c r="F2625" s="13">
        <v>90.78</v>
      </c>
      <c r="G2625" s="97" t="str">
        <f t="shared" si="80"/>
        <v>Oct</v>
      </c>
      <c r="H2625" s="97" t="str">
        <f t="shared" si="81"/>
        <v>2024</v>
      </c>
    </row>
    <row r="2626" spans="1:8" x14ac:dyDescent="0.25">
      <c r="A2626" s="12" t="s">
        <v>1080</v>
      </c>
      <c r="B2626" s="12" t="s">
        <v>26</v>
      </c>
      <c r="C2626" s="14">
        <v>7038</v>
      </c>
      <c r="D2626" s="12" t="s">
        <v>1161</v>
      </c>
      <c r="E2626" s="35" t="s">
        <v>1526</v>
      </c>
      <c r="F2626" s="13">
        <v>524.44000000000005</v>
      </c>
      <c r="G2626" s="97" t="str">
        <f t="shared" si="80"/>
        <v>Oct</v>
      </c>
      <c r="H2626" s="97" t="str">
        <f t="shared" si="81"/>
        <v>2024</v>
      </c>
    </row>
    <row r="2627" spans="1:8" x14ac:dyDescent="0.25">
      <c r="A2627" s="12" t="s">
        <v>1080</v>
      </c>
      <c r="B2627" s="12" t="s">
        <v>26</v>
      </c>
      <c r="C2627" s="14">
        <v>7038</v>
      </c>
      <c r="D2627" s="12" t="s">
        <v>1164</v>
      </c>
      <c r="E2627" s="35" t="s">
        <v>1526</v>
      </c>
      <c r="F2627" s="13">
        <v>257.76</v>
      </c>
      <c r="G2627" s="97" t="str">
        <f t="shared" si="80"/>
        <v>Oct</v>
      </c>
      <c r="H2627" s="97" t="str">
        <f t="shared" si="81"/>
        <v>2024</v>
      </c>
    </row>
    <row r="2628" spans="1:8" x14ac:dyDescent="0.25">
      <c r="A2628" s="12" t="s">
        <v>1080</v>
      </c>
      <c r="B2628" s="12" t="s">
        <v>26</v>
      </c>
      <c r="C2628" s="14">
        <v>7038</v>
      </c>
      <c r="D2628" s="12" t="s">
        <v>1166</v>
      </c>
      <c r="E2628" s="35" t="s">
        <v>1526</v>
      </c>
      <c r="F2628" s="13">
        <v>127.59</v>
      </c>
      <c r="G2628" s="97" t="str">
        <f t="shared" ref="G2628:G2691" si="82">MID(A2628,4,3)</f>
        <v>Oct</v>
      </c>
      <c r="H2628" s="97" t="str">
        <f t="shared" ref="H2628:H2691" si="83">MID(A2628,8,4)</f>
        <v>2024</v>
      </c>
    </row>
    <row r="2629" spans="1:8" x14ac:dyDescent="0.25">
      <c r="A2629" s="12" t="s">
        <v>1080</v>
      </c>
      <c r="B2629" s="12" t="s">
        <v>26</v>
      </c>
      <c r="C2629" s="14">
        <v>7038</v>
      </c>
      <c r="D2629" s="12" t="s">
        <v>443</v>
      </c>
      <c r="E2629" s="35" t="s">
        <v>1526</v>
      </c>
      <c r="F2629" s="13">
        <v>301.72000000000003</v>
      </c>
      <c r="G2629" s="97" t="str">
        <f t="shared" si="82"/>
        <v>Oct</v>
      </c>
      <c r="H2629" s="97" t="str">
        <f t="shared" si="83"/>
        <v>2024</v>
      </c>
    </row>
    <row r="2630" spans="1:8" x14ac:dyDescent="0.25">
      <c r="A2630" s="12" t="s">
        <v>1080</v>
      </c>
      <c r="B2630" s="12" t="s">
        <v>26</v>
      </c>
      <c r="C2630" s="14">
        <v>7038</v>
      </c>
      <c r="D2630" s="12" t="s">
        <v>545</v>
      </c>
      <c r="E2630" s="35" t="s">
        <v>1526</v>
      </c>
      <c r="F2630" s="13">
        <v>64.66</v>
      </c>
      <c r="G2630" s="97" t="str">
        <f t="shared" si="82"/>
        <v>Oct</v>
      </c>
      <c r="H2630" s="97" t="str">
        <f t="shared" si="83"/>
        <v>2024</v>
      </c>
    </row>
    <row r="2631" spans="1:8" x14ac:dyDescent="0.25">
      <c r="A2631" s="12" t="s">
        <v>1113</v>
      </c>
      <c r="B2631" s="12" t="s">
        <v>26</v>
      </c>
      <c r="C2631" s="14">
        <v>316</v>
      </c>
      <c r="D2631" s="12" t="s">
        <v>758</v>
      </c>
      <c r="E2631" s="35" t="s">
        <v>1526</v>
      </c>
      <c r="F2631" s="13">
        <v>1900.21</v>
      </c>
      <c r="G2631" s="97" t="str">
        <f t="shared" si="82"/>
        <v>Oct</v>
      </c>
      <c r="H2631" s="97" t="str">
        <f t="shared" si="83"/>
        <v>2024</v>
      </c>
    </row>
    <row r="2632" spans="1:8" x14ac:dyDescent="0.25">
      <c r="A2632" s="12" t="s">
        <v>1118</v>
      </c>
      <c r="B2632" s="12" t="s">
        <v>26</v>
      </c>
      <c r="C2632" s="14">
        <v>6819</v>
      </c>
      <c r="D2632" s="12" t="s">
        <v>246</v>
      </c>
      <c r="E2632" s="35" t="s">
        <v>1526</v>
      </c>
      <c r="F2632" s="13">
        <v>215.56</v>
      </c>
      <c r="G2632" s="97" t="str">
        <f t="shared" si="82"/>
        <v>Oct</v>
      </c>
      <c r="H2632" s="97" t="str">
        <f t="shared" si="83"/>
        <v>2024</v>
      </c>
    </row>
    <row r="2633" spans="1:8" x14ac:dyDescent="0.25">
      <c r="A2633" s="12" t="s">
        <v>1100</v>
      </c>
      <c r="B2633" s="12" t="s">
        <v>41</v>
      </c>
      <c r="C2633" s="14">
        <v>12</v>
      </c>
      <c r="D2633" s="12" t="s">
        <v>428</v>
      </c>
      <c r="E2633" s="35" t="s">
        <v>1526</v>
      </c>
      <c r="F2633" s="13">
        <v>795.59</v>
      </c>
      <c r="G2633" s="97" t="str">
        <f t="shared" si="82"/>
        <v>Oct</v>
      </c>
      <c r="H2633" s="97" t="str">
        <f t="shared" si="83"/>
        <v>2024</v>
      </c>
    </row>
    <row r="2634" spans="1:8" x14ac:dyDescent="0.25">
      <c r="A2634" s="12" t="s">
        <v>1113</v>
      </c>
      <c r="B2634" s="12" t="s">
        <v>26</v>
      </c>
      <c r="C2634" s="14">
        <v>316</v>
      </c>
      <c r="D2634" s="12" t="s">
        <v>758</v>
      </c>
      <c r="E2634" s="35" t="s">
        <v>1526</v>
      </c>
      <c r="F2634" s="13">
        <v>1513.73</v>
      </c>
      <c r="G2634" s="97" t="str">
        <f t="shared" si="82"/>
        <v>Oct</v>
      </c>
      <c r="H2634" s="97" t="str">
        <f t="shared" si="83"/>
        <v>2024</v>
      </c>
    </row>
    <row r="2635" spans="1:8" x14ac:dyDescent="0.25">
      <c r="A2635" s="12" t="s">
        <v>1080</v>
      </c>
      <c r="B2635" s="12" t="s">
        <v>41</v>
      </c>
      <c r="C2635" s="14">
        <v>19</v>
      </c>
      <c r="D2635" s="12" t="s">
        <v>428</v>
      </c>
      <c r="E2635" s="35" t="s">
        <v>1526</v>
      </c>
      <c r="F2635" s="13">
        <v>4202.5</v>
      </c>
      <c r="G2635" s="97" t="str">
        <f t="shared" si="82"/>
        <v>Oct</v>
      </c>
      <c r="H2635" s="97" t="str">
        <f t="shared" si="83"/>
        <v>2024</v>
      </c>
    </row>
    <row r="2636" spans="1:8" x14ac:dyDescent="0.25">
      <c r="A2636" s="12" t="s">
        <v>1098</v>
      </c>
      <c r="B2636" s="12" t="s">
        <v>26</v>
      </c>
      <c r="C2636" s="14">
        <v>376</v>
      </c>
      <c r="D2636" s="12" t="s">
        <v>436</v>
      </c>
      <c r="E2636" s="35" t="s">
        <v>1526</v>
      </c>
      <c r="F2636" s="13">
        <v>2600</v>
      </c>
      <c r="G2636" s="97" t="str">
        <f t="shared" si="82"/>
        <v>Oct</v>
      </c>
      <c r="H2636" s="97" t="str">
        <f t="shared" si="83"/>
        <v>2024</v>
      </c>
    </row>
    <row r="2637" spans="1:8" x14ac:dyDescent="0.25">
      <c r="A2637" s="12" t="s">
        <v>1102</v>
      </c>
      <c r="B2637" s="12" t="s">
        <v>26</v>
      </c>
      <c r="C2637" s="14">
        <v>408</v>
      </c>
      <c r="D2637" s="12" t="s">
        <v>758</v>
      </c>
      <c r="E2637" s="35" t="s">
        <v>1526</v>
      </c>
      <c r="F2637" s="13">
        <v>1900.21</v>
      </c>
      <c r="G2637" s="97" t="str">
        <f t="shared" si="82"/>
        <v>Oct</v>
      </c>
      <c r="H2637" s="97" t="str">
        <f t="shared" si="83"/>
        <v>2024</v>
      </c>
    </row>
    <row r="2638" spans="1:8" x14ac:dyDescent="0.25">
      <c r="A2638" s="12" t="s">
        <v>1080</v>
      </c>
      <c r="B2638" s="12" t="s">
        <v>41</v>
      </c>
      <c r="C2638" s="14">
        <v>19</v>
      </c>
      <c r="D2638" s="12" t="s">
        <v>200</v>
      </c>
      <c r="E2638" s="35" t="s">
        <v>1526</v>
      </c>
      <c r="F2638" s="13">
        <v>3181.04</v>
      </c>
      <c r="G2638" s="97" t="str">
        <f t="shared" si="82"/>
        <v>Oct</v>
      </c>
      <c r="H2638" s="97" t="str">
        <f t="shared" si="83"/>
        <v>2024</v>
      </c>
    </row>
    <row r="2639" spans="1:8" x14ac:dyDescent="0.25">
      <c r="A2639" s="12" t="s">
        <v>1113</v>
      </c>
      <c r="B2639" s="12" t="s">
        <v>26</v>
      </c>
      <c r="C2639" s="14">
        <v>310</v>
      </c>
      <c r="D2639" s="12" t="s">
        <v>528</v>
      </c>
      <c r="E2639" s="35" t="s">
        <v>1526</v>
      </c>
      <c r="F2639" s="13">
        <v>1810.35</v>
      </c>
      <c r="G2639" s="97" t="str">
        <f t="shared" si="82"/>
        <v>Oct</v>
      </c>
      <c r="H2639" s="97" t="str">
        <f t="shared" si="83"/>
        <v>2024</v>
      </c>
    </row>
    <row r="2640" spans="1:8" x14ac:dyDescent="0.25">
      <c r="A2640" s="12" t="s">
        <v>1113</v>
      </c>
      <c r="B2640" s="12" t="s">
        <v>26</v>
      </c>
      <c r="C2640" s="14">
        <v>310</v>
      </c>
      <c r="D2640" s="12" t="s">
        <v>528</v>
      </c>
      <c r="E2640" s="35" t="s">
        <v>1526</v>
      </c>
      <c r="F2640" s="13">
        <v>2456.9</v>
      </c>
      <c r="G2640" s="97" t="str">
        <f t="shared" si="82"/>
        <v>Oct</v>
      </c>
      <c r="H2640" s="97" t="str">
        <f t="shared" si="83"/>
        <v>2024</v>
      </c>
    </row>
    <row r="2641" spans="1:8" x14ac:dyDescent="0.25">
      <c r="A2641" s="12" t="s">
        <v>1072</v>
      </c>
      <c r="B2641" s="12" t="s">
        <v>26</v>
      </c>
      <c r="C2641" s="14">
        <v>6823</v>
      </c>
      <c r="D2641" s="12" t="s">
        <v>1178</v>
      </c>
      <c r="E2641" s="35" t="s">
        <v>1526</v>
      </c>
      <c r="F2641" s="13">
        <v>800.86</v>
      </c>
      <c r="G2641" s="97" t="str">
        <f t="shared" si="82"/>
        <v>Oct</v>
      </c>
      <c r="H2641" s="97" t="str">
        <f t="shared" si="83"/>
        <v>2024</v>
      </c>
    </row>
    <row r="2642" spans="1:8" x14ac:dyDescent="0.25">
      <c r="A2642" s="12" t="s">
        <v>1102</v>
      </c>
      <c r="B2642" s="12" t="s">
        <v>26</v>
      </c>
      <c r="C2642" s="14">
        <v>406</v>
      </c>
      <c r="D2642" s="12" t="s">
        <v>1181</v>
      </c>
      <c r="E2642" s="35" t="s">
        <v>1526</v>
      </c>
      <c r="F2642" s="13">
        <v>4700</v>
      </c>
      <c r="G2642" s="97" t="str">
        <f t="shared" si="82"/>
        <v>Oct</v>
      </c>
      <c r="H2642" s="97" t="str">
        <f t="shared" si="83"/>
        <v>2024</v>
      </c>
    </row>
    <row r="2643" spans="1:8" x14ac:dyDescent="0.25">
      <c r="A2643" s="12" t="s">
        <v>1080</v>
      </c>
      <c r="B2643" s="12" t="s">
        <v>26</v>
      </c>
      <c r="C2643" s="14">
        <v>7038</v>
      </c>
      <c r="D2643" s="12" t="s">
        <v>1183</v>
      </c>
      <c r="E2643" s="35" t="s">
        <v>1526</v>
      </c>
      <c r="F2643" s="13">
        <v>1268.97</v>
      </c>
      <c r="G2643" s="97" t="str">
        <f t="shared" si="82"/>
        <v>Oct</v>
      </c>
      <c r="H2643" s="97" t="str">
        <f t="shared" si="83"/>
        <v>2024</v>
      </c>
    </row>
    <row r="2644" spans="1:8" x14ac:dyDescent="0.25">
      <c r="A2644" s="12" t="s">
        <v>1070</v>
      </c>
      <c r="B2644" s="12" t="s">
        <v>26</v>
      </c>
      <c r="C2644" s="14">
        <v>300</v>
      </c>
      <c r="D2644" s="12" t="s">
        <v>1071</v>
      </c>
      <c r="E2644" s="35" t="s">
        <v>23</v>
      </c>
      <c r="F2644" s="13">
        <v>871.26</v>
      </c>
      <c r="G2644" s="97" t="str">
        <f t="shared" si="82"/>
        <v>Oct</v>
      </c>
      <c r="H2644" s="97" t="str">
        <f t="shared" si="83"/>
        <v>2024</v>
      </c>
    </row>
    <row r="2645" spans="1:8" x14ac:dyDescent="0.25">
      <c r="A2645" s="12" t="s">
        <v>1072</v>
      </c>
      <c r="B2645" s="12" t="s">
        <v>26</v>
      </c>
      <c r="C2645" s="14">
        <v>341</v>
      </c>
      <c r="D2645" s="12" t="s">
        <v>1073</v>
      </c>
      <c r="E2645" s="35" t="s">
        <v>23</v>
      </c>
      <c r="F2645" s="13">
        <v>1521.15</v>
      </c>
      <c r="G2645" s="97" t="str">
        <f t="shared" si="82"/>
        <v>Oct</v>
      </c>
      <c r="H2645" s="97" t="str">
        <f t="shared" si="83"/>
        <v>2024</v>
      </c>
    </row>
    <row r="2646" spans="1:8" x14ac:dyDescent="0.25">
      <c r="A2646" s="12" t="s">
        <v>1076</v>
      </c>
      <c r="B2646" s="12" t="s">
        <v>26</v>
      </c>
      <c r="C2646" s="14">
        <v>367</v>
      </c>
      <c r="D2646" s="12" t="s">
        <v>1077</v>
      </c>
      <c r="E2646" s="35" t="s">
        <v>23</v>
      </c>
      <c r="F2646" s="13">
        <v>528.20000000000005</v>
      </c>
      <c r="G2646" s="97" t="str">
        <f t="shared" si="82"/>
        <v>Oct</v>
      </c>
      <c r="H2646" s="97" t="str">
        <f t="shared" si="83"/>
        <v>2024</v>
      </c>
    </row>
    <row r="2647" spans="1:8" x14ac:dyDescent="0.25">
      <c r="A2647" s="12" t="s">
        <v>1078</v>
      </c>
      <c r="B2647" s="12" t="s">
        <v>26</v>
      </c>
      <c r="C2647" s="14">
        <v>393</v>
      </c>
      <c r="D2647" s="12" t="s">
        <v>1079</v>
      </c>
      <c r="E2647" s="35" t="s">
        <v>23</v>
      </c>
      <c r="F2647" s="13">
        <v>2077.13</v>
      </c>
      <c r="G2647" s="97" t="str">
        <f t="shared" si="82"/>
        <v>Oct</v>
      </c>
      <c r="H2647" s="97" t="str">
        <f t="shared" si="83"/>
        <v>2024</v>
      </c>
    </row>
    <row r="2648" spans="1:8" x14ac:dyDescent="0.25">
      <c r="A2648" s="12" t="s">
        <v>1080</v>
      </c>
      <c r="B2648" s="12" t="s">
        <v>26</v>
      </c>
      <c r="C2648" s="14">
        <v>433</v>
      </c>
      <c r="D2648" s="12" t="s">
        <v>1082</v>
      </c>
      <c r="E2648" s="35" t="s">
        <v>23</v>
      </c>
      <c r="F2648" s="13">
        <v>2028.69</v>
      </c>
      <c r="G2648" s="97" t="str">
        <f t="shared" si="82"/>
        <v>Oct</v>
      </c>
      <c r="H2648" s="97" t="str">
        <f t="shared" si="83"/>
        <v>2024</v>
      </c>
    </row>
    <row r="2649" spans="1:8" x14ac:dyDescent="0.25">
      <c r="A2649" s="12" t="s">
        <v>1093</v>
      </c>
      <c r="B2649" s="12" t="s">
        <v>41</v>
      </c>
      <c r="C2649" s="14">
        <v>1</v>
      </c>
      <c r="D2649" s="12" t="s">
        <v>549</v>
      </c>
      <c r="E2649" s="35" t="s">
        <v>1525</v>
      </c>
      <c r="F2649" s="13">
        <v>304.10000000000002</v>
      </c>
      <c r="G2649" s="97" t="str">
        <f t="shared" si="82"/>
        <v>Oct</v>
      </c>
      <c r="H2649" s="97" t="str">
        <f t="shared" si="83"/>
        <v>2024</v>
      </c>
    </row>
    <row r="2650" spans="1:8" x14ac:dyDescent="0.25">
      <c r="A2650" s="12" t="s">
        <v>1093</v>
      </c>
      <c r="B2650" s="12" t="s">
        <v>41</v>
      </c>
      <c r="C2650" s="14">
        <v>1</v>
      </c>
      <c r="D2650" s="12" t="s">
        <v>549</v>
      </c>
      <c r="E2650" s="35" t="s">
        <v>1525</v>
      </c>
      <c r="F2650" s="13">
        <v>192.02</v>
      </c>
      <c r="G2650" s="97" t="str">
        <f t="shared" si="82"/>
        <v>Oct</v>
      </c>
      <c r="H2650" s="97" t="str">
        <f t="shared" si="83"/>
        <v>2024</v>
      </c>
    </row>
    <row r="2651" spans="1:8" x14ac:dyDescent="0.25">
      <c r="A2651" s="12" t="s">
        <v>1093</v>
      </c>
      <c r="B2651" s="12" t="s">
        <v>41</v>
      </c>
      <c r="C2651" s="14">
        <v>1</v>
      </c>
      <c r="D2651" s="12" t="s">
        <v>549</v>
      </c>
      <c r="E2651" s="35" t="s">
        <v>1525</v>
      </c>
      <c r="F2651" s="13">
        <v>510.29</v>
      </c>
      <c r="G2651" s="97" t="str">
        <f t="shared" si="82"/>
        <v>Oct</v>
      </c>
      <c r="H2651" s="97" t="str">
        <f t="shared" si="83"/>
        <v>2024</v>
      </c>
    </row>
    <row r="2652" spans="1:8" x14ac:dyDescent="0.25">
      <c r="A2652" s="12" t="s">
        <v>1093</v>
      </c>
      <c r="B2652" s="12" t="s">
        <v>41</v>
      </c>
      <c r="C2652" s="14">
        <v>1</v>
      </c>
      <c r="D2652" s="12" t="s">
        <v>549</v>
      </c>
      <c r="E2652" s="35" t="s">
        <v>1525</v>
      </c>
      <c r="F2652" s="13">
        <v>168.8</v>
      </c>
      <c r="G2652" s="97" t="str">
        <f t="shared" si="82"/>
        <v>Oct</v>
      </c>
      <c r="H2652" s="97" t="str">
        <f t="shared" si="83"/>
        <v>2024</v>
      </c>
    </row>
    <row r="2653" spans="1:8" x14ac:dyDescent="0.25">
      <c r="A2653" s="12" t="s">
        <v>1093</v>
      </c>
      <c r="B2653" s="12" t="s">
        <v>41</v>
      </c>
      <c r="C2653" s="14">
        <v>1</v>
      </c>
      <c r="D2653" s="12" t="s">
        <v>549</v>
      </c>
      <c r="E2653" s="35" t="s">
        <v>1525</v>
      </c>
      <c r="F2653" s="13">
        <v>1739.16</v>
      </c>
      <c r="G2653" s="97" t="str">
        <f t="shared" si="82"/>
        <v>Oct</v>
      </c>
      <c r="H2653" s="97" t="str">
        <f t="shared" si="83"/>
        <v>2024</v>
      </c>
    </row>
    <row r="2654" spans="1:8" x14ac:dyDescent="0.25">
      <c r="A2654" s="12" t="s">
        <v>1093</v>
      </c>
      <c r="B2654" s="12" t="s">
        <v>41</v>
      </c>
      <c r="C2654" s="14">
        <v>1</v>
      </c>
      <c r="D2654" s="12" t="s">
        <v>549</v>
      </c>
      <c r="E2654" s="35" t="s">
        <v>1525</v>
      </c>
      <c r="F2654" s="13">
        <v>254.92</v>
      </c>
      <c r="G2654" s="97" t="str">
        <f t="shared" si="82"/>
        <v>Oct</v>
      </c>
      <c r="H2654" s="97" t="str">
        <f t="shared" si="83"/>
        <v>2024</v>
      </c>
    </row>
    <row r="2655" spans="1:8" x14ac:dyDescent="0.25">
      <c r="A2655" s="12" t="s">
        <v>1093</v>
      </c>
      <c r="B2655" s="12" t="s">
        <v>41</v>
      </c>
      <c r="C2655" s="14">
        <v>1</v>
      </c>
      <c r="D2655" s="12" t="s">
        <v>160</v>
      </c>
      <c r="E2655" s="35" t="s">
        <v>1525</v>
      </c>
      <c r="F2655" s="13">
        <v>228.04</v>
      </c>
      <c r="G2655" s="97" t="str">
        <f t="shared" si="82"/>
        <v>Oct</v>
      </c>
      <c r="H2655" s="97" t="str">
        <f t="shared" si="83"/>
        <v>2024</v>
      </c>
    </row>
    <row r="2656" spans="1:8" x14ac:dyDescent="0.25">
      <c r="A2656" s="12" t="s">
        <v>1093</v>
      </c>
      <c r="B2656" s="12" t="s">
        <v>41</v>
      </c>
      <c r="C2656" s="14">
        <v>1</v>
      </c>
      <c r="D2656" s="12" t="s">
        <v>160</v>
      </c>
      <c r="E2656" s="35" t="s">
        <v>1525</v>
      </c>
      <c r="F2656" s="13">
        <v>6260.58</v>
      </c>
      <c r="G2656" s="97" t="str">
        <f t="shared" si="82"/>
        <v>Oct</v>
      </c>
      <c r="H2656" s="97" t="str">
        <f t="shared" si="83"/>
        <v>2024</v>
      </c>
    </row>
    <row r="2657" spans="1:8" x14ac:dyDescent="0.25">
      <c r="A2657" s="12" t="s">
        <v>1093</v>
      </c>
      <c r="B2657" s="12" t="s">
        <v>41</v>
      </c>
      <c r="C2657" s="14">
        <v>1</v>
      </c>
      <c r="D2657" s="12" t="s">
        <v>160</v>
      </c>
      <c r="E2657" s="35" t="s">
        <v>1525</v>
      </c>
      <c r="F2657" s="13">
        <v>6261.25</v>
      </c>
      <c r="G2657" s="97" t="str">
        <f t="shared" si="82"/>
        <v>Oct</v>
      </c>
      <c r="H2657" s="97" t="str">
        <f t="shared" si="83"/>
        <v>2024</v>
      </c>
    </row>
    <row r="2658" spans="1:8" x14ac:dyDescent="0.25">
      <c r="A2658" s="12" t="s">
        <v>1093</v>
      </c>
      <c r="B2658" s="12" t="s">
        <v>41</v>
      </c>
      <c r="C2658" s="14">
        <v>1</v>
      </c>
      <c r="D2658" s="12" t="s">
        <v>160</v>
      </c>
      <c r="E2658" s="35" t="s">
        <v>1525</v>
      </c>
      <c r="F2658" s="13">
        <v>215.52</v>
      </c>
      <c r="G2658" s="97" t="str">
        <f t="shared" si="82"/>
        <v>Oct</v>
      </c>
      <c r="H2658" s="97" t="str">
        <f t="shared" si="83"/>
        <v>2024</v>
      </c>
    </row>
    <row r="2659" spans="1:8" x14ac:dyDescent="0.25">
      <c r="A2659" s="12" t="s">
        <v>1093</v>
      </c>
      <c r="B2659" s="12" t="s">
        <v>41</v>
      </c>
      <c r="C2659" s="14">
        <v>1</v>
      </c>
      <c r="D2659" s="12" t="s">
        <v>160</v>
      </c>
      <c r="E2659" s="35" t="s">
        <v>1525</v>
      </c>
      <c r="F2659" s="13">
        <v>2592.4699999999998</v>
      </c>
      <c r="G2659" s="97" t="str">
        <f t="shared" si="82"/>
        <v>Oct</v>
      </c>
      <c r="H2659" s="97" t="str">
        <f t="shared" si="83"/>
        <v>2024</v>
      </c>
    </row>
    <row r="2660" spans="1:8" x14ac:dyDescent="0.25">
      <c r="A2660" s="12" t="s">
        <v>1093</v>
      </c>
      <c r="B2660" s="12" t="s">
        <v>41</v>
      </c>
      <c r="C2660" s="14">
        <v>1</v>
      </c>
      <c r="D2660" s="12" t="s">
        <v>160</v>
      </c>
      <c r="E2660" s="35" t="s">
        <v>1525</v>
      </c>
      <c r="F2660" s="13">
        <v>1424.23</v>
      </c>
      <c r="G2660" s="97" t="str">
        <f t="shared" si="82"/>
        <v>Oct</v>
      </c>
      <c r="H2660" s="97" t="str">
        <f t="shared" si="83"/>
        <v>2024</v>
      </c>
    </row>
    <row r="2661" spans="1:8" x14ac:dyDescent="0.25">
      <c r="A2661" s="12" t="s">
        <v>1093</v>
      </c>
      <c r="B2661" s="12" t="s">
        <v>41</v>
      </c>
      <c r="C2661" s="14">
        <v>1</v>
      </c>
      <c r="D2661" s="12" t="s">
        <v>160</v>
      </c>
      <c r="E2661" s="35" t="s">
        <v>1525</v>
      </c>
      <c r="F2661" s="13">
        <v>1735.97</v>
      </c>
      <c r="G2661" s="97" t="str">
        <f t="shared" si="82"/>
        <v>Oct</v>
      </c>
      <c r="H2661" s="97" t="str">
        <f t="shared" si="83"/>
        <v>2024</v>
      </c>
    </row>
    <row r="2662" spans="1:8" x14ac:dyDescent="0.25">
      <c r="A2662" s="12" t="s">
        <v>1093</v>
      </c>
      <c r="B2662" s="12" t="s">
        <v>41</v>
      </c>
      <c r="C2662" s="14">
        <v>1</v>
      </c>
      <c r="D2662" s="12" t="s">
        <v>160</v>
      </c>
      <c r="E2662" s="35" t="s">
        <v>1525</v>
      </c>
      <c r="F2662" s="13">
        <v>1429.27</v>
      </c>
      <c r="G2662" s="97" t="str">
        <f t="shared" si="82"/>
        <v>Oct</v>
      </c>
      <c r="H2662" s="97" t="str">
        <f t="shared" si="83"/>
        <v>2024</v>
      </c>
    </row>
    <row r="2663" spans="1:8" x14ac:dyDescent="0.25">
      <c r="A2663" s="12" t="s">
        <v>1093</v>
      </c>
      <c r="B2663" s="12" t="s">
        <v>41</v>
      </c>
      <c r="C2663" s="14">
        <v>1</v>
      </c>
      <c r="D2663" s="12" t="s">
        <v>160</v>
      </c>
      <c r="E2663" s="35" t="s">
        <v>1525</v>
      </c>
      <c r="F2663" s="13">
        <v>107.74</v>
      </c>
      <c r="G2663" s="97" t="str">
        <f t="shared" si="82"/>
        <v>Oct</v>
      </c>
      <c r="H2663" s="97" t="str">
        <f t="shared" si="83"/>
        <v>2024</v>
      </c>
    </row>
    <row r="2664" spans="1:8" x14ac:dyDescent="0.25">
      <c r="A2664" s="12" t="s">
        <v>1093</v>
      </c>
      <c r="B2664" s="12" t="s">
        <v>41</v>
      </c>
      <c r="C2664" s="14">
        <v>1</v>
      </c>
      <c r="D2664" s="12" t="s">
        <v>160</v>
      </c>
      <c r="E2664" s="35" t="s">
        <v>1525</v>
      </c>
      <c r="F2664" s="13">
        <v>1020.8</v>
      </c>
      <c r="G2664" s="97" t="str">
        <f t="shared" si="82"/>
        <v>Oct</v>
      </c>
      <c r="H2664" s="97" t="str">
        <f t="shared" si="83"/>
        <v>2024</v>
      </c>
    </row>
    <row r="2665" spans="1:8" x14ac:dyDescent="0.25">
      <c r="A2665" s="12" t="s">
        <v>1093</v>
      </c>
      <c r="B2665" s="12" t="s">
        <v>41</v>
      </c>
      <c r="C2665" s="14">
        <v>1</v>
      </c>
      <c r="D2665" s="12" t="s">
        <v>160</v>
      </c>
      <c r="E2665" s="35" t="s">
        <v>1525</v>
      </c>
      <c r="F2665" s="13">
        <v>1526.82</v>
      </c>
      <c r="G2665" s="97" t="str">
        <f t="shared" si="82"/>
        <v>Oct</v>
      </c>
      <c r="H2665" s="97" t="str">
        <f t="shared" si="83"/>
        <v>2024</v>
      </c>
    </row>
    <row r="2666" spans="1:8" x14ac:dyDescent="0.25">
      <c r="A2666" s="12" t="s">
        <v>1093</v>
      </c>
      <c r="B2666" s="12" t="s">
        <v>41</v>
      </c>
      <c r="C2666" s="14">
        <v>1</v>
      </c>
      <c r="D2666" s="12" t="s">
        <v>160</v>
      </c>
      <c r="E2666" s="35" t="s">
        <v>1525</v>
      </c>
      <c r="F2666" s="13">
        <v>2699.95</v>
      </c>
      <c r="G2666" s="97" t="str">
        <f t="shared" si="82"/>
        <v>Oct</v>
      </c>
      <c r="H2666" s="97" t="str">
        <f t="shared" si="83"/>
        <v>2024</v>
      </c>
    </row>
    <row r="2667" spans="1:8" x14ac:dyDescent="0.25">
      <c r="A2667" s="12" t="s">
        <v>1093</v>
      </c>
      <c r="B2667" s="12" t="s">
        <v>41</v>
      </c>
      <c r="C2667" s="14">
        <v>1</v>
      </c>
      <c r="D2667" s="12" t="s">
        <v>549</v>
      </c>
      <c r="E2667" s="35" t="s">
        <v>1525</v>
      </c>
      <c r="F2667" s="13">
        <v>434.63</v>
      </c>
      <c r="G2667" s="97" t="str">
        <f t="shared" si="82"/>
        <v>Oct</v>
      </c>
      <c r="H2667" s="97" t="str">
        <f t="shared" si="83"/>
        <v>2024</v>
      </c>
    </row>
    <row r="2668" spans="1:8" x14ac:dyDescent="0.25">
      <c r="A2668" s="12" t="s">
        <v>1093</v>
      </c>
      <c r="B2668" s="12" t="s">
        <v>41</v>
      </c>
      <c r="C2668" s="14">
        <v>1</v>
      </c>
      <c r="D2668" s="12" t="s">
        <v>549</v>
      </c>
      <c r="E2668" s="35" t="s">
        <v>1525</v>
      </c>
      <c r="F2668" s="13">
        <v>416.67</v>
      </c>
      <c r="G2668" s="97" t="str">
        <f t="shared" si="82"/>
        <v>Oct</v>
      </c>
      <c r="H2668" s="97" t="str">
        <f t="shared" si="83"/>
        <v>2024</v>
      </c>
    </row>
    <row r="2669" spans="1:8" x14ac:dyDescent="0.25">
      <c r="A2669" s="12" t="s">
        <v>1093</v>
      </c>
      <c r="B2669" s="12" t="s">
        <v>41</v>
      </c>
      <c r="C2669" s="14">
        <v>1</v>
      </c>
      <c r="D2669" s="12" t="s">
        <v>549</v>
      </c>
      <c r="E2669" s="35" t="s">
        <v>1525</v>
      </c>
      <c r="F2669" s="13">
        <v>804.55</v>
      </c>
      <c r="G2669" s="97" t="str">
        <f t="shared" si="82"/>
        <v>Oct</v>
      </c>
      <c r="H2669" s="97" t="str">
        <f t="shared" si="83"/>
        <v>2024</v>
      </c>
    </row>
    <row r="2670" spans="1:8" x14ac:dyDescent="0.25">
      <c r="A2670" s="12" t="s">
        <v>1093</v>
      </c>
      <c r="B2670" s="12" t="s">
        <v>41</v>
      </c>
      <c r="C2670" s="14">
        <v>1</v>
      </c>
      <c r="D2670" s="12" t="s">
        <v>160</v>
      </c>
      <c r="E2670" s="35" t="s">
        <v>1525</v>
      </c>
      <c r="F2670" s="13">
        <v>73.64</v>
      </c>
      <c r="G2670" s="97" t="str">
        <f t="shared" si="82"/>
        <v>Oct</v>
      </c>
      <c r="H2670" s="97" t="str">
        <f t="shared" si="83"/>
        <v>2024</v>
      </c>
    </row>
    <row r="2671" spans="1:8" x14ac:dyDescent="0.25">
      <c r="A2671" s="12" t="s">
        <v>1093</v>
      </c>
      <c r="B2671" s="12" t="s">
        <v>41</v>
      </c>
      <c r="C2671" s="14">
        <v>1</v>
      </c>
      <c r="D2671" s="12" t="s">
        <v>160</v>
      </c>
      <c r="E2671" s="35" t="s">
        <v>1525</v>
      </c>
      <c r="F2671" s="13">
        <v>109.2</v>
      </c>
      <c r="G2671" s="97" t="str">
        <f t="shared" si="82"/>
        <v>Oct</v>
      </c>
      <c r="H2671" s="97" t="str">
        <f t="shared" si="83"/>
        <v>2024</v>
      </c>
    </row>
    <row r="2672" spans="1:8" x14ac:dyDescent="0.25">
      <c r="A2672" s="12" t="s">
        <v>1093</v>
      </c>
      <c r="B2672" s="12" t="s">
        <v>41</v>
      </c>
      <c r="C2672" s="14">
        <v>1</v>
      </c>
      <c r="D2672" s="12" t="s">
        <v>160</v>
      </c>
      <c r="E2672" s="35" t="s">
        <v>1525</v>
      </c>
      <c r="F2672" s="13">
        <v>379.72</v>
      </c>
      <c r="G2672" s="97" t="str">
        <f t="shared" si="82"/>
        <v>Oct</v>
      </c>
      <c r="H2672" s="97" t="str">
        <f t="shared" si="83"/>
        <v>2024</v>
      </c>
    </row>
    <row r="2673" spans="1:8" x14ac:dyDescent="0.25">
      <c r="A2673" s="12" t="s">
        <v>1093</v>
      </c>
      <c r="B2673" s="12" t="s">
        <v>41</v>
      </c>
      <c r="C2673" s="14">
        <v>1</v>
      </c>
      <c r="D2673" s="12" t="s">
        <v>160</v>
      </c>
      <c r="E2673" s="35" t="s">
        <v>1525</v>
      </c>
      <c r="F2673" s="13">
        <v>27.03</v>
      </c>
      <c r="G2673" s="97" t="str">
        <f t="shared" si="82"/>
        <v>Oct</v>
      </c>
      <c r="H2673" s="97" t="str">
        <f t="shared" si="83"/>
        <v>2024</v>
      </c>
    </row>
    <row r="2674" spans="1:8" x14ac:dyDescent="0.25">
      <c r="A2674" s="12" t="s">
        <v>1093</v>
      </c>
      <c r="B2674" s="12" t="s">
        <v>41</v>
      </c>
      <c r="C2674" s="14">
        <v>1</v>
      </c>
      <c r="D2674" s="12" t="s">
        <v>160</v>
      </c>
      <c r="E2674" s="35" t="s">
        <v>1525</v>
      </c>
      <c r="F2674" s="13">
        <v>37.020000000000003</v>
      </c>
      <c r="G2674" s="97" t="str">
        <f t="shared" si="82"/>
        <v>Oct</v>
      </c>
      <c r="H2674" s="97" t="str">
        <f t="shared" si="83"/>
        <v>2024</v>
      </c>
    </row>
    <row r="2675" spans="1:8" x14ac:dyDescent="0.25">
      <c r="A2675" s="12" t="s">
        <v>1093</v>
      </c>
      <c r="B2675" s="12" t="s">
        <v>41</v>
      </c>
      <c r="C2675" s="14">
        <v>1</v>
      </c>
      <c r="D2675" s="12" t="s">
        <v>160</v>
      </c>
      <c r="E2675" s="35" t="s">
        <v>1525</v>
      </c>
      <c r="F2675" s="13">
        <v>163.79</v>
      </c>
      <c r="G2675" s="97" t="str">
        <f t="shared" si="82"/>
        <v>Oct</v>
      </c>
      <c r="H2675" s="97" t="str">
        <f t="shared" si="83"/>
        <v>2024</v>
      </c>
    </row>
    <row r="2676" spans="1:8" x14ac:dyDescent="0.25">
      <c r="A2676" s="12" t="s">
        <v>1093</v>
      </c>
      <c r="B2676" s="12" t="s">
        <v>41</v>
      </c>
      <c r="C2676" s="14">
        <v>1</v>
      </c>
      <c r="D2676" s="12" t="s">
        <v>160</v>
      </c>
      <c r="E2676" s="35" t="s">
        <v>1525</v>
      </c>
      <c r="F2676" s="13">
        <v>58.84</v>
      </c>
      <c r="G2676" s="97" t="str">
        <f t="shared" si="82"/>
        <v>Oct</v>
      </c>
      <c r="H2676" s="97" t="str">
        <f t="shared" si="83"/>
        <v>2024</v>
      </c>
    </row>
    <row r="2677" spans="1:8" x14ac:dyDescent="0.25">
      <c r="A2677" s="12" t="s">
        <v>1093</v>
      </c>
      <c r="B2677" s="12" t="s">
        <v>41</v>
      </c>
      <c r="C2677" s="14">
        <v>1</v>
      </c>
      <c r="D2677" s="12" t="s">
        <v>160</v>
      </c>
      <c r="E2677" s="35" t="s">
        <v>1525</v>
      </c>
      <c r="F2677" s="13">
        <v>266.67</v>
      </c>
      <c r="G2677" s="97" t="str">
        <f t="shared" si="82"/>
        <v>Oct</v>
      </c>
      <c r="H2677" s="97" t="str">
        <f t="shared" si="83"/>
        <v>2024</v>
      </c>
    </row>
    <row r="2678" spans="1:8" x14ac:dyDescent="0.25">
      <c r="A2678" s="12" t="s">
        <v>1093</v>
      </c>
      <c r="B2678" s="12" t="s">
        <v>41</v>
      </c>
      <c r="C2678" s="14">
        <v>1</v>
      </c>
      <c r="D2678" s="12" t="s">
        <v>160</v>
      </c>
      <c r="E2678" s="35" t="s">
        <v>1525</v>
      </c>
      <c r="F2678" s="13">
        <v>4949.18</v>
      </c>
      <c r="G2678" s="97" t="str">
        <f t="shared" si="82"/>
        <v>Oct</v>
      </c>
      <c r="H2678" s="97" t="str">
        <f t="shared" si="83"/>
        <v>2024</v>
      </c>
    </row>
    <row r="2679" spans="1:8" x14ac:dyDescent="0.25">
      <c r="A2679" s="12" t="s">
        <v>1093</v>
      </c>
      <c r="B2679" s="12" t="s">
        <v>41</v>
      </c>
      <c r="C2679" s="14">
        <v>1</v>
      </c>
      <c r="D2679" s="12" t="s">
        <v>160</v>
      </c>
      <c r="E2679" s="35" t="s">
        <v>1525</v>
      </c>
      <c r="F2679" s="13">
        <v>3621.57</v>
      </c>
      <c r="G2679" s="97" t="str">
        <f t="shared" si="82"/>
        <v>Oct</v>
      </c>
      <c r="H2679" s="97" t="str">
        <f t="shared" si="83"/>
        <v>2024</v>
      </c>
    </row>
    <row r="2680" spans="1:8" x14ac:dyDescent="0.25">
      <c r="A2680" s="12" t="s">
        <v>1093</v>
      </c>
      <c r="B2680" s="12" t="s">
        <v>41</v>
      </c>
      <c r="C2680" s="14">
        <v>1</v>
      </c>
      <c r="D2680" s="12" t="s">
        <v>160</v>
      </c>
      <c r="E2680" s="35" t="s">
        <v>1525</v>
      </c>
      <c r="F2680" s="13">
        <v>2894.78</v>
      </c>
      <c r="G2680" s="97" t="str">
        <f t="shared" si="82"/>
        <v>Oct</v>
      </c>
      <c r="H2680" s="97" t="str">
        <f t="shared" si="83"/>
        <v>2024</v>
      </c>
    </row>
    <row r="2681" spans="1:8" x14ac:dyDescent="0.25">
      <c r="A2681" s="12" t="s">
        <v>1093</v>
      </c>
      <c r="B2681" s="12" t="s">
        <v>41</v>
      </c>
      <c r="C2681" s="14">
        <v>1</v>
      </c>
      <c r="D2681" s="12" t="s">
        <v>160</v>
      </c>
      <c r="E2681" s="35" t="s">
        <v>1525</v>
      </c>
      <c r="F2681" s="13">
        <v>359.46</v>
      </c>
      <c r="G2681" s="97" t="str">
        <f t="shared" si="82"/>
        <v>Oct</v>
      </c>
      <c r="H2681" s="97" t="str">
        <f t="shared" si="83"/>
        <v>2024</v>
      </c>
    </row>
    <row r="2682" spans="1:8" x14ac:dyDescent="0.25">
      <c r="A2682" s="12" t="s">
        <v>1093</v>
      </c>
      <c r="B2682" s="12" t="s">
        <v>41</v>
      </c>
      <c r="C2682" s="14">
        <v>1</v>
      </c>
      <c r="D2682" s="12" t="s">
        <v>160</v>
      </c>
      <c r="E2682" s="35" t="s">
        <v>1525</v>
      </c>
      <c r="F2682" s="13">
        <v>3249.09</v>
      </c>
      <c r="G2682" s="97" t="str">
        <f t="shared" si="82"/>
        <v>Oct</v>
      </c>
      <c r="H2682" s="97" t="str">
        <f t="shared" si="83"/>
        <v>2024</v>
      </c>
    </row>
    <row r="2683" spans="1:8" x14ac:dyDescent="0.25">
      <c r="A2683" s="12" t="s">
        <v>1093</v>
      </c>
      <c r="B2683" s="12" t="s">
        <v>41</v>
      </c>
      <c r="C2683" s="14">
        <v>1</v>
      </c>
      <c r="D2683" s="12" t="s">
        <v>160</v>
      </c>
      <c r="E2683" s="35" t="s">
        <v>1525</v>
      </c>
      <c r="F2683" s="13">
        <v>3426.32</v>
      </c>
      <c r="G2683" s="97" t="str">
        <f t="shared" si="82"/>
        <v>Oct</v>
      </c>
      <c r="H2683" s="97" t="str">
        <f t="shared" si="83"/>
        <v>2024</v>
      </c>
    </row>
    <row r="2684" spans="1:8" x14ac:dyDescent="0.25">
      <c r="A2684" s="12" t="s">
        <v>1093</v>
      </c>
      <c r="B2684" s="12" t="s">
        <v>41</v>
      </c>
      <c r="C2684" s="14">
        <v>1</v>
      </c>
      <c r="D2684" s="12" t="s">
        <v>160</v>
      </c>
      <c r="E2684" s="35" t="s">
        <v>1525</v>
      </c>
      <c r="F2684" s="13">
        <v>156.85</v>
      </c>
      <c r="G2684" s="97" t="str">
        <f t="shared" si="82"/>
        <v>Oct</v>
      </c>
      <c r="H2684" s="97" t="str">
        <f t="shared" si="83"/>
        <v>2024</v>
      </c>
    </row>
    <row r="2685" spans="1:8" x14ac:dyDescent="0.25">
      <c r="A2685" s="12" t="s">
        <v>1093</v>
      </c>
      <c r="B2685" s="12" t="s">
        <v>41</v>
      </c>
      <c r="C2685" s="14">
        <v>1</v>
      </c>
      <c r="D2685" s="12" t="s">
        <v>160</v>
      </c>
      <c r="E2685" s="35" t="s">
        <v>1525</v>
      </c>
      <c r="F2685" s="13">
        <v>5849.89</v>
      </c>
      <c r="G2685" s="97" t="str">
        <f t="shared" si="82"/>
        <v>Oct</v>
      </c>
      <c r="H2685" s="97" t="str">
        <f t="shared" si="83"/>
        <v>2024</v>
      </c>
    </row>
    <row r="2686" spans="1:8" x14ac:dyDescent="0.25">
      <c r="A2686" s="12" t="s">
        <v>1093</v>
      </c>
      <c r="B2686" s="12" t="s">
        <v>41</v>
      </c>
      <c r="C2686" s="14">
        <v>1</v>
      </c>
      <c r="D2686" s="12" t="s">
        <v>160</v>
      </c>
      <c r="E2686" s="35" t="s">
        <v>1525</v>
      </c>
      <c r="F2686" s="13">
        <v>511.45</v>
      </c>
      <c r="G2686" s="97" t="str">
        <f t="shared" si="82"/>
        <v>Oct</v>
      </c>
      <c r="H2686" s="97" t="str">
        <f t="shared" si="83"/>
        <v>2024</v>
      </c>
    </row>
    <row r="2687" spans="1:8" x14ac:dyDescent="0.25">
      <c r="A2687" s="12" t="s">
        <v>1093</v>
      </c>
      <c r="B2687" s="12" t="s">
        <v>41</v>
      </c>
      <c r="C2687" s="14">
        <v>1</v>
      </c>
      <c r="D2687" s="12" t="s">
        <v>160</v>
      </c>
      <c r="E2687" s="35" t="s">
        <v>1525</v>
      </c>
      <c r="F2687" s="13">
        <v>5237.29</v>
      </c>
      <c r="G2687" s="97" t="str">
        <f t="shared" si="82"/>
        <v>Oct</v>
      </c>
      <c r="H2687" s="97" t="str">
        <f t="shared" si="83"/>
        <v>2024</v>
      </c>
    </row>
    <row r="2688" spans="1:8" x14ac:dyDescent="0.25">
      <c r="A2688" s="12" t="s">
        <v>1093</v>
      </c>
      <c r="B2688" s="12" t="s">
        <v>41</v>
      </c>
      <c r="C2688" s="14">
        <v>1</v>
      </c>
      <c r="D2688" s="12" t="s">
        <v>160</v>
      </c>
      <c r="E2688" s="35" t="s">
        <v>1525</v>
      </c>
      <c r="F2688" s="13">
        <v>12968.73</v>
      </c>
      <c r="G2688" s="97" t="str">
        <f t="shared" si="82"/>
        <v>Oct</v>
      </c>
      <c r="H2688" s="97" t="str">
        <f t="shared" si="83"/>
        <v>2024</v>
      </c>
    </row>
    <row r="2689" spans="1:8" x14ac:dyDescent="0.25">
      <c r="A2689" s="12" t="s">
        <v>1093</v>
      </c>
      <c r="B2689" s="12" t="s">
        <v>41</v>
      </c>
      <c r="C2689" s="14">
        <v>1</v>
      </c>
      <c r="D2689" s="12" t="s">
        <v>160</v>
      </c>
      <c r="E2689" s="35" t="s">
        <v>1525</v>
      </c>
      <c r="F2689" s="13">
        <v>1461.2</v>
      </c>
      <c r="G2689" s="97" t="str">
        <f t="shared" si="82"/>
        <v>Oct</v>
      </c>
      <c r="H2689" s="97" t="str">
        <f t="shared" si="83"/>
        <v>2024</v>
      </c>
    </row>
    <row r="2690" spans="1:8" x14ac:dyDescent="0.25">
      <c r="A2690" s="12" t="s">
        <v>1093</v>
      </c>
      <c r="B2690" s="12" t="s">
        <v>41</v>
      </c>
      <c r="C2690" s="14">
        <v>1</v>
      </c>
      <c r="D2690" s="12" t="s">
        <v>550</v>
      </c>
      <c r="E2690" s="35" t="s">
        <v>1525</v>
      </c>
      <c r="F2690" s="13">
        <v>1274.92</v>
      </c>
      <c r="G2690" s="97" t="str">
        <f t="shared" si="82"/>
        <v>Oct</v>
      </c>
      <c r="H2690" s="97" t="str">
        <f t="shared" si="83"/>
        <v>2024</v>
      </c>
    </row>
    <row r="2691" spans="1:8" x14ac:dyDescent="0.25">
      <c r="A2691" s="12" t="s">
        <v>1093</v>
      </c>
      <c r="B2691" s="12" t="s">
        <v>41</v>
      </c>
      <c r="C2691" s="14">
        <v>1</v>
      </c>
      <c r="D2691" s="12" t="s">
        <v>550</v>
      </c>
      <c r="E2691" s="35" t="s">
        <v>1525</v>
      </c>
      <c r="F2691" s="13">
        <v>1273.56</v>
      </c>
      <c r="G2691" s="97" t="str">
        <f t="shared" si="82"/>
        <v>Oct</v>
      </c>
      <c r="H2691" s="97" t="str">
        <f t="shared" si="83"/>
        <v>2024</v>
      </c>
    </row>
    <row r="2692" spans="1:8" x14ac:dyDescent="0.25">
      <c r="A2692" s="12" t="s">
        <v>1093</v>
      </c>
      <c r="B2692" s="12" t="s">
        <v>41</v>
      </c>
      <c r="C2692" s="14">
        <v>1</v>
      </c>
      <c r="D2692" s="12" t="s">
        <v>160</v>
      </c>
      <c r="E2692" s="35" t="s">
        <v>1525</v>
      </c>
      <c r="F2692" s="13">
        <v>647.42999999999995</v>
      </c>
      <c r="G2692" s="97" t="str">
        <f t="shared" ref="G2692:G2755" si="84">MID(A2692,4,3)</f>
        <v>Oct</v>
      </c>
      <c r="H2692" s="97" t="str">
        <f t="shared" ref="H2692:H2755" si="85">MID(A2692,8,4)</f>
        <v>2024</v>
      </c>
    </row>
    <row r="2693" spans="1:8" x14ac:dyDescent="0.25">
      <c r="A2693" s="12" t="s">
        <v>1093</v>
      </c>
      <c r="B2693" s="12" t="s">
        <v>41</v>
      </c>
      <c r="C2693" s="14">
        <v>1</v>
      </c>
      <c r="D2693" s="12" t="s">
        <v>160</v>
      </c>
      <c r="E2693" s="35" t="s">
        <v>1525</v>
      </c>
      <c r="F2693" s="13">
        <v>4063.47</v>
      </c>
      <c r="G2693" s="97" t="str">
        <f t="shared" si="84"/>
        <v>Oct</v>
      </c>
      <c r="H2693" s="97" t="str">
        <f t="shared" si="85"/>
        <v>2024</v>
      </c>
    </row>
    <row r="2694" spans="1:8" x14ac:dyDescent="0.25">
      <c r="A2694" s="12" t="s">
        <v>1093</v>
      </c>
      <c r="B2694" s="12" t="s">
        <v>41</v>
      </c>
      <c r="C2694" s="14">
        <v>1</v>
      </c>
      <c r="D2694" s="12" t="s">
        <v>160</v>
      </c>
      <c r="E2694" s="35" t="s">
        <v>1525</v>
      </c>
      <c r="F2694" s="13">
        <v>5397.6</v>
      </c>
      <c r="G2694" s="97" t="str">
        <f t="shared" si="84"/>
        <v>Oct</v>
      </c>
      <c r="H2694" s="97" t="str">
        <f t="shared" si="85"/>
        <v>2024</v>
      </c>
    </row>
    <row r="2695" spans="1:8" x14ac:dyDescent="0.25">
      <c r="A2695" s="12" t="s">
        <v>1093</v>
      </c>
      <c r="B2695" s="12" t="s">
        <v>41</v>
      </c>
      <c r="C2695" s="14">
        <v>1</v>
      </c>
      <c r="D2695" s="12" t="s">
        <v>160</v>
      </c>
      <c r="E2695" s="35" t="s">
        <v>1525</v>
      </c>
      <c r="F2695" s="13">
        <v>2776.37</v>
      </c>
      <c r="G2695" s="97" t="str">
        <f t="shared" si="84"/>
        <v>Oct</v>
      </c>
      <c r="H2695" s="97" t="str">
        <f t="shared" si="85"/>
        <v>2024</v>
      </c>
    </row>
    <row r="2696" spans="1:8" x14ac:dyDescent="0.25">
      <c r="A2696" s="12" t="s">
        <v>1093</v>
      </c>
      <c r="B2696" s="12" t="s">
        <v>41</v>
      </c>
      <c r="C2696" s="14">
        <v>1</v>
      </c>
      <c r="D2696" s="12" t="s">
        <v>160</v>
      </c>
      <c r="E2696" s="35" t="s">
        <v>1525</v>
      </c>
      <c r="F2696" s="13">
        <v>7250.4</v>
      </c>
      <c r="G2696" s="97" t="str">
        <f t="shared" si="84"/>
        <v>Oct</v>
      </c>
      <c r="H2696" s="97" t="str">
        <f t="shared" si="85"/>
        <v>2024</v>
      </c>
    </row>
    <row r="2697" spans="1:8" x14ac:dyDescent="0.25">
      <c r="A2697" s="12" t="s">
        <v>1093</v>
      </c>
      <c r="B2697" s="12" t="s">
        <v>41</v>
      </c>
      <c r="C2697" s="14">
        <v>1</v>
      </c>
      <c r="D2697" s="12" t="s">
        <v>160</v>
      </c>
      <c r="E2697" s="35" t="s">
        <v>1525</v>
      </c>
      <c r="F2697" s="13">
        <v>10049.719999999999</v>
      </c>
      <c r="G2697" s="97" t="str">
        <f t="shared" si="84"/>
        <v>Oct</v>
      </c>
      <c r="H2697" s="97" t="str">
        <f t="shared" si="85"/>
        <v>2024</v>
      </c>
    </row>
    <row r="2698" spans="1:8" x14ac:dyDescent="0.25">
      <c r="A2698" s="12" t="s">
        <v>1093</v>
      </c>
      <c r="B2698" s="12" t="s">
        <v>41</v>
      </c>
      <c r="C2698" s="14">
        <v>1</v>
      </c>
      <c r="D2698" s="12" t="s">
        <v>160</v>
      </c>
      <c r="E2698" s="35" t="s">
        <v>1525</v>
      </c>
      <c r="F2698" s="13">
        <v>6055.37</v>
      </c>
      <c r="G2698" s="97" t="str">
        <f t="shared" si="84"/>
        <v>Oct</v>
      </c>
      <c r="H2698" s="97" t="str">
        <f t="shared" si="85"/>
        <v>2024</v>
      </c>
    </row>
    <row r="2699" spans="1:8" x14ac:dyDescent="0.25">
      <c r="A2699" s="12" t="s">
        <v>1093</v>
      </c>
      <c r="B2699" s="12" t="s">
        <v>41</v>
      </c>
      <c r="C2699" s="14">
        <v>1</v>
      </c>
      <c r="D2699" s="12" t="s">
        <v>160</v>
      </c>
      <c r="E2699" s="35" t="s">
        <v>1525</v>
      </c>
      <c r="F2699" s="13">
        <v>8775.23</v>
      </c>
      <c r="G2699" s="97" t="str">
        <f t="shared" si="84"/>
        <v>Oct</v>
      </c>
      <c r="H2699" s="97" t="str">
        <f t="shared" si="85"/>
        <v>2024</v>
      </c>
    </row>
    <row r="2700" spans="1:8" x14ac:dyDescent="0.25">
      <c r="A2700" s="12" t="s">
        <v>1093</v>
      </c>
      <c r="B2700" s="12" t="s">
        <v>41</v>
      </c>
      <c r="C2700" s="14">
        <v>1</v>
      </c>
      <c r="D2700" s="12" t="s">
        <v>160</v>
      </c>
      <c r="E2700" s="35" t="s">
        <v>1525</v>
      </c>
      <c r="F2700" s="13">
        <v>584.1</v>
      </c>
      <c r="G2700" s="97" t="str">
        <f t="shared" si="84"/>
        <v>Oct</v>
      </c>
      <c r="H2700" s="97" t="str">
        <f t="shared" si="85"/>
        <v>2024</v>
      </c>
    </row>
    <row r="2701" spans="1:8" x14ac:dyDescent="0.25">
      <c r="A2701" s="12" t="s">
        <v>1093</v>
      </c>
      <c r="B2701" s="12" t="s">
        <v>41</v>
      </c>
      <c r="C2701" s="14">
        <v>1</v>
      </c>
      <c r="D2701" s="12" t="s">
        <v>160</v>
      </c>
      <c r="E2701" s="35" t="s">
        <v>1525</v>
      </c>
      <c r="F2701" s="13">
        <v>13158.94</v>
      </c>
      <c r="G2701" s="97" t="str">
        <f t="shared" si="84"/>
        <v>Oct</v>
      </c>
      <c r="H2701" s="97" t="str">
        <f t="shared" si="85"/>
        <v>2024</v>
      </c>
    </row>
    <row r="2702" spans="1:8" x14ac:dyDescent="0.25">
      <c r="A2702" s="12" t="s">
        <v>1093</v>
      </c>
      <c r="B2702" s="12" t="s">
        <v>41</v>
      </c>
      <c r="C2702" s="14">
        <v>1</v>
      </c>
      <c r="D2702" s="12" t="s">
        <v>160</v>
      </c>
      <c r="E2702" s="35" t="s">
        <v>1525</v>
      </c>
      <c r="F2702" s="13">
        <v>721.75</v>
      </c>
      <c r="G2702" s="97" t="str">
        <f t="shared" si="84"/>
        <v>Oct</v>
      </c>
      <c r="H2702" s="97" t="str">
        <f t="shared" si="85"/>
        <v>2024</v>
      </c>
    </row>
    <row r="2703" spans="1:8" x14ac:dyDescent="0.25">
      <c r="A2703" s="12" t="s">
        <v>1093</v>
      </c>
      <c r="B2703" s="12" t="s">
        <v>41</v>
      </c>
      <c r="C2703" s="14">
        <v>1</v>
      </c>
      <c r="D2703" s="12" t="s">
        <v>160</v>
      </c>
      <c r="E2703" s="35" t="s">
        <v>1525</v>
      </c>
      <c r="F2703" s="13">
        <v>1622.21</v>
      </c>
      <c r="G2703" s="97" t="str">
        <f t="shared" si="84"/>
        <v>Oct</v>
      </c>
      <c r="H2703" s="97" t="str">
        <f t="shared" si="85"/>
        <v>2024</v>
      </c>
    </row>
    <row r="2704" spans="1:8" x14ac:dyDescent="0.25">
      <c r="A2704" s="12" t="s">
        <v>1093</v>
      </c>
      <c r="B2704" s="12" t="s">
        <v>41</v>
      </c>
      <c r="C2704" s="14">
        <v>1</v>
      </c>
      <c r="D2704" s="12" t="s">
        <v>160</v>
      </c>
      <c r="E2704" s="35" t="s">
        <v>1525</v>
      </c>
      <c r="F2704" s="13">
        <v>3685.1</v>
      </c>
      <c r="G2704" s="97" t="str">
        <f t="shared" si="84"/>
        <v>Oct</v>
      </c>
      <c r="H2704" s="97" t="str">
        <f t="shared" si="85"/>
        <v>2024</v>
      </c>
    </row>
    <row r="2705" spans="1:8" x14ac:dyDescent="0.25">
      <c r="A2705" s="12" t="s">
        <v>1093</v>
      </c>
      <c r="B2705" s="12" t="s">
        <v>41</v>
      </c>
      <c r="C2705" s="14">
        <v>1</v>
      </c>
      <c r="D2705" s="12" t="s">
        <v>160</v>
      </c>
      <c r="E2705" s="35" t="s">
        <v>1525</v>
      </c>
      <c r="F2705" s="13">
        <v>8912.48</v>
      </c>
      <c r="G2705" s="97" t="str">
        <f t="shared" si="84"/>
        <v>Oct</v>
      </c>
      <c r="H2705" s="97" t="str">
        <f t="shared" si="85"/>
        <v>2024</v>
      </c>
    </row>
    <row r="2706" spans="1:8" x14ac:dyDescent="0.25">
      <c r="A2706" s="12" t="s">
        <v>1093</v>
      </c>
      <c r="B2706" s="12" t="s">
        <v>41</v>
      </c>
      <c r="C2706" s="14">
        <v>1</v>
      </c>
      <c r="D2706" s="12" t="s">
        <v>160</v>
      </c>
      <c r="E2706" s="35" t="s">
        <v>1525</v>
      </c>
      <c r="F2706" s="13">
        <v>474.71</v>
      </c>
      <c r="G2706" s="97" t="str">
        <f t="shared" si="84"/>
        <v>Oct</v>
      </c>
      <c r="H2706" s="97" t="str">
        <f t="shared" si="85"/>
        <v>2024</v>
      </c>
    </row>
    <row r="2707" spans="1:8" x14ac:dyDescent="0.25">
      <c r="A2707" s="12" t="s">
        <v>1093</v>
      </c>
      <c r="B2707" s="12" t="s">
        <v>41</v>
      </c>
      <c r="C2707" s="14">
        <v>1</v>
      </c>
      <c r="D2707" s="12" t="s">
        <v>160</v>
      </c>
      <c r="E2707" s="35" t="s">
        <v>1525</v>
      </c>
      <c r="F2707" s="13">
        <v>281.07</v>
      </c>
      <c r="G2707" s="97" t="str">
        <f t="shared" si="84"/>
        <v>Oct</v>
      </c>
      <c r="H2707" s="97" t="str">
        <f t="shared" si="85"/>
        <v>2024</v>
      </c>
    </row>
    <row r="2708" spans="1:8" x14ac:dyDescent="0.25">
      <c r="A2708" s="12" t="s">
        <v>1093</v>
      </c>
      <c r="B2708" s="12" t="s">
        <v>41</v>
      </c>
      <c r="C2708" s="14">
        <v>1</v>
      </c>
      <c r="D2708" s="12" t="s">
        <v>160</v>
      </c>
      <c r="E2708" s="35" t="s">
        <v>1525</v>
      </c>
      <c r="F2708" s="13">
        <v>255.19</v>
      </c>
      <c r="G2708" s="97" t="str">
        <f t="shared" si="84"/>
        <v>Oct</v>
      </c>
      <c r="H2708" s="97" t="str">
        <f t="shared" si="85"/>
        <v>2024</v>
      </c>
    </row>
    <row r="2709" spans="1:8" x14ac:dyDescent="0.25">
      <c r="A2709" s="12" t="s">
        <v>1093</v>
      </c>
      <c r="B2709" s="12" t="s">
        <v>41</v>
      </c>
      <c r="C2709" s="14">
        <v>1</v>
      </c>
      <c r="D2709" s="12" t="s">
        <v>160</v>
      </c>
      <c r="E2709" s="35" t="s">
        <v>1525</v>
      </c>
      <c r="F2709" s="13">
        <v>2978.33</v>
      </c>
      <c r="G2709" s="97" t="str">
        <f t="shared" si="84"/>
        <v>Oct</v>
      </c>
      <c r="H2709" s="97" t="str">
        <f t="shared" si="85"/>
        <v>2024</v>
      </c>
    </row>
    <row r="2710" spans="1:8" x14ac:dyDescent="0.25">
      <c r="A2710" s="12" t="s">
        <v>1093</v>
      </c>
      <c r="B2710" s="12" t="s">
        <v>41</v>
      </c>
      <c r="C2710" s="14">
        <v>1</v>
      </c>
      <c r="D2710" s="12" t="s">
        <v>160</v>
      </c>
      <c r="E2710" s="35" t="s">
        <v>1525</v>
      </c>
      <c r="F2710" s="13">
        <v>560.11</v>
      </c>
      <c r="G2710" s="97" t="str">
        <f t="shared" si="84"/>
        <v>Oct</v>
      </c>
      <c r="H2710" s="97" t="str">
        <f t="shared" si="85"/>
        <v>2024</v>
      </c>
    </row>
    <row r="2711" spans="1:8" x14ac:dyDescent="0.25">
      <c r="A2711" s="12" t="s">
        <v>1093</v>
      </c>
      <c r="B2711" s="12" t="s">
        <v>41</v>
      </c>
      <c r="C2711" s="14">
        <v>1</v>
      </c>
      <c r="D2711" s="12" t="s">
        <v>160</v>
      </c>
      <c r="E2711" s="35" t="s">
        <v>1525</v>
      </c>
      <c r="F2711" s="13">
        <v>16699.29</v>
      </c>
      <c r="G2711" s="97" t="str">
        <f t="shared" si="84"/>
        <v>Oct</v>
      </c>
      <c r="H2711" s="97" t="str">
        <f t="shared" si="85"/>
        <v>2024</v>
      </c>
    </row>
    <row r="2712" spans="1:8" x14ac:dyDescent="0.25">
      <c r="A2712" s="12" t="s">
        <v>1093</v>
      </c>
      <c r="B2712" s="12" t="s">
        <v>41</v>
      </c>
      <c r="C2712" s="14">
        <v>1</v>
      </c>
      <c r="D2712" s="12" t="s">
        <v>160</v>
      </c>
      <c r="E2712" s="35" t="s">
        <v>1525</v>
      </c>
      <c r="F2712" s="13">
        <v>833.33</v>
      </c>
      <c r="G2712" s="97" t="str">
        <f t="shared" si="84"/>
        <v>Oct</v>
      </c>
      <c r="H2712" s="97" t="str">
        <f t="shared" si="85"/>
        <v>2024</v>
      </c>
    </row>
    <row r="2713" spans="1:8" x14ac:dyDescent="0.25">
      <c r="A2713" s="12" t="s">
        <v>1093</v>
      </c>
      <c r="B2713" s="12" t="s">
        <v>41</v>
      </c>
      <c r="C2713" s="14">
        <v>1</v>
      </c>
      <c r="D2713" s="12" t="s">
        <v>160</v>
      </c>
      <c r="E2713" s="35" t="s">
        <v>1525</v>
      </c>
      <c r="F2713" s="13">
        <v>18058.71</v>
      </c>
      <c r="G2713" s="97" t="str">
        <f t="shared" si="84"/>
        <v>Oct</v>
      </c>
      <c r="H2713" s="97" t="str">
        <f t="shared" si="85"/>
        <v>2024</v>
      </c>
    </row>
    <row r="2714" spans="1:8" x14ac:dyDescent="0.25">
      <c r="A2714" s="12" t="s">
        <v>1093</v>
      </c>
      <c r="B2714" s="12" t="s">
        <v>41</v>
      </c>
      <c r="C2714" s="14">
        <v>1</v>
      </c>
      <c r="D2714" s="12" t="s">
        <v>160</v>
      </c>
      <c r="E2714" s="35" t="s">
        <v>1525</v>
      </c>
      <c r="F2714" s="13">
        <v>7169.92</v>
      </c>
      <c r="G2714" s="97" t="str">
        <f t="shared" si="84"/>
        <v>Oct</v>
      </c>
      <c r="H2714" s="97" t="str">
        <f t="shared" si="85"/>
        <v>2024</v>
      </c>
    </row>
    <row r="2715" spans="1:8" x14ac:dyDescent="0.25">
      <c r="A2715" s="12" t="s">
        <v>1093</v>
      </c>
      <c r="B2715" s="12" t="s">
        <v>41</v>
      </c>
      <c r="C2715" s="14">
        <v>1</v>
      </c>
      <c r="D2715" s="12" t="s">
        <v>160</v>
      </c>
      <c r="E2715" s="35" t="s">
        <v>1525</v>
      </c>
      <c r="F2715" s="13">
        <v>95.98</v>
      </c>
      <c r="G2715" s="97" t="str">
        <f t="shared" si="84"/>
        <v>Oct</v>
      </c>
      <c r="H2715" s="97" t="str">
        <f t="shared" si="85"/>
        <v>2024</v>
      </c>
    </row>
    <row r="2716" spans="1:8" x14ac:dyDescent="0.25">
      <c r="A2716" s="12" t="s">
        <v>1093</v>
      </c>
      <c r="B2716" s="12" t="s">
        <v>41</v>
      </c>
      <c r="C2716" s="14">
        <v>1</v>
      </c>
      <c r="D2716" s="12" t="s">
        <v>160</v>
      </c>
      <c r="E2716" s="35" t="s">
        <v>1525</v>
      </c>
      <c r="F2716" s="13">
        <v>2209.0500000000002</v>
      </c>
      <c r="G2716" s="97" t="str">
        <f t="shared" si="84"/>
        <v>Oct</v>
      </c>
      <c r="H2716" s="97" t="str">
        <f t="shared" si="85"/>
        <v>2024</v>
      </c>
    </row>
    <row r="2717" spans="1:8" x14ac:dyDescent="0.25">
      <c r="A2717" s="12" t="s">
        <v>1093</v>
      </c>
      <c r="B2717" s="12" t="s">
        <v>41</v>
      </c>
      <c r="C2717" s="14">
        <v>1</v>
      </c>
      <c r="D2717" s="12" t="s">
        <v>160</v>
      </c>
      <c r="E2717" s="35" t="s">
        <v>1525</v>
      </c>
      <c r="F2717" s="13">
        <v>844.09</v>
      </c>
      <c r="G2717" s="97" t="str">
        <f t="shared" si="84"/>
        <v>Oct</v>
      </c>
      <c r="H2717" s="97" t="str">
        <f t="shared" si="85"/>
        <v>2024</v>
      </c>
    </row>
    <row r="2718" spans="1:8" x14ac:dyDescent="0.25">
      <c r="A2718" s="12" t="s">
        <v>1093</v>
      </c>
      <c r="B2718" s="12" t="s">
        <v>41</v>
      </c>
      <c r="C2718" s="14">
        <v>1</v>
      </c>
      <c r="D2718" s="12" t="s">
        <v>160</v>
      </c>
      <c r="E2718" s="35" t="s">
        <v>1525</v>
      </c>
      <c r="F2718" s="13">
        <v>1165.71</v>
      </c>
      <c r="G2718" s="97" t="str">
        <f t="shared" si="84"/>
        <v>Oct</v>
      </c>
      <c r="H2718" s="97" t="str">
        <f t="shared" si="85"/>
        <v>2024</v>
      </c>
    </row>
    <row r="2719" spans="1:8" x14ac:dyDescent="0.25">
      <c r="A2719" s="12" t="s">
        <v>1093</v>
      </c>
      <c r="B2719" s="12" t="s">
        <v>41</v>
      </c>
      <c r="C2719" s="14">
        <v>1</v>
      </c>
      <c r="D2719" s="12" t="s">
        <v>160</v>
      </c>
      <c r="E2719" s="35" t="s">
        <v>1525</v>
      </c>
      <c r="F2719" s="13">
        <v>826.73</v>
      </c>
      <c r="G2719" s="97" t="str">
        <f t="shared" si="84"/>
        <v>Oct</v>
      </c>
      <c r="H2719" s="97" t="str">
        <f t="shared" si="85"/>
        <v>2024</v>
      </c>
    </row>
    <row r="2720" spans="1:8" x14ac:dyDescent="0.25">
      <c r="A2720" s="12" t="s">
        <v>1093</v>
      </c>
      <c r="B2720" s="12" t="s">
        <v>41</v>
      </c>
      <c r="C2720" s="14">
        <v>1</v>
      </c>
      <c r="D2720" s="12" t="s">
        <v>160</v>
      </c>
      <c r="E2720" s="35" t="s">
        <v>1525</v>
      </c>
      <c r="F2720" s="13">
        <v>662.11</v>
      </c>
      <c r="G2720" s="97" t="str">
        <f t="shared" si="84"/>
        <v>Oct</v>
      </c>
      <c r="H2720" s="97" t="str">
        <f t="shared" si="85"/>
        <v>2024</v>
      </c>
    </row>
    <row r="2721" spans="1:8" x14ac:dyDescent="0.25">
      <c r="A2721" s="12" t="s">
        <v>1093</v>
      </c>
      <c r="B2721" s="12" t="s">
        <v>41</v>
      </c>
      <c r="C2721" s="14">
        <v>1</v>
      </c>
      <c r="D2721" s="12" t="s">
        <v>160</v>
      </c>
      <c r="E2721" s="35" t="s">
        <v>1525</v>
      </c>
      <c r="F2721" s="13">
        <v>1681.84</v>
      </c>
      <c r="G2721" s="97" t="str">
        <f t="shared" si="84"/>
        <v>Oct</v>
      </c>
      <c r="H2721" s="97" t="str">
        <f t="shared" si="85"/>
        <v>2024</v>
      </c>
    </row>
    <row r="2722" spans="1:8" x14ac:dyDescent="0.25">
      <c r="A2722" s="12" t="s">
        <v>1070</v>
      </c>
      <c r="B2722" s="12" t="s">
        <v>26</v>
      </c>
      <c r="C2722" s="14">
        <v>6815</v>
      </c>
      <c r="D2722" s="12" t="s">
        <v>1186</v>
      </c>
      <c r="E2722" s="35" t="s">
        <v>259</v>
      </c>
      <c r="F2722" s="13">
        <v>10000</v>
      </c>
      <c r="G2722" s="97" t="str">
        <f t="shared" si="84"/>
        <v>Oct</v>
      </c>
      <c r="H2722" s="97" t="str">
        <f t="shared" si="85"/>
        <v>2024</v>
      </c>
    </row>
    <row r="2723" spans="1:8" x14ac:dyDescent="0.25">
      <c r="A2723" s="12" t="s">
        <v>1187</v>
      </c>
      <c r="B2723" s="12" t="s">
        <v>26</v>
      </c>
      <c r="C2723" s="14">
        <v>6816</v>
      </c>
      <c r="D2723" s="12" t="s">
        <v>1188</v>
      </c>
      <c r="E2723" s="35" t="s">
        <v>259</v>
      </c>
      <c r="F2723" s="13">
        <v>8290</v>
      </c>
      <c r="G2723" s="97" t="str">
        <f t="shared" si="84"/>
        <v>Oct</v>
      </c>
      <c r="H2723" s="97" t="str">
        <f t="shared" si="85"/>
        <v>2024</v>
      </c>
    </row>
    <row r="2724" spans="1:8" x14ac:dyDescent="0.25">
      <c r="A2724" s="12" t="s">
        <v>1072</v>
      </c>
      <c r="B2724" s="12" t="s">
        <v>26</v>
      </c>
      <c r="C2724" s="14">
        <v>6823</v>
      </c>
      <c r="D2724" s="12" t="s">
        <v>879</v>
      </c>
      <c r="E2724" s="35" t="s">
        <v>259</v>
      </c>
      <c r="F2724" s="13">
        <v>400</v>
      </c>
      <c r="G2724" s="97" t="str">
        <f t="shared" si="84"/>
        <v>Oct</v>
      </c>
      <c r="H2724" s="97" t="str">
        <f t="shared" si="85"/>
        <v>2024</v>
      </c>
    </row>
    <row r="2725" spans="1:8" x14ac:dyDescent="0.25">
      <c r="A2725" s="12" t="s">
        <v>1078</v>
      </c>
      <c r="B2725" s="12" t="s">
        <v>26</v>
      </c>
      <c r="C2725" s="14">
        <v>7034</v>
      </c>
      <c r="D2725" s="12" t="s">
        <v>1189</v>
      </c>
      <c r="E2725" s="35" t="s">
        <v>259</v>
      </c>
      <c r="F2725" s="13">
        <v>6250</v>
      </c>
      <c r="G2725" s="97" t="str">
        <f t="shared" si="84"/>
        <v>Oct</v>
      </c>
      <c r="H2725" s="97" t="str">
        <f t="shared" si="85"/>
        <v>2024</v>
      </c>
    </row>
    <row r="2726" spans="1:8" x14ac:dyDescent="0.25">
      <c r="A2726" s="12" t="s">
        <v>1102</v>
      </c>
      <c r="B2726" s="12" t="s">
        <v>26</v>
      </c>
      <c r="C2726" s="14">
        <v>414</v>
      </c>
      <c r="D2726" s="12" t="s">
        <v>1190</v>
      </c>
      <c r="E2726" s="35" t="s">
        <v>259</v>
      </c>
      <c r="F2726" s="13">
        <v>153.82</v>
      </c>
      <c r="G2726" s="97" t="str">
        <f t="shared" si="84"/>
        <v>Oct</v>
      </c>
      <c r="H2726" s="97" t="str">
        <f t="shared" si="85"/>
        <v>2024</v>
      </c>
    </row>
    <row r="2727" spans="1:8" x14ac:dyDescent="0.25">
      <c r="A2727" s="12" t="s">
        <v>1080</v>
      </c>
      <c r="B2727" s="12" t="s">
        <v>26</v>
      </c>
      <c r="C2727" s="14">
        <v>7042</v>
      </c>
      <c r="D2727" s="12" t="s">
        <v>1191</v>
      </c>
      <c r="E2727" s="35" t="s">
        <v>259</v>
      </c>
      <c r="F2727" s="13">
        <v>4820</v>
      </c>
      <c r="G2727" s="97" t="str">
        <f t="shared" si="84"/>
        <v>Oct</v>
      </c>
      <c r="H2727" s="97" t="str">
        <f t="shared" si="85"/>
        <v>2024</v>
      </c>
    </row>
    <row r="2728" spans="1:8" x14ac:dyDescent="0.25">
      <c r="A2728" s="12" t="s">
        <v>1074</v>
      </c>
      <c r="B2728" s="12" t="s">
        <v>26</v>
      </c>
      <c r="C2728" s="14">
        <v>362</v>
      </c>
      <c r="D2728" s="12" t="s">
        <v>1075</v>
      </c>
      <c r="E2728" s="35" t="s">
        <v>1528</v>
      </c>
      <c r="F2728" s="13">
        <v>4631.95</v>
      </c>
      <c r="G2728" s="97" t="str">
        <f t="shared" si="84"/>
        <v>Oct</v>
      </c>
      <c r="H2728" s="97" t="str">
        <f t="shared" si="85"/>
        <v>2024</v>
      </c>
    </row>
    <row r="2729" spans="1:8" x14ac:dyDescent="0.25">
      <c r="A2729" s="12" t="s">
        <v>1080</v>
      </c>
      <c r="B2729" s="12" t="s">
        <v>26</v>
      </c>
      <c r="C2729" s="14">
        <v>430</v>
      </c>
      <c r="D2729" s="12" t="s">
        <v>1081</v>
      </c>
      <c r="E2729" s="35" t="s">
        <v>1528</v>
      </c>
      <c r="F2729" s="13">
        <v>4630.68</v>
      </c>
      <c r="G2729" s="97" t="str">
        <f t="shared" si="84"/>
        <v>Oct</v>
      </c>
      <c r="H2729" s="97" t="str">
        <f t="shared" si="85"/>
        <v>2024</v>
      </c>
    </row>
    <row r="2730" spans="1:8" x14ac:dyDescent="0.25">
      <c r="A2730" s="12" t="s">
        <v>1074</v>
      </c>
      <c r="B2730" s="12" t="s">
        <v>26</v>
      </c>
      <c r="C2730" s="14">
        <v>362</v>
      </c>
      <c r="D2730" s="12" t="s">
        <v>1075</v>
      </c>
      <c r="E2730" s="35" t="s">
        <v>1528</v>
      </c>
      <c r="F2730" s="13">
        <v>5334.24</v>
      </c>
      <c r="G2730" s="97" t="str">
        <f t="shared" si="84"/>
        <v>Oct</v>
      </c>
      <c r="H2730" s="97" t="str">
        <f t="shared" si="85"/>
        <v>2024</v>
      </c>
    </row>
    <row r="2731" spans="1:8" x14ac:dyDescent="0.25">
      <c r="A2731" s="12" t="s">
        <v>1080</v>
      </c>
      <c r="B2731" s="12" t="s">
        <v>26</v>
      </c>
      <c r="C2731" s="14">
        <v>430</v>
      </c>
      <c r="D2731" s="12" t="s">
        <v>1081</v>
      </c>
      <c r="E2731" s="35" t="s">
        <v>1528</v>
      </c>
      <c r="F2731" s="13">
        <v>5334.25</v>
      </c>
      <c r="G2731" s="97" t="str">
        <f t="shared" si="84"/>
        <v>Oct</v>
      </c>
      <c r="H2731" s="97" t="str">
        <f t="shared" si="85"/>
        <v>2024</v>
      </c>
    </row>
    <row r="2732" spans="1:8" x14ac:dyDescent="0.25">
      <c r="A2732" s="12" t="s">
        <v>1072</v>
      </c>
      <c r="B2732" s="12" t="s">
        <v>26</v>
      </c>
      <c r="C2732" s="14">
        <v>6823</v>
      </c>
      <c r="D2732" s="12" t="s">
        <v>887</v>
      </c>
      <c r="E2732" s="12" t="s">
        <v>259</v>
      </c>
      <c r="F2732" s="13">
        <v>131.30000000000001</v>
      </c>
      <c r="G2732" s="97" t="str">
        <f t="shared" si="84"/>
        <v>Oct</v>
      </c>
      <c r="H2732" s="97" t="str">
        <f t="shared" si="85"/>
        <v>2024</v>
      </c>
    </row>
    <row r="2733" spans="1:8" x14ac:dyDescent="0.25">
      <c r="A2733" s="12" t="s">
        <v>1098</v>
      </c>
      <c r="B2733" s="12" t="s">
        <v>26</v>
      </c>
      <c r="C2733" s="14">
        <v>381</v>
      </c>
      <c r="D2733" s="12" t="s">
        <v>1194</v>
      </c>
      <c r="E2733" s="12" t="s">
        <v>1526</v>
      </c>
      <c r="F2733" s="13">
        <v>9609.89</v>
      </c>
      <c r="G2733" s="97" t="str">
        <f t="shared" si="84"/>
        <v>Oct</v>
      </c>
      <c r="H2733" s="97" t="str">
        <f t="shared" si="85"/>
        <v>2024</v>
      </c>
    </row>
    <row r="2734" spans="1:8" ht="15.75" thickBot="1" x14ac:dyDescent="0.3">
      <c r="A2734" s="105" t="s">
        <v>1080</v>
      </c>
      <c r="B2734" s="105" t="s">
        <v>26</v>
      </c>
      <c r="C2734" s="106"/>
      <c r="D2734" s="105" t="s">
        <v>1529</v>
      </c>
      <c r="E2734" s="107" t="s">
        <v>131</v>
      </c>
      <c r="F2734" s="108">
        <v>-45000</v>
      </c>
      <c r="G2734" s="109" t="str">
        <f t="shared" si="84"/>
        <v>Oct</v>
      </c>
      <c r="H2734" s="109" t="str">
        <f t="shared" si="85"/>
        <v>2024</v>
      </c>
    </row>
    <row r="2735" spans="1:8" x14ac:dyDescent="0.25">
      <c r="A2735" s="12" t="s">
        <v>1198</v>
      </c>
      <c r="B2735" s="12" t="s">
        <v>26</v>
      </c>
      <c r="C2735" s="14">
        <v>313</v>
      </c>
      <c r="D2735" s="12" t="s">
        <v>1199</v>
      </c>
      <c r="E2735" s="35" t="s">
        <v>23</v>
      </c>
      <c r="F2735" s="13">
        <v>78958.16</v>
      </c>
      <c r="G2735" s="97" t="str">
        <f t="shared" si="84"/>
        <v>Nov</v>
      </c>
      <c r="H2735" s="97" t="str">
        <f t="shared" si="85"/>
        <v>2024</v>
      </c>
    </row>
    <row r="2736" spans="1:8" x14ac:dyDescent="0.25">
      <c r="A2736" s="12" t="s">
        <v>1200</v>
      </c>
      <c r="B2736" s="12" t="s">
        <v>26</v>
      </c>
      <c r="C2736" s="14">
        <v>361</v>
      </c>
      <c r="D2736" s="12" t="s">
        <v>1201</v>
      </c>
      <c r="E2736" s="35" t="s">
        <v>23</v>
      </c>
      <c r="F2736" s="13">
        <v>79263.67</v>
      </c>
      <c r="G2736" s="97" t="str">
        <f t="shared" si="84"/>
        <v>Nov</v>
      </c>
      <c r="H2736" s="97" t="str">
        <f t="shared" si="85"/>
        <v>2024</v>
      </c>
    </row>
    <row r="2737" spans="1:8" x14ac:dyDescent="0.25">
      <c r="A2737" s="12" t="s">
        <v>1202</v>
      </c>
      <c r="B2737" s="12" t="s">
        <v>26</v>
      </c>
      <c r="C2737" s="14">
        <v>365</v>
      </c>
      <c r="D2737" s="12" t="s">
        <v>1203</v>
      </c>
      <c r="E2737" s="35" t="s">
        <v>1528</v>
      </c>
      <c r="F2737" s="13">
        <v>46974.45</v>
      </c>
      <c r="G2737" s="97" t="str">
        <f t="shared" si="84"/>
        <v>Nov</v>
      </c>
      <c r="H2737" s="97" t="str">
        <f t="shared" si="85"/>
        <v>2024</v>
      </c>
    </row>
    <row r="2738" spans="1:8" x14ac:dyDescent="0.25">
      <c r="A2738" s="12" t="s">
        <v>1204</v>
      </c>
      <c r="B2738" s="12" t="s">
        <v>26</v>
      </c>
      <c r="C2738" s="14">
        <v>382</v>
      </c>
      <c r="D2738" s="12" t="s">
        <v>1205</v>
      </c>
      <c r="E2738" s="35" t="s">
        <v>23</v>
      </c>
      <c r="F2738" s="13">
        <v>76852.97</v>
      </c>
      <c r="G2738" s="97" t="str">
        <f t="shared" si="84"/>
        <v>Nov</v>
      </c>
      <c r="H2738" s="97" t="str">
        <f t="shared" si="85"/>
        <v>2024</v>
      </c>
    </row>
    <row r="2739" spans="1:8" x14ac:dyDescent="0.25">
      <c r="A2739" s="12" t="s">
        <v>1206</v>
      </c>
      <c r="B2739" s="12" t="s">
        <v>26</v>
      </c>
      <c r="C2739" s="14">
        <v>411</v>
      </c>
      <c r="D2739" s="12" t="s">
        <v>1207</v>
      </c>
      <c r="E2739" s="35" t="s">
        <v>23</v>
      </c>
      <c r="F2739" s="13">
        <v>75527.25</v>
      </c>
      <c r="G2739" s="97" t="str">
        <f t="shared" si="84"/>
        <v>Nov</v>
      </c>
      <c r="H2739" s="97" t="str">
        <f t="shared" si="85"/>
        <v>2024</v>
      </c>
    </row>
    <row r="2740" spans="1:8" x14ac:dyDescent="0.25">
      <c r="A2740" s="12" t="s">
        <v>1208</v>
      </c>
      <c r="B2740" s="12" t="s">
        <v>26</v>
      </c>
      <c r="C2740" s="14">
        <v>416</v>
      </c>
      <c r="D2740" s="12" t="s">
        <v>1209</v>
      </c>
      <c r="E2740" s="35" t="s">
        <v>1528</v>
      </c>
      <c r="F2740" s="13">
        <v>46974.45</v>
      </c>
      <c r="G2740" s="97" t="str">
        <f t="shared" si="84"/>
        <v>Nov</v>
      </c>
      <c r="H2740" s="97" t="str">
        <f t="shared" si="85"/>
        <v>2024</v>
      </c>
    </row>
    <row r="2741" spans="1:8" x14ac:dyDescent="0.25">
      <c r="A2741" s="12" t="s">
        <v>1198</v>
      </c>
      <c r="B2741" s="12" t="s">
        <v>26</v>
      </c>
      <c r="C2741" s="14">
        <v>313</v>
      </c>
      <c r="D2741" s="12" t="s">
        <v>1199</v>
      </c>
      <c r="E2741" s="35" t="s">
        <v>23</v>
      </c>
      <c r="F2741" s="13">
        <v>13118.47</v>
      </c>
      <c r="G2741" s="97" t="str">
        <f t="shared" si="84"/>
        <v>Nov</v>
      </c>
      <c r="H2741" s="97" t="str">
        <f t="shared" si="85"/>
        <v>2024</v>
      </c>
    </row>
    <row r="2742" spans="1:8" x14ac:dyDescent="0.25">
      <c r="A2742" s="12" t="s">
        <v>1200</v>
      </c>
      <c r="B2742" s="12" t="s">
        <v>26</v>
      </c>
      <c r="C2742" s="14">
        <v>361</v>
      </c>
      <c r="D2742" s="12" t="s">
        <v>1201</v>
      </c>
      <c r="E2742" s="35" t="s">
        <v>23</v>
      </c>
      <c r="F2742" s="13">
        <v>13140.37</v>
      </c>
      <c r="G2742" s="97" t="str">
        <f t="shared" si="84"/>
        <v>Nov</v>
      </c>
      <c r="H2742" s="97" t="str">
        <f t="shared" si="85"/>
        <v>2024</v>
      </c>
    </row>
    <row r="2743" spans="1:8" x14ac:dyDescent="0.25">
      <c r="A2743" s="12" t="s">
        <v>1204</v>
      </c>
      <c r="B2743" s="12" t="s">
        <v>26</v>
      </c>
      <c r="C2743" s="14">
        <v>382</v>
      </c>
      <c r="D2743" s="12" t="s">
        <v>1205</v>
      </c>
      <c r="E2743" s="35" t="s">
        <v>23</v>
      </c>
      <c r="F2743" s="13">
        <v>12809.66</v>
      </c>
      <c r="G2743" s="97" t="str">
        <f t="shared" si="84"/>
        <v>Nov</v>
      </c>
      <c r="H2743" s="97" t="str">
        <f t="shared" si="85"/>
        <v>2024</v>
      </c>
    </row>
    <row r="2744" spans="1:8" x14ac:dyDescent="0.25">
      <c r="A2744" s="12" t="s">
        <v>1206</v>
      </c>
      <c r="B2744" s="12" t="s">
        <v>26</v>
      </c>
      <c r="C2744" s="14">
        <v>411</v>
      </c>
      <c r="D2744" s="12" t="s">
        <v>1207</v>
      </c>
      <c r="E2744" s="35" t="s">
        <v>23</v>
      </c>
      <c r="F2744" s="13">
        <v>12586.77</v>
      </c>
      <c r="G2744" s="97" t="str">
        <f t="shared" si="84"/>
        <v>Nov</v>
      </c>
      <c r="H2744" s="97" t="str">
        <f t="shared" si="85"/>
        <v>2024</v>
      </c>
    </row>
    <row r="2745" spans="1:8" x14ac:dyDescent="0.25">
      <c r="A2745" s="12" t="s">
        <v>1198</v>
      </c>
      <c r="B2745" s="12" t="s">
        <v>26</v>
      </c>
      <c r="C2745" s="14">
        <v>313</v>
      </c>
      <c r="D2745" s="12" t="s">
        <v>1199</v>
      </c>
      <c r="E2745" s="35" t="s">
        <v>23</v>
      </c>
      <c r="F2745" s="13">
        <v>7155.33</v>
      </c>
      <c r="G2745" s="97" t="str">
        <f t="shared" si="84"/>
        <v>Nov</v>
      </c>
      <c r="H2745" s="97" t="str">
        <f t="shared" si="85"/>
        <v>2024</v>
      </c>
    </row>
    <row r="2746" spans="1:8" x14ac:dyDescent="0.25">
      <c r="A2746" s="12" t="s">
        <v>1200</v>
      </c>
      <c r="B2746" s="12" t="s">
        <v>26</v>
      </c>
      <c r="C2746" s="14">
        <v>361</v>
      </c>
      <c r="D2746" s="12" t="s">
        <v>1201</v>
      </c>
      <c r="E2746" s="35" t="s">
        <v>23</v>
      </c>
      <c r="F2746" s="13">
        <v>3548.59</v>
      </c>
      <c r="G2746" s="97" t="str">
        <f t="shared" si="84"/>
        <v>Nov</v>
      </c>
      <c r="H2746" s="97" t="str">
        <f t="shared" si="85"/>
        <v>2024</v>
      </c>
    </row>
    <row r="2747" spans="1:8" x14ac:dyDescent="0.25">
      <c r="A2747" s="12" t="s">
        <v>1202</v>
      </c>
      <c r="B2747" s="12" t="s">
        <v>26</v>
      </c>
      <c r="C2747" s="14">
        <v>365</v>
      </c>
      <c r="D2747" s="12" t="s">
        <v>1203</v>
      </c>
      <c r="E2747" s="35" t="s">
        <v>1528</v>
      </c>
      <c r="F2747" s="13">
        <v>1407.56</v>
      </c>
      <c r="G2747" s="97" t="str">
        <f t="shared" si="84"/>
        <v>Nov</v>
      </c>
      <c r="H2747" s="97" t="str">
        <f t="shared" si="85"/>
        <v>2024</v>
      </c>
    </row>
    <row r="2748" spans="1:8" x14ac:dyDescent="0.25">
      <c r="A2748" s="12" t="s">
        <v>1204</v>
      </c>
      <c r="B2748" s="12" t="s">
        <v>26</v>
      </c>
      <c r="C2748" s="14">
        <v>382</v>
      </c>
      <c r="D2748" s="12" t="s">
        <v>1205</v>
      </c>
      <c r="E2748" s="35" t="s">
        <v>23</v>
      </c>
      <c r="F2748" s="13">
        <v>1807.13</v>
      </c>
      <c r="G2748" s="97" t="str">
        <f t="shared" si="84"/>
        <v>Nov</v>
      </c>
      <c r="H2748" s="97" t="str">
        <f t="shared" si="85"/>
        <v>2024</v>
      </c>
    </row>
    <row r="2749" spans="1:8" x14ac:dyDescent="0.25">
      <c r="A2749" s="12" t="s">
        <v>1206</v>
      </c>
      <c r="B2749" s="12" t="s">
        <v>26</v>
      </c>
      <c r="C2749" s="14">
        <v>411</v>
      </c>
      <c r="D2749" s="12" t="s">
        <v>1207</v>
      </c>
      <c r="E2749" s="35" t="s">
        <v>23</v>
      </c>
      <c r="F2749" s="13">
        <v>811.44</v>
      </c>
      <c r="G2749" s="97" t="str">
        <f t="shared" si="84"/>
        <v>Nov</v>
      </c>
      <c r="H2749" s="97" t="str">
        <f t="shared" si="85"/>
        <v>2024</v>
      </c>
    </row>
    <row r="2750" spans="1:8" x14ac:dyDescent="0.25">
      <c r="A2750" s="12" t="s">
        <v>1208</v>
      </c>
      <c r="B2750" s="12" t="s">
        <v>26</v>
      </c>
      <c r="C2750" s="14">
        <v>416</v>
      </c>
      <c r="D2750" s="12" t="s">
        <v>1209</v>
      </c>
      <c r="E2750" s="35" t="s">
        <v>1528</v>
      </c>
      <c r="F2750" s="13">
        <v>244.7</v>
      </c>
      <c r="G2750" s="97" t="str">
        <f t="shared" si="84"/>
        <v>Nov</v>
      </c>
      <c r="H2750" s="97" t="str">
        <f t="shared" si="85"/>
        <v>2024</v>
      </c>
    </row>
    <row r="2751" spans="1:8" x14ac:dyDescent="0.25">
      <c r="A2751" s="12" t="s">
        <v>1198</v>
      </c>
      <c r="B2751" s="12" t="s">
        <v>26</v>
      </c>
      <c r="C2751" s="14">
        <v>313</v>
      </c>
      <c r="D2751" s="12" t="s">
        <v>1199</v>
      </c>
      <c r="E2751" s="35" t="s">
        <v>23</v>
      </c>
      <c r="F2751" s="13">
        <v>2522.67</v>
      </c>
      <c r="G2751" s="97" t="str">
        <f t="shared" si="84"/>
        <v>Nov</v>
      </c>
      <c r="H2751" s="97" t="str">
        <f t="shared" si="85"/>
        <v>2024</v>
      </c>
    </row>
    <row r="2752" spans="1:8" x14ac:dyDescent="0.25">
      <c r="A2752" s="12" t="s">
        <v>1200</v>
      </c>
      <c r="B2752" s="12" t="s">
        <v>26</v>
      </c>
      <c r="C2752" s="14">
        <v>361</v>
      </c>
      <c r="D2752" s="12" t="s">
        <v>1201</v>
      </c>
      <c r="E2752" s="35" t="s">
        <v>23</v>
      </c>
      <c r="F2752" s="13">
        <v>2219.61</v>
      </c>
      <c r="G2752" s="97" t="str">
        <f t="shared" si="84"/>
        <v>Nov</v>
      </c>
      <c r="H2752" s="97" t="str">
        <f t="shared" si="85"/>
        <v>2024</v>
      </c>
    </row>
    <row r="2753" spans="1:8" x14ac:dyDescent="0.25">
      <c r="A2753" s="12" t="s">
        <v>1204</v>
      </c>
      <c r="B2753" s="12" t="s">
        <v>26</v>
      </c>
      <c r="C2753" s="14">
        <v>382</v>
      </c>
      <c r="D2753" s="12" t="s">
        <v>1205</v>
      </c>
      <c r="E2753" s="35" t="s">
        <v>23</v>
      </c>
      <c r="F2753" s="13">
        <v>2188.44</v>
      </c>
      <c r="G2753" s="97" t="str">
        <f t="shared" si="84"/>
        <v>Nov</v>
      </c>
      <c r="H2753" s="97" t="str">
        <f t="shared" si="85"/>
        <v>2024</v>
      </c>
    </row>
    <row r="2754" spans="1:8" x14ac:dyDescent="0.25">
      <c r="A2754" s="12" t="s">
        <v>1206</v>
      </c>
      <c r="B2754" s="12" t="s">
        <v>26</v>
      </c>
      <c r="C2754" s="14">
        <v>411</v>
      </c>
      <c r="D2754" s="12" t="s">
        <v>1207</v>
      </c>
      <c r="E2754" s="35" t="s">
        <v>23</v>
      </c>
      <c r="F2754" s="13">
        <v>2126.21</v>
      </c>
      <c r="G2754" s="97" t="str">
        <f t="shared" si="84"/>
        <v>Nov</v>
      </c>
      <c r="H2754" s="97" t="str">
        <f t="shared" si="85"/>
        <v>2024</v>
      </c>
    </row>
    <row r="2755" spans="1:8" x14ac:dyDescent="0.25">
      <c r="A2755" s="12" t="s">
        <v>1198</v>
      </c>
      <c r="B2755" s="12" t="s">
        <v>26</v>
      </c>
      <c r="C2755" s="14">
        <v>313</v>
      </c>
      <c r="D2755" s="12" t="s">
        <v>1199</v>
      </c>
      <c r="E2755" s="35" t="s">
        <v>23</v>
      </c>
      <c r="F2755" s="13">
        <v>11217.56</v>
      </c>
      <c r="G2755" s="97" t="str">
        <f t="shared" si="84"/>
        <v>Nov</v>
      </c>
      <c r="H2755" s="97" t="str">
        <f t="shared" si="85"/>
        <v>2024</v>
      </c>
    </row>
    <row r="2756" spans="1:8" x14ac:dyDescent="0.25">
      <c r="A2756" s="12" t="s">
        <v>1200</v>
      </c>
      <c r="B2756" s="12" t="s">
        <v>26</v>
      </c>
      <c r="C2756" s="14">
        <v>361</v>
      </c>
      <c r="D2756" s="12" t="s">
        <v>1201</v>
      </c>
      <c r="E2756" s="35" t="s">
        <v>23</v>
      </c>
      <c r="F2756" s="13">
        <v>5050.0200000000004</v>
      </c>
      <c r="G2756" s="97" t="str">
        <f t="shared" ref="G2756:G2819" si="86">MID(A2756,4,3)</f>
        <v>Nov</v>
      </c>
      <c r="H2756" s="97" t="str">
        <f t="shared" ref="H2756:H2819" si="87">MID(A2756,8,4)</f>
        <v>2024</v>
      </c>
    </row>
    <row r="2757" spans="1:8" x14ac:dyDescent="0.25">
      <c r="A2757" s="12" t="s">
        <v>1204</v>
      </c>
      <c r="B2757" s="12" t="s">
        <v>26</v>
      </c>
      <c r="C2757" s="14">
        <v>382</v>
      </c>
      <c r="D2757" s="12" t="s">
        <v>1205</v>
      </c>
      <c r="E2757" s="35" t="s">
        <v>23</v>
      </c>
      <c r="F2757" s="13">
        <v>15380.82</v>
      </c>
      <c r="G2757" s="97" t="str">
        <f t="shared" si="86"/>
        <v>Nov</v>
      </c>
      <c r="H2757" s="97" t="str">
        <f t="shared" si="87"/>
        <v>2024</v>
      </c>
    </row>
    <row r="2758" spans="1:8" x14ac:dyDescent="0.25">
      <c r="A2758" s="12" t="s">
        <v>1206</v>
      </c>
      <c r="B2758" s="12" t="s">
        <v>26</v>
      </c>
      <c r="C2758" s="14">
        <v>411</v>
      </c>
      <c r="D2758" s="12" t="s">
        <v>1207</v>
      </c>
      <c r="E2758" s="35" t="s">
        <v>23</v>
      </c>
      <c r="F2758" s="13">
        <v>4608</v>
      </c>
      <c r="G2758" s="97" t="str">
        <f t="shared" si="86"/>
        <v>Nov</v>
      </c>
      <c r="H2758" s="97" t="str">
        <f t="shared" si="87"/>
        <v>2024</v>
      </c>
    </row>
    <row r="2759" spans="1:8" x14ac:dyDescent="0.25">
      <c r="A2759" s="12" t="s">
        <v>1198</v>
      </c>
      <c r="B2759" s="12" t="s">
        <v>26</v>
      </c>
      <c r="C2759" s="14">
        <v>313</v>
      </c>
      <c r="D2759" s="12" t="s">
        <v>1199</v>
      </c>
      <c r="E2759" s="35" t="s">
        <v>23</v>
      </c>
      <c r="F2759" s="13">
        <v>9408.16</v>
      </c>
      <c r="G2759" s="97" t="str">
        <f t="shared" si="86"/>
        <v>Nov</v>
      </c>
      <c r="H2759" s="97" t="str">
        <f t="shared" si="87"/>
        <v>2024</v>
      </c>
    </row>
    <row r="2760" spans="1:8" x14ac:dyDescent="0.25">
      <c r="A2760" s="12" t="s">
        <v>1200</v>
      </c>
      <c r="B2760" s="12" t="s">
        <v>26</v>
      </c>
      <c r="C2760" s="14">
        <v>361</v>
      </c>
      <c r="D2760" s="12" t="s">
        <v>1201</v>
      </c>
      <c r="E2760" s="35" t="s">
        <v>23</v>
      </c>
      <c r="F2760" s="13">
        <v>6385.05</v>
      </c>
      <c r="G2760" s="97" t="str">
        <f t="shared" si="86"/>
        <v>Nov</v>
      </c>
      <c r="H2760" s="97" t="str">
        <f t="shared" si="87"/>
        <v>2024</v>
      </c>
    </row>
    <row r="2761" spans="1:8" x14ac:dyDescent="0.25">
      <c r="A2761" s="12" t="s">
        <v>1204</v>
      </c>
      <c r="B2761" s="12" t="s">
        <v>26</v>
      </c>
      <c r="C2761" s="14">
        <v>382</v>
      </c>
      <c r="D2761" s="12" t="s">
        <v>1205</v>
      </c>
      <c r="E2761" s="35" t="s">
        <v>23</v>
      </c>
      <c r="F2761" s="13">
        <v>2128.35</v>
      </c>
      <c r="G2761" s="97" t="str">
        <f t="shared" si="86"/>
        <v>Nov</v>
      </c>
      <c r="H2761" s="97" t="str">
        <f t="shared" si="87"/>
        <v>2024</v>
      </c>
    </row>
    <row r="2762" spans="1:8" x14ac:dyDescent="0.25">
      <c r="A2762" s="12" t="s">
        <v>1206</v>
      </c>
      <c r="B2762" s="12" t="s">
        <v>26</v>
      </c>
      <c r="C2762" s="14">
        <v>411</v>
      </c>
      <c r="D2762" s="12" t="s">
        <v>1207</v>
      </c>
      <c r="E2762" s="35" t="s">
        <v>23</v>
      </c>
      <c r="F2762" s="13">
        <v>2128.35</v>
      </c>
      <c r="G2762" s="97" t="str">
        <f t="shared" si="86"/>
        <v>Nov</v>
      </c>
      <c r="H2762" s="97" t="str">
        <f t="shared" si="87"/>
        <v>2024</v>
      </c>
    </row>
    <row r="2763" spans="1:8" x14ac:dyDescent="0.25">
      <c r="A2763" s="12" t="s">
        <v>1198</v>
      </c>
      <c r="B2763" s="12" t="s">
        <v>26</v>
      </c>
      <c r="C2763" s="14">
        <v>313</v>
      </c>
      <c r="D2763" s="12" t="s">
        <v>1199</v>
      </c>
      <c r="E2763" s="35" t="s">
        <v>23</v>
      </c>
      <c r="F2763" s="13">
        <v>4240.43</v>
      </c>
      <c r="G2763" s="97" t="str">
        <f t="shared" si="86"/>
        <v>Nov</v>
      </c>
      <c r="H2763" s="97" t="str">
        <f t="shared" si="87"/>
        <v>2024</v>
      </c>
    </row>
    <row r="2764" spans="1:8" x14ac:dyDescent="0.25">
      <c r="A2764" s="12" t="s">
        <v>1200</v>
      </c>
      <c r="B2764" s="12" t="s">
        <v>26</v>
      </c>
      <c r="C2764" s="14">
        <v>361</v>
      </c>
      <c r="D2764" s="12" t="s">
        <v>1201</v>
      </c>
      <c r="E2764" s="35" t="s">
        <v>23</v>
      </c>
      <c r="F2764" s="13">
        <v>1282</v>
      </c>
      <c r="G2764" s="97" t="str">
        <f t="shared" si="86"/>
        <v>Nov</v>
      </c>
      <c r="H2764" s="97" t="str">
        <f t="shared" si="87"/>
        <v>2024</v>
      </c>
    </row>
    <row r="2765" spans="1:8" x14ac:dyDescent="0.25">
      <c r="A2765" s="12" t="s">
        <v>1202</v>
      </c>
      <c r="B2765" s="12" t="s">
        <v>26</v>
      </c>
      <c r="C2765" s="14">
        <v>365</v>
      </c>
      <c r="D2765" s="12" t="s">
        <v>1203</v>
      </c>
      <c r="E2765" s="35" t="s">
        <v>1528</v>
      </c>
      <c r="F2765" s="13">
        <v>19102.95</v>
      </c>
      <c r="G2765" s="97" t="str">
        <f t="shared" si="86"/>
        <v>Nov</v>
      </c>
      <c r="H2765" s="97" t="str">
        <f t="shared" si="87"/>
        <v>2024</v>
      </c>
    </row>
    <row r="2766" spans="1:8" x14ac:dyDescent="0.25">
      <c r="A2766" s="12" t="s">
        <v>1204</v>
      </c>
      <c r="B2766" s="12" t="s">
        <v>26</v>
      </c>
      <c r="C2766" s="14">
        <v>382</v>
      </c>
      <c r="D2766" s="12" t="s">
        <v>1205</v>
      </c>
      <c r="E2766" s="35" t="s">
        <v>23</v>
      </c>
      <c r="F2766" s="13">
        <v>3915.28</v>
      </c>
      <c r="G2766" s="97" t="str">
        <f t="shared" si="86"/>
        <v>Nov</v>
      </c>
      <c r="H2766" s="97" t="str">
        <f t="shared" si="87"/>
        <v>2024</v>
      </c>
    </row>
    <row r="2767" spans="1:8" x14ac:dyDescent="0.25">
      <c r="A2767" s="12" t="s">
        <v>1204</v>
      </c>
      <c r="B2767" s="12" t="s">
        <v>26</v>
      </c>
      <c r="C2767" s="14">
        <v>382</v>
      </c>
      <c r="D2767" s="12" t="s">
        <v>1205</v>
      </c>
      <c r="E2767" s="35" t="s">
        <v>23</v>
      </c>
      <c r="F2767" s="13">
        <v>514.74</v>
      </c>
      <c r="G2767" s="97" t="str">
        <f t="shared" si="86"/>
        <v>Nov</v>
      </c>
      <c r="H2767" s="97" t="str">
        <f t="shared" si="87"/>
        <v>2024</v>
      </c>
    </row>
    <row r="2768" spans="1:8" x14ac:dyDescent="0.25">
      <c r="A2768" s="12" t="s">
        <v>1206</v>
      </c>
      <c r="B2768" s="12" t="s">
        <v>26</v>
      </c>
      <c r="C2768" s="14">
        <v>411</v>
      </c>
      <c r="D2768" s="12" t="s">
        <v>1207</v>
      </c>
      <c r="E2768" s="35" t="s">
        <v>23</v>
      </c>
      <c r="F2768" s="13">
        <v>1697.23</v>
      </c>
      <c r="G2768" s="97" t="str">
        <f t="shared" si="86"/>
        <v>Nov</v>
      </c>
      <c r="H2768" s="97" t="str">
        <f t="shared" si="87"/>
        <v>2024</v>
      </c>
    </row>
    <row r="2769" spans="1:8" x14ac:dyDescent="0.25">
      <c r="A2769" s="12" t="s">
        <v>1202</v>
      </c>
      <c r="B2769" s="12" t="s">
        <v>26</v>
      </c>
      <c r="C2769" s="14">
        <v>365</v>
      </c>
      <c r="D2769" s="12" t="s">
        <v>1203</v>
      </c>
      <c r="E2769" s="35" t="s">
        <v>1528</v>
      </c>
      <c r="F2769" s="13">
        <v>800</v>
      </c>
      <c r="G2769" s="97" t="str">
        <f t="shared" si="86"/>
        <v>Nov</v>
      </c>
      <c r="H2769" s="97" t="str">
        <f t="shared" si="87"/>
        <v>2024</v>
      </c>
    </row>
    <row r="2770" spans="1:8" x14ac:dyDescent="0.25">
      <c r="A2770" s="12" t="s">
        <v>1208</v>
      </c>
      <c r="B2770" s="12" t="s">
        <v>26</v>
      </c>
      <c r="C2770" s="14">
        <v>416</v>
      </c>
      <c r="D2770" s="12" t="s">
        <v>1209</v>
      </c>
      <c r="E2770" s="35" t="s">
        <v>1528</v>
      </c>
      <c r="F2770" s="13">
        <v>800</v>
      </c>
      <c r="G2770" s="97" t="str">
        <f t="shared" si="86"/>
        <v>Nov</v>
      </c>
      <c r="H2770" s="97" t="str">
        <f t="shared" si="87"/>
        <v>2024</v>
      </c>
    </row>
    <row r="2771" spans="1:8" x14ac:dyDescent="0.25">
      <c r="A2771" s="12" t="s">
        <v>1210</v>
      </c>
      <c r="B2771" s="12" t="s">
        <v>41</v>
      </c>
      <c r="C2771" s="14">
        <v>34</v>
      </c>
      <c r="D2771" s="12" t="s">
        <v>219</v>
      </c>
      <c r="E2771" s="35" t="s">
        <v>23</v>
      </c>
      <c r="F2771" s="13">
        <v>82991.72</v>
      </c>
      <c r="G2771" s="97" t="str">
        <f t="shared" si="86"/>
        <v>Nov</v>
      </c>
      <c r="H2771" s="97" t="str">
        <f t="shared" si="87"/>
        <v>2024</v>
      </c>
    </row>
    <row r="2772" spans="1:8" x14ac:dyDescent="0.25">
      <c r="A2772" s="12" t="s">
        <v>1210</v>
      </c>
      <c r="B2772" s="12" t="s">
        <v>41</v>
      </c>
      <c r="C2772" s="14">
        <v>38</v>
      </c>
      <c r="D2772" s="12" t="s">
        <v>1211</v>
      </c>
      <c r="E2772" s="35" t="s">
        <v>1528</v>
      </c>
      <c r="F2772" s="13">
        <v>12760.24</v>
      </c>
      <c r="G2772" s="97" t="str">
        <f t="shared" si="86"/>
        <v>Nov</v>
      </c>
      <c r="H2772" s="97" t="str">
        <f t="shared" si="87"/>
        <v>2024</v>
      </c>
    </row>
    <row r="2773" spans="1:8" x14ac:dyDescent="0.25">
      <c r="A2773" s="12" t="s">
        <v>1210</v>
      </c>
      <c r="B2773" s="12" t="s">
        <v>41</v>
      </c>
      <c r="C2773" s="14">
        <v>34</v>
      </c>
      <c r="D2773" s="12" t="s">
        <v>219</v>
      </c>
      <c r="E2773" s="35" t="s">
        <v>23</v>
      </c>
      <c r="F2773" s="13">
        <v>11894.49</v>
      </c>
      <c r="G2773" s="97" t="str">
        <f t="shared" si="86"/>
        <v>Nov</v>
      </c>
      <c r="H2773" s="97" t="str">
        <f t="shared" si="87"/>
        <v>2024</v>
      </c>
    </row>
    <row r="2774" spans="1:8" x14ac:dyDescent="0.25">
      <c r="A2774" s="12" t="s">
        <v>1210</v>
      </c>
      <c r="B2774" s="12" t="s">
        <v>41</v>
      </c>
      <c r="C2774" s="14">
        <v>38</v>
      </c>
      <c r="D2774" s="12" t="s">
        <v>1211</v>
      </c>
      <c r="E2774" s="35" t="s">
        <v>1528</v>
      </c>
      <c r="F2774" s="13">
        <v>2290.06</v>
      </c>
      <c r="G2774" s="97" t="str">
        <f t="shared" si="86"/>
        <v>Nov</v>
      </c>
      <c r="H2774" s="97" t="str">
        <f t="shared" si="87"/>
        <v>2024</v>
      </c>
    </row>
    <row r="2775" spans="1:8" x14ac:dyDescent="0.25">
      <c r="A2775" s="12" t="s">
        <v>1210</v>
      </c>
      <c r="B2775" s="12" t="s">
        <v>41</v>
      </c>
      <c r="C2775" s="14">
        <v>34</v>
      </c>
      <c r="D2775" s="12" t="s">
        <v>219</v>
      </c>
      <c r="E2775" s="35" t="s">
        <v>23</v>
      </c>
      <c r="F2775" s="13">
        <v>29736.44</v>
      </c>
      <c r="G2775" s="97" t="str">
        <f t="shared" si="86"/>
        <v>Nov</v>
      </c>
      <c r="H2775" s="97" t="str">
        <f t="shared" si="87"/>
        <v>2024</v>
      </c>
    </row>
    <row r="2776" spans="1:8" x14ac:dyDescent="0.25">
      <c r="A2776" s="12" t="s">
        <v>1210</v>
      </c>
      <c r="B2776" s="12" t="s">
        <v>41</v>
      </c>
      <c r="C2776" s="14">
        <v>38</v>
      </c>
      <c r="D2776" s="12" t="s">
        <v>1211</v>
      </c>
      <c r="E2776" s="35" t="s">
        <v>1528</v>
      </c>
      <c r="F2776" s="13">
        <v>5725.13</v>
      </c>
      <c r="G2776" s="97" t="str">
        <f t="shared" si="86"/>
        <v>Nov</v>
      </c>
      <c r="H2776" s="97" t="str">
        <f t="shared" si="87"/>
        <v>2024</v>
      </c>
    </row>
    <row r="2777" spans="1:8" x14ac:dyDescent="0.25">
      <c r="A2777" s="12" t="s">
        <v>1210</v>
      </c>
      <c r="B2777" s="12" t="s">
        <v>41</v>
      </c>
      <c r="C2777" s="14">
        <v>34</v>
      </c>
      <c r="D2777" s="12" t="s">
        <v>219</v>
      </c>
      <c r="E2777" s="35" t="s">
        <v>23</v>
      </c>
      <c r="F2777" s="13">
        <v>30715.03</v>
      </c>
      <c r="G2777" s="97" t="str">
        <f t="shared" si="86"/>
        <v>Nov</v>
      </c>
      <c r="H2777" s="97" t="str">
        <f t="shared" si="87"/>
        <v>2024</v>
      </c>
    </row>
    <row r="2778" spans="1:8" x14ac:dyDescent="0.25">
      <c r="A2778" s="12" t="s">
        <v>1210</v>
      </c>
      <c r="B2778" s="12" t="s">
        <v>41</v>
      </c>
      <c r="C2778" s="14">
        <v>38</v>
      </c>
      <c r="D2778" s="12" t="s">
        <v>1211</v>
      </c>
      <c r="E2778" s="35" t="s">
        <v>1528</v>
      </c>
      <c r="F2778" s="13">
        <v>6051.98</v>
      </c>
      <c r="G2778" s="97" t="str">
        <f t="shared" si="86"/>
        <v>Nov</v>
      </c>
      <c r="H2778" s="97" t="str">
        <f t="shared" si="87"/>
        <v>2024</v>
      </c>
    </row>
    <row r="2779" spans="1:8" x14ac:dyDescent="0.25">
      <c r="A2779" s="12" t="s">
        <v>1210</v>
      </c>
      <c r="B2779" s="12" t="s">
        <v>41</v>
      </c>
      <c r="C2779" s="14">
        <v>34</v>
      </c>
      <c r="D2779" s="12" t="s">
        <v>219</v>
      </c>
      <c r="E2779" s="35" t="s">
        <v>23</v>
      </c>
      <c r="F2779" s="13">
        <v>17005.16</v>
      </c>
      <c r="G2779" s="97" t="str">
        <f t="shared" si="86"/>
        <v>Nov</v>
      </c>
      <c r="H2779" s="97" t="str">
        <f t="shared" si="87"/>
        <v>2024</v>
      </c>
    </row>
    <row r="2780" spans="1:8" x14ac:dyDescent="0.25">
      <c r="A2780" s="12" t="s">
        <v>1210</v>
      </c>
      <c r="B2780" s="12" t="s">
        <v>41</v>
      </c>
      <c r="C2780" s="14">
        <v>38</v>
      </c>
      <c r="D2780" s="12" t="s">
        <v>1211</v>
      </c>
      <c r="E2780" s="35" t="s">
        <v>1528</v>
      </c>
      <c r="F2780" s="13">
        <v>4087.01</v>
      </c>
      <c r="G2780" s="97" t="str">
        <f t="shared" si="86"/>
        <v>Nov</v>
      </c>
      <c r="H2780" s="97" t="str">
        <f t="shared" si="87"/>
        <v>2024</v>
      </c>
    </row>
    <row r="2781" spans="1:8" x14ac:dyDescent="0.25">
      <c r="A2781" s="12" t="s">
        <v>1210</v>
      </c>
      <c r="B2781" s="12" t="s">
        <v>41</v>
      </c>
      <c r="C2781" s="14">
        <v>36</v>
      </c>
      <c r="D2781" s="12" t="s">
        <v>1212</v>
      </c>
      <c r="E2781" s="35" t="s">
        <v>23</v>
      </c>
      <c r="F2781" s="13">
        <v>28176.04</v>
      </c>
      <c r="G2781" s="97" t="str">
        <f t="shared" si="86"/>
        <v>Nov</v>
      </c>
      <c r="H2781" s="97" t="str">
        <f t="shared" si="87"/>
        <v>2024</v>
      </c>
    </row>
    <row r="2782" spans="1:8" x14ac:dyDescent="0.25">
      <c r="A2782" s="12" t="s">
        <v>1210</v>
      </c>
      <c r="B2782" s="12" t="s">
        <v>41</v>
      </c>
      <c r="C2782" s="14">
        <v>39</v>
      </c>
      <c r="D2782" s="12" t="s">
        <v>113</v>
      </c>
      <c r="E2782" s="35" t="s">
        <v>1528</v>
      </c>
      <c r="F2782" s="13">
        <v>3914.55</v>
      </c>
      <c r="G2782" s="97" t="str">
        <f t="shared" si="86"/>
        <v>Nov</v>
      </c>
      <c r="H2782" s="97" t="str">
        <f t="shared" si="87"/>
        <v>2024</v>
      </c>
    </row>
    <row r="2783" spans="1:8" x14ac:dyDescent="0.25">
      <c r="A2783" s="12" t="s">
        <v>1210</v>
      </c>
      <c r="B2783" s="12" t="s">
        <v>41</v>
      </c>
      <c r="C2783" s="14">
        <v>36</v>
      </c>
      <c r="D2783" s="12" t="s">
        <v>1212</v>
      </c>
      <c r="E2783" s="35" t="s">
        <v>23</v>
      </c>
      <c r="F2783" s="13">
        <v>26004.94</v>
      </c>
      <c r="G2783" s="97" t="str">
        <f t="shared" si="86"/>
        <v>Nov</v>
      </c>
      <c r="H2783" s="97" t="str">
        <f t="shared" si="87"/>
        <v>2024</v>
      </c>
    </row>
    <row r="2784" spans="1:8" x14ac:dyDescent="0.25">
      <c r="A2784" s="12" t="s">
        <v>1210</v>
      </c>
      <c r="B2784" s="12" t="s">
        <v>41</v>
      </c>
      <c r="C2784" s="14">
        <v>39</v>
      </c>
      <c r="D2784" s="12" t="s">
        <v>113</v>
      </c>
      <c r="E2784" s="35" t="s">
        <v>1528</v>
      </c>
      <c r="F2784" s="13">
        <v>3914.55</v>
      </c>
      <c r="G2784" s="97" t="str">
        <f t="shared" si="86"/>
        <v>Nov</v>
      </c>
      <c r="H2784" s="97" t="str">
        <f t="shared" si="87"/>
        <v>2024</v>
      </c>
    </row>
    <row r="2785" spans="1:8" x14ac:dyDescent="0.25">
      <c r="A2785" s="12" t="s">
        <v>1213</v>
      </c>
      <c r="B2785" s="12" t="s">
        <v>41</v>
      </c>
      <c r="C2785" s="14">
        <v>12</v>
      </c>
      <c r="D2785" s="12" t="s">
        <v>133</v>
      </c>
      <c r="E2785" s="12" t="s">
        <v>131</v>
      </c>
      <c r="F2785" s="13">
        <v>1470.81</v>
      </c>
      <c r="G2785" s="97" t="str">
        <f t="shared" si="86"/>
        <v>Nov</v>
      </c>
      <c r="H2785" s="97" t="str">
        <f t="shared" si="87"/>
        <v>2024</v>
      </c>
    </row>
    <row r="2786" spans="1:8" x14ac:dyDescent="0.25">
      <c r="A2786" s="12" t="s">
        <v>1213</v>
      </c>
      <c r="B2786" s="12" t="s">
        <v>41</v>
      </c>
      <c r="C2786" s="14">
        <v>12</v>
      </c>
      <c r="D2786" s="12" t="s">
        <v>133</v>
      </c>
      <c r="E2786" s="12" t="s">
        <v>131</v>
      </c>
      <c r="F2786" s="13">
        <v>2794.58</v>
      </c>
      <c r="G2786" s="97" t="str">
        <f t="shared" si="86"/>
        <v>Nov</v>
      </c>
      <c r="H2786" s="97" t="str">
        <f t="shared" si="87"/>
        <v>2024</v>
      </c>
    </row>
    <row r="2787" spans="1:8" x14ac:dyDescent="0.25">
      <c r="A2787" s="12" t="s">
        <v>1213</v>
      </c>
      <c r="B2787" s="12" t="s">
        <v>41</v>
      </c>
      <c r="C2787" s="14">
        <v>12</v>
      </c>
      <c r="D2787" s="12" t="s">
        <v>133</v>
      </c>
      <c r="E2787" s="12" t="s">
        <v>131</v>
      </c>
      <c r="F2787" s="13">
        <v>224.72</v>
      </c>
      <c r="G2787" s="97" t="str">
        <f t="shared" si="86"/>
        <v>Nov</v>
      </c>
      <c r="H2787" s="97" t="str">
        <f t="shared" si="87"/>
        <v>2024</v>
      </c>
    </row>
    <row r="2788" spans="1:8" x14ac:dyDescent="0.25">
      <c r="A2788" s="12" t="s">
        <v>1213</v>
      </c>
      <c r="B2788" s="12" t="s">
        <v>41</v>
      </c>
      <c r="C2788" s="14">
        <v>12</v>
      </c>
      <c r="D2788" s="12" t="s">
        <v>133</v>
      </c>
      <c r="E2788" s="12" t="s">
        <v>131</v>
      </c>
      <c r="F2788" s="13">
        <v>786.51</v>
      </c>
      <c r="G2788" s="97" t="str">
        <f t="shared" si="86"/>
        <v>Nov</v>
      </c>
      <c r="H2788" s="97" t="str">
        <f t="shared" si="87"/>
        <v>2024</v>
      </c>
    </row>
    <row r="2789" spans="1:8" x14ac:dyDescent="0.25">
      <c r="A2789" s="12" t="s">
        <v>1213</v>
      </c>
      <c r="B2789" s="12" t="s">
        <v>41</v>
      </c>
      <c r="C2789" s="14">
        <v>12</v>
      </c>
      <c r="D2789" s="12" t="s">
        <v>133</v>
      </c>
      <c r="E2789" s="12" t="s">
        <v>131</v>
      </c>
      <c r="F2789" s="13">
        <v>674.15</v>
      </c>
      <c r="G2789" s="97" t="str">
        <f t="shared" si="86"/>
        <v>Nov</v>
      </c>
      <c r="H2789" s="97" t="str">
        <f t="shared" si="87"/>
        <v>2024</v>
      </c>
    </row>
    <row r="2790" spans="1:8" x14ac:dyDescent="0.25">
      <c r="A2790" s="12" t="s">
        <v>1213</v>
      </c>
      <c r="B2790" s="12" t="s">
        <v>41</v>
      </c>
      <c r="C2790" s="14">
        <v>12</v>
      </c>
      <c r="D2790" s="12" t="s">
        <v>133</v>
      </c>
      <c r="E2790" s="12" t="s">
        <v>131</v>
      </c>
      <c r="F2790" s="13">
        <v>864.96</v>
      </c>
      <c r="G2790" s="97" t="str">
        <f t="shared" si="86"/>
        <v>Nov</v>
      </c>
      <c r="H2790" s="97" t="str">
        <f t="shared" si="87"/>
        <v>2024</v>
      </c>
    </row>
    <row r="2791" spans="1:8" x14ac:dyDescent="0.25">
      <c r="A2791" s="12" t="s">
        <v>1213</v>
      </c>
      <c r="B2791" s="12" t="s">
        <v>41</v>
      </c>
      <c r="C2791" s="14">
        <v>12</v>
      </c>
      <c r="D2791" s="12" t="s">
        <v>133</v>
      </c>
      <c r="E2791" s="12" t="s">
        <v>131</v>
      </c>
      <c r="F2791" s="13">
        <v>600.37</v>
      </c>
      <c r="G2791" s="97" t="str">
        <f t="shared" si="86"/>
        <v>Nov</v>
      </c>
      <c r="H2791" s="97" t="str">
        <f t="shared" si="87"/>
        <v>2024</v>
      </c>
    </row>
    <row r="2792" spans="1:8" x14ac:dyDescent="0.25">
      <c r="A2792" s="12" t="s">
        <v>1215</v>
      </c>
      <c r="B2792" s="12" t="s">
        <v>26</v>
      </c>
      <c r="C2792" s="14">
        <v>356</v>
      </c>
      <c r="D2792" s="12" t="s">
        <v>359</v>
      </c>
      <c r="E2792" s="12" t="s">
        <v>131</v>
      </c>
      <c r="F2792" s="13">
        <v>1389.84</v>
      </c>
      <c r="G2792" s="97" t="str">
        <f t="shared" si="86"/>
        <v>Nov</v>
      </c>
      <c r="H2792" s="97" t="str">
        <f t="shared" si="87"/>
        <v>2024</v>
      </c>
    </row>
    <row r="2793" spans="1:8" x14ac:dyDescent="0.25">
      <c r="A2793" s="12" t="s">
        <v>1217</v>
      </c>
      <c r="B2793" s="12" t="s">
        <v>26</v>
      </c>
      <c r="C2793" s="14">
        <v>398</v>
      </c>
      <c r="D2793" s="12" t="s">
        <v>359</v>
      </c>
      <c r="E2793" s="12" t="s">
        <v>131</v>
      </c>
      <c r="F2793" s="13">
        <v>2702.26</v>
      </c>
      <c r="G2793" s="97" t="str">
        <f t="shared" si="86"/>
        <v>Nov</v>
      </c>
      <c r="H2793" s="97" t="str">
        <f t="shared" si="87"/>
        <v>2024</v>
      </c>
    </row>
    <row r="2794" spans="1:8" x14ac:dyDescent="0.25">
      <c r="A2794" s="12" t="s">
        <v>1219</v>
      </c>
      <c r="B2794" s="12" t="s">
        <v>41</v>
      </c>
      <c r="C2794" s="14">
        <v>18</v>
      </c>
      <c r="D2794" s="12" t="s">
        <v>133</v>
      </c>
      <c r="E2794" s="12" t="s">
        <v>131</v>
      </c>
      <c r="F2794" s="13">
        <v>2849.31</v>
      </c>
      <c r="G2794" s="97" t="str">
        <f t="shared" si="86"/>
        <v>Nov</v>
      </c>
      <c r="H2794" s="97" t="str">
        <f t="shared" si="87"/>
        <v>2024</v>
      </c>
    </row>
    <row r="2795" spans="1:8" x14ac:dyDescent="0.25">
      <c r="A2795" s="12" t="s">
        <v>1219</v>
      </c>
      <c r="B2795" s="12" t="s">
        <v>41</v>
      </c>
      <c r="C2795" s="14">
        <v>18</v>
      </c>
      <c r="D2795" s="12" t="s">
        <v>133</v>
      </c>
      <c r="E2795" s="12" t="s">
        <v>131</v>
      </c>
      <c r="F2795" s="13">
        <v>2583.3200000000002</v>
      </c>
      <c r="G2795" s="97" t="str">
        <f t="shared" si="86"/>
        <v>Nov</v>
      </c>
      <c r="H2795" s="97" t="str">
        <f t="shared" si="87"/>
        <v>2024</v>
      </c>
    </row>
    <row r="2796" spans="1:8" x14ac:dyDescent="0.25">
      <c r="A2796" s="12" t="s">
        <v>1219</v>
      </c>
      <c r="B2796" s="12" t="s">
        <v>41</v>
      </c>
      <c r="C2796" s="14">
        <v>18</v>
      </c>
      <c r="D2796" s="12" t="s">
        <v>133</v>
      </c>
      <c r="E2796" s="12" t="s">
        <v>131</v>
      </c>
      <c r="F2796" s="13">
        <v>2147.94</v>
      </c>
      <c r="G2796" s="97" t="str">
        <f t="shared" si="86"/>
        <v>Nov</v>
      </c>
      <c r="H2796" s="97" t="str">
        <f t="shared" si="87"/>
        <v>2024</v>
      </c>
    </row>
    <row r="2797" spans="1:8" x14ac:dyDescent="0.25">
      <c r="A2797" s="12" t="s">
        <v>1219</v>
      </c>
      <c r="B2797" s="12" t="s">
        <v>41</v>
      </c>
      <c r="C2797" s="14">
        <v>18</v>
      </c>
      <c r="D2797" s="12" t="s">
        <v>133</v>
      </c>
      <c r="E2797" s="12" t="s">
        <v>131</v>
      </c>
      <c r="F2797" s="13">
        <v>6785.71</v>
      </c>
      <c r="G2797" s="97" t="str">
        <f t="shared" si="86"/>
        <v>Nov</v>
      </c>
      <c r="H2797" s="97" t="str">
        <f t="shared" si="87"/>
        <v>2024</v>
      </c>
    </row>
    <row r="2798" spans="1:8" x14ac:dyDescent="0.25">
      <c r="A2798" s="12" t="s">
        <v>1219</v>
      </c>
      <c r="B2798" s="12" t="s">
        <v>41</v>
      </c>
      <c r="C2798" s="14">
        <v>18</v>
      </c>
      <c r="D2798" s="12" t="s">
        <v>133</v>
      </c>
      <c r="E2798" s="12" t="s">
        <v>131</v>
      </c>
      <c r="F2798" s="13">
        <v>556.08000000000004</v>
      </c>
      <c r="G2798" s="97" t="str">
        <f t="shared" si="86"/>
        <v>Nov</v>
      </c>
      <c r="H2798" s="97" t="str">
        <f t="shared" si="87"/>
        <v>2024</v>
      </c>
    </row>
    <row r="2799" spans="1:8" x14ac:dyDescent="0.25">
      <c r="A2799" s="12" t="s">
        <v>1219</v>
      </c>
      <c r="B2799" s="12" t="s">
        <v>41</v>
      </c>
      <c r="C2799" s="14">
        <v>18</v>
      </c>
      <c r="D2799" s="12" t="s">
        <v>133</v>
      </c>
      <c r="E2799" s="12" t="s">
        <v>131</v>
      </c>
      <c r="F2799" s="13">
        <v>556.08000000000004</v>
      </c>
      <c r="G2799" s="97" t="str">
        <f t="shared" si="86"/>
        <v>Nov</v>
      </c>
      <c r="H2799" s="97" t="str">
        <f t="shared" si="87"/>
        <v>2024</v>
      </c>
    </row>
    <row r="2800" spans="1:8" x14ac:dyDescent="0.25">
      <c r="A2800" s="12" t="s">
        <v>1219</v>
      </c>
      <c r="B2800" s="12" t="s">
        <v>41</v>
      </c>
      <c r="C2800" s="14">
        <v>18</v>
      </c>
      <c r="D2800" s="12" t="s">
        <v>133</v>
      </c>
      <c r="E2800" s="12" t="s">
        <v>131</v>
      </c>
      <c r="F2800" s="13">
        <v>556.07000000000005</v>
      </c>
      <c r="G2800" s="97" t="str">
        <f t="shared" si="86"/>
        <v>Nov</v>
      </c>
      <c r="H2800" s="97" t="str">
        <f t="shared" si="87"/>
        <v>2024</v>
      </c>
    </row>
    <row r="2801" spans="1:8" x14ac:dyDescent="0.25">
      <c r="A2801" s="12" t="s">
        <v>1219</v>
      </c>
      <c r="B2801" s="12" t="s">
        <v>41</v>
      </c>
      <c r="C2801" s="14">
        <v>18</v>
      </c>
      <c r="D2801" s="12" t="s">
        <v>133</v>
      </c>
      <c r="E2801" s="12" t="s">
        <v>131</v>
      </c>
      <c r="F2801" s="13">
        <v>556.07000000000005</v>
      </c>
      <c r="G2801" s="97" t="str">
        <f t="shared" si="86"/>
        <v>Nov</v>
      </c>
      <c r="H2801" s="97" t="str">
        <f t="shared" si="87"/>
        <v>2024</v>
      </c>
    </row>
    <row r="2802" spans="1:8" x14ac:dyDescent="0.25">
      <c r="A2802" s="12" t="s">
        <v>1219</v>
      </c>
      <c r="B2802" s="12" t="s">
        <v>41</v>
      </c>
      <c r="C2802" s="14">
        <v>18</v>
      </c>
      <c r="D2802" s="12" t="s">
        <v>133</v>
      </c>
      <c r="E2802" s="12" t="s">
        <v>131</v>
      </c>
      <c r="F2802" s="13">
        <v>964.18</v>
      </c>
      <c r="G2802" s="97" t="str">
        <f t="shared" si="86"/>
        <v>Nov</v>
      </c>
      <c r="H2802" s="97" t="str">
        <f t="shared" si="87"/>
        <v>2024</v>
      </c>
    </row>
    <row r="2803" spans="1:8" x14ac:dyDescent="0.25">
      <c r="A2803" s="12" t="s">
        <v>1219</v>
      </c>
      <c r="B2803" s="12" t="s">
        <v>41</v>
      </c>
      <c r="C2803" s="14">
        <v>18</v>
      </c>
      <c r="D2803" s="12" t="s">
        <v>133</v>
      </c>
      <c r="E2803" s="12" t="s">
        <v>131</v>
      </c>
      <c r="F2803" s="13">
        <v>2678.32</v>
      </c>
      <c r="G2803" s="97" t="str">
        <f t="shared" si="86"/>
        <v>Nov</v>
      </c>
      <c r="H2803" s="97" t="str">
        <f t="shared" si="87"/>
        <v>2024</v>
      </c>
    </row>
    <row r="2804" spans="1:8" x14ac:dyDescent="0.25">
      <c r="A2804" s="12" t="s">
        <v>1219</v>
      </c>
      <c r="B2804" s="12" t="s">
        <v>41</v>
      </c>
      <c r="C2804" s="14">
        <v>18</v>
      </c>
      <c r="D2804" s="12" t="s">
        <v>133</v>
      </c>
      <c r="E2804" s="12" t="s">
        <v>131</v>
      </c>
      <c r="F2804" s="13">
        <v>1001.45</v>
      </c>
      <c r="G2804" s="97" t="str">
        <f t="shared" si="86"/>
        <v>Nov</v>
      </c>
      <c r="H2804" s="97" t="str">
        <f t="shared" si="87"/>
        <v>2024</v>
      </c>
    </row>
    <row r="2805" spans="1:8" x14ac:dyDescent="0.25">
      <c r="A2805" s="12" t="s">
        <v>1219</v>
      </c>
      <c r="B2805" s="12" t="s">
        <v>41</v>
      </c>
      <c r="C2805" s="14">
        <v>18</v>
      </c>
      <c r="D2805" s="12" t="s">
        <v>133</v>
      </c>
      <c r="E2805" s="12" t="s">
        <v>131</v>
      </c>
      <c r="F2805" s="13">
        <v>2932.35</v>
      </c>
      <c r="G2805" s="97" t="str">
        <f t="shared" si="86"/>
        <v>Nov</v>
      </c>
      <c r="H2805" s="97" t="str">
        <f t="shared" si="87"/>
        <v>2024</v>
      </c>
    </row>
    <row r="2806" spans="1:8" x14ac:dyDescent="0.25">
      <c r="A2806" s="12" t="s">
        <v>1219</v>
      </c>
      <c r="B2806" s="12" t="s">
        <v>41</v>
      </c>
      <c r="C2806" s="14">
        <v>18</v>
      </c>
      <c r="D2806" s="12" t="s">
        <v>133</v>
      </c>
      <c r="E2806" s="12" t="s">
        <v>131</v>
      </c>
      <c r="F2806" s="13">
        <v>1202.04</v>
      </c>
      <c r="G2806" s="97" t="str">
        <f t="shared" si="86"/>
        <v>Nov</v>
      </c>
      <c r="H2806" s="97" t="str">
        <f t="shared" si="87"/>
        <v>2024</v>
      </c>
    </row>
    <row r="2807" spans="1:8" x14ac:dyDescent="0.25">
      <c r="A2807" s="12" t="s">
        <v>1219</v>
      </c>
      <c r="B2807" s="12" t="s">
        <v>41</v>
      </c>
      <c r="C2807" s="14">
        <v>18</v>
      </c>
      <c r="D2807" s="12" t="s">
        <v>133</v>
      </c>
      <c r="E2807" s="12" t="s">
        <v>131</v>
      </c>
      <c r="F2807" s="13">
        <v>224.72</v>
      </c>
      <c r="G2807" s="97" t="str">
        <f t="shared" si="86"/>
        <v>Nov</v>
      </c>
      <c r="H2807" s="97" t="str">
        <f t="shared" si="87"/>
        <v>2024</v>
      </c>
    </row>
    <row r="2808" spans="1:8" x14ac:dyDescent="0.25">
      <c r="A2808" s="12" t="s">
        <v>1219</v>
      </c>
      <c r="B2808" s="12" t="s">
        <v>41</v>
      </c>
      <c r="C2808" s="14">
        <v>18</v>
      </c>
      <c r="D2808" s="12" t="s">
        <v>133</v>
      </c>
      <c r="E2808" s="12" t="s">
        <v>131</v>
      </c>
      <c r="F2808" s="13">
        <v>3044.31</v>
      </c>
      <c r="G2808" s="97" t="str">
        <f t="shared" si="86"/>
        <v>Nov</v>
      </c>
      <c r="H2808" s="97" t="str">
        <f t="shared" si="87"/>
        <v>2024</v>
      </c>
    </row>
    <row r="2809" spans="1:8" x14ac:dyDescent="0.25">
      <c r="A2809" s="12" t="s">
        <v>1219</v>
      </c>
      <c r="B2809" s="12" t="s">
        <v>41</v>
      </c>
      <c r="C2809" s="14">
        <v>18</v>
      </c>
      <c r="D2809" s="12" t="s">
        <v>133</v>
      </c>
      <c r="E2809" s="12" t="s">
        <v>131</v>
      </c>
      <c r="F2809" s="13">
        <v>601.15</v>
      </c>
      <c r="G2809" s="97" t="str">
        <f t="shared" si="86"/>
        <v>Nov</v>
      </c>
      <c r="H2809" s="97" t="str">
        <f t="shared" si="87"/>
        <v>2024</v>
      </c>
    </row>
    <row r="2810" spans="1:8" x14ac:dyDescent="0.25">
      <c r="A2810" s="12" t="s">
        <v>1210</v>
      </c>
      <c r="B2810" s="12" t="s">
        <v>41</v>
      </c>
      <c r="C2810" s="14">
        <v>28</v>
      </c>
      <c r="D2810" s="12" t="s">
        <v>133</v>
      </c>
      <c r="E2810" s="12" t="s">
        <v>131</v>
      </c>
      <c r="F2810" s="13">
        <v>899.29</v>
      </c>
      <c r="G2810" s="97" t="str">
        <f t="shared" si="86"/>
        <v>Nov</v>
      </c>
      <c r="H2810" s="97" t="str">
        <f t="shared" si="87"/>
        <v>2024</v>
      </c>
    </row>
    <row r="2811" spans="1:8" x14ac:dyDescent="0.25">
      <c r="A2811" s="12" t="s">
        <v>1210</v>
      </c>
      <c r="B2811" s="12" t="s">
        <v>41</v>
      </c>
      <c r="C2811" s="14">
        <v>28</v>
      </c>
      <c r="D2811" s="12" t="s">
        <v>133</v>
      </c>
      <c r="E2811" s="12" t="s">
        <v>131</v>
      </c>
      <c r="F2811" s="13">
        <v>1523.23</v>
      </c>
      <c r="G2811" s="97" t="str">
        <f t="shared" si="86"/>
        <v>Nov</v>
      </c>
      <c r="H2811" s="97" t="str">
        <f t="shared" si="87"/>
        <v>2024</v>
      </c>
    </row>
    <row r="2812" spans="1:8" x14ac:dyDescent="0.25">
      <c r="A2812" s="12" t="s">
        <v>1210</v>
      </c>
      <c r="B2812" s="12" t="s">
        <v>41</v>
      </c>
      <c r="C2812" s="14">
        <v>28</v>
      </c>
      <c r="D2812" s="12" t="s">
        <v>133</v>
      </c>
      <c r="E2812" s="12" t="s">
        <v>131</v>
      </c>
      <c r="F2812" s="13">
        <v>1729.92</v>
      </c>
      <c r="G2812" s="97" t="str">
        <f t="shared" si="86"/>
        <v>Nov</v>
      </c>
      <c r="H2812" s="97" t="str">
        <f t="shared" si="87"/>
        <v>2024</v>
      </c>
    </row>
    <row r="2813" spans="1:8" x14ac:dyDescent="0.25">
      <c r="A2813" s="12" t="s">
        <v>1210</v>
      </c>
      <c r="B2813" s="12" t="s">
        <v>41</v>
      </c>
      <c r="C2813" s="14">
        <v>28</v>
      </c>
      <c r="D2813" s="12" t="s">
        <v>133</v>
      </c>
      <c r="E2813" s="12" t="s">
        <v>131</v>
      </c>
      <c r="F2813" s="13">
        <v>269.66000000000003</v>
      </c>
      <c r="G2813" s="97" t="str">
        <f t="shared" si="86"/>
        <v>Nov</v>
      </c>
      <c r="H2813" s="97" t="str">
        <f t="shared" si="87"/>
        <v>2024</v>
      </c>
    </row>
    <row r="2814" spans="1:8" x14ac:dyDescent="0.25">
      <c r="A2814" s="12" t="s">
        <v>1210</v>
      </c>
      <c r="B2814" s="12" t="s">
        <v>41</v>
      </c>
      <c r="C2814" s="14">
        <v>28</v>
      </c>
      <c r="D2814" s="12" t="s">
        <v>133</v>
      </c>
      <c r="E2814" s="12" t="s">
        <v>131</v>
      </c>
      <c r="F2814" s="13">
        <v>224.72</v>
      </c>
      <c r="G2814" s="97" t="str">
        <f t="shared" si="86"/>
        <v>Nov</v>
      </c>
      <c r="H2814" s="97" t="str">
        <f t="shared" si="87"/>
        <v>2024</v>
      </c>
    </row>
    <row r="2815" spans="1:8" x14ac:dyDescent="0.25">
      <c r="A2815" s="12" t="s">
        <v>1210</v>
      </c>
      <c r="B2815" s="12" t="s">
        <v>41</v>
      </c>
      <c r="C2815" s="14">
        <v>28</v>
      </c>
      <c r="D2815" s="12" t="s">
        <v>133</v>
      </c>
      <c r="E2815" s="12" t="s">
        <v>131</v>
      </c>
      <c r="F2815" s="13">
        <v>2159.29</v>
      </c>
      <c r="G2815" s="97" t="str">
        <f t="shared" si="86"/>
        <v>Nov</v>
      </c>
      <c r="H2815" s="97" t="str">
        <f t="shared" si="87"/>
        <v>2024</v>
      </c>
    </row>
    <row r="2816" spans="1:8" x14ac:dyDescent="0.25">
      <c r="A2816" s="12" t="s">
        <v>1210</v>
      </c>
      <c r="B2816" s="12" t="s">
        <v>41</v>
      </c>
      <c r="C2816" s="14">
        <v>28</v>
      </c>
      <c r="D2816" s="12" t="s">
        <v>133</v>
      </c>
      <c r="E2816" s="12" t="s">
        <v>131</v>
      </c>
      <c r="F2816" s="13">
        <v>435.61</v>
      </c>
      <c r="G2816" s="97" t="str">
        <f t="shared" si="86"/>
        <v>Nov</v>
      </c>
      <c r="H2816" s="97" t="str">
        <f t="shared" si="87"/>
        <v>2024</v>
      </c>
    </row>
    <row r="2817" spans="1:8" x14ac:dyDescent="0.25">
      <c r="A2817" s="12" t="s">
        <v>1210</v>
      </c>
      <c r="B2817" s="12" t="s">
        <v>41</v>
      </c>
      <c r="C2817" s="14">
        <v>40</v>
      </c>
      <c r="D2817" s="12" t="s">
        <v>133</v>
      </c>
      <c r="E2817" s="12" t="s">
        <v>131</v>
      </c>
      <c r="F2817" s="13">
        <v>2593.5100000000002</v>
      </c>
      <c r="G2817" s="97" t="str">
        <f t="shared" si="86"/>
        <v>Nov</v>
      </c>
      <c r="H2817" s="97" t="str">
        <f t="shared" si="87"/>
        <v>2024</v>
      </c>
    </row>
    <row r="2818" spans="1:8" x14ac:dyDescent="0.25">
      <c r="A2818" s="12" t="s">
        <v>1210</v>
      </c>
      <c r="B2818" s="12" t="s">
        <v>41</v>
      </c>
      <c r="C2818" s="14">
        <v>40</v>
      </c>
      <c r="D2818" s="12" t="s">
        <v>133</v>
      </c>
      <c r="E2818" s="12" t="s">
        <v>131</v>
      </c>
      <c r="F2818" s="13">
        <v>1366.67</v>
      </c>
      <c r="G2818" s="97" t="str">
        <f t="shared" si="86"/>
        <v>Nov</v>
      </c>
      <c r="H2818" s="97" t="str">
        <f t="shared" si="87"/>
        <v>2024</v>
      </c>
    </row>
    <row r="2819" spans="1:8" x14ac:dyDescent="0.25">
      <c r="A2819" s="12" t="s">
        <v>1210</v>
      </c>
      <c r="B2819" s="12" t="s">
        <v>41</v>
      </c>
      <c r="C2819" s="14">
        <v>40</v>
      </c>
      <c r="D2819" s="12" t="s">
        <v>133</v>
      </c>
      <c r="E2819" s="12" t="s">
        <v>131</v>
      </c>
      <c r="F2819" s="13">
        <v>864.96</v>
      </c>
      <c r="G2819" s="97" t="str">
        <f t="shared" si="86"/>
        <v>Nov</v>
      </c>
      <c r="H2819" s="97" t="str">
        <f t="shared" si="87"/>
        <v>2024</v>
      </c>
    </row>
    <row r="2820" spans="1:8" x14ac:dyDescent="0.25">
      <c r="A2820" s="12" t="s">
        <v>1210</v>
      </c>
      <c r="B2820" s="12" t="s">
        <v>41</v>
      </c>
      <c r="C2820" s="14">
        <v>40</v>
      </c>
      <c r="D2820" s="12" t="s">
        <v>133</v>
      </c>
      <c r="E2820" s="12" t="s">
        <v>131</v>
      </c>
      <c r="F2820" s="13">
        <v>268.08</v>
      </c>
      <c r="G2820" s="97" t="str">
        <f t="shared" ref="G2820:G2883" si="88">MID(A2820,4,3)</f>
        <v>Nov</v>
      </c>
      <c r="H2820" s="97" t="str">
        <f t="shared" ref="H2820:H2883" si="89">MID(A2820,8,4)</f>
        <v>2024</v>
      </c>
    </row>
    <row r="2821" spans="1:8" x14ac:dyDescent="0.25">
      <c r="A2821" s="12" t="s">
        <v>1210</v>
      </c>
      <c r="B2821" s="12" t="s">
        <v>41</v>
      </c>
      <c r="C2821" s="14">
        <v>40</v>
      </c>
      <c r="D2821" s="12" t="s">
        <v>133</v>
      </c>
      <c r="E2821" s="12" t="s">
        <v>131</v>
      </c>
      <c r="F2821" s="13">
        <v>449.43</v>
      </c>
      <c r="G2821" s="97" t="str">
        <f t="shared" si="88"/>
        <v>Nov</v>
      </c>
      <c r="H2821" s="97" t="str">
        <f t="shared" si="89"/>
        <v>2024</v>
      </c>
    </row>
    <row r="2822" spans="1:8" x14ac:dyDescent="0.25">
      <c r="A2822" s="12" t="s">
        <v>1210</v>
      </c>
      <c r="B2822" s="12" t="s">
        <v>41</v>
      </c>
      <c r="C2822" s="14">
        <v>40</v>
      </c>
      <c r="D2822" s="12" t="s">
        <v>133</v>
      </c>
      <c r="E2822" s="12" t="s">
        <v>131</v>
      </c>
      <c r="F2822" s="13">
        <v>224.72</v>
      </c>
      <c r="G2822" s="97" t="str">
        <f t="shared" si="88"/>
        <v>Nov</v>
      </c>
      <c r="H2822" s="97" t="str">
        <f t="shared" si="89"/>
        <v>2024</v>
      </c>
    </row>
    <row r="2823" spans="1:8" x14ac:dyDescent="0.25">
      <c r="A2823" s="12" t="s">
        <v>1210</v>
      </c>
      <c r="B2823" s="12" t="s">
        <v>41</v>
      </c>
      <c r="C2823" s="14">
        <v>40</v>
      </c>
      <c r="D2823" s="12" t="s">
        <v>133</v>
      </c>
      <c r="E2823" s="12" t="s">
        <v>131</v>
      </c>
      <c r="F2823" s="13">
        <v>1153.1199999999999</v>
      </c>
      <c r="G2823" s="97" t="str">
        <f t="shared" si="88"/>
        <v>Nov</v>
      </c>
      <c r="H2823" s="97" t="str">
        <f t="shared" si="89"/>
        <v>2024</v>
      </c>
    </row>
    <row r="2824" spans="1:8" x14ac:dyDescent="0.25">
      <c r="A2824" s="12" t="s">
        <v>1210</v>
      </c>
      <c r="B2824" s="12" t="s">
        <v>41</v>
      </c>
      <c r="C2824" s="14">
        <v>40</v>
      </c>
      <c r="D2824" s="12" t="s">
        <v>133</v>
      </c>
      <c r="E2824" s="12" t="s">
        <v>131</v>
      </c>
      <c r="F2824" s="13">
        <v>674.15</v>
      </c>
      <c r="G2824" s="97" t="str">
        <f t="shared" si="88"/>
        <v>Nov</v>
      </c>
      <c r="H2824" s="97" t="str">
        <f t="shared" si="89"/>
        <v>2024</v>
      </c>
    </row>
    <row r="2825" spans="1:8" x14ac:dyDescent="0.25">
      <c r="A2825" s="12" t="s">
        <v>1210</v>
      </c>
      <c r="B2825" s="12" t="s">
        <v>41</v>
      </c>
      <c r="C2825" s="14">
        <v>40</v>
      </c>
      <c r="D2825" s="12" t="s">
        <v>133</v>
      </c>
      <c r="E2825" s="12" t="s">
        <v>131</v>
      </c>
      <c r="F2825" s="13">
        <v>576.79</v>
      </c>
      <c r="G2825" s="97" t="str">
        <f t="shared" si="88"/>
        <v>Nov</v>
      </c>
      <c r="H2825" s="97" t="str">
        <f t="shared" si="89"/>
        <v>2024</v>
      </c>
    </row>
    <row r="2826" spans="1:8" x14ac:dyDescent="0.25">
      <c r="A2826" s="12" t="s">
        <v>1219</v>
      </c>
      <c r="B2826" s="12" t="s">
        <v>41</v>
      </c>
      <c r="C2826" s="14">
        <v>18</v>
      </c>
      <c r="D2826" s="12" t="s">
        <v>133</v>
      </c>
      <c r="E2826" s="12" t="s">
        <v>131</v>
      </c>
      <c r="F2826" s="13">
        <v>1265.18</v>
      </c>
      <c r="G2826" s="97" t="str">
        <f t="shared" si="88"/>
        <v>Nov</v>
      </c>
      <c r="H2826" s="97" t="str">
        <f t="shared" si="89"/>
        <v>2024</v>
      </c>
    </row>
    <row r="2827" spans="1:8" x14ac:dyDescent="0.25">
      <c r="A2827" s="12" t="s">
        <v>1210</v>
      </c>
      <c r="B2827" s="12" t="s">
        <v>41</v>
      </c>
      <c r="C2827" s="14">
        <v>40</v>
      </c>
      <c r="D2827" s="12" t="s">
        <v>133</v>
      </c>
      <c r="E2827" s="12" t="s">
        <v>131</v>
      </c>
      <c r="F2827" s="13">
        <v>2741.84</v>
      </c>
      <c r="G2827" s="97" t="str">
        <f t="shared" si="88"/>
        <v>Nov</v>
      </c>
      <c r="H2827" s="97" t="str">
        <f t="shared" si="89"/>
        <v>2024</v>
      </c>
    </row>
    <row r="2828" spans="1:8" x14ac:dyDescent="0.25">
      <c r="A2828" s="12" t="s">
        <v>1213</v>
      </c>
      <c r="B2828" s="12" t="s">
        <v>41</v>
      </c>
      <c r="C2828" s="14">
        <v>12</v>
      </c>
      <c r="D2828" s="12" t="s">
        <v>133</v>
      </c>
      <c r="E2828" s="12" t="s">
        <v>131</v>
      </c>
      <c r="F2828" s="13">
        <v>1353.88</v>
      </c>
      <c r="G2828" s="97" t="str">
        <f t="shared" si="88"/>
        <v>Nov</v>
      </c>
      <c r="H2828" s="97" t="str">
        <f t="shared" si="89"/>
        <v>2024</v>
      </c>
    </row>
    <row r="2829" spans="1:8" x14ac:dyDescent="0.25">
      <c r="A2829" s="12" t="s">
        <v>1219</v>
      </c>
      <c r="B2829" s="12" t="s">
        <v>41</v>
      </c>
      <c r="C2829" s="14">
        <v>18</v>
      </c>
      <c r="D2829" s="12" t="s">
        <v>133</v>
      </c>
      <c r="E2829" s="12" t="s">
        <v>131</v>
      </c>
      <c r="F2829" s="13">
        <v>1415.36</v>
      </c>
      <c r="G2829" s="97" t="str">
        <f t="shared" si="88"/>
        <v>Nov</v>
      </c>
      <c r="H2829" s="97" t="str">
        <f t="shared" si="89"/>
        <v>2024</v>
      </c>
    </row>
    <row r="2830" spans="1:8" x14ac:dyDescent="0.25">
      <c r="A2830" s="12" t="s">
        <v>1210</v>
      </c>
      <c r="B2830" s="12" t="s">
        <v>41</v>
      </c>
      <c r="C2830" s="14">
        <v>28</v>
      </c>
      <c r="D2830" s="12" t="s">
        <v>133</v>
      </c>
      <c r="E2830" s="12" t="s">
        <v>131</v>
      </c>
      <c r="F2830" s="13">
        <v>1373.92</v>
      </c>
      <c r="G2830" s="97" t="str">
        <f t="shared" si="88"/>
        <v>Nov</v>
      </c>
      <c r="H2830" s="97" t="str">
        <f t="shared" si="89"/>
        <v>2024</v>
      </c>
    </row>
    <row r="2831" spans="1:8" x14ac:dyDescent="0.25">
      <c r="A2831" s="12" t="s">
        <v>1210</v>
      </c>
      <c r="B2831" s="12" t="s">
        <v>41</v>
      </c>
      <c r="C2831" s="14">
        <v>40</v>
      </c>
      <c r="D2831" s="12" t="s">
        <v>133</v>
      </c>
      <c r="E2831" s="12" t="s">
        <v>131</v>
      </c>
      <c r="F2831" s="13">
        <v>1300.8399999999999</v>
      </c>
      <c r="G2831" s="97" t="str">
        <f t="shared" si="88"/>
        <v>Nov</v>
      </c>
      <c r="H2831" s="97" t="str">
        <f t="shared" si="89"/>
        <v>2024</v>
      </c>
    </row>
    <row r="2832" spans="1:8" x14ac:dyDescent="0.25">
      <c r="A2832" s="12" t="s">
        <v>1210</v>
      </c>
      <c r="B2832" s="12" t="s">
        <v>41</v>
      </c>
      <c r="C2832" s="14">
        <v>28</v>
      </c>
      <c r="D2832" s="12" t="s">
        <v>133</v>
      </c>
      <c r="E2832" s="12" t="s">
        <v>131</v>
      </c>
      <c r="F2832" s="13">
        <v>619.21</v>
      </c>
      <c r="G2832" s="97" t="str">
        <f t="shared" si="88"/>
        <v>Nov</v>
      </c>
      <c r="H2832" s="97" t="str">
        <f t="shared" si="89"/>
        <v>2024</v>
      </c>
    </row>
    <row r="2833" spans="1:8" x14ac:dyDescent="0.25">
      <c r="A2833" s="12" t="s">
        <v>1210</v>
      </c>
      <c r="B2833" s="12" t="s">
        <v>41</v>
      </c>
      <c r="C2833" s="14">
        <v>40</v>
      </c>
      <c r="D2833" s="12" t="s">
        <v>133</v>
      </c>
      <c r="E2833" s="12" t="s">
        <v>131</v>
      </c>
      <c r="F2833" s="13">
        <v>585.30999999999995</v>
      </c>
      <c r="G2833" s="97" t="str">
        <f t="shared" si="88"/>
        <v>Nov</v>
      </c>
      <c r="H2833" s="97" t="str">
        <f t="shared" si="89"/>
        <v>2024</v>
      </c>
    </row>
    <row r="2834" spans="1:8" x14ac:dyDescent="0.25">
      <c r="A2834" s="12" t="s">
        <v>1213</v>
      </c>
      <c r="B2834" s="12" t="s">
        <v>41</v>
      </c>
      <c r="C2834" s="14">
        <v>12</v>
      </c>
      <c r="D2834" s="12" t="s">
        <v>133</v>
      </c>
      <c r="E2834" s="12" t="s">
        <v>131</v>
      </c>
      <c r="F2834" s="13">
        <v>2362.35</v>
      </c>
      <c r="G2834" s="97" t="str">
        <f t="shared" si="88"/>
        <v>Nov</v>
      </c>
      <c r="H2834" s="97" t="str">
        <f t="shared" si="89"/>
        <v>2024</v>
      </c>
    </row>
    <row r="2835" spans="1:8" x14ac:dyDescent="0.25">
      <c r="A2835" s="12" t="s">
        <v>1219</v>
      </c>
      <c r="B2835" s="12" t="s">
        <v>41</v>
      </c>
      <c r="C2835" s="14">
        <v>18</v>
      </c>
      <c r="D2835" s="12" t="s">
        <v>133</v>
      </c>
      <c r="E2835" s="12" t="s">
        <v>131</v>
      </c>
      <c r="F2835" s="13">
        <v>2421.92</v>
      </c>
      <c r="G2835" s="97" t="str">
        <f t="shared" si="88"/>
        <v>Nov</v>
      </c>
      <c r="H2835" s="97" t="str">
        <f t="shared" si="89"/>
        <v>2024</v>
      </c>
    </row>
    <row r="2836" spans="1:8" x14ac:dyDescent="0.25">
      <c r="A2836" s="12" t="s">
        <v>1219</v>
      </c>
      <c r="B2836" s="12" t="s">
        <v>41</v>
      </c>
      <c r="C2836" s="14">
        <v>18</v>
      </c>
      <c r="D2836" s="12" t="s">
        <v>133</v>
      </c>
      <c r="E2836" s="12" t="s">
        <v>131</v>
      </c>
      <c r="F2836" s="13">
        <v>2929.69</v>
      </c>
      <c r="G2836" s="97" t="str">
        <f t="shared" si="88"/>
        <v>Nov</v>
      </c>
      <c r="H2836" s="97" t="str">
        <f t="shared" si="89"/>
        <v>2024</v>
      </c>
    </row>
    <row r="2837" spans="1:8" x14ac:dyDescent="0.25">
      <c r="A2837" s="12" t="s">
        <v>1210</v>
      </c>
      <c r="B2837" s="12" t="s">
        <v>41</v>
      </c>
      <c r="C2837" s="14">
        <v>28</v>
      </c>
      <c r="D2837" s="12" t="s">
        <v>133</v>
      </c>
      <c r="E2837" s="12" t="s">
        <v>131</v>
      </c>
      <c r="F2837" s="13">
        <v>845.7</v>
      </c>
      <c r="G2837" s="97" t="str">
        <f t="shared" si="88"/>
        <v>Nov</v>
      </c>
      <c r="H2837" s="97" t="str">
        <f t="shared" si="89"/>
        <v>2024</v>
      </c>
    </row>
    <row r="2838" spans="1:8" x14ac:dyDescent="0.25">
      <c r="A2838" s="12" t="s">
        <v>1210</v>
      </c>
      <c r="B2838" s="12" t="s">
        <v>41</v>
      </c>
      <c r="C2838" s="14">
        <v>40</v>
      </c>
      <c r="D2838" s="12" t="s">
        <v>133</v>
      </c>
      <c r="E2838" s="12" t="s">
        <v>131</v>
      </c>
      <c r="F2838" s="13">
        <v>1564.79</v>
      </c>
      <c r="G2838" s="97" t="str">
        <f t="shared" si="88"/>
        <v>Nov</v>
      </c>
      <c r="H2838" s="97" t="str">
        <f t="shared" si="89"/>
        <v>2024</v>
      </c>
    </row>
    <row r="2839" spans="1:8" x14ac:dyDescent="0.25">
      <c r="A2839" s="12" t="s">
        <v>1213</v>
      </c>
      <c r="B2839" s="12" t="s">
        <v>41</v>
      </c>
      <c r="C2839" s="14">
        <v>12</v>
      </c>
      <c r="D2839" s="12" t="s">
        <v>133</v>
      </c>
      <c r="E2839" s="12" t="s">
        <v>131</v>
      </c>
      <c r="F2839" s="13">
        <v>927.61</v>
      </c>
      <c r="G2839" s="97" t="str">
        <f t="shared" si="88"/>
        <v>Nov</v>
      </c>
      <c r="H2839" s="97" t="str">
        <f t="shared" si="89"/>
        <v>2024</v>
      </c>
    </row>
    <row r="2840" spans="1:8" x14ac:dyDescent="0.25">
      <c r="A2840" s="12" t="s">
        <v>1219</v>
      </c>
      <c r="B2840" s="12" t="s">
        <v>41</v>
      </c>
      <c r="C2840" s="14">
        <v>18</v>
      </c>
      <c r="D2840" s="12" t="s">
        <v>133</v>
      </c>
      <c r="E2840" s="12" t="s">
        <v>131</v>
      </c>
      <c r="F2840" s="13">
        <v>913.86</v>
      </c>
      <c r="G2840" s="97" t="str">
        <f t="shared" si="88"/>
        <v>Nov</v>
      </c>
      <c r="H2840" s="97" t="str">
        <f t="shared" si="89"/>
        <v>2024</v>
      </c>
    </row>
    <row r="2841" spans="1:8" x14ac:dyDescent="0.25">
      <c r="A2841" s="12" t="s">
        <v>1219</v>
      </c>
      <c r="B2841" s="12" t="s">
        <v>41</v>
      </c>
      <c r="C2841" s="14">
        <v>18</v>
      </c>
      <c r="D2841" s="12" t="s">
        <v>133</v>
      </c>
      <c r="E2841" s="12" t="s">
        <v>131</v>
      </c>
      <c r="F2841" s="13">
        <v>985.64</v>
      </c>
      <c r="G2841" s="97" t="str">
        <f t="shared" si="88"/>
        <v>Nov</v>
      </c>
      <c r="H2841" s="97" t="str">
        <f t="shared" si="89"/>
        <v>2024</v>
      </c>
    </row>
    <row r="2842" spans="1:8" x14ac:dyDescent="0.25">
      <c r="A2842" s="12" t="s">
        <v>1210</v>
      </c>
      <c r="B2842" s="12" t="s">
        <v>41</v>
      </c>
      <c r="C2842" s="14">
        <v>28</v>
      </c>
      <c r="D2842" s="12" t="s">
        <v>133</v>
      </c>
      <c r="E2842" s="12" t="s">
        <v>131</v>
      </c>
      <c r="F2842" s="13">
        <v>849.95</v>
      </c>
      <c r="G2842" s="97" t="str">
        <f t="shared" si="88"/>
        <v>Nov</v>
      </c>
      <c r="H2842" s="97" t="str">
        <f t="shared" si="89"/>
        <v>2024</v>
      </c>
    </row>
    <row r="2843" spans="1:8" x14ac:dyDescent="0.25">
      <c r="A2843" s="12" t="s">
        <v>1224</v>
      </c>
      <c r="B2843" s="12" t="s">
        <v>26</v>
      </c>
      <c r="C2843" s="14">
        <v>318</v>
      </c>
      <c r="D2843" s="12" t="s">
        <v>939</v>
      </c>
      <c r="E2843" s="12" t="s">
        <v>1526</v>
      </c>
      <c r="F2843" s="13">
        <v>12563</v>
      </c>
      <c r="G2843" s="97" t="str">
        <f t="shared" si="88"/>
        <v>Nov</v>
      </c>
      <c r="H2843" s="97" t="str">
        <f t="shared" si="89"/>
        <v>2024</v>
      </c>
    </row>
    <row r="2844" spans="1:8" x14ac:dyDescent="0.25">
      <c r="A2844" s="12" t="s">
        <v>1213</v>
      </c>
      <c r="B2844" s="12" t="s">
        <v>41</v>
      </c>
      <c r="C2844" s="14">
        <v>12</v>
      </c>
      <c r="D2844" s="12" t="s">
        <v>133</v>
      </c>
      <c r="E2844" s="12" t="s">
        <v>131</v>
      </c>
      <c r="F2844" s="13">
        <v>1413.05</v>
      </c>
      <c r="G2844" s="97" t="str">
        <f t="shared" si="88"/>
        <v>Nov</v>
      </c>
      <c r="H2844" s="97" t="str">
        <f t="shared" si="89"/>
        <v>2024</v>
      </c>
    </row>
    <row r="2845" spans="1:8" x14ac:dyDescent="0.25">
      <c r="A2845" s="12" t="s">
        <v>1219</v>
      </c>
      <c r="B2845" s="12" t="s">
        <v>41</v>
      </c>
      <c r="C2845" s="14">
        <v>18</v>
      </c>
      <c r="D2845" s="12" t="s">
        <v>133</v>
      </c>
      <c r="E2845" s="12" t="s">
        <v>131</v>
      </c>
      <c r="F2845" s="13">
        <v>3214.93</v>
      </c>
      <c r="G2845" s="97" t="str">
        <f t="shared" si="88"/>
        <v>Nov</v>
      </c>
      <c r="H2845" s="97" t="str">
        <f t="shared" si="89"/>
        <v>2024</v>
      </c>
    </row>
    <row r="2846" spans="1:8" x14ac:dyDescent="0.25">
      <c r="A2846" s="12" t="s">
        <v>1219</v>
      </c>
      <c r="B2846" s="12" t="s">
        <v>41</v>
      </c>
      <c r="C2846" s="14">
        <v>18</v>
      </c>
      <c r="D2846" s="12" t="s">
        <v>133</v>
      </c>
      <c r="E2846" s="12" t="s">
        <v>131</v>
      </c>
      <c r="F2846" s="13">
        <v>1101.46</v>
      </c>
      <c r="G2846" s="97" t="str">
        <f t="shared" si="88"/>
        <v>Nov</v>
      </c>
      <c r="H2846" s="97" t="str">
        <f t="shared" si="89"/>
        <v>2024</v>
      </c>
    </row>
    <row r="2847" spans="1:8" x14ac:dyDescent="0.25">
      <c r="A2847" s="12" t="s">
        <v>1210</v>
      </c>
      <c r="B2847" s="12" t="s">
        <v>41</v>
      </c>
      <c r="C2847" s="14">
        <v>40</v>
      </c>
      <c r="D2847" s="12" t="s">
        <v>133</v>
      </c>
      <c r="E2847" s="12" t="s">
        <v>131</v>
      </c>
      <c r="F2847" s="13">
        <v>945.12</v>
      </c>
      <c r="G2847" s="97" t="str">
        <f t="shared" si="88"/>
        <v>Nov</v>
      </c>
      <c r="H2847" s="97" t="str">
        <f t="shared" si="89"/>
        <v>2024</v>
      </c>
    </row>
    <row r="2848" spans="1:8" x14ac:dyDescent="0.25">
      <c r="A2848" s="12" t="s">
        <v>1213</v>
      </c>
      <c r="B2848" s="12" t="s">
        <v>41</v>
      </c>
      <c r="C2848" s="14">
        <v>12</v>
      </c>
      <c r="D2848" s="12" t="s">
        <v>133</v>
      </c>
      <c r="E2848" s="12" t="s">
        <v>131</v>
      </c>
      <c r="F2848" s="13">
        <v>1039.45</v>
      </c>
      <c r="G2848" s="97" t="str">
        <f t="shared" si="88"/>
        <v>Nov</v>
      </c>
      <c r="H2848" s="97" t="str">
        <f t="shared" si="89"/>
        <v>2024</v>
      </c>
    </row>
    <row r="2849" spans="1:8" x14ac:dyDescent="0.25">
      <c r="A2849" s="12" t="s">
        <v>1219</v>
      </c>
      <c r="B2849" s="12" t="s">
        <v>41</v>
      </c>
      <c r="C2849" s="14">
        <v>18</v>
      </c>
      <c r="D2849" s="12" t="s">
        <v>133</v>
      </c>
      <c r="E2849" s="12" t="s">
        <v>131</v>
      </c>
      <c r="F2849" s="13">
        <v>3034.34</v>
      </c>
      <c r="G2849" s="97" t="str">
        <f t="shared" si="88"/>
        <v>Nov</v>
      </c>
      <c r="H2849" s="97" t="str">
        <f t="shared" si="89"/>
        <v>2024</v>
      </c>
    </row>
    <row r="2850" spans="1:8" x14ac:dyDescent="0.25">
      <c r="A2850" s="12" t="s">
        <v>1219</v>
      </c>
      <c r="B2850" s="12" t="s">
        <v>41</v>
      </c>
      <c r="C2850" s="14">
        <v>18</v>
      </c>
      <c r="D2850" s="12" t="s">
        <v>133</v>
      </c>
      <c r="E2850" s="12" t="s">
        <v>131</v>
      </c>
      <c r="F2850" s="13">
        <v>3021.83</v>
      </c>
      <c r="G2850" s="97" t="str">
        <f t="shared" si="88"/>
        <v>Nov</v>
      </c>
      <c r="H2850" s="97" t="str">
        <f t="shared" si="89"/>
        <v>2024</v>
      </c>
    </row>
    <row r="2851" spans="1:8" x14ac:dyDescent="0.25">
      <c r="A2851" s="12" t="s">
        <v>1210</v>
      </c>
      <c r="B2851" s="12" t="s">
        <v>41</v>
      </c>
      <c r="C2851" s="14">
        <v>28</v>
      </c>
      <c r="D2851" s="12" t="s">
        <v>133</v>
      </c>
      <c r="E2851" s="12" t="s">
        <v>131</v>
      </c>
      <c r="F2851" s="13">
        <v>2213.8000000000002</v>
      </c>
      <c r="G2851" s="97" t="str">
        <f t="shared" si="88"/>
        <v>Nov</v>
      </c>
      <c r="H2851" s="97" t="str">
        <f t="shared" si="89"/>
        <v>2024</v>
      </c>
    </row>
    <row r="2852" spans="1:8" x14ac:dyDescent="0.25">
      <c r="A2852" s="12" t="s">
        <v>1210</v>
      </c>
      <c r="B2852" s="12" t="s">
        <v>41</v>
      </c>
      <c r="C2852" s="14">
        <v>40</v>
      </c>
      <c r="D2852" s="12" t="s">
        <v>133</v>
      </c>
      <c r="E2852" s="12" t="s">
        <v>131</v>
      </c>
      <c r="F2852" s="13">
        <v>989.75</v>
      </c>
      <c r="G2852" s="97" t="str">
        <f t="shared" si="88"/>
        <v>Nov</v>
      </c>
      <c r="H2852" s="97" t="str">
        <f t="shared" si="89"/>
        <v>2024</v>
      </c>
    </row>
    <row r="2853" spans="1:8" x14ac:dyDescent="0.25">
      <c r="A2853" s="12" t="s">
        <v>1219</v>
      </c>
      <c r="B2853" s="12" t="s">
        <v>41</v>
      </c>
      <c r="C2853" s="14">
        <v>18</v>
      </c>
      <c r="D2853" s="12" t="s">
        <v>133</v>
      </c>
      <c r="E2853" s="12" t="s">
        <v>131</v>
      </c>
      <c r="F2853" s="13">
        <v>1553.73</v>
      </c>
      <c r="G2853" s="97" t="str">
        <f t="shared" si="88"/>
        <v>Nov</v>
      </c>
      <c r="H2853" s="97" t="str">
        <f t="shared" si="89"/>
        <v>2024</v>
      </c>
    </row>
    <row r="2854" spans="1:8" x14ac:dyDescent="0.25">
      <c r="A2854" s="12" t="s">
        <v>1219</v>
      </c>
      <c r="B2854" s="12" t="s">
        <v>41</v>
      </c>
      <c r="C2854" s="14">
        <v>18</v>
      </c>
      <c r="D2854" s="12" t="s">
        <v>133</v>
      </c>
      <c r="E2854" s="12" t="s">
        <v>131</v>
      </c>
      <c r="F2854" s="13">
        <v>766.47</v>
      </c>
      <c r="G2854" s="97" t="str">
        <f t="shared" si="88"/>
        <v>Nov</v>
      </c>
      <c r="H2854" s="97" t="str">
        <f t="shared" si="89"/>
        <v>2024</v>
      </c>
    </row>
    <row r="2855" spans="1:8" x14ac:dyDescent="0.25">
      <c r="A2855" s="12" t="s">
        <v>1210</v>
      </c>
      <c r="B2855" s="12" t="s">
        <v>41</v>
      </c>
      <c r="C2855" s="14">
        <v>28</v>
      </c>
      <c r="D2855" s="12" t="s">
        <v>133</v>
      </c>
      <c r="E2855" s="12" t="s">
        <v>131</v>
      </c>
      <c r="F2855" s="13">
        <v>722.98</v>
      </c>
      <c r="G2855" s="97" t="str">
        <f t="shared" si="88"/>
        <v>Nov</v>
      </c>
      <c r="H2855" s="97" t="str">
        <f t="shared" si="89"/>
        <v>2024</v>
      </c>
    </row>
    <row r="2856" spans="1:8" x14ac:dyDescent="0.25">
      <c r="A2856" s="12" t="s">
        <v>1210</v>
      </c>
      <c r="B2856" s="12" t="s">
        <v>41</v>
      </c>
      <c r="C2856" s="14">
        <v>40</v>
      </c>
      <c r="D2856" s="12" t="s">
        <v>133</v>
      </c>
      <c r="E2856" s="12" t="s">
        <v>131</v>
      </c>
      <c r="F2856" s="13">
        <v>723.68</v>
      </c>
      <c r="G2856" s="97" t="str">
        <f t="shared" si="88"/>
        <v>Nov</v>
      </c>
      <c r="H2856" s="97" t="str">
        <f t="shared" si="89"/>
        <v>2024</v>
      </c>
    </row>
    <row r="2857" spans="1:8" x14ac:dyDescent="0.25">
      <c r="A2857" s="12" t="s">
        <v>1213</v>
      </c>
      <c r="B2857" s="12" t="s">
        <v>41</v>
      </c>
      <c r="C2857" s="14">
        <v>12</v>
      </c>
      <c r="D2857" s="12" t="s">
        <v>133</v>
      </c>
      <c r="E2857" s="12" t="s">
        <v>131</v>
      </c>
      <c r="F2857" s="13">
        <v>1413.74</v>
      </c>
      <c r="G2857" s="97" t="str">
        <f t="shared" si="88"/>
        <v>Nov</v>
      </c>
      <c r="H2857" s="97" t="str">
        <f t="shared" si="89"/>
        <v>2024</v>
      </c>
    </row>
    <row r="2858" spans="1:8" x14ac:dyDescent="0.25">
      <c r="A2858" s="12" t="s">
        <v>1210</v>
      </c>
      <c r="B2858" s="12" t="s">
        <v>41</v>
      </c>
      <c r="C2858" s="14">
        <v>40</v>
      </c>
      <c r="D2858" s="12" t="s">
        <v>133</v>
      </c>
      <c r="E2858" s="12" t="s">
        <v>131</v>
      </c>
      <c r="F2858" s="13">
        <v>1393.2</v>
      </c>
      <c r="G2858" s="97" t="str">
        <f t="shared" si="88"/>
        <v>Nov</v>
      </c>
      <c r="H2858" s="97" t="str">
        <f t="shared" si="89"/>
        <v>2024</v>
      </c>
    </row>
    <row r="2859" spans="1:8" x14ac:dyDescent="0.25">
      <c r="A2859" s="12" t="s">
        <v>1213</v>
      </c>
      <c r="B2859" s="12" t="s">
        <v>41</v>
      </c>
      <c r="C2859" s="14">
        <v>12</v>
      </c>
      <c r="D2859" s="12" t="s">
        <v>133</v>
      </c>
      <c r="E2859" s="12" t="s">
        <v>131</v>
      </c>
      <c r="F2859" s="13">
        <v>1081.8800000000001</v>
      </c>
      <c r="G2859" s="97" t="str">
        <f t="shared" si="88"/>
        <v>Nov</v>
      </c>
      <c r="H2859" s="97" t="str">
        <f t="shared" si="89"/>
        <v>2024</v>
      </c>
    </row>
    <row r="2860" spans="1:8" x14ac:dyDescent="0.25">
      <c r="A2860" s="12" t="s">
        <v>1213</v>
      </c>
      <c r="B2860" s="12" t="s">
        <v>41</v>
      </c>
      <c r="C2860" s="14">
        <v>12</v>
      </c>
      <c r="D2860" s="12" t="s">
        <v>133</v>
      </c>
      <c r="E2860" s="12" t="s">
        <v>131</v>
      </c>
      <c r="F2860" s="13">
        <v>1730.37</v>
      </c>
      <c r="G2860" s="97" t="str">
        <f t="shared" si="88"/>
        <v>Nov</v>
      </c>
      <c r="H2860" s="97" t="str">
        <f t="shared" si="89"/>
        <v>2024</v>
      </c>
    </row>
    <row r="2861" spans="1:8" x14ac:dyDescent="0.25">
      <c r="A2861" s="12" t="s">
        <v>1219</v>
      </c>
      <c r="B2861" s="12" t="s">
        <v>41</v>
      </c>
      <c r="C2861" s="14">
        <v>18</v>
      </c>
      <c r="D2861" s="12" t="s">
        <v>133</v>
      </c>
      <c r="E2861" s="12" t="s">
        <v>131</v>
      </c>
      <c r="F2861" s="13">
        <v>1811.54</v>
      </c>
      <c r="G2861" s="97" t="str">
        <f t="shared" si="88"/>
        <v>Nov</v>
      </c>
      <c r="H2861" s="97" t="str">
        <f t="shared" si="89"/>
        <v>2024</v>
      </c>
    </row>
    <row r="2862" spans="1:8" x14ac:dyDescent="0.25">
      <c r="A2862" s="12" t="s">
        <v>1219</v>
      </c>
      <c r="B2862" s="12" t="s">
        <v>41</v>
      </c>
      <c r="C2862" s="14">
        <v>18</v>
      </c>
      <c r="D2862" s="12" t="s">
        <v>133</v>
      </c>
      <c r="E2862" s="12" t="s">
        <v>131</v>
      </c>
      <c r="F2862" s="13">
        <v>1557.02</v>
      </c>
      <c r="G2862" s="97" t="str">
        <f t="shared" si="88"/>
        <v>Nov</v>
      </c>
      <c r="H2862" s="97" t="str">
        <f t="shared" si="89"/>
        <v>2024</v>
      </c>
    </row>
    <row r="2863" spans="1:8" x14ac:dyDescent="0.25">
      <c r="A2863" s="12" t="s">
        <v>1210</v>
      </c>
      <c r="B2863" s="12" t="s">
        <v>41</v>
      </c>
      <c r="C2863" s="14">
        <v>40</v>
      </c>
      <c r="D2863" s="12" t="s">
        <v>133</v>
      </c>
      <c r="E2863" s="12" t="s">
        <v>131</v>
      </c>
      <c r="F2863" s="13">
        <v>1771.69</v>
      </c>
      <c r="G2863" s="97" t="str">
        <f t="shared" si="88"/>
        <v>Nov</v>
      </c>
      <c r="H2863" s="97" t="str">
        <f t="shared" si="89"/>
        <v>2024</v>
      </c>
    </row>
    <row r="2864" spans="1:8" x14ac:dyDescent="0.25">
      <c r="A2864" s="12" t="s">
        <v>1213</v>
      </c>
      <c r="B2864" s="12" t="s">
        <v>41</v>
      </c>
      <c r="C2864" s="14">
        <v>12</v>
      </c>
      <c r="D2864" s="12" t="s">
        <v>133</v>
      </c>
      <c r="E2864" s="12" t="s">
        <v>131</v>
      </c>
      <c r="F2864" s="13">
        <v>2987.24</v>
      </c>
      <c r="G2864" s="97" t="str">
        <f t="shared" si="88"/>
        <v>Nov</v>
      </c>
      <c r="H2864" s="97" t="str">
        <f t="shared" si="89"/>
        <v>2024</v>
      </c>
    </row>
    <row r="2865" spans="1:8" x14ac:dyDescent="0.25">
      <c r="A2865" s="12" t="s">
        <v>1219</v>
      </c>
      <c r="B2865" s="12" t="s">
        <v>41</v>
      </c>
      <c r="C2865" s="14">
        <v>18</v>
      </c>
      <c r="D2865" s="12" t="s">
        <v>133</v>
      </c>
      <c r="E2865" s="12" t="s">
        <v>131</v>
      </c>
      <c r="F2865" s="13">
        <v>5136.7</v>
      </c>
      <c r="G2865" s="97" t="str">
        <f t="shared" si="88"/>
        <v>Nov</v>
      </c>
      <c r="H2865" s="97" t="str">
        <f t="shared" si="89"/>
        <v>2024</v>
      </c>
    </row>
    <row r="2866" spans="1:8" x14ac:dyDescent="0.25">
      <c r="A2866" s="12" t="s">
        <v>1219</v>
      </c>
      <c r="B2866" s="12" t="s">
        <v>41</v>
      </c>
      <c r="C2866" s="14">
        <v>18</v>
      </c>
      <c r="D2866" s="12" t="s">
        <v>133</v>
      </c>
      <c r="E2866" s="12" t="s">
        <v>131</v>
      </c>
      <c r="F2866" s="13">
        <v>2602.1999999999998</v>
      </c>
      <c r="G2866" s="97" t="str">
        <f t="shared" si="88"/>
        <v>Nov</v>
      </c>
      <c r="H2866" s="97" t="str">
        <f t="shared" si="89"/>
        <v>2024</v>
      </c>
    </row>
    <row r="2867" spans="1:8" x14ac:dyDescent="0.25">
      <c r="A2867" s="12" t="s">
        <v>1210</v>
      </c>
      <c r="B2867" s="12" t="s">
        <v>41</v>
      </c>
      <c r="C2867" s="14">
        <v>28</v>
      </c>
      <c r="D2867" s="12" t="s">
        <v>133</v>
      </c>
      <c r="E2867" s="12" t="s">
        <v>131</v>
      </c>
      <c r="F2867" s="13">
        <v>1917.67</v>
      </c>
      <c r="G2867" s="97" t="str">
        <f t="shared" si="88"/>
        <v>Nov</v>
      </c>
      <c r="H2867" s="97" t="str">
        <f t="shared" si="89"/>
        <v>2024</v>
      </c>
    </row>
    <row r="2868" spans="1:8" x14ac:dyDescent="0.25">
      <c r="A2868" s="12" t="s">
        <v>1210</v>
      </c>
      <c r="B2868" s="12" t="s">
        <v>41</v>
      </c>
      <c r="C2868" s="14">
        <v>40</v>
      </c>
      <c r="D2868" s="12" t="s">
        <v>133</v>
      </c>
      <c r="E2868" s="12" t="s">
        <v>131</v>
      </c>
      <c r="F2868" s="13">
        <v>3600.39</v>
      </c>
      <c r="G2868" s="97" t="str">
        <f t="shared" si="88"/>
        <v>Nov</v>
      </c>
      <c r="H2868" s="97" t="str">
        <f t="shared" si="89"/>
        <v>2024</v>
      </c>
    </row>
    <row r="2869" spans="1:8" x14ac:dyDescent="0.25">
      <c r="A2869" s="12" t="s">
        <v>1213</v>
      </c>
      <c r="B2869" s="12" t="s">
        <v>41</v>
      </c>
      <c r="C2869" s="14">
        <v>12</v>
      </c>
      <c r="D2869" s="12" t="s">
        <v>133</v>
      </c>
      <c r="E2869" s="12" t="s">
        <v>147</v>
      </c>
      <c r="F2869" s="13">
        <v>3824.95</v>
      </c>
      <c r="G2869" s="97" t="str">
        <f t="shared" si="88"/>
        <v>Nov</v>
      </c>
      <c r="H2869" s="97" t="str">
        <f t="shared" si="89"/>
        <v>2024</v>
      </c>
    </row>
    <row r="2870" spans="1:8" x14ac:dyDescent="0.25">
      <c r="A2870" s="12" t="s">
        <v>1219</v>
      </c>
      <c r="B2870" s="12" t="s">
        <v>41</v>
      </c>
      <c r="C2870" s="14">
        <v>18</v>
      </c>
      <c r="D2870" s="12" t="s">
        <v>133</v>
      </c>
      <c r="E2870" s="12" t="s">
        <v>147</v>
      </c>
      <c r="F2870" s="13">
        <v>1663.86</v>
      </c>
      <c r="G2870" s="97" t="str">
        <f t="shared" si="88"/>
        <v>Nov</v>
      </c>
      <c r="H2870" s="97" t="str">
        <f t="shared" si="89"/>
        <v>2024</v>
      </c>
    </row>
    <row r="2871" spans="1:8" x14ac:dyDescent="0.25">
      <c r="A2871" s="12" t="s">
        <v>1210</v>
      </c>
      <c r="B2871" s="12" t="s">
        <v>41</v>
      </c>
      <c r="C2871" s="14">
        <v>28</v>
      </c>
      <c r="D2871" s="12" t="s">
        <v>133</v>
      </c>
      <c r="E2871" s="12" t="s">
        <v>147</v>
      </c>
      <c r="F2871" s="13">
        <v>2621.35</v>
      </c>
      <c r="G2871" s="97" t="str">
        <f t="shared" si="88"/>
        <v>Nov</v>
      </c>
      <c r="H2871" s="97" t="str">
        <f t="shared" si="89"/>
        <v>2024</v>
      </c>
    </row>
    <row r="2872" spans="1:8" x14ac:dyDescent="0.25">
      <c r="A2872" s="12" t="s">
        <v>1224</v>
      </c>
      <c r="B2872" s="12" t="s">
        <v>26</v>
      </c>
      <c r="C2872" s="14">
        <v>7048</v>
      </c>
      <c r="D2872" s="12" t="s">
        <v>343</v>
      </c>
      <c r="E2872" s="12" t="s">
        <v>259</v>
      </c>
      <c r="F2872" s="13">
        <v>103.45</v>
      </c>
      <c r="G2872" s="97" t="str">
        <f t="shared" si="88"/>
        <v>Nov</v>
      </c>
      <c r="H2872" s="97" t="str">
        <f t="shared" si="89"/>
        <v>2024</v>
      </c>
    </row>
    <row r="2873" spans="1:8" x14ac:dyDescent="0.25">
      <c r="A2873" s="12" t="s">
        <v>1224</v>
      </c>
      <c r="B2873" s="12" t="s">
        <v>26</v>
      </c>
      <c r="C2873" s="14">
        <v>7048</v>
      </c>
      <c r="D2873" s="12" t="s">
        <v>1016</v>
      </c>
      <c r="E2873" s="12" t="s">
        <v>259</v>
      </c>
      <c r="F2873" s="13">
        <v>163.79</v>
      </c>
      <c r="G2873" s="97" t="str">
        <f t="shared" si="88"/>
        <v>Nov</v>
      </c>
      <c r="H2873" s="97" t="str">
        <f t="shared" si="89"/>
        <v>2024</v>
      </c>
    </row>
    <row r="2874" spans="1:8" x14ac:dyDescent="0.25">
      <c r="A2874" s="12" t="s">
        <v>1228</v>
      </c>
      <c r="B2874" s="12" t="s">
        <v>26</v>
      </c>
      <c r="C2874" s="14">
        <v>7051</v>
      </c>
      <c r="D2874" s="12" t="s">
        <v>887</v>
      </c>
      <c r="E2874" s="12" t="s">
        <v>259</v>
      </c>
      <c r="F2874" s="13">
        <v>101.03</v>
      </c>
      <c r="G2874" s="97" t="str">
        <f t="shared" si="88"/>
        <v>Nov</v>
      </c>
      <c r="H2874" s="97" t="str">
        <f t="shared" si="89"/>
        <v>2024</v>
      </c>
    </row>
    <row r="2875" spans="1:8" x14ac:dyDescent="0.25">
      <c r="A2875" s="12" t="s">
        <v>1215</v>
      </c>
      <c r="B2875" s="12" t="s">
        <v>26</v>
      </c>
      <c r="C2875" s="14">
        <v>357</v>
      </c>
      <c r="D2875" s="12" t="s">
        <v>496</v>
      </c>
      <c r="E2875" s="12" t="s">
        <v>259</v>
      </c>
      <c r="F2875" s="13">
        <v>295.69</v>
      </c>
      <c r="G2875" s="97" t="str">
        <f t="shared" si="88"/>
        <v>Nov</v>
      </c>
      <c r="H2875" s="97" t="str">
        <f t="shared" si="89"/>
        <v>2024</v>
      </c>
    </row>
    <row r="2876" spans="1:8" x14ac:dyDescent="0.25">
      <c r="A2876" s="12" t="s">
        <v>1231</v>
      </c>
      <c r="B2876" s="12" t="s">
        <v>26</v>
      </c>
      <c r="C2876" s="14">
        <v>7068</v>
      </c>
      <c r="D2876" s="12" t="s">
        <v>491</v>
      </c>
      <c r="E2876" s="12" t="s">
        <v>259</v>
      </c>
      <c r="F2876" s="13">
        <v>860.34</v>
      </c>
      <c r="G2876" s="97" t="str">
        <f t="shared" si="88"/>
        <v>Nov</v>
      </c>
      <c r="H2876" s="97" t="str">
        <f t="shared" si="89"/>
        <v>2024</v>
      </c>
    </row>
    <row r="2877" spans="1:8" x14ac:dyDescent="0.25">
      <c r="A2877" s="12" t="s">
        <v>1231</v>
      </c>
      <c r="B2877" s="12" t="s">
        <v>26</v>
      </c>
      <c r="C2877" s="14">
        <v>7068</v>
      </c>
      <c r="D2877" s="12" t="s">
        <v>1233</v>
      </c>
      <c r="E2877" s="12" t="s">
        <v>259</v>
      </c>
      <c r="F2877" s="13">
        <v>800</v>
      </c>
      <c r="G2877" s="97" t="str">
        <f t="shared" si="88"/>
        <v>Nov</v>
      </c>
      <c r="H2877" s="97" t="str">
        <f t="shared" si="89"/>
        <v>2024</v>
      </c>
    </row>
    <row r="2878" spans="1:8" x14ac:dyDescent="0.25">
      <c r="A2878" s="12" t="s">
        <v>1231</v>
      </c>
      <c r="B2878" s="12" t="s">
        <v>26</v>
      </c>
      <c r="C2878" s="14">
        <v>7068</v>
      </c>
      <c r="D2878" s="12" t="s">
        <v>1016</v>
      </c>
      <c r="E2878" s="12" t="s">
        <v>259</v>
      </c>
      <c r="F2878" s="13">
        <v>158.97</v>
      </c>
      <c r="G2878" s="97" t="str">
        <f t="shared" si="88"/>
        <v>Nov</v>
      </c>
      <c r="H2878" s="97" t="str">
        <f t="shared" si="89"/>
        <v>2024</v>
      </c>
    </row>
    <row r="2879" spans="1:8" x14ac:dyDescent="0.25">
      <c r="A2879" s="12" t="s">
        <v>1231</v>
      </c>
      <c r="B2879" s="12" t="s">
        <v>26</v>
      </c>
      <c r="C2879" s="14">
        <v>7068</v>
      </c>
      <c r="D2879" s="12" t="s">
        <v>599</v>
      </c>
      <c r="E2879" s="12" t="s">
        <v>259</v>
      </c>
      <c r="F2879" s="13">
        <v>155.16999999999999</v>
      </c>
      <c r="G2879" s="97" t="str">
        <f t="shared" si="88"/>
        <v>Nov</v>
      </c>
      <c r="H2879" s="97" t="str">
        <f t="shared" si="89"/>
        <v>2024</v>
      </c>
    </row>
    <row r="2880" spans="1:8" x14ac:dyDescent="0.25">
      <c r="A2880" s="12" t="s">
        <v>1231</v>
      </c>
      <c r="B2880" s="12" t="s">
        <v>26</v>
      </c>
      <c r="C2880" s="14">
        <v>7068</v>
      </c>
      <c r="D2880" s="12" t="s">
        <v>957</v>
      </c>
      <c r="E2880" s="12" t="s">
        <v>259</v>
      </c>
      <c r="F2880" s="13">
        <v>68.75</v>
      </c>
      <c r="G2880" s="97" t="str">
        <f t="shared" si="88"/>
        <v>Nov</v>
      </c>
      <c r="H2880" s="97" t="str">
        <f t="shared" si="89"/>
        <v>2024</v>
      </c>
    </row>
    <row r="2881" spans="1:8" x14ac:dyDescent="0.25">
      <c r="A2881" s="12" t="s">
        <v>1231</v>
      </c>
      <c r="B2881" s="12" t="s">
        <v>26</v>
      </c>
      <c r="C2881" s="14">
        <v>7068</v>
      </c>
      <c r="D2881" s="12" t="s">
        <v>957</v>
      </c>
      <c r="E2881" s="12" t="s">
        <v>259</v>
      </c>
      <c r="F2881" s="13">
        <v>68.75</v>
      </c>
      <c r="G2881" s="97" t="str">
        <f t="shared" si="88"/>
        <v>Nov</v>
      </c>
      <c r="H2881" s="97" t="str">
        <f t="shared" si="89"/>
        <v>2024</v>
      </c>
    </row>
    <row r="2882" spans="1:8" x14ac:dyDescent="0.25">
      <c r="A2882" s="12" t="s">
        <v>1219</v>
      </c>
      <c r="B2882" s="12" t="s">
        <v>26</v>
      </c>
      <c r="C2882" s="14">
        <v>406</v>
      </c>
      <c r="D2882" s="12" t="s">
        <v>836</v>
      </c>
      <c r="E2882" s="12" t="s">
        <v>259</v>
      </c>
      <c r="F2882" s="13">
        <v>185.33</v>
      </c>
      <c r="G2882" s="97" t="str">
        <f t="shared" si="88"/>
        <v>Nov</v>
      </c>
      <c r="H2882" s="97" t="str">
        <f t="shared" si="89"/>
        <v>2024</v>
      </c>
    </row>
    <row r="2883" spans="1:8" x14ac:dyDescent="0.25">
      <c r="A2883" s="12" t="s">
        <v>1219</v>
      </c>
      <c r="B2883" s="12" t="s">
        <v>26</v>
      </c>
      <c r="C2883" s="14">
        <v>406</v>
      </c>
      <c r="D2883" s="12" t="s">
        <v>836</v>
      </c>
      <c r="E2883" s="12" t="s">
        <v>259</v>
      </c>
      <c r="F2883" s="13">
        <v>325.69</v>
      </c>
      <c r="G2883" s="97" t="str">
        <f t="shared" si="88"/>
        <v>Nov</v>
      </c>
      <c r="H2883" s="97" t="str">
        <f t="shared" si="89"/>
        <v>2024</v>
      </c>
    </row>
    <row r="2884" spans="1:8" x14ac:dyDescent="0.25">
      <c r="A2884" s="12" t="s">
        <v>1219</v>
      </c>
      <c r="B2884" s="12" t="s">
        <v>41</v>
      </c>
      <c r="C2884" s="14">
        <v>17</v>
      </c>
      <c r="D2884" s="12" t="s">
        <v>414</v>
      </c>
      <c r="E2884" s="12" t="s">
        <v>259</v>
      </c>
      <c r="F2884" s="13">
        <v>463.79</v>
      </c>
      <c r="G2884" s="97" t="str">
        <f t="shared" ref="G2884:G2947" si="90">MID(A2884,4,3)</f>
        <v>Nov</v>
      </c>
      <c r="H2884" s="97" t="str">
        <f t="shared" ref="H2884:H2947" si="91">MID(A2884,8,4)</f>
        <v>2024</v>
      </c>
    </row>
    <row r="2885" spans="1:8" x14ac:dyDescent="0.25">
      <c r="A2885" s="12" t="s">
        <v>1242</v>
      </c>
      <c r="B2885" s="12" t="s">
        <v>26</v>
      </c>
      <c r="C2885" s="14">
        <v>408</v>
      </c>
      <c r="D2885" s="12" t="s">
        <v>1135</v>
      </c>
      <c r="E2885" s="12" t="s">
        <v>259</v>
      </c>
      <c r="F2885" s="13">
        <v>29698.1</v>
      </c>
      <c r="G2885" s="97" t="str">
        <f t="shared" si="90"/>
        <v>Nov</v>
      </c>
      <c r="H2885" s="97" t="str">
        <f t="shared" si="91"/>
        <v>2024</v>
      </c>
    </row>
    <row r="2886" spans="1:8" x14ac:dyDescent="0.25">
      <c r="A2886" s="12" t="s">
        <v>1210</v>
      </c>
      <c r="B2886" s="12" t="s">
        <v>41</v>
      </c>
      <c r="C2886" s="14">
        <v>31</v>
      </c>
      <c r="D2886" s="12" t="s">
        <v>502</v>
      </c>
      <c r="E2886" s="12" t="s">
        <v>259</v>
      </c>
      <c r="F2886" s="13">
        <v>651</v>
      </c>
      <c r="G2886" s="97" t="str">
        <f t="shared" si="90"/>
        <v>Nov</v>
      </c>
      <c r="H2886" s="97" t="str">
        <f t="shared" si="91"/>
        <v>2024</v>
      </c>
    </row>
    <row r="2887" spans="1:8" x14ac:dyDescent="0.25">
      <c r="A2887" s="12" t="s">
        <v>1198</v>
      </c>
      <c r="B2887" s="12" t="s">
        <v>26</v>
      </c>
      <c r="C2887" s="14">
        <v>313</v>
      </c>
      <c r="D2887" s="12" t="s">
        <v>1199</v>
      </c>
      <c r="E2887" s="35" t="s">
        <v>23</v>
      </c>
      <c r="F2887" s="13">
        <v>6347.66</v>
      </c>
      <c r="G2887" s="97" t="str">
        <f t="shared" si="90"/>
        <v>Nov</v>
      </c>
      <c r="H2887" s="97" t="str">
        <f t="shared" si="91"/>
        <v>2024</v>
      </c>
    </row>
    <row r="2888" spans="1:8" x14ac:dyDescent="0.25">
      <c r="A2888" s="12" t="s">
        <v>1200</v>
      </c>
      <c r="B2888" s="12" t="s">
        <v>26</v>
      </c>
      <c r="C2888" s="14">
        <v>361</v>
      </c>
      <c r="D2888" s="12" t="s">
        <v>1201</v>
      </c>
      <c r="E2888" s="35" t="s">
        <v>23</v>
      </c>
      <c r="F2888" s="13">
        <v>16930.580000000002</v>
      </c>
      <c r="G2888" s="97" t="str">
        <f t="shared" si="90"/>
        <v>Nov</v>
      </c>
      <c r="H2888" s="97" t="str">
        <f t="shared" si="91"/>
        <v>2024</v>
      </c>
    </row>
    <row r="2889" spans="1:8" x14ac:dyDescent="0.25">
      <c r="A2889" s="12" t="s">
        <v>1204</v>
      </c>
      <c r="B2889" s="12" t="s">
        <v>26</v>
      </c>
      <c r="C2889" s="14">
        <v>382</v>
      </c>
      <c r="D2889" s="12" t="s">
        <v>1205</v>
      </c>
      <c r="E2889" s="35" t="s">
        <v>23</v>
      </c>
      <c r="F2889" s="13">
        <v>5476.46</v>
      </c>
      <c r="G2889" s="97" t="str">
        <f t="shared" si="90"/>
        <v>Nov</v>
      </c>
      <c r="H2889" s="97" t="str">
        <f t="shared" si="91"/>
        <v>2024</v>
      </c>
    </row>
    <row r="2890" spans="1:8" x14ac:dyDescent="0.25">
      <c r="A2890" s="12" t="s">
        <v>1206</v>
      </c>
      <c r="B2890" s="12" t="s">
        <v>26</v>
      </c>
      <c r="C2890" s="14">
        <v>411</v>
      </c>
      <c r="D2890" s="12" t="s">
        <v>1207</v>
      </c>
      <c r="E2890" s="35" t="s">
        <v>23</v>
      </c>
      <c r="F2890" s="13">
        <v>4792</v>
      </c>
      <c r="G2890" s="97" t="str">
        <f t="shared" si="90"/>
        <v>Nov</v>
      </c>
      <c r="H2890" s="97" t="str">
        <f t="shared" si="91"/>
        <v>2024</v>
      </c>
    </row>
    <row r="2891" spans="1:8" x14ac:dyDescent="0.25">
      <c r="A2891" s="12" t="s">
        <v>1198</v>
      </c>
      <c r="B2891" s="12" t="s">
        <v>26</v>
      </c>
      <c r="C2891" s="14">
        <v>313</v>
      </c>
      <c r="D2891" s="12" t="s">
        <v>1199</v>
      </c>
      <c r="E2891" s="35" t="s">
        <v>23</v>
      </c>
      <c r="F2891" s="13">
        <v>1615.77</v>
      </c>
      <c r="G2891" s="97" t="str">
        <f t="shared" si="90"/>
        <v>Nov</v>
      </c>
      <c r="H2891" s="97" t="str">
        <f t="shared" si="91"/>
        <v>2024</v>
      </c>
    </row>
    <row r="2892" spans="1:8" x14ac:dyDescent="0.25">
      <c r="A2892" s="12" t="s">
        <v>1200</v>
      </c>
      <c r="B2892" s="12" t="s">
        <v>26</v>
      </c>
      <c r="C2892" s="14">
        <v>361</v>
      </c>
      <c r="D2892" s="12" t="s">
        <v>1201</v>
      </c>
      <c r="E2892" s="35" t="s">
        <v>23</v>
      </c>
      <c r="F2892" s="13">
        <v>4400.3500000000004</v>
      </c>
      <c r="G2892" s="97" t="str">
        <f t="shared" si="90"/>
        <v>Nov</v>
      </c>
      <c r="H2892" s="97" t="str">
        <f t="shared" si="91"/>
        <v>2024</v>
      </c>
    </row>
    <row r="2893" spans="1:8" x14ac:dyDescent="0.25">
      <c r="A2893" s="12" t="s">
        <v>1204</v>
      </c>
      <c r="B2893" s="12" t="s">
        <v>26</v>
      </c>
      <c r="C2893" s="14">
        <v>382</v>
      </c>
      <c r="D2893" s="12" t="s">
        <v>1205</v>
      </c>
      <c r="E2893" s="35" t="s">
        <v>23</v>
      </c>
      <c r="F2893" s="13">
        <v>1533.41</v>
      </c>
      <c r="G2893" s="97" t="str">
        <f t="shared" si="90"/>
        <v>Nov</v>
      </c>
      <c r="H2893" s="97" t="str">
        <f t="shared" si="91"/>
        <v>2024</v>
      </c>
    </row>
    <row r="2894" spans="1:8" x14ac:dyDescent="0.25">
      <c r="A2894" s="12" t="s">
        <v>1206</v>
      </c>
      <c r="B2894" s="12" t="s">
        <v>26</v>
      </c>
      <c r="C2894" s="14">
        <v>411</v>
      </c>
      <c r="D2894" s="12" t="s">
        <v>1207</v>
      </c>
      <c r="E2894" s="35" t="s">
        <v>23</v>
      </c>
      <c r="F2894" s="13">
        <v>1263.07</v>
      </c>
      <c r="G2894" s="97" t="str">
        <f t="shared" si="90"/>
        <v>Nov</v>
      </c>
      <c r="H2894" s="97" t="str">
        <f t="shared" si="91"/>
        <v>2024</v>
      </c>
    </row>
    <row r="2895" spans="1:8" x14ac:dyDescent="0.25">
      <c r="A2895" s="12" t="s">
        <v>1245</v>
      </c>
      <c r="B2895" s="12" t="s">
        <v>26</v>
      </c>
      <c r="C2895" s="14">
        <v>378</v>
      </c>
      <c r="D2895" s="12" t="s">
        <v>939</v>
      </c>
      <c r="E2895" s="12" t="s">
        <v>1526</v>
      </c>
      <c r="F2895" s="13">
        <v>1500</v>
      </c>
      <c r="G2895" s="97" t="str">
        <f t="shared" si="90"/>
        <v>Nov</v>
      </c>
      <c r="H2895" s="97" t="str">
        <f t="shared" si="91"/>
        <v>2024</v>
      </c>
    </row>
    <row r="2896" spans="1:8" x14ac:dyDescent="0.25">
      <c r="A2896" s="12" t="s">
        <v>1208</v>
      </c>
      <c r="B2896" s="12" t="s">
        <v>26</v>
      </c>
      <c r="C2896" s="14">
        <v>423</v>
      </c>
      <c r="D2896" s="12" t="s">
        <v>939</v>
      </c>
      <c r="E2896" s="12" t="s">
        <v>1526</v>
      </c>
      <c r="F2896" s="13">
        <v>3250</v>
      </c>
      <c r="G2896" s="97" t="str">
        <f t="shared" si="90"/>
        <v>Nov</v>
      </c>
      <c r="H2896" s="97" t="str">
        <f t="shared" si="91"/>
        <v>2024</v>
      </c>
    </row>
    <row r="2897" spans="1:8" x14ac:dyDescent="0.25">
      <c r="A2897" s="12" t="s">
        <v>1228</v>
      </c>
      <c r="B2897" s="12" t="s">
        <v>26</v>
      </c>
      <c r="C2897" s="14">
        <v>330</v>
      </c>
      <c r="D2897" s="12" t="s">
        <v>528</v>
      </c>
      <c r="E2897" s="12" t="s">
        <v>1526</v>
      </c>
      <c r="F2897" s="13">
        <v>4568.97</v>
      </c>
      <c r="G2897" s="97" t="str">
        <f t="shared" si="90"/>
        <v>Nov</v>
      </c>
      <c r="H2897" s="97" t="str">
        <f t="shared" si="91"/>
        <v>2024</v>
      </c>
    </row>
    <row r="2898" spans="1:8" x14ac:dyDescent="0.25">
      <c r="A2898" s="12" t="s">
        <v>1217</v>
      </c>
      <c r="B2898" s="12" t="s">
        <v>26</v>
      </c>
      <c r="C2898" s="14">
        <v>395</v>
      </c>
      <c r="D2898" s="12" t="s">
        <v>939</v>
      </c>
      <c r="E2898" s="12" t="s">
        <v>1526</v>
      </c>
      <c r="F2898" s="13">
        <v>700</v>
      </c>
      <c r="G2898" s="97" t="str">
        <f t="shared" si="90"/>
        <v>Nov</v>
      </c>
      <c r="H2898" s="97" t="str">
        <f t="shared" si="91"/>
        <v>2024</v>
      </c>
    </row>
    <row r="2899" spans="1:8" x14ac:dyDescent="0.25">
      <c r="A2899" s="12" t="s">
        <v>1224</v>
      </c>
      <c r="B2899" s="12" t="s">
        <v>26</v>
      </c>
      <c r="C2899" s="14">
        <v>318</v>
      </c>
      <c r="D2899" s="12" t="s">
        <v>939</v>
      </c>
      <c r="E2899" s="12" t="s">
        <v>1526</v>
      </c>
      <c r="F2899" s="13">
        <v>3680</v>
      </c>
      <c r="G2899" s="97" t="str">
        <f t="shared" si="90"/>
        <v>Nov</v>
      </c>
      <c r="H2899" s="97" t="str">
        <f t="shared" si="91"/>
        <v>2024</v>
      </c>
    </row>
    <row r="2900" spans="1:8" x14ac:dyDescent="0.25">
      <c r="A2900" s="12" t="s">
        <v>1228</v>
      </c>
      <c r="B2900" s="12" t="s">
        <v>26</v>
      </c>
      <c r="C2900" s="14">
        <v>330</v>
      </c>
      <c r="D2900" s="12" t="s">
        <v>528</v>
      </c>
      <c r="E2900" s="35" t="s">
        <v>1526</v>
      </c>
      <c r="F2900" s="13">
        <v>1357.76</v>
      </c>
      <c r="G2900" s="97" t="str">
        <f t="shared" si="90"/>
        <v>Nov</v>
      </c>
      <c r="H2900" s="97" t="str">
        <f t="shared" si="91"/>
        <v>2024</v>
      </c>
    </row>
    <row r="2901" spans="1:8" x14ac:dyDescent="0.25">
      <c r="A2901" s="12" t="s">
        <v>1217</v>
      </c>
      <c r="B2901" s="12" t="s">
        <v>26</v>
      </c>
      <c r="C2901" s="14">
        <v>395</v>
      </c>
      <c r="D2901" s="12" t="s">
        <v>939</v>
      </c>
      <c r="E2901" s="12" t="s">
        <v>1526</v>
      </c>
      <c r="F2901" s="13">
        <v>1589</v>
      </c>
      <c r="G2901" s="97" t="str">
        <f t="shared" si="90"/>
        <v>Nov</v>
      </c>
      <c r="H2901" s="97" t="str">
        <f t="shared" si="91"/>
        <v>2024</v>
      </c>
    </row>
    <row r="2902" spans="1:8" x14ac:dyDescent="0.25">
      <c r="A2902" s="12" t="s">
        <v>1231</v>
      </c>
      <c r="B2902" s="12" t="s">
        <v>26</v>
      </c>
      <c r="C2902" s="14">
        <v>7068</v>
      </c>
      <c r="D2902" s="12" t="s">
        <v>545</v>
      </c>
      <c r="E2902" s="12" t="s">
        <v>1526</v>
      </c>
      <c r="F2902" s="13">
        <v>85.34</v>
      </c>
      <c r="G2902" s="97" t="str">
        <f t="shared" si="90"/>
        <v>Nov</v>
      </c>
      <c r="H2902" s="97" t="str">
        <f t="shared" si="91"/>
        <v>2024</v>
      </c>
    </row>
    <row r="2903" spans="1:8" x14ac:dyDescent="0.25">
      <c r="A2903" s="12" t="s">
        <v>1210</v>
      </c>
      <c r="B2903" s="12" t="s">
        <v>41</v>
      </c>
      <c r="C2903" s="14">
        <v>33</v>
      </c>
      <c r="D2903" s="12" t="s">
        <v>200</v>
      </c>
      <c r="E2903" s="12" t="s">
        <v>1526</v>
      </c>
      <c r="F2903" s="13">
        <v>689.65</v>
      </c>
      <c r="G2903" s="97" t="str">
        <f t="shared" si="90"/>
        <v>Nov</v>
      </c>
      <c r="H2903" s="97" t="str">
        <f t="shared" si="91"/>
        <v>2024</v>
      </c>
    </row>
    <row r="2904" spans="1:8" x14ac:dyDescent="0.25">
      <c r="A2904" s="12" t="s">
        <v>1252</v>
      </c>
      <c r="B2904" s="12" t="s">
        <v>26</v>
      </c>
      <c r="C2904" s="14">
        <v>311</v>
      </c>
      <c r="D2904" s="12" t="s">
        <v>939</v>
      </c>
      <c r="E2904" s="12" t="s">
        <v>1526</v>
      </c>
      <c r="F2904" s="13">
        <v>11033.83</v>
      </c>
      <c r="G2904" s="97" t="str">
        <f t="shared" si="90"/>
        <v>Nov</v>
      </c>
      <c r="H2904" s="97" t="str">
        <f t="shared" si="91"/>
        <v>2024</v>
      </c>
    </row>
    <row r="2905" spans="1:8" x14ac:dyDescent="0.25">
      <c r="A2905" s="12" t="s">
        <v>1228</v>
      </c>
      <c r="B2905" s="12" t="s">
        <v>26</v>
      </c>
      <c r="C2905" s="14">
        <v>330</v>
      </c>
      <c r="D2905" s="12" t="s">
        <v>528</v>
      </c>
      <c r="E2905" s="35" t="s">
        <v>1526</v>
      </c>
      <c r="F2905" s="13">
        <v>1357.76</v>
      </c>
      <c r="G2905" s="97" t="str">
        <f t="shared" si="90"/>
        <v>Nov</v>
      </c>
      <c r="H2905" s="97" t="str">
        <f t="shared" si="91"/>
        <v>2024</v>
      </c>
    </row>
    <row r="2906" spans="1:8" x14ac:dyDescent="0.25">
      <c r="A2906" s="12" t="s">
        <v>1228</v>
      </c>
      <c r="B2906" s="12" t="s">
        <v>26</v>
      </c>
      <c r="C2906" s="14">
        <v>330</v>
      </c>
      <c r="D2906" s="12" t="s">
        <v>528</v>
      </c>
      <c r="E2906" s="35" t="s">
        <v>1526</v>
      </c>
      <c r="F2906" s="13">
        <v>465.52</v>
      </c>
      <c r="G2906" s="97" t="str">
        <f t="shared" si="90"/>
        <v>Nov</v>
      </c>
      <c r="H2906" s="97" t="str">
        <f t="shared" si="91"/>
        <v>2024</v>
      </c>
    </row>
    <row r="2907" spans="1:8" x14ac:dyDescent="0.25">
      <c r="A2907" s="12" t="s">
        <v>1198</v>
      </c>
      <c r="B2907" s="12" t="s">
        <v>26</v>
      </c>
      <c r="C2907" s="14">
        <v>313</v>
      </c>
      <c r="D2907" s="12" t="s">
        <v>1199</v>
      </c>
      <c r="E2907" s="35" t="s">
        <v>23</v>
      </c>
      <c r="F2907" s="13">
        <v>922.13</v>
      </c>
      <c r="G2907" s="97" t="str">
        <f t="shared" si="90"/>
        <v>Nov</v>
      </c>
      <c r="H2907" s="97" t="str">
        <f t="shared" si="91"/>
        <v>2024</v>
      </c>
    </row>
    <row r="2908" spans="1:8" x14ac:dyDescent="0.25">
      <c r="A2908" s="12" t="s">
        <v>1200</v>
      </c>
      <c r="B2908" s="12" t="s">
        <v>26</v>
      </c>
      <c r="C2908" s="14">
        <v>361</v>
      </c>
      <c r="D2908" s="12" t="s">
        <v>1201</v>
      </c>
      <c r="E2908" s="35" t="s">
        <v>23</v>
      </c>
      <c r="F2908" s="13">
        <v>1290.99</v>
      </c>
      <c r="G2908" s="97" t="str">
        <f t="shared" si="90"/>
        <v>Nov</v>
      </c>
      <c r="H2908" s="97" t="str">
        <f t="shared" si="91"/>
        <v>2024</v>
      </c>
    </row>
    <row r="2909" spans="1:8" x14ac:dyDescent="0.25">
      <c r="A2909" s="12" t="s">
        <v>1204</v>
      </c>
      <c r="B2909" s="12" t="s">
        <v>26</v>
      </c>
      <c r="C2909" s="14">
        <v>382</v>
      </c>
      <c r="D2909" s="12" t="s">
        <v>1205</v>
      </c>
      <c r="E2909" s="35" t="s">
        <v>23</v>
      </c>
      <c r="F2909" s="13">
        <v>402.1</v>
      </c>
      <c r="G2909" s="97" t="str">
        <f t="shared" si="90"/>
        <v>Nov</v>
      </c>
      <c r="H2909" s="97" t="str">
        <f t="shared" si="91"/>
        <v>2024</v>
      </c>
    </row>
    <row r="2910" spans="1:8" x14ac:dyDescent="0.25">
      <c r="A2910" s="12" t="s">
        <v>1254</v>
      </c>
      <c r="B2910" s="12" t="s">
        <v>41</v>
      </c>
      <c r="C2910" s="14">
        <v>1</v>
      </c>
      <c r="D2910" s="12" t="s">
        <v>549</v>
      </c>
      <c r="E2910" s="35" t="s">
        <v>1525</v>
      </c>
      <c r="F2910" s="13">
        <v>304.10000000000002</v>
      </c>
      <c r="G2910" s="97" t="str">
        <f t="shared" si="90"/>
        <v>Nov</v>
      </c>
      <c r="H2910" s="97" t="str">
        <f t="shared" si="91"/>
        <v>2024</v>
      </c>
    </row>
    <row r="2911" spans="1:8" x14ac:dyDescent="0.25">
      <c r="A2911" s="12" t="s">
        <v>1254</v>
      </c>
      <c r="B2911" s="12" t="s">
        <v>41</v>
      </c>
      <c r="C2911" s="14">
        <v>1</v>
      </c>
      <c r="D2911" s="12" t="s">
        <v>549</v>
      </c>
      <c r="E2911" s="35" t="s">
        <v>1525</v>
      </c>
      <c r="F2911" s="13">
        <v>192.02</v>
      </c>
      <c r="G2911" s="97" t="str">
        <f t="shared" si="90"/>
        <v>Nov</v>
      </c>
      <c r="H2911" s="97" t="str">
        <f t="shared" si="91"/>
        <v>2024</v>
      </c>
    </row>
    <row r="2912" spans="1:8" x14ac:dyDescent="0.25">
      <c r="A2912" s="12" t="s">
        <v>1254</v>
      </c>
      <c r="B2912" s="12" t="s">
        <v>41</v>
      </c>
      <c r="C2912" s="14">
        <v>1</v>
      </c>
      <c r="D2912" s="12" t="s">
        <v>549</v>
      </c>
      <c r="E2912" s="35" t="s">
        <v>1525</v>
      </c>
      <c r="F2912" s="13">
        <v>510.29</v>
      </c>
      <c r="G2912" s="97" t="str">
        <f t="shared" si="90"/>
        <v>Nov</v>
      </c>
      <c r="H2912" s="97" t="str">
        <f t="shared" si="91"/>
        <v>2024</v>
      </c>
    </row>
    <row r="2913" spans="1:8" x14ac:dyDescent="0.25">
      <c r="A2913" s="12" t="s">
        <v>1254</v>
      </c>
      <c r="B2913" s="12" t="s">
        <v>41</v>
      </c>
      <c r="C2913" s="14">
        <v>1</v>
      </c>
      <c r="D2913" s="12" t="s">
        <v>549</v>
      </c>
      <c r="E2913" s="35" t="s">
        <v>1525</v>
      </c>
      <c r="F2913" s="13">
        <v>168.8</v>
      </c>
      <c r="G2913" s="97" t="str">
        <f t="shared" si="90"/>
        <v>Nov</v>
      </c>
      <c r="H2913" s="97" t="str">
        <f t="shared" si="91"/>
        <v>2024</v>
      </c>
    </row>
    <row r="2914" spans="1:8" x14ac:dyDescent="0.25">
      <c r="A2914" s="12" t="s">
        <v>1254</v>
      </c>
      <c r="B2914" s="12" t="s">
        <v>41</v>
      </c>
      <c r="C2914" s="14">
        <v>1</v>
      </c>
      <c r="D2914" s="12" t="s">
        <v>549</v>
      </c>
      <c r="E2914" s="35" t="s">
        <v>1525</v>
      </c>
      <c r="F2914" s="13">
        <v>1739.16</v>
      </c>
      <c r="G2914" s="97" t="str">
        <f t="shared" si="90"/>
        <v>Nov</v>
      </c>
      <c r="H2914" s="97" t="str">
        <f t="shared" si="91"/>
        <v>2024</v>
      </c>
    </row>
    <row r="2915" spans="1:8" x14ac:dyDescent="0.25">
      <c r="A2915" s="12" t="s">
        <v>1254</v>
      </c>
      <c r="B2915" s="12" t="s">
        <v>41</v>
      </c>
      <c r="C2915" s="14">
        <v>1</v>
      </c>
      <c r="D2915" s="12" t="s">
        <v>549</v>
      </c>
      <c r="E2915" s="35" t="s">
        <v>1525</v>
      </c>
      <c r="F2915" s="13">
        <v>254.92</v>
      </c>
      <c r="G2915" s="97" t="str">
        <f t="shared" si="90"/>
        <v>Nov</v>
      </c>
      <c r="H2915" s="97" t="str">
        <f t="shared" si="91"/>
        <v>2024</v>
      </c>
    </row>
    <row r="2916" spans="1:8" x14ac:dyDescent="0.25">
      <c r="A2916" s="12" t="s">
        <v>1254</v>
      </c>
      <c r="B2916" s="12" t="s">
        <v>41</v>
      </c>
      <c r="C2916" s="14">
        <v>1</v>
      </c>
      <c r="D2916" s="12" t="s">
        <v>160</v>
      </c>
      <c r="E2916" s="35" t="s">
        <v>1525</v>
      </c>
      <c r="F2916" s="13">
        <v>228.04</v>
      </c>
      <c r="G2916" s="97" t="str">
        <f t="shared" si="90"/>
        <v>Nov</v>
      </c>
      <c r="H2916" s="97" t="str">
        <f t="shared" si="91"/>
        <v>2024</v>
      </c>
    </row>
    <row r="2917" spans="1:8" x14ac:dyDescent="0.25">
      <c r="A2917" s="12" t="s">
        <v>1254</v>
      </c>
      <c r="B2917" s="12" t="s">
        <v>41</v>
      </c>
      <c r="C2917" s="14">
        <v>1</v>
      </c>
      <c r="D2917" s="12" t="s">
        <v>160</v>
      </c>
      <c r="E2917" s="35" t="s">
        <v>1525</v>
      </c>
      <c r="F2917" s="13">
        <v>6260.58</v>
      </c>
      <c r="G2917" s="97" t="str">
        <f t="shared" si="90"/>
        <v>Nov</v>
      </c>
      <c r="H2917" s="97" t="str">
        <f t="shared" si="91"/>
        <v>2024</v>
      </c>
    </row>
    <row r="2918" spans="1:8" x14ac:dyDescent="0.25">
      <c r="A2918" s="12" t="s">
        <v>1254</v>
      </c>
      <c r="B2918" s="12" t="s">
        <v>41</v>
      </c>
      <c r="C2918" s="14">
        <v>1</v>
      </c>
      <c r="D2918" s="12" t="s">
        <v>160</v>
      </c>
      <c r="E2918" s="35" t="s">
        <v>1525</v>
      </c>
      <c r="F2918" s="13">
        <v>6261.25</v>
      </c>
      <c r="G2918" s="97" t="str">
        <f t="shared" si="90"/>
        <v>Nov</v>
      </c>
      <c r="H2918" s="97" t="str">
        <f t="shared" si="91"/>
        <v>2024</v>
      </c>
    </row>
    <row r="2919" spans="1:8" x14ac:dyDescent="0.25">
      <c r="A2919" s="12" t="s">
        <v>1254</v>
      </c>
      <c r="B2919" s="12" t="s">
        <v>41</v>
      </c>
      <c r="C2919" s="14">
        <v>1</v>
      </c>
      <c r="D2919" s="12" t="s">
        <v>160</v>
      </c>
      <c r="E2919" s="35" t="s">
        <v>1525</v>
      </c>
      <c r="F2919" s="13">
        <v>215.52</v>
      </c>
      <c r="G2919" s="97" t="str">
        <f t="shared" si="90"/>
        <v>Nov</v>
      </c>
      <c r="H2919" s="97" t="str">
        <f t="shared" si="91"/>
        <v>2024</v>
      </c>
    </row>
    <row r="2920" spans="1:8" x14ac:dyDescent="0.25">
      <c r="A2920" s="12" t="s">
        <v>1254</v>
      </c>
      <c r="B2920" s="12" t="s">
        <v>41</v>
      </c>
      <c r="C2920" s="14">
        <v>1</v>
      </c>
      <c r="D2920" s="12" t="s">
        <v>160</v>
      </c>
      <c r="E2920" s="35" t="s">
        <v>1525</v>
      </c>
      <c r="F2920" s="13">
        <v>2592.4699999999998</v>
      </c>
      <c r="G2920" s="97" t="str">
        <f t="shared" si="90"/>
        <v>Nov</v>
      </c>
      <c r="H2920" s="97" t="str">
        <f t="shared" si="91"/>
        <v>2024</v>
      </c>
    </row>
    <row r="2921" spans="1:8" x14ac:dyDescent="0.25">
      <c r="A2921" s="12" t="s">
        <v>1254</v>
      </c>
      <c r="B2921" s="12" t="s">
        <v>41</v>
      </c>
      <c r="C2921" s="14">
        <v>1</v>
      </c>
      <c r="D2921" s="12" t="s">
        <v>160</v>
      </c>
      <c r="E2921" s="35" t="s">
        <v>1525</v>
      </c>
      <c r="F2921" s="13">
        <v>1424.23</v>
      </c>
      <c r="G2921" s="97" t="str">
        <f t="shared" si="90"/>
        <v>Nov</v>
      </c>
      <c r="H2921" s="97" t="str">
        <f t="shared" si="91"/>
        <v>2024</v>
      </c>
    </row>
    <row r="2922" spans="1:8" x14ac:dyDescent="0.25">
      <c r="A2922" s="12" t="s">
        <v>1254</v>
      </c>
      <c r="B2922" s="12" t="s">
        <v>41</v>
      </c>
      <c r="C2922" s="14">
        <v>1</v>
      </c>
      <c r="D2922" s="12" t="s">
        <v>160</v>
      </c>
      <c r="E2922" s="35" t="s">
        <v>1525</v>
      </c>
      <c r="F2922" s="13">
        <v>1735.97</v>
      </c>
      <c r="G2922" s="97" t="str">
        <f t="shared" si="90"/>
        <v>Nov</v>
      </c>
      <c r="H2922" s="97" t="str">
        <f t="shared" si="91"/>
        <v>2024</v>
      </c>
    </row>
    <row r="2923" spans="1:8" x14ac:dyDescent="0.25">
      <c r="A2923" s="12" t="s">
        <v>1254</v>
      </c>
      <c r="B2923" s="12" t="s">
        <v>41</v>
      </c>
      <c r="C2923" s="14">
        <v>1</v>
      </c>
      <c r="D2923" s="12" t="s">
        <v>160</v>
      </c>
      <c r="E2923" s="35" t="s">
        <v>1525</v>
      </c>
      <c r="F2923" s="13">
        <v>1429.27</v>
      </c>
      <c r="G2923" s="97" t="str">
        <f t="shared" si="90"/>
        <v>Nov</v>
      </c>
      <c r="H2923" s="97" t="str">
        <f t="shared" si="91"/>
        <v>2024</v>
      </c>
    </row>
    <row r="2924" spans="1:8" x14ac:dyDescent="0.25">
      <c r="A2924" s="12" t="s">
        <v>1254</v>
      </c>
      <c r="B2924" s="12" t="s">
        <v>41</v>
      </c>
      <c r="C2924" s="14">
        <v>1</v>
      </c>
      <c r="D2924" s="12" t="s">
        <v>160</v>
      </c>
      <c r="E2924" s="35" t="s">
        <v>1525</v>
      </c>
      <c r="F2924" s="13">
        <v>107.74</v>
      </c>
      <c r="G2924" s="97" t="str">
        <f t="shared" si="90"/>
        <v>Nov</v>
      </c>
      <c r="H2924" s="97" t="str">
        <f t="shared" si="91"/>
        <v>2024</v>
      </c>
    </row>
    <row r="2925" spans="1:8" x14ac:dyDescent="0.25">
      <c r="A2925" s="12" t="s">
        <v>1254</v>
      </c>
      <c r="B2925" s="12" t="s">
        <v>41</v>
      </c>
      <c r="C2925" s="14">
        <v>1</v>
      </c>
      <c r="D2925" s="12" t="s">
        <v>160</v>
      </c>
      <c r="E2925" s="35" t="s">
        <v>1525</v>
      </c>
      <c r="F2925" s="13">
        <v>1020.8</v>
      </c>
      <c r="G2925" s="97" t="str">
        <f t="shared" si="90"/>
        <v>Nov</v>
      </c>
      <c r="H2925" s="97" t="str">
        <f t="shared" si="91"/>
        <v>2024</v>
      </c>
    </row>
    <row r="2926" spans="1:8" x14ac:dyDescent="0.25">
      <c r="A2926" s="12" t="s">
        <v>1254</v>
      </c>
      <c r="B2926" s="12" t="s">
        <v>41</v>
      </c>
      <c r="C2926" s="14">
        <v>1</v>
      </c>
      <c r="D2926" s="12" t="s">
        <v>160</v>
      </c>
      <c r="E2926" s="35" t="s">
        <v>1525</v>
      </c>
      <c r="F2926" s="13">
        <v>1526.82</v>
      </c>
      <c r="G2926" s="97" t="str">
        <f t="shared" si="90"/>
        <v>Nov</v>
      </c>
      <c r="H2926" s="97" t="str">
        <f t="shared" si="91"/>
        <v>2024</v>
      </c>
    </row>
    <row r="2927" spans="1:8" x14ac:dyDescent="0.25">
      <c r="A2927" s="12" t="s">
        <v>1254</v>
      </c>
      <c r="B2927" s="12" t="s">
        <v>41</v>
      </c>
      <c r="C2927" s="14">
        <v>1</v>
      </c>
      <c r="D2927" s="12" t="s">
        <v>160</v>
      </c>
      <c r="E2927" s="35" t="s">
        <v>1525</v>
      </c>
      <c r="F2927" s="13">
        <v>2699.95</v>
      </c>
      <c r="G2927" s="97" t="str">
        <f t="shared" si="90"/>
        <v>Nov</v>
      </c>
      <c r="H2927" s="97" t="str">
        <f t="shared" si="91"/>
        <v>2024</v>
      </c>
    </row>
    <row r="2928" spans="1:8" x14ac:dyDescent="0.25">
      <c r="A2928" s="12" t="s">
        <v>1254</v>
      </c>
      <c r="B2928" s="12" t="s">
        <v>41</v>
      </c>
      <c r="C2928" s="14">
        <v>1</v>
      </c>
      <c r="D2928" s="12" t="s">
        <v>549</v>
      </c>
      <c r="E2928" s="35" t="s">
        <v>1525</v>
      </c>
      <c r="F2928" s="13">
        <v>434.63</v>
      </c>
      <c r="G2928" s="97" t="str">
        <f t="shared" si="90"/>
        <v>Nov</v>
      </c>
      <c r="H2928" s="97" t="str">
        <f t="shared" si="91"/>
        <v>2024</v>
      </c>
    </row>
    <row r="2929" spans="1:8" x14ac:dyDescent="0.25">
      <c r="A2929" s="12" t="s">
        <v>1254</v>
      </c>
      <c r="B2929" s="12" t="s">
        <v>41</v>
      </c>
      <c r="C2929" s="14">
        <v>1</v>
      </c>
      <c r="D2929" s="12" t="s">
        <v>549</v>
      </c>
      <c r="E2929" s="35" t="s">
        <v>1525</v>
      </c>
      <c r="F2929" s="13">
        <v>416.67</v>
      </c>
      <c r="G2929" s="97" t="str">
        <f t="shared" si="90"/>
        <v>Nov</v>
      </c>
      <c r="H2929" s="97" t="str">
        <f t="shared" si="91"/>
        <v>2024</v>
      </c>
    </row>
    <row r="2930" spans="1:8" x14ac:dyDescent="0.25">
      <c r="A2930" s="12" t="s">
        <v>1254</v>
      </c>
      <c r="B2930" s="12" t="s">
        <v>41</v>
      </c>
      <c r="C2930" s="14">
        <v>1</v>
      </c>
      <c r="D2930" s="12" t="s">
        <v>549</v>
      </c>
      <c r="E2930" s="35" t="s">
        <v>1525</v>
      </c>
      <c r="F2930" s="13">
        <v>804.55</v>
      </c>
      <c r="G2930" s="97" t="str">
        <f t="shared" si="90"/>
        <v>Nov</v>
      </c>
      <c r="H2930" s="97" t="str">
        <f t="shared" si="91"/>
        <v>2024</v>
      </c>
    </row>
    <row r="2931" spans="1:8" x14ac:dyDescent="0.25">
      <c r="A2931" s="12" t="s">
        <v>1254</v>
      </c>
      <c r="B2931" s="12" t="s">
        <v>41</v>
      </c>
      <c r="C2931" s="14">
        <v>1</v>
      </c>
      <c r="D2931" s="12" t="s">
        <v>160</v>
      </c>
      <c r="E2931" s="35" t="s">
        <v>1525</v>
      </c>
      <c r="F2931" s="13">
        <v>73.64</v>
      </c>
      <c r="G2931" s="97" t="str">
        <f t="shared" si="90"/>
        <v>Nov</v>
      </c>
      <c r="H2931" s="97" t="str">
        <f t="shared" si="91"/>
        <v>2024</v>
      </c>
    </row>
    <row r="2932" spans="1:8" x14ac:dyDescent="0.25">
      <c r="A2932" s="12" t="s">
        <v>1254</v>
      </c>
      <c r="B2932" s="12" t="s">
        <v>41</v>
      </c>
      <c r="C2932" s="14">
        <v>1</v>
      </c>
      <c r="D2932" s="12" t="s">
        <v>160</v>
      </c>
      <c r="E2932" s="35" t="s">
        <v>1525</v>
      </c>
      <c r="F2932" s="13">
        <v>109.2</v>
      </c>
      <c r="G2932" s="97" t="str">
        <f t="shared" si="90"/>
        <v>Nov</v>
      </c>
      <c r="H2932" s="97" t="str">
        <f t="shared" si="91"/>
        <v>2024</v>
      </c>
    </row>
    <row r="2933" spans="1:8" x14ac:dyDescent="0.25">
      <c r="A2933" s="12" t="s">
        <v>1254</v>
      </c>
      <c r="B2933" s="12" t="s">
        <v>41</v>
      </c>
      <c r="C2933" s="14">
        <v>1</v>
      </c>
      <c r="D2933" s="12" t="s">
        <v>160</v>
      </c>
      <c r="E2933" s="35" t="s">
        <v>1525</v>
      </c>
      <c r="F2933" s="13">
        <v>379.72</v>
      </c>
      <c r="G2933" s="97" t="str">
        <f t="shared" si="90"/>
        <v>Nov</v>
      </c>
      <c r="H2933" s="97" t="str">
        <f t="shared" si="91"/>
        <v>2024</v>
      </c>
    </row>
    <row r="2934" spans="1:8" x14ac:dyDescent="0.25">
      <c r="A2934" s="12" t="s">
        <v>1254</v>
      </c>
      <c r="B2934" s="12" t="s">
        <v>41</v>
      </c>
      <c r="C2934" s="14">
        <v>1</v>
      </c>
      <c r="D2934" s="12" t="s">
        <v>160</v>
      </c>
      <c r="E2934" s="35" t="s">
        <v>1525</v>
      </c>
      <c r="F2934" s="13">
        <v>27.03</v>
      </c>
      <c r="G2934" s="97" t="str">
        <f t="shared" si="90"/>
        <v>Nov</v>
      </c>
      <c r="H2934" s="97" t="str">
        <f t="shared" si="91"/>
        <v>2024</v>
      </c>
    </row>
    <row r="2935" spans="1:8" x14ac:dyDescent="0.25">
      <c r="A2935" s="12" t="s">
        <v>1254</v>
      </c>
      <c r="B2935" s="12" t="s">
        <v>41</v>
      </c>
      <c r="C2935" s="14">
        <v>1</v>
      </c>
      <c r="D2935" s="12" t="s">
        <v>160</v>
      </c>
      <c r="E2935" s="35" t="s">
        <v>1525</v>
      </c>
      <c r="F2935" s="13">
        <v>37.020000000000003</v>
      </c>
      <c r="G2935" s="97" t="str">
        <f t="shared" si="90"/>
        <v>Nov</v>
      </c>
      <c r="H2935" s="97" t="str">
        <f t="shared" si="91"/>
        <v>2024</v>
      </c>
    </row>
    <row r="2936" spans="1:8" x14ac:dyDescent="0.25">
      <c r="A2936" s="12" t="s">
        <v>1254</v>
      </c>
      <c r="B2936" s="12" t="s">
        <v>41</v>
      </c>
      <c r="C2936" s="14">
        <v>1</v>
      </c>
      <c r="D2936" s="12" t="s">
        <v>160</v>
      </c>
      <c r="E2936" s="35" t="s">
        <v>1525</v>
      </c>
      <c r="F2936" s="13">
        <v>163.79</v>
      </c>
      <c r="G2936" s="97" t="str">
        <f t="shared" si="90"/>
        <v>Nov</v>
      </c>
      <c r="H2936" s="97" t="str">
        <f t="shared" si="91"/>
        <v>2024</v>
      </c>
    </row>
    <row r="2937" spans="1:8" x14ac:dyDescent="0.25">
      <c r="A2937" s="12" t="s">
        <v>1254</v>
      </c>
      <c r="B2937" s="12" t="s">
        <v>41</v>
      </c>
      <c r="C2937" s="14">
        <v>1</v>
      </c>
      <c r="D2937" s="12" t="s">
        <v>160</v>
      </c>
      <c r="E2937" s="35" t="s">
        <v>1525</v>
      </c>
      <c r="F2937" s="13">
        <v>58.84</v>
      </c>
      <c r="G2937" s="97" t="str">
        <f t="shared" si="90"/>
        <v>Nov</v>
      </c>
      <c r="H2937" s="97" t="str">
        <f t="shared" si="91"/>
        <v>2024</v>
      </c>
    </row>
    <row r="2938" spans="1:8" x14ac:dyDescent="0.25">
      <c r="A2938" s="12" t="s">
        <v>1254</v>
      </c>
      <c r="B2938" s="12" t="s">
        <v>41</v>
      </c>
      <c r="C2938" s="14">
        <v>1</v>
      </c>
      <c r="D2938" s="12" t="s">
        <v>160</v>
      </c>
      <c r="E2938" s="35" t="s">
        <v>1525</v>
      </c>
      <c r="F2938" s="13">
        <v>266.67</v>
      </c>
      <c r="G2938" s="97" t="str">
        <f t="shared" si="90"/>
        <v>Nov</v>
      </c>
      <c r="H2938" s="97" t="str">
        <f t="shared" si="91"/>
        <v>2024</v>
      </c>
    </row>
    <row r="2939" spans="1:8" x14ac:dyDescent="0.25">
      <c r="A2939" s="12" t="s">
        <v>1254</v>
      </c>
      <c r="B2939" s="12" t="s">
        <v>41</v>
      </c>
      <c r="C2939" s="14">
        <v>1</v>
      </c>
      <c r="D2939" s="12" t="s">
        <v>160</v>
      </c>
      <c r="E2939" s="35" t="s">
        <v>1525</v>
      </c>
      <c r="F2939" s="13">
        <v>4949.18</v>
      </c>
      <c r="G2939" s="97" t="str">
        <f t="shared" si="90"/>
        <v>Nov</v>
      </c>
      <c r="H2939" s="97" t="str">
        <f t="shared" si="91"/>
        <v>2024</v>
      </c>
    </row>
    <row r="2940" spans="1:8" x14ac:dyDescent="0.25">
      <c r="A2940" s="12" t="s">
        <v>1254</v>
      </c>
      <c r="B2940" s="12" t="s">
        <v>41</v>
      </c>
      <c r="C2940" s="14">
        <v>1</v>
      </c>
      <c r="D2940" s="12" t="s">
        <v>160</v>
      </c>
      <c r="E2940" s="35" t="s">
        <v>1525</v>
      </c>
      <c r="F2940" s="13">
        <v>3621.57</v>
      </c>
      <c r="G2940" s="97" t="str">
        <f t="shared" si="90"/>
        <v>Nov</v>
      </c>
      <c r="H2940" s="97" t="str">
        <f t="shared" si="91"/>
        <v>2024</v>
      </c>
    </row>
    <row r="2941" spans="1:8" x14ac:dyDescent="0.25">
      <c r="A2941" s="12" t="s">
        <v>1254</v>
      </c>
      <c r="B2941" s="12" t="s">
        <v>41</v>
      </c>
      <c r="C2941" s="14">
        <v>1</v>
      </c>
      <c r="D2941" s="12" t="s">
        <v>160</v>
      </c>
      <c r="E2941" s="35" t="s">
        <v>1525</v>
      </c>
      <c r="F2941" s="13">
        <v>2894.78</v>
      </c>
      <c r="G2941" s="97" t="str">
        <f t="shared" si="90"/>
        <v>Nov</v>
      </c>
      <c r="H2941" s="97" t="str">
        <f t="shared" si="91"/>
        <v>2024</v>
      </c>
    </row>
    <row r="2942" spans="1:8" x14ac:dyDescent="0.25">
      <c r="A2942" s="12" t="s">
        <v>1254</v>
      </c>
      <c r="B2942" s="12" t="s">
        <v>41</v>
      </c>
      <c r="C2942" s="14">
        <v>1</v>
      </c>
      <c r="D2942" s="12" t="s">
        <v>160</v>
      </c>
      <c r="E2942" s="35" t="s">
        <v>1525</v>
      </c>
      <c r="F2942" s="13">
        <v>359.46</v>
      </c>
      <c r="G2942" s="97" t="str">
        <f t="shared" si="90"/>
        <v>Nov</v>
      </c>
      <c r="H2942" s="97" t="str">
        <f t="shared" si="91"/>
        <v>2024</v>
      </c>
    </row>
    <row r="2943" spans="1:8" x14ac:dyDescent="0.25">
      <c r="A2943" s="12" t="s">
        <v>1254</v>
      </c>
      <c r="B2943" s="12" t="s">
        <v>41</v>
      </c>
      <c r="C2943" s="14">
        <v>1</v>
      </c>
      <c r="D2943" s="12" t="s">
        <v>160</v>
      </c>
      <c r="E2943" s="35" t="s">
        <v>1525</v>
      </c>
      <c r="F2943" s="13">
        <v>3249.09</v>
      </c>
      <c r="G2943" s="97" t="str">
        <f t="shared" si="90"/>
        <v>Nov</v>
      </c>
      <c r="H2943" s="97" t="str">
        <f t="shared" si="91"/>
        <v>2024</v>
      </c>
    </row>
    <row r="2944" spans="1:8" x14ac:dyDescent="0.25">
      <c r="A2944" s="12" t="s">
        <v>1254</v>
      </c>
      <c r="B2944" s="12" t="s">
        <v>41</v>
      </c>
      <c r="C2944" s="14">
        <v>1</v>
      </c>
      <c r="D2944" s="12" t="s">
        <v>160</v>
      </c>
      <c r="E2944" s="35" t="s">
        <v>1525</v>
      </c>
      <c r="F2944" s="13">
        <v>3426.32</v>
      </c>
      <c r="G2944" s="97" t="str">
        <f t="shared" si="90"/>
        <v>Nov</v>
      </c>
      <c r="H2944" s="97" t="str">
        <f t="shared" si="91"/>
        <v>2024</v>
      </c>
    </row>
    <row r="2945" spans="1:8" x14ac:dyDescent="0.25">
      <c r="A2945" s="12" t="s">
        <v>1254</v>
      </c>
      <c r="B2945" s="12" t="s">
        <v>41</v>
      </c>
      <c r="C2945" s="14">
        <v>1</v>
      </c>
      <c r="D2945" s="12" t="s">
        <v>160</v>
      </c>
      <c r="E2945" s="35" t="s">
        <v>1525</v>
      </c>
      <c r="F2945" s="13">
        <v>156.85</v>
      </c>
      <c r="G2945" s="97" t="str">
        <f t="shared" si="90"/>
        <v>Nov</v>
      </c>
      <c r="H2945" s="97" t="str">
        <f t="shared" si="91"/>
        <v>2024</v>
      </c>
    </row>
    <row r="2946" spans="1:8" x14ac:dyDescent="0.25">
      <c r="A2946" s="12" t="s">
        <v>1254</v>
      </c>
      <c r="B2946" s="12" t="s">
        <v>41</v>
      </c>
      <c r="C2946" s="14">
        <v>1</v>
      </c>
      <c r="D2946" s="12" t="s">
        <v>160</v>
      </c>
      <c r="E2946" s="35" t="s">
        <v>1525</v>
      </c>
      <c r="F2946" s="13">
        <v>5849.89</v>
      </c>
      <c r="G2946" s="97" t="str">
        <f t="shared" si="90"/>
        <v>Nov</v>
      </c>
      <c r="H2946" s="97" t="str">
        <f t="shared" si="91"/>
        <v>2024</v>
      </c>
    </row>
    <row r="2947" spans="1:8" x14ac:dyDescent="0.25">
      <c r="A2947" s="12" t="s">
        <v>1254</v>
      </c>
      <c r="B2947" s="12" t="s">
        <v>41</v>
      </c>
      <c r="C2947" s="14">
        <v>1</v>
      </c>
      <c r="D2947" s="12" t="s">
        <v>160</v>
      </c>
      <c r="E2947" s="35" t="s">
        <v>1525</v>
      </c>
      <c r="F2947" s="13">
        <v>511.45</v>
      </c>
      <c r="G2947" s="97" t="str">
        <f t="shared" si="90"/>
        <v>Nov</v>
      </c>
      <c r="H2947" s="97" t="str">
        <f t="shared" si="91"/>
        <v>2024</v>
      </c>
    </row>
    <row r="2948" spans="1:8" x14ac:dyDescent="0.25">
      <c r="A2948" s="12" t="s">
        <v>1254</v>
      </c>
      <c r="B2948" s="12" t="s">
        <v>41</v>
      </c>
      <c r="C2948" s="14">
        <v>1</v>
      </c>
      <c r="D2948" s="12" t="s">
        <v>160</v>
      </c>
      <c r="E2948" s="35" t="s">
        <v>1525</v>
      </c>
      <c r="F2948" s="13">
        <v>5237.29</v>
      </c>
      <c r="G2948" s="97" t="str">
        <f t="shared" ref="G2948:G3011" si="92">MID(A2948,4,3)</f>
        <v>Nov</v>
      </c>
      <c r="H2948" s="97" t="str">
        <f t="shared" ref="H2948:H3011" si="93">MID(A2948,8,4)</f>
        <v>2024</v>
      </c>
    </row>
    <row r="2949" spans="1:8" x14ac:dyDescent="0.25">
      <c r="A2949" s="12" t="s">
        <v>1254</v>
      </c>
      <c r="B2949" s="12" t="s">
        <v>41</v>
      </c>
      <c r="C2949" s="14">
        <v>1</v>
      </c>
      <c r="D2949" s="12" t="s">
        <v>160</v>
      </c>
      <c r="E2949" s="35" t="s">
        <v>1525</v>
      </c>
      <c r="F2949" s="13">
        <v>12968.73</v>
      </c>
      <c r="G2949" s="97" t="str">
        <f t="shared" si="92"/>
        <v>Nov</v>
      </c>
      <c r="H2949" s="97" t="str">
        <f t="shared" si="93"/>
        <v>2024</v>
      </c>
    </row>
    <row r="2950" spans="1:8" x14ac:dyDescent="0.25">
      <c r="A2950" s="12" t="s">
        <v>1254</v>
      </c>
      <c r="B2950" s="12" t="s">
        <v>41</v>
      </c>
      <c r="C2950" s="14">
        <v>1</v>
      </c>
      <c r="D2950" s="12" t="s">
        <v>160</v>
      </c>
      <c r="E2950" s="35" t="s">
        <v>1525</v>
      </c>
      <c r="F2950" s="13">
        <v>1461.2</v>
      </c>
      <c r="G2950" s="97" t="str">
        <f t="shared" si="92"/>
        <v>Nov</v>
      </c>
      <c r="H2950" s="97" t="str">
        <f t="shared" si="93"/>
        <v>2024</v>
      </c>
    </row>
    <row r="2951" spans="1:8" x14ac:dyDescent="0.25">
      <c r="A2951" s="12" t="s">
        <v>1254</v>
      </c>
      <c r="B2951" s="12" t="s">
        <v>41</v>
      </c>
      <c r="C2951" s="14">
        <v>1</v>
      </c>
      <c r="D2951" s="12" t="s">
        <v>550</v>
      </c>
      <c r="E2951" s="35" t="s">
        <v>1525</v>
      </c>
      <c r="F2951" s="13">
        <v>1274.92</v>
      </c>
      <c r="G2951" s="97" t="str">
        <f t="shared" si="92"/>
        <v>Nov</v>
      </c>
      <c r="H2951" s="97" t="str">
        <f t="shared" si="93"/>
        <v>2024</v>
      </c>
    </row>
    <row r="2952" spans="1:8" x14ac:dyDescent="0.25">
      <c r="A2952" s="12" t="s">
        <v>1254</v>
      </c>
      <c r="B2952" s="12" t="s">
        <v>41</v>
      </c>
      <c r="C2952" s="14">
        <v>1</v>
      </c>
      <c r="D2952" s="12" t="s">
        <v>550</v>
      </c>
      <c r="E2952" s="35" t="s">
        <v>1525</v>
      </c>
      <c r="F2952" s="13">
        <v>1273.56</v>
      </c>
      <c r="G2952" s="97" t="str">
        <f t="shared" si="92"/>
        <v>Nov</v>
      </c>
      <c r="H2952" s="97" t="str">
        <f t="shared" si="93"/>
        <v>2024</v>
      </c>
    </row>
    <row r="2953" spans="1:8" x14ac:dyDescent="0.25">
      <c r="A2953" s="12" t="s">
        <v>1254</v>
      </c>
      <c r="B2953" s="12" t="s">
        <v>41</v>
      </c>
      <c r="C2953" s="14">
        <v>1</v>
      </c>
      <c r="D2953" s="12" t="s">
        <v>160</v>
      </c>
      <c r="E2953" s="35" t="s">
        <v>1525</v>
      </c>
      <c r="F2953" s="13">
        <v>647.42999999999995</v>
      </c>
      <c r="G2953" s="97" t="str">
        <f t="shared" si="92"/>
        <v>Nov</v>
      </c>
      <c r="H2953" s="97" t="str">
        <f t="shared" si="93"/>
        <v>2024</v>
      </c>
    </row>
    <row r="2954" spans="1:8" x14ac:dyDescent="0.25">
      <c r="A2954" s="12" t="s">
        <v>1254</v>
      </c>
      <c r="B2954" s="12" t="s">
        <v>41</v>
      </c>
      <c r="C2954" s="14">
        <v>1</v>
      </c>
      <c r="D2954" s="12" t="s">
        <v>160</v>
      </c>
      <c r="E2954" s="35" t="s">
        <v>1525</v>
      </c>
      <c r="F2954" s="13">
        <v>4063.47</v>
      </c>
      <c r="G2954" s="97" t="str">
        <f t="shared" si="92"/>
        <v>Nov</v>
      </c>
      <c r="H2954" s="97" t="str">
        <f t="shared" si="93"/>
        <v>2024</v>
      </c>
    </row>
    <row r="2955" spans="1:8" x14ac:dyDescent="0.25">
      <c r="A2955" s="12" t="s">
        <v>1254</v>
      </c>
      <c r="B2955" s="12" t="s">
        <v>41</v>
      </c>
      <c r="C2955" s="14">
        <v>1</v>
      </c>
      <c r="D2955" s="12" t="s">
        <v>160</v>
      </c>
      <c r="E2955" s="35" t="s">
        <v>1525</v>
      </c>
      <c r="F2955" s="13">
        <v>5397.6</v>
      </c>
      <c r="G2955" s="97" t="str">
        <f t="shared" si="92"/>
        <v>Nov</v>
      </c>
      <c r="H2955" s="97" t="str">
        <f t="shared" si="93"/>
        <v>2024</v>
      </c>
    </row>
    <row r="2956" spans="1:8" x14ac:dyDescent="0.25">
      <c r="A2956" s="12" t="s">
        <v>1254</v>
      </c>
      <c r="B2956" s="12" t="s">
        <v>41</v>
      </c>
      <c r="C2956" s="14">
        <v>1</v>
      </c>
      <c r="D2956" s="12" t="s">
        <v>160</v>
      </c>
      <c r="E2956" s="35" t="s">
        <v>1525</v>
      </c>
      <c r="F2956" s="13">
        <v>2776.37</v>
      </c>
      <c r="G2956" s="97" t="str">
        <f t="shared" si="92"/>
        <v>Nov</v>
      </c>
      <c r="H2956" s="97" t="str">
        <f t="shared" si="93"/>
        <v>2024</v>
      </c>
    </row>
    <row r="2957" spans="1:8" x14ac:dyDescent="0.25">
      <c r="A2957" s="12" t="s">
        <v>1254</v>
      </c>
      <c r="B2957" s="12" t="s">
        <v>41</v>
      </c>
      <c r="C2957" s="14">
        <v>1</v>
      </c>
      <c r="D2957" s="12" t="s">
        <v>160</v>
      </c>
      <c r="E2957" s="35" t="s">
        <v>1525</v>
      </c>
      <c r="F2957" s="13">
        <v>7250.4</v>
      </c>
      <c r="G2957" s="97" t="str">
        <f t="shared" si="92"/>
        <v>Nov</v>
      </c>
      <c r="H2957" s="97" t="str">
        <f t="shared" si="93"/>
        <v>2024</v>
      </c>
    </row>
    <row r="2958" spans="1:8" x14ac:dyDescent="0.25">
      <c r="A2958" s="12" t="s">
        <v>1254</v>
      </c>
      <c r="B2958" s="12" t="s">
        <v>41</v>
      </c>
      <c r="C2958" s="14">
        <v>1</v>
      </c>
      <c r="D2958" s="12" t="s">
        <v>160</v>
      </c>
      <c r="E2958" s="35" t="s">
        <v>1525</v>
      </c>
      <c r="F2958" s="13">
        <v>10049.719999999999</v>
      </c>
      <c r="G2958" s="97" t="str">
        <f t="shared" si="92"/>
        <v>Nov</v>
      </c>
      <c r="H2958" s="97" t="str">
        <f t="shared" si="93"/>
        <v>2024</v>
      </c>
    </row>
    <row r="2959" spans="1:8" x14ac:dyDescent="0.25">
      <c r="A2959" s="12" t="s">
        <v>1254</v>
      </c>
      <c r="B2959" s="12" t="s">
        <v>41</v>
      </c>
      <c r="C2959" s="14">
        <v>1</v>
      </c>
      <c r="D2959" s="12" t="s">
        <v>160</v>
      </c>
      <c r="E2959" s="35" t="s">
        <v>1525</v>
      </c>
      <c r="F2959" s="13">
        <v>6055.37</v>
      </c>
      <c r="G2959" s="97" t="str">
        <f t="shared" si="92"/>
        <v>Nov</v>
      </c>
      <c r="H2959" s="97" t="str">
        <f t="shared" si="93"/>
        <v>2024</v>
      </c>
    </row>
    <row r="2960" spans="1:8" x14ac:dyDescent="0.25">
      <c r="A2960" s="12" t="s">
        <v>1254</v>
      </c>
      <c r="B2960" s="12" t="s">
        <v>41</v>
      </c>
      <c r="C2960" s="14">
        <v>1</v>
      </c>
      <c r="D2960" s="12" t="s">
        <v>160</v>
      </c>
      <c r="E2960" s="35" t="s">
        <v>1525</v>
      </c>
      <c r="F2960" s="13">
        <v>8775.23</v>
      </c>
      <c r="G2960" s="97" t="str">
        <f t="shared" si="92"/>
        <v>Nov</v>
      </c>
      <c r="H2960" s="97" t="str">
        <f t="shared" si="93"/>
        <v>2024</v>
      </c>
    </row>
    <row r="2961" spans="1:8" x14ac:dyDescent="0.25">
      <c r="A2961" s="12" t="s">
        <v>1254</v>
      </c>
      <c r="B2961" s="12" t="s">
        <v>41</v>
      </c>
      <c r="C2961" s="14">
        <v>1</v>
      </c>
      <c r="D2961" s="12" t="s">
        <v>160</v>
      </c>
      <c r="E2961" s="35" t="s">
        <v>1525</v>
      </c>
      <c r="F2961" s="13">
        <v>584.1</v>
      </c>
      <c r="G2961" s="97" t="str">
        <f t="shared" si="92"/>
        <v>Nov</v>
      </c>
      <c r="H2961" s="97" t="str">
        <f t="shared" si="93"/>
        <v>2024</v>
      </c>
    </row>
    <row r="2962" spans="1:8" x14ac:dyDescent="0.25">
      <c r="A2962" s="12" t="s">
        <v>1254</v>
      </c>
      <c r="B2962" s="12" t="s">
        <v>41</v>
      </c>
      <c r="C2962" s="14">
        <v>1</v>
      </c>
      <c r="D2962" s="12" t="s">
        <v>160</v>
      </c>
      <c r="E2962" s="35" t="s">
        <v>1525</v>
      </c>
      <c r="F2962" s="13">
        <v>13158.94</v>
      </c>
      <c r="G2962" s="97" t="str">
        <f t="shared" si="92"/>
        <v>Nov</v>
      </c>
      <c r="H2962" s="97" t="str">
        <f t="shared" si="93"/>
        <v>2024</v>
      </c>
    </row>
    <row r="2963" spans="1:8" x14ac:dyDescent="0.25">
      <c r="A2963" s="12" t="s">
        <v>1254</v>
      </c>
      <c r="B2963" s="12" t="s">
        <v>41</v>
      </c>
      <c r="C2963" s="14">
        <v>1</v>
      </c>
      <c r="D2963" s="12" t="s">
        <v>160</v>
      </c>
      <c r="E2963" s="35" t="s">
        <v>1525</v>
      </c>
      <c r="F2963" s="13">
        <v>721.75</v>
      </c>
      <c r="G2963" s="97" t="str">
        <f t="shared" si="92"/>
        <v>Nov</v>
      </c>
      <c r="H2963" s="97" t="str">
        <f t="shared" si="93"/>
        <v>2024</v>
      </c>
    </row>
    <row r="2964" spans="1:8" x14ac:dyDescent="0.25">
      <c r="A2964" s="12" t="s">
        <v>1254</v>
      </c>
      <c r="B2964" s="12" t="s">
        <v>41</v>
      </c>
      <c r="C2964" s="14">
        <v>1</v>
      </c>
      <c r="D2964" s="12" t="s">
        <v>160</v>
      </c>
      <c r="E2964" s="35" t="s">
        <v>1525</v>
      </c>
      <c r="F2964" s="13">
        <v>1622.21</v>
      </c>
      <c r="G2964" s="97" t="str">
        <f t="shared" si="92"/>
        <v>Nov</v>
      </c>
      <c r="H2964" s="97" t="str">
        <f t="shared" si="93"/>
        <v>2024</v>
      </c>
    </row>
    <row r="2965" spans="1:8" x14ac:dyDescent="0.25">
      <c r="A2965" s="12" t="s">
        <v>1254</v>
      </c>
      <c r="B2965" s="12" t="s">
        <v>41</v>
      </c>
      <c r="C2965" s="14">
        <v>1</v>
      </c>
      <c r="D2965" s="12" t="s">
        <v>160</v>
      </c>
      <c r="E2965" s="35" t="s">
        <v>1525</v>
      </c>
      <c r="F2965" s="13">
        <v>3685.1</v>
      </c>
      <c r="G2965" s="97" t="str">
        <f t="shared" si="92"/>
        <v>Nov</v>
      </c>
      <c r="H2965" s="97" t="str">
        <f t="shared" si="93"/>
        <v>2024</v>
      </c>
    </row>
    <row r="2966" spans="1:8" x14ac:dyDescent="0.25">
      <c r="A2966" s="12" t="s">
        <v>1254</v>
      </c>
      <c r="B2966" s="12" t="s">
        <v>41</v>
      </c>
      <c r="C2966" s="14">
        <v>1</v>
      </c>
      <c r="D2966" s="12" t="s">
        <v>160</v>
      </c>
      <c r="E2966" s="35" t="s">
        <v>1525</v>
      </c>
      <c r="F2966" s="13">
        <v>8912.48</v>
      </c>
      <c r="G2966" s="97" t="str">
        <f t="shared" si="92"/>
        <v>Nov</v>
      </c>
      <c r="H2966" s="97" t="str">
        <f t="shared" si="93"/>
        <v>2024</v>
      </c>
    </row>
    <row r="2967" spans="1:8" x14ac:dyDescent="0.25">
      <c r="A2967" s="12" t="s">
        <v>1254</v>
      </c>
      <c r="B2967" s="12" t="s">
        <v>41</v>
      </c>
      <c r="C2967" s="14">
        <v>1</v>
      </c>
      <c r="D2967" s="12" t="s">
        <v>160</v>
      </c>
      <c r="E2967" s="35" t="s">
        <v>1525</v>
      </c>
      <c r="F2967" s="13">
        <v>474.71</v>
      </c>
      <c r="G2967" s="97" t="str">
        <f t="shared" si="92"/>
        <v>Nov</v>
      </c>
      <c r="H2967" s="97" t="str">
        <f t="shared" si="93"/>
        <v>2024</v>
      </c>
    </row>
    <row r="2968" spans="1:8" x14ac:dyDescent="0.25">
      <c r="A2968" s="12" t="s">
        <v>1254</v>
      </c>
      <c r="B2968" s="12" t="s">
        <v>41</v>
      </c>
      <c r="C2968" s="14">
        <v>1</v>
      </c>
      <c r="D2968" s="12" t="s">
        <v>160</v>
      </c>
      <c r="E2968" s="35" t="s">
        <v>1525</v>
      </c>
      <c r="F2968" s="13">
        <v>281.07</v>
      </c>
      <c r="G2968" s="97" t="str">
        <f t="shared" si="92"/>
        <v>Nov</v>
      </c>
      <c r="H2968" s="97" t="str">
        <f t="shared" si="93"/>
        <v>2024</v>
      </c>
    </row>
    <row r="2969" spans="1:8" x14ac:dyDescent="0.25">
      <c r="A2969" s="12" t="s">
        <v>1254</v>
      </c>
      <c r="B2969" s="12" t="s">
        <v>41</v>
      </c>
      <c r="C2969" s="14">
        <v>1</v>
      </c>
      <c r="D2969" s="12" t="s">
        <v>160</v>
      </c>
      <c r="E2969" s="35" t="s">
        <v>1525</v>
      </c>
      <c r="F2969" s="13">
        <v>255.19</v>
      </c>
      <c r="G2969" s="97" t="str">
        <f t="shared" si="92"/>
        <v>Nov</v>
      </c>
      <c r="H2969" s="97" t="str">
        <f t="shared" si="93"/>
        <v>2024</v>
      </c>
    </row>
    <row r="2970" spans="1:8" x14ac:dyDescent="0.25">
      <c r="A2970" s="12" t="s">
        <v>1254</v>
      </c>
      <c r="B2970" s="12" t="s">
        <v>41</v>
      </c>
      <c r="C2970" s="14">
        <v>1</v>
      </c>
      <c r="D2970" s="12" t="s">
        <v>160</v>
      </c>
      <c r="E2970" s="35" t="s">
        <v>1525</v>
      </c>
      <c r="F2970" s="13">
        <v>2978.33</v>
      </c>
      <c r="G2970" s="97" t="str">
        <f t="shared" si="92"/>
        <v>Nov</v>
      </c>
      <c r="H2970" s="97" t="str">
        <f t="shared" si="93"/>
        <v>2024</v>
      </c>
    </row>
    <row r="2971" spans="1:8" x14ac:dyDescent="0.25">
      <c r="A2971" s="12" t="s">
        <v>1254</v>
      </c>
      <c r="B2971" s="12" t="s">
        <v>41</v>
      </c>
      <c r="C2971" s="14">
        <v>1</v>
      </c>
      <c r="D2971" s="12" t="s">
        <v>160</v>
      </c>
      <c r="E2971" s="35" t="s">
        <v>1525</v>
      </c>
      <c r="F2971" s="13">
        <v>560.11</v>
      </c>
      <c r="G2971" s="97" t="str">
        <f t="shared" si="92"/>
        <v>Nov</v>
      </c>
      <c r="H2971" s="97" t="str">
        <f t="shared" si="93"/>
        <v>2024</v>
      </c>
    </row>
    <row r="2972" spans="1:8" x14ac:dyDescent="0.25">
      <c r="A2972" s="12" t="s">
        <v>1254</v>
      </c>
      <c r="B2972" s="12" t="s">
        <v>41</v>
      </c>
      <c r="C2972" s="14">
        <v>1</v>
      </c>
      <c r="D2972" s="12" t="s">
        <v>160</v>
      </c>
      <c r="E2972" s="35" t="s">
        <v>1525</v>
      </c>
      <c r="F2972" s="13">
        <v>16699.29</v>
      </c>
      <c r="G2972" s="97" t="str">
        <f t="shared" si="92"/>
        <v>Nov</v>
      </c>
      <c r="H2972" s="97" t="str">
        <f t="shared" si="93"/>
        <v>2024</v>
      </c>
    </row>
    <row r="2973" spans="1:8" x14ac:dyDescent="0.25">
      <c r="A2973" s="12" t="s">
        <v>1254</v>
      </c>
      <c r="B2973" s="12" t="s">
        <v>41</v>
      </c>
      <c r="C2973" s="14">
        <v>1</v>
      </c>
      <c r="D2973" s="12" t="s">
        <v>160</v>
      </c>
      <c r="E2973" s="35" t="s">
        <v>1525</v>
      </c>
      <c r="F2973" s="13">
        <v>833.33</v>
      </c>
      <c r="G2973" s="97" t="str">
        <f t="shared" si="92"/>
        <v>Nov</v>
      </c>
      <c r="H2973" s="97" t="str">
        <f t="shared" si="93"/>
        <v>2024</v>
      </c>
    </row>
    <row r="2974" spans="1:8" x14ac:dyDescent="0.25">
      <c r="A2974" s="12" t="s">
        <v>1254</v>
      </c>
      <c r="B2974" s="12" t="s">
        <v>41</v>
      </c>
      <c r="C2974" s="14">
        <v>1</v>
      </c>
      <c r="D2974" s="12" t="s">
        <v>160</v>
      </c>
      <c r="E2974" s="35" t="s">
        <v>1525</v>
      </c>
      <c r="F2974" s="13">
        <v>18058.71</v>
      </c>
      <c r="G2974" s="97" t="str">
        <f t="shared" si="92"/>
        <v>Nov</v>
      </c>
      <c r="H2974" s="97" t="str">
        <f t="shared" si="93"/>
        <v>2024</v>
      </c>
    </row>
    <row r="2975" spans="1:8" x14ac:dyDescent="0.25">
      <c r="A2975" s="12" t="s">
        <v>1254</v>
      </c>
      <c r="B2975" s="12" t="s">
        <v>41</v>
      </c>
      <c r="C2975" s="14">
        <v>1</v>
      </c>
      <c r="D2975" s="12" t="s">
        <v>160</v>
      </c>
      <c r="E2975" s="35" t="s">
        <v>1525</v>
      </c>
      <c r="F2975" s="13">
        <v>7169.92</v>
      </c>
      <c r="G2975" s="97" t="str">
        <f t="shared" si="92"/>
        <v>Nov</v>
      </c>
      <c r="H2975" s="97" t="str">
        <f t="shared" si="93"/>
        <v>2024</v>
      </c>
    </row>
    <row r="2976" spans="1:8" x14ac:dyDescent="0.25">
      <c r="A2976" s="12" t="s">
        <v>1254</v>
      </c>
      <c r="B2976" s="12" t="s">
        <v>41</v>
      </c>
      <c r="C2976" s="14">
        <v>1</v>
      </c>
      <c r="D2976" s="12" t="s">
        <v>160</v>
      </c>
      <c r="E2976" s="35" t="s">
        <v>1525</v>
      </c>
      <c r="F2976" s="13">
        <v>95.98</v>
      </c>
      <c r="G2976" s="97" t="str">
        <f t="shared" si="92"/>
        <v>Nov</v>
      </c>
      <c r="H2976" s="97" t="str">
        <f t="shared" si="93"/>
        <v>2024</v>
      </c>
    </row>
    <row r="2977" spans="1:8" x14ac:dyDescent="0.25">
      <c r="A2977" s="12" t="s">
        <v>1254</v>
      </c>
      <c r="B2977" s="12" t="s">
        <v>41</v>
      </c>
      <c r="C2977" s="14">
        <v>1</v>
      </c>
      <c r="D2977" s="12" t="s">
        <v>160</v>
      </c>
      <c r="E2977" s="35" t="s">
        <v>1525</v>
      </c>
      <c r="F2977" s="13">
        <v>2209.0500000000002</v>
      </c>
      <c r="G2977" s="97" t="str">
        <f t="shared" si="92"/>
        <v>Nov</v>
      </c>
      <c r="H2977" s="97" t="str">
        <f t="shared" si="93"/>
        <v>2024</v>
      </c>
    </row>
    <row r="2978" spans="1:8" x14ac:dyDescent="0.25">
      <c r="A2978" s="12" t="s">
        <v>1254</v>
      </c>
      <c r="B2978" s="12" t="s">
        <v>41</v>
      </c>
      <c r="C2978" s="14">
        <v>1</v>
      </c>
      <c r="D2978" s="12" t="s">
        <v>160</v>
      </c>
      <c r="E2978" s="35" t="s">
        <v>1525</v>
      </c>
      <c r="F2978" s="13">
        <v>844.09</v>
      </c>
      <c r="G2978" s="97" t="str">
        <f t="shared" si="92"/>
        <v>Nov</v>
      </c>
      <c r="H2978" s="97" t="str">
        <f t="shared" si="93"/>
        <v>2024</v>
      </c>
    </row>
    <row r="2979" spans="1:8" x14ac:dyDescent="0.25">
      <c r="A2979" s="12" t="s">
        <v>1254</v>
      </c>
      <c r="B2979" s="12" t="s">
        <v>41</v>
      </c>
      <c r="C2979" s="14">
        <v>1</v>
      </c>
      <c r="D2979" s="12" t="s">
        <v>160</v>
      </c>
      <c r="E2979" s="35" t="s">
        <v>1525</v>
      </c>
      <c r="F2979" s="13">
        <v>1165.71</v>
      </c>
      <c r="G2979" s="97" t="str">
        <f t="shared" si="92"/>
        <v>Nov</v>
      </c>
      <c r="H2979" s="97" t="str">
        <f t="shared" si="93"/>
        <v>2024</v>
      </c>
    </row>
    <row r="2980" spans="1:8" x14ac:dyDescent="0.25">
      <c r="A2980" s="12" t="s">
        <v>1254</v>
      </c>
      <c r="B2980" s="12" t="s">
        <v>41</v>
      </c>
      <c r="C2980" s="14">
        <v>1</v>
      </c>
      <c r="D2980" s="12" t="s">
        <v>160</v>
      </c>
      <c r="E2980" s="35" t="s">
        <v>1525</v>
      </c>
      <c r="F2980" s="13">
        <v>826.73</v>
      </c>
      <c r="G2980" s="97" t="str">
        <f t="shared" si="92"/>
        <v>Nov</v>
      </c>
      <c r="H2980" s="97" t="str">
        <f t="shared" si="93"/>
        <v>2024</v>
      </c>
    </row>
    <row r="2981" spans="1:8" x14ac:dyDescent="0.25">
      <c r="A2981" s="12" t="s">
        <v>1254</v>
      </c>
      <c r="B2981" s="12" t="s">
        <v>41</v>
      </c>
      <c r="C2981" s="14">
        <v>1</v>
      </c>
      <c r="D2981" s="12" t="s">
        <v>160</v>
      </c>
      <c r="E2981" s="35" t="s">
        <v>1525</v>
      </c>
      <c r="F2981" s="13">
        <v>662.11</v>
      </c>
      <c r="G2981" s="97" t="str">
        <f t="shared" si="92"/>
        <v>Nov</v>
      </c>
      <c r="H2981" s="97" t="str">
        <f t="shared" si="93"/>
        <v>2024</v>
      </c>
    </row>
    <row r="2982" spans="1:8" x14ac:dyDescent="0.25">
      <c r="A2982" s="12" t="s">
        <v>1254</v>
      </c>
      <c r="B2982" s="12" t="s">
        <v>41</v>
      </c>
      <c r="C2982" s="14">
        <v>1</v>
      </c>
      <c r="D2982" s="12" t="s">
        <v>160</v>
      </c>
      <c r="E2982" s="35" t="s">
        <v>1525</v>
      </c>
      <c r="F2982" s="13">
        <v>1681.84</v>
      </c>
      <c r="G2982" s="97" t="str">
        <f t="shared" si="92"/>
        <v>Nov</v>
      </c>
      <c r="H2982" s="97" t="str">
        <f t="shared" si="93"/>
        <v>2024</v>
      </c>
    </row>
    <row r="2983" spans="1:8" x14ac:dyDescent="0.25">
      <c r="A2983" s="12" t="s">
        <v>1254</v>
      </c>
      <c r="B2983" s="12" t="s">
        <v>41</v>
      </c>
      <c r="C2983" s="14">
        <v>1</v>
      </c>
      <c r="D2983" s="12" t="s">
        <v>160</v>
      </c>
      <c r="E2983" s="35" t="s">
        <v>1525</v>
      </c>
      <c r="F2983" s="13">
        <v>6555.32</v>
      </c>
      <c r="G2983" s="97" t="str">
        <f t="shared" si="92"/>
        <v>Nov</v>
      </c>
      <c r="H2983" s="97" t="str">
        <f t="shared" si="93"/>
        <v>2024</v>
      </c>
    </row>
    <row r="2984" spans="1:8" x14ac:dyDescent="0.25">
      <c r="A2984" s="12" t="s">
        <v>1206</v>
      </c>
      <c r="B2984" s="12" t="s">
        <v>26</v>
      </c>
      <c r="C2984" s="14">
        <v>411</v>
      </c>
      <c r="D2984" s="12" t="s">
        <v>1207</v>
      </c>
      <c r="E2984" s="35" t="s">
        <v>23</v>
      </c>
      <c r="F2984" s="13">
        <v>20500</v>
      </c>
      <c r="G2984" s="97" t="str">
        <f t="shared" si="92"/>
        <v>Nov</v>
      </c>
      <c r="H2984" s="97" t="str">
        <f t="shared" si="93"/>
        <v>2024</v>
      </c>
    </row>
    <row r="2985" spans="1:8" x14ac:dyDescent="0.25">
      <c r="A2985" s="12" t="s">
        <v>1224</v>
      </c>
      <c r="B2985" s="12" t="s">
        <v>26</v>
      </c>
      <c r="C2985" s="14">
        <v>7047</v>
      </c>
      <c r="D2985" s="12" t="s">
        <v>879</v>
      </c>
      <c r="E2985" s="35" t="s">
        <v>259</v>
      </c>
      <c r="F2985" s="13">
        <v>4960</v>
      </c>
      <c r="G2985" s="97" t="str">
        <f t="shared" si="92"/>
        <v>Nov</v>
      </c>
      <c r="H2985" s="97" t="str">
        <f t="shared" si="93"/>
        <v>2024</v>
      </c>
    </row>
    <row r="2986" spans="1:8" x14ac:dyDescent="0.25">
      <c r="A2986" s="12" t="s">
        <v>1224</v>
      </c>
      <c r="B2986" s="12" t="s">
        <v>26</v>
      </c>
      <c r="C2986" s="14">
        <v>7048</v>
      </c>
      <c r="D2986" s="12" t="s">
        <v>879</v>
      </c>
      <c r="E2986" s="35" t="s">
        <v>259</v>
      </c>
      <c r="F2986" s="13">
        <v>17</v>
      </c>
      <c r="G2986" s="97" t="str">
        <f t="shared" si="92"/>
        <v>Nov</v>
      </c>
      <c r="H2986" s="97" t="str">
        <f t="shared" si="93"/>
        <v>2024</v>
      </c>
    </row>
    <row r="2987" spans="1:8" x14ac:dyDescent="0.25">
      <c r="A2987" s="12" t="s">
        <v>1198</v>
      </c>
      <c r="B2987" s="12" t="s">
        <v>26</v>
      </c>
      <c r="C2987" s="14">
        <v>7049</v>
      </c>
      <c r="D2987" s="12" t="s">
        <v>877</v>
      </c>
      <c r="E2987" s="12" t="s">
        <v>259</v>
      </c>
      <c r="F2987" s="13">
        <v>1400</v>
      </c>
      <c r="G2987" s="97" t="str">
        <f t="shared" si="92"/>
        <v>Nov</v>
      </c>
      <c r="H2987" s="97" t="str">
        <f t="shared" si="93"/>
        <v>2024</v>
      </c>
    </row>
    <row r="2988" spans="1:8" x14ac:dyDescent="0.25">
      <c r="A2988" s="12" t="s">
        <v>1256</v>
      </c>
      <c r="B2988" s="12" t="s">
        <v>26</v>
      </c>
      <c r="C2988" s="14">
        <v>7053</v>
      </c>
      <c r="D2988" s="12" t="s">
        <v>1186</v>
      </c>
      <c r="E2988" s="35" t="s">
        <v>1528</v>
      </c>
      <c r="F2988" s="13">
        <v>18000</v>
      </c>
      <c r="G2988" s="97" t="str">
        <f t="shared" si="92"/>
        <v>Nov</v>
      </c>
      <c r="H2988" s="97" t="str">
        <f t="shared" si="93"/>
        <v>2024</v>
      </c>
    </row>
    <row r="2989" spans="1:8" x14ac:dyDescent="0.25">
      <c r="A2989" s="12" t="s">
        <v>1215</v>
      </c>
      <c r="B2989" s="12" t="s">
        <v>26</v>
      </c>
      <c r="C2989" s="14">
        <v>7056</v>
      </c>
      <c r="D2989" s="12" t="s">
        <v>877</v>
      </c>
      <c r="E2989" s="12" t="s">
        <v>259</v>
      </c>
      <c r="F2989" s="13">
        <v>2185</v>
      </c>
      <c r="G2989" s="97" t="str">
        <f t="shared" si="92"/>
        <v>Nov</v>
      </c>
      <c r="H2989" s="97" t="str">
        <f t="shared" si="93"/>
        <v>2024</v>
      </c>
    </row>
    <row r="2990" spans="1:8" x14ac:dyDescent="0.25">
      <c r="A2990" s="12" t="s">
        <v>1215</v>
      </c>
      <c r="B2990" s="12" t="s">
        <v>26</v>
      </c>
      <c r="C2990" s="14">
        <v>7057</v>
      </c>
      <c r="D2990" s="12" t="s">
        <v>1258</v>
      </c>
      <c r="E2990" s="12" t="s">
        <v>259</v>
      </c>
      <c r="F2990" s="13">
        <v>1750</v>
      </c>
      <c r="G2990" s="97" t="str">
        <f t="shared" si="92"/>
        <v>Nov</v>
      </c>
      <c r="H2990" s="97" t="str">
        <f t="shared" si="93"/>
        <v>2024</v>
      </c>
    </row>
    <row r="2991" spans="1:8" x14ac:dyDescent="0.25">
      <c r="A2991" s="12" t="s">
        <v>1260</v>
      </c>
      <c r="B2991" s="12" t="s">
        <v>26</v>
      </c>
      <c r="C2991" s="14">
        <v>7061</v>
      </c>
      <c r="D2991" s="12" t="s">
        <v>1056</v>
      </c>
      <c r="E2991" s="35" t="s">
        <v>1528</v>
      </c>
      <c r="F2991" s="13">
        <v>10000</v>
      </c>
      <c r="G2991" s="97" t="str">
        <f t="shared" si="92"/>
        <v>Nov</v>
      </c>
      <c r="H2991" s="97" t="str">
        <f t="shared" si="93"/>
        <v>2024</v>
      </c>
    </row>
    <row r="2992" spans="1:8" x14ac:dyDescent="0.25">
      <c r="A2992" s="12" t="s">
        <v>1231</v>
      </c>
      <c r="B2992" s="12" t="s">
        <v>26</v>
      </c>
      <c r="C2992" s="14">
        <v>7067</v>
      </c>
      <c r="D2992" s="12" t="s">
        <v>877</v>
      </c>
      <c r="E2992" s="12" t="s">
        <v>259</v>
      </c>
      <c r="F2992" s="13">
        <v>4510</v>
      </c>
      <c r="G2992" s="97" t="str">
        <f t="shared" si="92"/>
        <v>Nov</v>
      </c>
      <c r="H2992" s="97" t="str">
        <f t="shared" si="93"/>
        <v>2024</v>
      </c>
    </row>
    <row r="2993" spans="1:8" x14ac:dyDescent="0.25">
      <c r="A2993" s="12" t="s">
        <v>1217</v>
      </c>
      <c r="B2993" s="12" t="s">
        <v>26</v>
      </c>
      <c r="C2993" s="14">
        <v>7069</v>
      </c>
      <c r="D2993" s="12" t="s">
        <v>1262</v>
      </c>
      <c r="E2993" s="12" t="s">
        <v>23</v>
      </c>
      <c r="F2993" s="13">
        <v>2270</v>
      </c>
      <c r="G2993" s="97" t="str">
        <f t="shared" si="92"/>
        <v>Nov</v>
      </c>
      <c r="H2993" s="97" t="str">
        <f t="shared" si="93"/>
        <v>2024</v>
      </c>
    </row>
    <row r="2994" spans="1:8" x14ac:dyDescent="0.25">
      <c r="A2994" s="12" t="s">
        <v>1242</v>
      </c>
      <c r="B2994" s="12" t="s">
        <v>26</v>
      </c>
      <c r="C2994" s="14">
        <v>7074</v>
      </c>
      <c r="D2994" s="12" t="s">
        <v>877</v>
      </c>
      <c r="E2994" s="12" t="s">
        <v>259</v>
      </c>
      <c r="F2994" s="13">
        <v>5764</v>
      </c>
      <c r="G2994" s="97" t="str">
        <f t="shared" si="92"/>
        <v>Nov</v>
      </c>
      <c r="H2994" s="97" t="str">
        <f t="shared" si="93"/>
        <v>2024</v>
      </c>
    </row>
    <row r="2995" spans="1:8" x14ac:dyDescent="0.25">
      <c r="A2995" s="12" t="s">
        <v>1202</v>
      </c>
      <c r="B2995" s="12" t="s">
        <v>26</v>
      </c>
      <c r="C2995" s="14">
        <v>365</v>
      </c>
      <c r="D2995" s="12" t="s">
        <v>1203</v>
      </c>
      <c r="E2995" s="35" t="s">
        <v>1528</v>
      </c>
      <c r="F2995" s="13">
        <v>4630.68</v>
      </c>
      <c r="G2995" s="97" t="str">
        <f t="shared" si="92"/>
        <v>Nov</v>
      </c>
      <c r="H2995" s="97" t="str">
        <f t="shared" si="93"/>
        <v>2024</v>
      </c>
    </row>
    <row r="2996" spans="1:8" x14ac:dyDescent="0.25">
      <c r="A2996" s="12" t="s">
        <v>1208</v>
      </c>
      <c r="B2996" s="12" t="s">
        <v>26</v>
      </c>
      <c r="C2996" s="14">
        <v>416</v>
      </c>
      <c r="D2996" s="12" t="s">
        <v>1209</v>
      </c>
      <c r="E2996" s="35" t="s">
        <v>1528</v>
      </c>
      <c r="F2996" s="13">
        <v>4630.68</v>
      </c>
      <c r="G2996" s="97" t="str">
        <f t="shared" si="92"/>
        <v>Nov</v>
      </c>
      <c r="H2996" s="97" t="str">
        <f t="shared" si="93"/>
        <v>2024</v>
      </c>
    </row>
    <row r="2997" spans="1:8" x14ac:dyDescent="0.25">
      <c r="A2997" s="12" t="s">
        <v>1202</v>
      </c>
      <c r="B2997" s="12" t="s">
        <v>26</v>
      </c>
      <c r="C2997" s="14">
        <v>365</v>
      </c>
      <c r="D2997" s="12" t="s">
        <v>1203</v>
      </c>
      <c r="E2997" s="35" t="s">
        <v>1528</v>
      </c>
      <c r="F2997" s="13">
        <v>5334.24</v>
      </c>
      <c r="G2997" s="97" t="str">
        <f t="shared" si="92"/>
        <v>Nov</v>
      </c>
      <c r="H2997" s="97" t="str">
        <f t="shared" si="93"/>
        <v>2024</v>
      </c>
    </row>
    <row r="2998" spans="1:8" x14ac:dyDescent="0.25">
      <c r="A2998" s="12" t="s">
        <v>1208</v>
      </c>
      <c r="B2998" s="12" t="s">
        <v>26</v>
      </c>
      <c r="C2998" s="14">
        <v>416</v>
      </c>
      <c r="D2998" s="12" t="s">
        <v>1209</v>
      </c>
      <c r="E2998" s="35" t="s">
        <v>1528</v>
      </c>
      <c r="F2998" s="13">
        <v>5334.24</v>
      </c>
      <c r="G2998" s="97" t="str">
        <f t="shared" si="92"/>
        <v>Nov</v>
      </c>
      <c r="H2998" s="97" t="str">
        <f t="shared" si="93"/>
        <v>2024</v>
      </c>
    </row>
    <row r="2999" spans="1:8" x14ac:dyDescent="0.25">
      <c r="A2999" s="12" t="s">
        <v>1206</v>
      </c>
      <c r="B2999" s="12" t="s">
        <v>26</v>
      </c>
      <c r="C2999" s="14">
        <v>411</v>
      </c>
      <c r="D2999" s="12" t="s">
        <v>1207</v>
      </c>
      <c r="E2999" s="35" t="s">
        <v>23</v>
      </c>
      <c r="F2999" s="13">
        <v>31130.15</v>
      </c>
      <c r="G2999" s="97" t="str">
        <f t="shared" si="92"/>
        <v>Nov</v>
      </c>
      <c r="H2999" s="97" t="str">
        <f t="shared" si="93"/>
        <v>2024</v>
      </c>
    </row>
    <row r="3000" spans="1:8" ht="15.75" thickBot="1" x14ac:dyDescent="0.3">
      <c r="A3000" s="105" t="s">
        <v>1530</v>
      </c>
      <c r="B3000" s="105" t="s">
        <v>26</v>
      </c>
      <c r="C3000" s="106"/>
      <c r="D3000" s="105" t="s">
        <v>1529</v>
      </c>
      <c r="E3000" s="107" t="s">
        <v>131</v>
      </c>
      <c r="F3000" s="108">
        <v>-45000</v>
      </c>
      <c r="G3000" s="109" t="str">
        <f t="shared" si="92"/>
        <v>nov</v>
      </c>
      <c r="H3000" s="109" t="str">
        <f t="shared" si="93"/>
        <v>2024</v>
      </c>
    </row>
    <row r="3001" spans="1:8" x14ac:dyDescent="0.25">
      <c r="A3001" s="12" t="s">
        <v>1266</v>
      </c>
      <c r="B3001" s="12" t="s">
        <v>26</v>
      </c>
      <c r="C3001" s="14">
        <v>307</v>
      </c>
      <c r="D3001" s="12" t="s">
        <v>1267</v>
      </c>
      <c r="E3001" s="35" t="s">
        <v>23</v>
      </c>
      <c r="F3001" s="13">
        <v>77622.75</v>
      </c>
      <c r="G3001" s="97" t="str">
        <f t="shared" si="92"/>
        <v>Dic</v>
      </c>
      <c r="H3001" s="97" t="str">
        <f t="shared" si="93"/>
        <v>2024</v>
      </c>
    </row>
    <row r="3002" spans="1:8" x14ac:dyDescent="0.25">
      <c r="A3002" s="12" t="s">
        <v>1268</v>
      </c>
      <c r="B3002" s="12" t="s">
        <v>26</v>
      </c>
      <c r="C3002" s="14">
        <v>339</v>
      </c>
      <c r="D3002" s="12" t="s">
        <v>1269</v>
      </c>
      <c r="E3002" s="35" t="s">
        <v>23</v>
      </c>
      <c r="F3002" s="13">
        <v>74498.66</v>
      </c>
      <c r="G3002" s="97" t="str">
        <f t="shared" si="92"/>
        <v>Dic</v>
      </c>
      <c r="H3002" s="97" t="str">
        <f t="shared" si="93"/>
        <v>2024</v>
      </c>
    </row>
    <row r="3003" spans="1:8" x14ac:dyDescent="0.25">
      <c r="A3003" s="12" t="s">
        <v>1270</v>
      </c>
      <c r="B3003" s="12" t="s">
        <v>26</v>
      </c>
      <c r="C3003" s="14">
        <v>343</v>
      </c>
      <c r="D3003" s="103" t="s">
        <v>1271</v>
      </c>
      <c r="E3003" s="35" t="s">
        <v>1528</v>
      </c>
      <c r="F3003" s="13">
        <v>46974.45</v>
      </c>
      <c r="G3003" s="97" t="str">
        <f t="shared" si="92"/>
        <v>Dic</v>
      </c>
      <c r="H3003" s="97" t="str">
        <f t="shared" si="93"/>
        <v>2024</v>
      </c>
    </row>
    <row r="3004" spans="1:8" x14ac:dyDescent="0.25">
      <c r="A3004" s="12" t="s">
        <v>1272</v>
      </c>
      <c r="B3004" s="12" t="s">
        <v>26</v>
      </c>
      <c r="C3004" s="14">
        <v>393</v>
      </c>
      <c r="D3004" s="12" t="s">
        <v>1273</v>
      </c>
      <c r="E3004" s="35" t="s">
        <v>23</v>
      </c>
      <c r="F3004" s="13">
        <v>80197.59</v>
      </c>
      <c r="G3004" s="97" t="str">
        <f t="shared" si="92"/>
        <v>Dic</v>
      </c>
      <c r="H3004" s="97" t="str">
        <f t="shared" si="93"/>
        <v>2024</v>
      </c>
    </row>
    <row r="3005" spans="1:8" x14ac:dyDescent="0.25">
      <c r="A3005" s="12" t="s">
        <v>1274</v>
      </c>
      <c r="B3005" s="12" t="s">
        <v>26</v>
      </c>
      <c r="C3005" s="14">
        <v>432</v>
      </c>
      <c r="D3005" s="12" t="s">
        <v>1275</v>
      </c>
      <c r="E3005" s="35" t="s">
        <v>23</v>
      </c>
      <c r="F3005" s="13">
        <v>79438.2</v>
      </c>
      <c r="G3005" s="97" t="str">
        <f t="shared" si="92"/>
        <v>Dic</v>
      </c>
      <c r="H3005" s="97" t="str">
        <f t="shared" si="93"/>
        <v>2024</v>
      </c>
    </row>
    <row r="3006" spans="1:8" x14ac:dyDescent="0.25">
      <c r="A3006" s="12" t="s">
        <v>1276</v>
      </c>
      <c r="B3006" s="12" t="s">
        <v>26</v>
      </c>
      <c r="C3006" s="14">
        <v>437</v>
      </c>
      <c r="D3006" s="103" t="s">
        <v>1277</v>
      </c>
      <c r="E3006" s="35" t="s">
        <v>1528</v>
      </c>
      <c r="F3006" s="13">
        <v>46974.45</v>
      </c>
      <c r="G3006" s="97" t="str">
        <f t="shared" si="92"/>
        <v>Dic</v>
      </c>
      <c r="H3006" s="97" t="str">
        <f t="shared" si="93"/>
        <v>2024</v>
      </c>
    </row>
    <row r="3007" spans="1:8" x14ac:dyDescent="0.25">
      <c r="A3007" s="12" t="s">
        <v>1276</v>
      </c>
      <c r="B3007" s="12" t="s">
        <v>26</v>
      </c>
      <c r="C3007" s="14">
        <v>447</v>
      </c>
      <c r="D3007" s="12" t="s">
        <v>1278</v>
      </c>
      <c r="E3007" s="35" t="s">
        <v>23</v>
      </c>
      <c r="F3007" s="13">
        <v>66583.5</v>
      </c>
      <c r="G3007" s="97" t="str">
        <f t="shared" si="92"/>
        <v>Dic</v>
      </c>
      <c r="H3007" s="97" t="str">
        <f t="shared" si="93"/>
        <v>2024</v>
      </c>
    </row>
    <row r="3008" spans="1:8" x14ac:dyDescent="0.25">
      <c r="A3008" s="12" t="s">
        <v>1266</v>
      </c>
      <c r="B3008" s="12" t="s">
        <v>26</v>
      </c>
      <c r="C3008" s="14">
        <v>307</v>
      </c>
      <c r="D3008" s="12" t="s">
        <v>1267</v>
      </c>
      <c r="E3008" s="35" t="s">
        <v>23</v>
      </c>
      <c r="F3008" s="13">
        <v>12935.83</v>
      </c>
      <c r="G3008" s="97" t="str">
        <f t="shared" si="92"/>
        <v>Dic</v>
      </c>
      <c r="H3008" s="97" t="str">
        <f t="shared" si="93"/>
        <v>2024</v>
      </c>
    </row>
    <row r="3009" spans="1:8" x14ac:dyDescent="0.25">
      <c r="A3009" s="12" t="s">
        <v>1268</v>
      </c>
      <c r="B3009" s="12" t="s">
        <v>26</v>
      </c>
      <c r="C3009" s="14">
        <v>339</v>
      </c>
      <c r="D3009" s="12" t="s">
        <v>1269</v>
      </c>
      <c r="E3009" s="35" t="s">
        <v>23</v>
      </c>
      <c r="F3009" s="13">
        <v>12418.16</v>
      </c>
      <c r="G3009" s="97" t="str">
        <f t="shared" si="92"/>
        <v>Dic</v>
      </c>
      <c r="H3009" s="97" t="str">
        <f t="shared" si="93"/>
        <v>2024</v>
      </c>
    </row>
    <row r="3010" spans="1:8" x14ac:dyDescent="0.25">
      <c r="A3010" s="12" t="s">
        <v>1272</v>
      </c>
      <c r="B3010" s="12" t="s">
        <v>26</v>
      </c>
      <c r="C3010" s="14">
        <v>393</v>
      </c>
      <c r="D3010" s="12" t="s">
        <v>1273</v>
      </c>
      <c r="E3010" s="35" t="s">
        <v>23</v>
      </c>
      <c r="F3010" s="13">
        <v>13365.68</v>
      </c>
      <c r="G3010" s="97" t="str">
        <f t="shared" si="92"/>
        <v>Dic</v>
      </c>
      <c r="H3010" s="97" t="str">
        <f t="shared" si="93"/>
        <v>2024</v>
      </c>
    </row>
    <row r="3011" spans="1:8" x14ac:dyDescent="0.25">
      <c r="A3011" s="12" t="s">
        <v>1274</v>
      </c>
      <c r="B3011" s="12" t="s">
        <v>26</v>
      </c>
      <c r="C3011" s="14">
        <v>432</v>
      </c>
      <c r="D3011" s="12" t="s">
        <v>1275</v>
      </c>
      <c r="E3011" s="35" t="s">
        <v>23</v>
      </c>
      <c r="F3011" s="13">
        <v>13241.4</v>
      </c>
      <c r="G3011" s="97" t="str">
        <f t="shared" si="92"/>
        <v>Dic</v>
      </c>
      <c r="H3011" s="97" t="str">
        <f t="shared" si="93"/>
        <v>2024</v>
      </c>
    </row>
    <row r="3012" spans="1:8" x14ac:dyDescent="0.25">
      <c r="A3012" s="12" t="s">
        <v>1276</v>
      </c>
      <c r="B3012" s="12" t="s">
        <v>26</v>
      </c>
      <c r="C3012" s="14">
        <v>447</v>
      </c>
      <c r="D3012" s="12" t="s">
        <v>1278</v>
      </c>
      <c r="E3012" s="35" t="s">
        <v>23</v>
      </c>
      <c r="F3012" s="13">
        <v>13369.32</v>
      </c>
      <c r="G3012" s="97" t="str">
        <f t="shared" ref="G3012:G3076" si="94">MID(A3012,4,3)</f>
        <v>Dic</v>
      </c>
      <c r="H3012" s="97" t="str">
        <f t="shared" ref="H3012:H3076" si="95">MID(A3012,8,4)</f>
        <v>2024</v>
      </c>
    </row>
    <row r="3013" spans="1:8" x14ac:dyDescent="0.25">
      <c r="A3013" s="12" t="s">
        <v>1266</v>
      </c>
      <c r="B3013" s="12" t="s">
        <v>26</v>
      </c>
      <c r="C3013" s="14">
        <v>307</v>
      </c>
      <c r="D3013" s="12" t="s">
        <v>1267</v>
      </c>
      <c r="E3013" s="35" t="s">
        <v>23</v>
      </c>
      <c r="F3013" s="13">
        <v>248.96</v>
      </c>
      <c r="G3013" s="97" t="str">
        <f t="shared" si="94"/>
        <v>Dic</v>
      </c>
      <c r="H3013" s="97" t="str">
        <f t="shared" si="95"/>
        <v>2024</v>
      </c>
    </row>
    <row r="3014" spans="1:8" x14ac:dyDescent="0.25">
      <c r="A3014" s="12" t="s">
        <v>1268</v>
      </c>
      <c r="B3014" s="12" t="s">
        <v>26</v>
      </c>
      <c r="C3014" s="14">
        <v>339</v>
      </c>
      <c r="D3014" s="12" t="s">
        <v>1269</v>
      </c>
      <c r="E3014" s="35" t="s">
        <v>23</v>
      </c>
      <c r="F3014" s="13">
        <v>398.95</v>
      </c>
      <c r="G3014" s="97" t="str">
        <f t="shared" si="94"/>
        <v>Dic</v>
      </c>
      <c r="H3014" s="97" t="str">
        <f t="shared" si="95"/>
        <v>2024</v>
      </c>
    </row>
    <row r="3015" spans="1:8" x14ac:dyDescent="0.25">
      <c r="A3015" s="12" t="s">
        <v>1270</v>
      </c>
      <c r="B3015" s="12" t="s">
        <v>26</v>
      </c>
      <c r="C3015" s="14">
        <v>343</v>
      </c>
      <c r="D3015" s="103" t="s">
        <v>1271</v>
      </c>
      <c r="E3015" s="35" t="s">
        <v>1528</v>
      </c>
      <c r="F3015" s="13">
        <v>1407.56</v>
      </c>
      <c r="G3015" s="97" t="str">
        <f t="shared" si="94"/>
        <v>Dic</v>
      </c>
      <c r="H3015" s="97" t="str">
        <f t="shared" si="95"/>
        <v>2024</v>
      </c>
    </row>
    <row r="3016" spans="1:8" x14ac:dyDescent="0.25">
      <c r="A3016" s="12" t="s">
        <v>1272</v>
      </c>
      <c r="B3016" s="12" t="s">
        <v>26</v>
      </c>
      <c r="C3016" s="14">
        <v>393</v>
      </c>
      <c r="D3016" s="12" t="s">
        <v>1273</v>
      </c>
      <c r="E3016" s="35" t="s">
        <v>23</v>
      </c>
      <c r="F3016" s="13">
        <v>701.3</v>
      </c>
      <c r="G3016" s="97" t="str">
        <f t="shared" si="94"/>
        <v>Dic</v>
      </c>
      <c r="H3016" s="97" t="str">
        <f t="shared" si="95"/>
        <v>2024</v>
      </c>
    </row>
    <row r="3017" spans="1:8" x14ac:dyDescent="0.25">
      <c r="A3017" s="12" t="s">
        <v>1274</v>
      </c>
      <c r="B3017" s="12" t="s">
        <v>26</v>
      </c>
      <c r="C3017" s="14">
        <v>432</v>
      </c>
      <c r="D3017" s="12" t="s">
        <v>1275</v>
      </c>
      <c r="E3017" s="35" t="s">
        <v>23</v>
      </c>
      <c r="F3017" s="13">
        <v>588.04</v>
      </c>
      <c r="G3017" s="97" t="str">
        <f t="shared" si="94"/>
        <v>Dic</v>
      </c>
      <c r="H3017" s="97" t="str">
        <f t="shared" si="95"/>
        <v>2024</v>
      </c>
    </row>
    <row r="3018" spans="1:8" x14ac:dyDescent="0.25">
      <c r="A3018" s="12" t="s">
        <v>1276</v>
      </c>
      <c r="B3018" s="12" t="s">
        <v>26</v>
      </c>
      <c r="C3018" s="14">
        <v>437</v>
      </c>
      <c r="D3018" s="103" t="s">
        <v>1277</v>
      </c>
      <c r="E3018" s="35" t="s">
        <v>1528</v>
      </c>
      <c r="F3018" s="13">
        <v>244.7</v>
      </c>
      <c r="G3018" s="97" t="str">
        <f t="shared" si="94"/>
        <v>Dic</v>
      </c>
      <c r="H3018" s="97" t="str">
        <f t="shared" si="95"/>
        <v>2024</v>
      </c>
    </row>
    <row r="3019" spans="1:8" x14ac:dyDescent="0.25">
      <c r="A3019" s="12" t="s">
        <v>1276</v>
      </c>
      <c r="B3019" s="12" t="s">
        <v>26</v>
      </c>
      <c r="C3019" s="14">
        <v>447</v>
      </c>
      <c r="D3019" s="12" t="s">
        <v>1278</v>
      </c>
      <c r="E3019" s="35" t="s">
        <v>23</v>
      </c>
      <c r="F3019" s="13">
        <v>150</v>
      </c>
      <c r="G3019" s="97" t="str">
        <f t="shared" si="94"/>
        <v>Dic</v>
      </c>
      <c r="H3019" s="97" t="str">
        <f t="shared" si="95"/>
        <v>2024</v>
      </c>
    </row>
    <row r="3020" spans="1:8" x14ac:dyDescent="0.25">
      <c r="A3020" s="12" t="s">
        <v>1266</v>
      </c>
      <c r="B3020" s="12" t="s">
        <v>26</v>
      </c>
      <c r="C3020" s="14">
        <v>307</v>
      </c>
      <c r="D3020" s="12" t="s">
        <v>1267</v>
      </c>
      <c r="E3020" s="35" t="s">
        <v>23</v>
      </c>
      <c r="F3020" s="13">
        <v>2388.08</v>
      </c>
      <c r="G3020" s="97" t="str">
        <f t="shared" si="94"/>
        <v>Dic</v>
      </c>
      <c r="H3020" s="97" t="str">
        <f t="shared" si="95"/>
        <v>2024</v>
      </c>
    </row>
    <row r="3021" spans="1:8" x14ac:dyDescent="0.25">
      <c r="A3021" s="12" t="s">
        <v>1268</v>
      </c>
      <c r="B3021" s="12" t="s">
        <v>26</v>
      </c>
      <c r="C3021" s="14">
        <v>339</v>
      </c>
      <c r="D3021" s="12" t="s">
        <v>1269</v>
      </c>
      <c r="E3021" s="35" t="s">
        <v>23</v>
      </c>
      <c r="F3021" s="13">
        <v>2242.89</v>
      </c>
      <c r="G3021" s="97" t="str">
        <f t="shared" si="94"/>
        <v>Dic</v>
      </c>
      <c r="H3021" s="97" t="str">
        <f t="shared" si="95"/>
        <v>2024</v>
      </c>
    </row>
    <row r="3022" spans="1:8" x14ac:dyDescent="0.25">
      <c r="A3022" s="12" t="s">
        <v>1272</v>
      </c>
      <c r="B3022" s="12" t="s">
        <v>26</v>
      </c>
      <c r="C3022" s="14">
        <v>393</v>
      </c>
      <c r="D3022" s="12" t="s">
        <v>1273</v>
      </c>
      <c r="E3022" s="35" t="s">
        <v>23</v>
      </c>
      <c r="F3022" s="13">
        <v>2391.5300000000002</v>
      </c>
      <c r="G3022" s="97" t="str">
        <f t="shared" si="94"/>
        <v>Dic</v>
      </c>
      <c r="H3022" s="97" t="str">
        <f t="shared" si="95"/>
        <v>2024</v>
      </c>
    </row>
    <row r="3023" spans="1:8" x14ac:dyDescent="0.25">
      <c r="A3023" s="12" t="s">
        <v>1274</v>
      </c>
      <c r="B3023" s="12" t="s">
        <v>26</v>
      </c>
      <c r="C3023" s="14">
        <v>432</v>
      </c>
      <c r="D3023" s="12" t="s">
        <v>1275</v>
      </c>
      <c r="E3023" s="35" t="s">
        <v>23</v>
      </c>
      <c r="F3023" s="13">
        <v>2373.9299999999998</v>
      </c>
      <c r="G3023" s="97" t="str">
        <f t="shared" si="94"/>
        <v>Dic</v>
      </c>
      <c r="H3023" s="97" t="str">
        <f t="shared" si="95"/>
        <v>2024</v>
      </c>
    </row>
    <row r="3024" spans="1:8" x14ac:dyDescent="0.25">
      <c r="A3024" s="12" t="s">
        <v>1276</v>
      </c>
      <c r="B3024" s="12" t="s">
        <v>26</v>
      </c>
      <c r="C3024" s="14">
        <v>447</v>
      </c>
      <c r="D3024" s="12" t="s">
        <v>1278</v>
      </c>
      <c r="E3024" s="35" t="s">
        <v>23</v>
      </c>
      <c r="F3024" s="13">
        <v>2368.7600000000002</v>
      </c>
      <c r="G3024" s="97" t="str">
        <f t="shared" si="94"/>
        <v>Dic</v>
      </c>
      <c r="H3024" s="97" t="str">
        <f t="shared" si="95"/>
        <v>2024</v>
      </c>
    </row>
    <row r="3025" spans="1:8" x14ac:dyDescent="0.25">
      <c r="A3025" s="12" t="s">
        <v>1266</v>
      </c>
      <c r="B3025" s="12" t="s">
        <v>26</v>
      </c>
      <c r="C3025" s="14">
        <v>307</v>
      </c>
      <c r="D3025" s="12" t="s">
        <v>1267</v>
      </c>
      <c r="E3025" s="35" t="s">
        <v>23</v>
      </c>
      <c r="F3025" s="13">
        <v>3854.9</v>
      </c>
      <c r="G3025" s="97" t="str">
        <f t="shared" si="94"/>
        <v>Dic</v>
      </c>
      <c r="H3025" s="97" t="str">
        <f t="shared" si="95"/>
        <v>2024</v>
      </c>
    </row>
    <row r="3026" spans="1:8" x14ac:dyDescent="0.25">
      <c r="A3026" s="12" t="s">
        <v>1268</v>
      </c>
      <c r="B3026" s="12" t="s">
        <v>26</v>
      </c>
      <c r="C3026" s="14">
        <v>339</v>
      </c>
      <c r="D3026" s="12" t="s">
        <v>1269</v>
      </c>
      <c r="E3026" s="35" t="s">
        <v>23</v>
      </c>
      <c r="F3026" s="13">
        <v>2135.42</v>
      </c>
      <c r="G3026" s="97" t="str">
        <f t="shared" si="94"/>
        <v>Dic</v>
      </c>
      <c r="H3026" s="97" t="str">
        <f t="shared" si="95"/>
        <v>2024</v>
      </c>
    </row>
    <row r="3027" spans="1:8" x14ac:dyDescent="0.25">
      <c r="A3027" s="12" t="s">
        <v>1272</v>
      </c>
      <c r="B3027" s="12" t="s">
        <v>26</v>
      </c>
      <c r="C3027" s="14">
        <v>393</v>
      </c>
      <c r="D3027" s="12" t="s">
        <v>1273</v>
      </c>
      <c r="E3027" s="35" t="s">
        <v>23</v>
      </c>
      <c r="F3027" s="13">
        <v>4861.46</v>
      </c>
      <c r="G3027" s="97" t="str">
        <f t="shared" si="94"/>
        <v>Dic</v>
      </c>
      <c r="H3027" s="97" t="str">
        <f t="shared" si="95"/>
        <v>2024</v>
      </c>
    </row>
    <row r="3028" spans="1:8" x14ac:dyDescent="0.25">
      <c r="A3028" s="12" t="s">
        <v>1274</v>
      </c>
      <c r="B3028" s="12" t="s">
        <v>26</v>
      </c>
      <c r="C3028" s="14">
        <v>432</v>
      </c>
      <c r="D3028" s="12" t="s">
        <v>1275</v>
      </c>
      <c r="E3028" s="35" t="s">
        <v>23</v>
      </c>
      <c r="F3028" s="13">
        <v>14543.24</v>
      </c>
      <c r="G3028" s="97" t="str">
        <f t="shared" si="94"/>
        <v>Dic</v>
      </c>
      <c r="H3028" s="97" t="str">
        <f t="shared" si="95"/>
        <v>2024</v>
      </c>
    </row>
    <row r="3029" spans="1:8" x14ac:dyDescent="0.25">
      <c r="A3029" s="12" t="s">
        <v>1276</v>
      </c>
      <c r="B3029" s="12" t="s">
        <v>26</v>
      </c>
      <c r="C3029" s="14">
        <v>447</v>
      </c>
      <c r="D3029" s="12" t="s">
        <v>1278</v>
      </c>
      <c r="E3029" s="35" t="s">
        <v>23</v>
      </c>
      <c r="F3029" s="13">
        <v>15051.78</v>
      </c>
      <c r="G3029" s="97" t="str">
        <f t="shared" si="94"/>
        <v>Dic</v>
      </c>
      <c r="H3029" s="97" t="str">
        <f t="shared" si="95"/>
        <v>2024</v>
      </c>
    </row>
    <row r="3030" spans="1:8" x14ac:dyDescent="0.25">
      <c r="A3030" s="12" t="s">
        <v>1266</v>
      </c>
      <c r="B3030" s="12" t="s">
        <v>26</v>
      </c>
      <c r="C3030" s="14">
        <v>307</v>
      </c>
      <c r="D3030" s="12" t="s">
        <v>1267</v>
      </c>
      <c r="E3030" s="35" t="s">
        <v>23</v>
      </c>
      <c r="F3030" s="13">
        <v>12067.04</v>
      </c>
      <c r="G3030" s="97" t="str">
        <f t="shared" si="94"/>
        <v>Dic</v>
      </c>
      <c r="H3030" s="97" t="str">
        <f t="shared" si="95"/>
        <v>2024</v>
      </c>
    </row>
    <row r="3031" spans="1:8" x14ac:dyDescent="0.25">
      <c r="A3031" s="12" t="s">
        <v>1268</v>
      </c>
      <c r="B3031" s="12" t="s">
        <v>26</v>
      </c>
      <c r="C3031" s="14">
        <v>339</v>
      </c>
      <c r="D3031" s="12" t="s">
        <v>1269</v>
      </c>
      <c r="E3031" s="35" t="s">
        <v>23</v>
      </c>
      <c r="F3031" s="13">
        <v>6514.24</v>
      </c>
      <c r="G3031" s="97" t="str">
        <f t="shared" si="94"/>
        <v>Dic</v>
      </c>
      <c r="H3031" s="97" t="str">
        <f t="shared" si="95"/>
        <v>2024</v>
      </c>
    </row>
    <row r="3032" spans="1:8" x14ac:dyDescent="0.25">
      <c r="A3032" s="12" t="s">
        <v>1268</v>
      </c>
      <c r="B3032" s="12" t="s">
        <v>26</v>
      </c>
      <c r="C3032" s="14">
        <v>339</v>
      </c>
      <c r="D3032" s="12" t="s">
        <v>1269</v>
      </c>
      <c r="E3032" s="35" t="s">
        <v>23</v>
      </c>
      <c r="F3032" s="13">
        <v>2200.5100000000002</v>
      </c>
      <c r="G3032" s="97" t="str">
        <f t="shared" si="94"/>
        <v>Dic</v>
      </c>
      <c r="H3032" s="97" t="str">
        <f t="shared" si="95"/>
        <v>2024</v>
      </c>
    </row>
    <row r="3033" spans="1:8" x14ac:dyDescent="0.25">
      <c r="A3033" s="12" t="s">
        <v>1272</v>
      </c>
      <c r="B3033" s="12" t="s">
        <v>26</v>
      </c>
      <c r="C3033" s="14">
        <v>393</v>
      </c>
      <c r="D3033" s="12" t="s">
        <v>1273</v>
      </c>
      <c r="E3033" s="35" t="s">
        <v>23</v>
      </c>
      <c r="F3033" s="13">
        <v>6682.34</v>
      </c>
      <c r="G3033" s="97" t="str">
        <f t="shared" si="94"/>
        <v>Dic</v>
      </c>
      <c r="H3033" s="97" t="str">
        <f t="shared" si="95"/>
        <v>2024</v>
      </c>
    </row>
    <row r="3034" spans="1:8" x14ac:dyDescent="0.25">
      <c r="A3034" s="12" t="s">
        <v>1274</v>
      </c>
      <c r="B3034" s="12" t="s">
        <v>26</v>
      </c>
      <c r="C3034" s="14">
        <v>432</v>
      </c>
      <c r="D3034" s="12" t="s">
        <v>1275</v>
      </c>
      <c r="E3034" s="35" t="s">
        <v>23</v>
      </c>
      <c r="F3034" s="13">
        <v>14375.3</v>
      </c>
      <c r="G3034" s="97" t="str">
        <f t="shared" si="94"/>
        <v>Dic</v>
      </c>
      <c r="H3034" s="97" t="str">
        <f t="shared" si="95"/>
        <v>2024</v>
      </c>
    </row>
    <row r="3035" spans="1:8" x14ac:dyDescent="0.25">
      <c r="A3035" s="12" t="s">
        <v>1276</v>
      </c>
      <c r="B3035" s="12" t="s">
        <v>26</v>
      </c>
      <c r="C3035" s="14">
        <v>447</v>
      </c>
      <c r="D3035" s="12" t="s">
        <v>1278</v>
      </c>
      <c r="E3035" s="35" t="s">
        <v>23</v>
      </c>
      <c r="F3035" s="13">
        <v>4553.99</v>
      </c>
      <c r="G3035" s="97" t="str">
        <f t="shared" si="94"/>
        <v>Dic</v>
      </c>
      <c r="H3035" s="97" t="str">
        <f t="shared" si="95"/>
        <v>2024</v>
      </c>
    </row>
    <row r="3036" spans="1:8" x14ac:dyDescent="0.25">
      <c r="A3036" s="12" t="s">
        <v>1266</v>
      </c>
      <c r="B3036" s="12" t="s">
        <v>26</v>
      </c>
      <c r="C3036" s="14">
        <v>307</v>
      </c>
      <c r="D3036" s="12" t="s">
        <v>1267</v>
      </c>
      <c r="E3036" s="35" t="s">
        <v>23</v>
      </c>
      <c r="F3036" s="13">
        <v>1654.28</v>
      </c>
      <c r="G3036" s="97" t="str">
        <f t="shared" si="94"/>
        <v>Dic</v>
      </c>
      <c r="H3036" s="97" t="str">
        <f t="shared" si="95"/>
        <v>2024</v>
      </c>
    </row>
    <row r="3037" spans="1:8" x14ac:dyDescent="0.25">
      <c r="A3037" s="12" t="s">
        <v>1268</v>
      </c>
      <c r="B3037" s="12" t="s">
        <v>26</v>
      </c>
      <c r="C3037" s="14">
        <v>339</v>
      </c>
      <c r="D3037" s="12" t="s">
        <v>1269</v>
      </c>
      <c r="E3037" s="35" t="s">
        <v>23</v>
      </c>
      <c r="F3037" s="13">
        <v>18261.09</v>
      </c>
      <c r="G3037" s="97" t="str">
        <f t="shared" si="94"/>
        <v>Dic</v>
      </c>
      <c r="H3037" s="97" t="str">
        <f t="shared" si="95"/>
        <v>2024</v>
      </c>
    </row>
    <row r="3038" spans="1:8" x14ac:dyDescent="0.25">
      <c r="A3038" s="12" t="s">
        <v>1268</v>
      </c>
      <c r="B3038" s="12" t="s">
        <v>26</v>
      </c>
      <c r="C3038" s="14">
        <v>339</v>
      </c>
      <c r="D3038" s="12" t="s">
        <v>1269</v>
      </c>
      <c r="E3038" s="35" t="s">
        <v>23</v>
      </c>
      <c r="F3038" s="13">
        <v>1341.82</v>
      </c>
      <c r="G3038" s="97" t="str">
        <f t="shared" si="94"/>
        <v>Dic</v>
      </c>
      <c r="H3038" s="97" t="str">
        <f t="shared" si="95"/>
        <v>2024</v>
      </c>
    </row>
    <row r="3039" spans="1:8" x14ac:dyDescent="0.25">
      <c r="A3039" s="12" t="s">
        <v>1270</v>
      </c>
      <c r="B3039" s="12" t="s">
        <v>26</v>
      </c>
      <c r="C3039" s="14">
        <v>343</v>
      </c>
      <c r="D3039" s="103" t="s">
        <v>1271</v>
      </c>
      <c r="E3039" s="35" t="s">
        <v>1528</v>
      </c>
      <c r="F3039" s="13">
        <v>4697.46</v>
      </c>
      <c r="G3039" s="97" t="str">
        <f t="shared" si="94"/>
        <v>Dic</v>
      </c>
      <c r="H3039" s="97" t="str">
        <f t="shared" si="95"/>
        <v>2024</v>
      </c>
    </row>
    <row r="3040" spans="1:8" x14ac:dyDescent="0.25">
      <c r="A3040" s="12" t="s">
        <v>1272</v>
      </c>
      <c r="B3040" s="12" t="s">
        <v>26</v>
      </c>
      <c r="C3040" s="14">
        <v>393</v>
      </c>
      <c r="D3040" s="12" t="s">
        <v>1273</v>
      </c>
      <c r="E3040" s="35" t="s">
        <v>23</v>
      </c>
      <c r="F3040" s="13">
        <v>32534.54</v>
      </c>
      <c r="G3040" s="97" t="str">
        <f t="shared" si="94"/>
        <v>Dic</v>
      </c>
      <c r="H3040" s="97" t="str">
        <f t="shared" si="95"/>
        <v>2024</v>
      </c>
    </row>
    <row r="3041" spans="1:8" x14ac:dyDescent="0.25">
      <c r="A3041" s="12" t="s">
        <v>1272</v>
      </c>
      <c r="B3041" s="12" t="s">
        <v>26</v>
      </c>
      <c r="C3041" s="14">
        <v>393</v>
      </c>
      <c r="D3041" s="12" t="s">
        <v>1273</v>
      </c>
      <c r="E3041" s="35" t="s">
        <v>23</v>
      </c>
      <c r="F3041" s="13">
        <v>2839.65</v>
      </c>
      <c r="G3041" s="97" t="str">
        <f t="shared" si="94"/>
        <v>Dic</v>
      </c>
      <c r="H3041" s="97" t="str">
        <f t="shared" si="95"/>
        <v>2024</v>
      </c>
    </row>
    <row r="3042" spans="1:8" x14ac:dyDescent="0.25">
      <c r="A3042" s="12" t="s">
        <v>1274</v>
      </c>
      <c r="B3042" s="12" t="s">
        <v>26</v>
      </c>
      <c r="C3042" s="14">
        <v>432</v>
      </c>
      <c r="D3042" s="12" t="s">
        <v>1275</v>
      </c>
      <c r="E3042" s="35" t="s">
        <v>23</v>
      </c>
      <c r="F3042" s="13">
        <v>4956.54</v>
      </c>
      <c r="G3042" s="97" t="str">
        <f t="shared" si="94"/>
        <v>Dic</v>
      </c>
      <c r="H3042" s="97" t="str">
        <f t="shared" si="95"/>
        <v>2024</v>
      </c>
    </row>
    <row r="3043" spans="1:8" x14ac:dyDescent="0.25">
      <c r="A3043" s="12" t="s">
        <v>1274</v>
      </c>
      <c r="B3043" s="12" t="s">
        <v>26</v>
      </c>
      <c r="C3043" s="14">
        <v>432</v>
      </c>
      <c r="D3043" s="12" t="s">
        <v>1275</v>
      </c>
      <c r="E3043" s="35" t="s">
        <v>23</v>
      </c>
      <c r="F3043" s="13">
        <v>733.46</v>
      </c>
      <c r="G3043" s="97" t="str">
        <f t="shared" si="94"/>
        <v>Dic</v>
      </c>
      <c r="H3043" s="97" t="str">
        <f t="shared" si="95"/>
        <v>2024</v>
      </c>
    </row>
    <row r="3044" spans="1:8" x14ac:dyDescent="0.25">
      <c r="A3044" s="12" t="s">
        <v>1276</v>
      </c>
      <c r="B3044" s="12" t="s">
        <v>26</v>
      </c>
      <c r="C3044" s="14">
        <v>437</v>
      </c>
      <c r="D3044" s="103" t="s">
        <v>1277</v>
      </c>
      <c r="E3044" s="35" t="s">
        <v>1528</v>
      </c>
      <c r="F3044" s="13">
        <v>9394.89</v>
      </c>
      <c r="G3044" s="97" t="str">
        <f t="shared" si="94"/>
        <v>Dic</v>
      </c>
      <c r="H3044" s="97" t="str">
        <f t="shared" si="95"/>
        <v>2024</v>
      </c>
    </row>
    <row r="3045" spans="1:8" x14ac:dyDescent="0.25">
      <c r="A3045" s="12" t="s">
        <v>1276</v>
      </c>
      <c r="B3045" s="12" t="s">
        <v>26</v>
      </c>
      <c r="C3045" s="14">
        <v>447</v>
      </c>
      <c r="D3045" s="12" t="s">
        <v>1278</v>
      </c>
      <c r="E3045" s="35" t="s">
        <v>23</v>
      </c>
      <c r="F3045" s="13">
        <v>10605.51</v>
      </c>
      <c r="G3045" s="97" t="str">
        <f t="shared" si="94"/>
        <v>Dic</v>
      </c>
      <c r="H3045" s="97" t="str">
        <f t="shared" si="95"/>
        <v>2024</v>
      </c>
    </row>
    <row r="3046" spans="1:8" x14ac:dyDescent="0.25">
      <c r="A3046" s="12" t="s">
        <v>1276</v>
      </c>
      <c r="B3046" s="12" t="s">
        <v>26</v>
      </c>
      <c r="C3046" s="14">
        <v>447</v>
      </c>
      <c r="D3046" s="12" t="s">
        <v>1278</v>
      </c>
      <c r="E3046" s="35" t="s">
        <v>23</v>
      </c>
      <c r="F3046" s="13">
        <v>1608.56</v>
      </c>
      <c r="G3046" s="97" t="str">
        <f t="shared" si="94"/>
        <v>Dic</v>
      </c>
      <c r="H3046" s="97" t="str">
        <f t="shared" si="95"/>
        <v>2024</v>
      </c>
    </row>
    <row r="3047" spans="1:8" x14ac:dyDescent="0.25">
      <c r="A3047" s="12" t="s">
        <v>1270</v>
      </c>
      <c r="B3047" s="12" t="s">
        <v>26</v>
      </c>
      <c r="C3047" s="14">
        <v>343</v>
      </c>
      <c r="D3047" s="103" t="s">
        <v>1271</v>
      </c>
      <c r="E3047" s="35" t="s">
        <v>1528</v>
      </c>
      <c r="F3047" s="13">
        <v>800</v>
      </c>
      <c r="G3047" s="97" t="str">
        <f t="shared" si="94"/>
        <v>Dic</v>
      </c>
      <c r="H3047" s="97" t="str">
        <f t="shared" si="95"/>
        <v>2024</v>
      </c>
    </row>
    <row r="3048" spans="1:8" x14ac:dyDescent="0.25">
      <c r="A3048" s="12" t="s">
        <v>1276</v>
      </c>
      <c r="B3048" s="12" t="s">
        <v>26</v>
      </c>
      <c r="C3048" s="14">
        <v>437</v>
      </c>
      <c r="D3048" s="103" t="s">
        <v>1277</v>
      </c>
      <c r="E3048" s="35" t="s">
        <v>1528</v>
      </c>
      <c r="F3048" s="13">
        <v>800</v>
      </c>
      <c r="G3048" s="97" t="str">
        <f t="shared" si="94"/>
        <v>Dic</v>
      </c>
      <c r="H3048" s="97" t="str">
        <f t="shared" si="95"/>
        <v>2024</v>
      </c>
    </row>
    <row r="3049" spans="1:8" x14ac:dyDescent="0.25">
      <c r="A3049" s="12" t="s">
        <v>1276</v>
      </c>
      <c r="B3049" s="12" t="s">
        <v>41</v>
      </c>
      <c r="C3049" s="14">
        <v>30</v>
      </c>
      <c r="D3049" s="12" t="s">
        <v>243</v>
      </c>
      <c r="E3049" s="35" t="s">
        <v>23</v>
      </c>
      <c r="F3049" s="13">
        <v>83919.4</v>
      </c>
      <c r="G3049" s="97" t="str">
        <f t="shared" si="94"/>
        <v>Dic</v>
      </c>
      <c r="H3049" s="97" t="str">
        <f t="shared" si="95"/>
        <v>2024</v>
      </c>
    </row>
    <row r="3050" spans="1:8" x14ac:dyDescent="0.25">
      <c r="A3050" s="12" t="s">
        <v>1276</v>
      </c>
      <c r="B3050" s="12" t="s">
        <v>41</v>
      </c>
      <c r="C3050" s="14">
        <v>32</v>
      </c>
      <c r="D3050" s="12" t="s">
        <v>1279</v>
      </c>
      <c r="E3050" s="35" t="s">
        <v>1528</v>
      </c>
      <c r="F3050" s="13">
        <v>13243.35</v>
      </c>
      <c r="G3050" s="97" t="str">
        <f t="shared" si="94"/>
        <v>Dic</v>
      </c>
      <c r="H3050" s="97" t="str">
        <f t="shared" si="95"/>
        <v>2024</v>
      </c>
    </row>
    <row r="3051" spans="1:8" x14ac:dyDescent="0.25">
      <c r="A3051" s="12" t="s">
        <v>1276</v>
      </c>
      <c r="B3051" s="12" t="s">
        <v>41</v>
      </c>
      <c r="C3051" s="14">
        <v>30</v>
      </c>
      <c r="D3051" s="12" t="s">
        <v>243</v>
      </c>
      <c r="E3051" s="35" t="s">
        <v>23</v>
      </c>
      <c r="F3051" s="13">
        <v>11852.81</v>
      </c>
      <c r="G3051" s="97" t="str">
        <f t="shared" si="94"/>
        <v>Dic</v>
      </c>
      <c r="H3051" s="97" t="str">
        <f t="shared" si="95"/>
        <v>2024</v>
      </c>
    </row>
    <row r="3052" spans="1:8" x14ac:dyDescent="0.25">
      <c r="A3052" s="12" t="s">
        <v>1276</v>
      </c>
      <c r="B3052" s="12" t="s">
        <v>41</v>
      </c>
      <c r="C3052" s="14">
        <v>32</v>
      </c>
      <c r="D3052" s="12" t="s">
        <v>1279</v>
      </c>
      <c r="E3052" s="35" t="s">
        <v>1528</v>
      </c>
      <c r="F3052" s="13">
        <v>2366.39</v>
      </c>
      <c r="G3052" s="97" t="str">
        <f t="shared" si="94"/>
        <v>Dic</v>
      </c>
      <c r="H3052" s="97" t="str">
        <f t="shared" si="95"/>
        <v>2024</v>
      </c>
    </row>
    <row r="3053" spans="1:8" x14ac:dyDescent="0.25">
      <c r="A3053" s="12" t="s">
        <v>1276</v>
      </c>
      <c r="B3053" s="12" t="s">
        <v>41</v>
      </c>
      <c r="C3053" s="14">
        <v>30</v>
      </c>
      <c r="D3053" s="12" t="s">
        <v>243</v>
      </c>
      <c r="E3053" s="35" t="s">
        <v>23</v>
      </c>
      <c r="F3053" s="13">
        <v>29632.02</v>
      </c>
      <c r="G3053" s="97" t="str">
        <f t="shared" si="94"/>
        <v>Dic</v>
      </c>
      <c r="H3053" s="97" t="str">
        <f t="shared" si="95"/>
        <v>2024</v>
      </c>
    </row>
    <row r="3054" spans="1:8" x14ac:dyDescent="0.25">
      <c r="A3054" s="12" t="s">
        <v>1276</v>
      </c>
      <c r="B3054" s="12" t="s">
        <v>41</v>
      </c>
      <c r="C3054" s="14">
        <v>32</v>
      </c>
      <c r="D3054" s="12" t="s">
        <v>1279</v>
      </c>
      <c r="E3054" s="35" t="s">
        <v>1528</v>
      </c>
      <c r="F3054" s="13">
        <v>5915.95</v>
      </c>
      <c r="G3054" s="97" t="str">
        <f t="shared" si="94"/>
        <v>Dic</v>
      </c>
      <c r="H3054" s="97" t="str">
        <f t="shared" si="95"/>
        <v>2024</v>
      </c>
    </row>
    <row r="3055" spans="1:8" x14ac:dyDescent="0.25">
      <c r="A3055" s="12" t="s">
        <v>1276</v>
      </c>
      <c r="B3055" s="12" t="s">
        <v>41</v>
      </c>
      <c r="C3055" s="14">
        <v>30</v>
      </c>
      <c r="D3055" s="12" t="s">
        <v>243</v>
      </c>
      <c r="E3055" s="35" t="s">
        <v>23</v>
      </c>
      <c r="F3055" s="13">
        <v>30978.99</v>
      </c>
      <c r="G3055" s="97" t="str">
        <f t="shared" si="94"/>
        <v>Dic</v>
      </c>
      <c r="H3055" s="97" t="str">
        <f t="shared" si="95"/>
        <v>2024</v>
      </c>
    </row>
    <row r="3056" spans="1:8" x14ac:dyDescent="0.25">
      <c r="A3056" s="12" t="s">
        <v>1276</v>
      </c>
      <c r="B3056" s="12" t="s">
        <v>41</v>
      </c>
      <c r="C3056" s="14">
        <v>32</v>
      </c>
      <c r="D3056" s="12" t="s">
        <v>1279</v>
      </c>
      <c r="E3056" s="35" t="s">
        <v>1528</v>
      </c>
      <c r="F3056" s="13">
        <v>6296.66</v>
      </c>
      <c r="G3056" s="97" t="str">
        <f t="shared" si="94"/>
        <v>Dic</v>
      </c>
      <c r="H3056" s="97" t="str">
        <f t="shared" si="95"/>
        <v>2024</v>
      </c>
    </row>
    <row r="3057" spans="1:8" x14ac:dyDescent="0.25">
      <c r="A3057" s="12" t="s">
        <v>1276</v>
      </c>
      <c r="B3057" s="12" t="s">
        <v>41</v>
      </c>
      <c r="C3057" s="14">
        <v>30</v>
      </c>
      <c r="D3057" s="12" t="s">
        <v>243</v>
      </c>
      <c r="E3057" s="35" t="s">
        <v>23</v>
      </c>
      <c r="F3057" s="13">
        <v>36136.28</v>
      </c>
      <c r="G3057" s="97" t="str">
        <f t="shared" si="94"/>
        <v>Dic</v>
      </c>
      <c r="H3057" s="97" t="str">
        <f t="shared" si="95"/>
        <v>2024</v>
      </c>
    </row>
    <row r="3058" spans="1:8" x14ac:dyDescent="0.25">
      <c r="A3058" s="12" t="s">
        <v>1276</v>
      </c>
      <c r="B3058" s="12" t="s">
        <v>41</v>
      </c>
      <c r="C3058" s="14">
        <v>32</v>
      </c>
      <c r="D3058" s="12" t="s">
        <v>1279</v>
      </c>
      <c r="E3058" s="35" t="s">
        <v>1528</v>
      </c>
      <c r="F3058" s="13">
        <v>6755.16</v>
      </c>
      <c r="G3058" s="97" t="str">
        <f t="shared" si="94"/>
        <v>Dic</v>
      </c>
      <c r="H3058" s="97" t="str">
        <f t="shared" si="95"/>
        <v>2024</v>
      </c>
    </row>
    <row r="3059" spans="1:8" x14ac:dyDescent="0.25">
      <c r="A3059" s="12" t="s">
        <v>1276</v>
      </c>
      <c r="B3059" s="12" t="s">
        <v>41</v>
      </c>
      <c r="C3059" s="14">
        <v>31</v>
      </c>
      <c r="D3059" s="12" t="s">
        <v>1280</v>
      </c>
      <c r="E3059" s="35" t="s">
        <v>23</v>
      </c>
      <c r="F3059" s="13">
        <v>25176.04</v>
      </c>
      <c r="G3059" s="97" t="str">
        <f t="shared" si="94"/>
        <v>Dic</v>
      </c>
      <c r="H3059" s="97" t="str">
        <f t="shared" si="95"/>
        <v>2024</v>
      </c>
    </row>
    <row r="3060" spans="1:8" x14ac:dyDescent="0.25">
      <c r="A3060" s="12" t="s">
        <v>1276</v>
      </c>
      <c r="B3060" s="12" t="s">
        <v>41</v>
      </c>
      <c r="C3060" s="14">
        <v>33</v>
      </c>
      <c r="D3060" s="12" t="s">
        <v>113</v>
      </c>
      <c r="E3060" s="35" t="s">
        <v>1528</v>
      </c>
      <c r="F3060" s="13">
        <v>3914.55</v>
      </c>
      <c r="G3060" s="97" t="str">
        <f t="shared" si="94"/>
        <v>Dic</v>
      </c>
      <c r="H3060" s="97" t="str">
        <f t="shared" si="95"/>
        <v>2024</v>
      </c>
    </row>
    <row r="3061" spans="1:8" x14ac:dyDescent="0.25">
      <c r="A3061" s="12" t="s">
        <v>1276</v>
      </c>
      <c r="B3061" s="12" t="s">
        <v>41</v>
      </c>
      <c r="C3061" s="14">
        <v>31</v>
      </c>
      <c r="D3061" s="12" t="s">
        <v>1280</v>
      </c>
      <c r="E3061" s="35" t="s">
        <v>23</v>
      </c>
      <c r="F3061" s="13">
        <v>19244.77</v>
      </c>
      <c r="G3061" s="97" t="str">
        <f t="shared" si="94"/>
        <v>Dic</v>
      </c>
      <c r="H3061" s="97" t="str">
        <f t="shared" si="95"/>
        <v>2024</v>
      </c>
    </row>
    <row r="3062" spans="1:8" x14ac:dyDescent="0.25">
      <c r="A3062" s="12" t="s">
        <v>1276</v>
      </c>
      <c r="B3062" s="12" t="s">
        <v>41</v>
      </c>
      <c r="C3062" s="14">
        <v>33</v>
      </c>
      <c r="D3062" s="12" t="s">
        <v>113</v>
      </c>
      <c r="E3062" s="35" t="s">
        <v>1528</v>
      </c>
      <c r="F3062" s="13">
        <v>3914.55</v>
      </c>
      <c r="G3062" s="97" t="str">
        <f t="shared" si="94"/>
        <v>Dic</v>
      </c>
      <c r="H3062" s="97" t="str">
        <f t="shared" si="95"/>
        <v>2024</v>
      </c>
    </row>
    <row r="3063" spans="1:8" x14ac:dyDescent="0.25">
      <c r="A3063" s="12" t="s">
        <v>1281</v>
      </c>
      <c r="B3063" s="12" t="s">
        <v>26</v>
      </c>
      <c r="C3063" s="14">
        <v>321</v>
      </c>
      <c r="D3063" s="12" t="s">
        <v>359</v>
      </c>
      <c r="E3063" s="12" t="s">
        <v>131</v>
      </c>
      <c r="F3063" s="13">
        <v>1543.83</v>
      </c>
      <c r="G3063" s="97" t="str">
        <f t="shared" si="94"/>
        <v>Dic</v>
      </c>
      <c r="H3063" s="97" t="str">
        <f t="shared" si="95"/>
        <v>2024</v>
      </c>
    </row>
    <row r="3064" spans="1:8" x14ac:dyDescent="0.25">
      <c r="A3064" s="12" t="s">
        <v>1270</v>
      </c>
      <c r="B3064" s="12" t="s">
        <v>26</v>
      </c>
      <c r="C3064" s="14">
        <v>350</v>
      </c>
      <c r="D3064" s="12" t="s">
        <v>359</v>
      </c>
      <c r="E3064" s="12" t="s">
        <v>131</v>
      </c>
      <c r="F3064" s="13">
        <v>1712.63</v>
      </c>
      <c r="G3064" s="97" t="str">
        <f t="shared" si="94"/>
        <v>Dic</v>
      </c>
      <c r="H3064" s="97" t="str">
        <f t="shared" si="95"/>
        <v>2024</v>
      </c>
    </row>
    <row r="3065" spans="1:8" x14ac:dyDescent="0.25">
      <c r="A3065" s="12" t="s">
        <v>1284</v>
      </c>
      <c r="B3065" s="12" t="s">
        <v>41</v>
      </c>
      <c r="C3065" s="14">
        <v>16</v>
      </c>
      <c r="D3065" s="12" t="s">
        <v>133</v>
      </c>
      <c r="E3065" s="12" t="s">
        <v>131</v>
      </c>
      <c r="F3065" s="13">
        <v>6121.09</v>
      </c>
      <c r="G3065" s="97" t="str">
        <f t="shared" si="94"/>
        <v>Dic</v>
      </c>
      <c r="H3065" s="97" t="str">
        <f t="shared" si="95"/>
        <v>2024</v>
      </c>
    </row>
    <row r="3066" spans="1:8" x14ac:dyDescent="0.25">
      <c r="A3066" s="12" t="s">
        <v>1284</v>
      </c>
      <c r="B3066" s="12" t="s">
        <v>41</v>
      </c>
      <c r="C3066" s="14">
        <v>16</v>
      </c>
      <c r="D3066" s="12" t="s">
        <v>133</v>
      </c>
      <c r="E3066" s="12" t="s">
        <v>131</v>
      </c>
      <c r="F3066" s="13">
        <v>337.08</v>
      </c>
      <c r="G3066" s="97" t="str">
        <f t="shared" si="94"/>
        <v>Dic</v>
      </c>
      <c r="H3066" s="97" t="str">
        <f t="shared" si="95"/>
        <v>2024</v>
      </c>
    </row>
    <row r="3067" spans="1:8" x14ac:dyDescent="0.25">
      <c r="A3067" s="12" t="s">
        <v>1284</v>
      </c>
      <c r="B3067" s="12" t="s">
        <v>41</v>
      </c>
      <c r="C3067" s="14">
        <v>16</v>
      </c>
      <c r="D3067" s="12" t="s">
        <v>133</v>
      </c>
      <c r="E3067" s="12" t="s">
        <v>131</v>
      </c>
      <c r="F3067" s="13">
        <v>2586.4299999999998</v>
      </c>
      <c r="G3067" s="97" t="str">
        <f t="shared" si="94"/>
        <v>Dic</v>
      </c>
      <c r="H3067" s="97" t="str">
        <f t="shared" si="95"/>
        <v>2024</v>
      </c>
    </row>
    <row r="3068" spans="1:8" x14ac:dyDescent="0.25">
      <c r="A3068" s="12" t="s">
        <v>1284</v>
      </c>
      <c r="B3068" s="12" t="s">
        <v>41</v>
      </c>
      <c r="C3068" s="14">
        <v>16</v>
      </c>
      <c r="D3068" s="12" t="s">
        <v>133</v>
      </c>
      <c r="E3068" s="12" t="s">
        <v>131</v>
      </c>
      <c r="F3068" s="13">
        <v>590.77</v>
      </c>
      <c r="G3068" s="97" t="str">
        <f t="shared" si="94"/>
        <v>Dic</v>
      </c>
      <c r="H3068" s="97" t="str">
        <f t="shared" si="95"/>
        <v>2024</v>
      </c>
    </row>
    <row r="3069" spans="1:8" x14ac:dyDescent="0.25">
      <c r="A3069" s="12" t="s">
        <v>1284</v>
      </c>
      <c r="B3069" s="12" t="s">
        <v>41</v>
      </c>
      <c r="C3069" s="14">
        <v>17</v>
      </c>
      <c r="D3069" s="12" t="s">
        <v>133</v>
      </c>
      <c r="E3069" s="12" t="s">
        <v>131</v>
      </c>
      <c r="F3069" s="13">
        <v>3700.77</v>
      </c>
      <c r="G3069" s="97" t="str">
        <f t="shared" si="94"/>
        <v>Dic</v>
      </c>
      <c r="H3069" s="97" t="str">
        <f t="shared" si="95"/>
        <v>2024</v>
      </c>
    </row>
    <row r="3070" spans="1:8" x14ac:dyDescent="0.25">
      <c r="A3070" s="12" t="s">
        <v>1284</v>
      </c>
      <c r="B3070" s="12" t="s">
        <v>41</v>
      </c>
      <c r="C3070" s="14">
        <v>17</v>
      </c>
      <c r="D3070" s="12" t="s">
        <v>133</v>
      </c>
      <c r="E3070" s="12" t="s">
        <v>131</v>
      </c>
      <c r="F3070" s="13">
        <v>269.66000000000003</v>
      </c>
      <c r="G3070" s="97" t="str">
        <f t="shared" si="94"/>
        <v>Dic</v>
      </c>
      <c r="H3070" s="97" t="str">
        <f t="shared" si="95"/>
        <v>2024</v>
      </c>
    </row>
    <row r="3071" spans="1:8" x14ac:dyDescent="0.25">
      <c r="A3071" s="12" t="s">
        <v>1284</v>
      </c>
      <c r="B3071" s="12" t="s">
        <v>41</v>
      </c>
      <c r="C3071" s="14">
        <v>17</v>
      </c>
      <c r="D3071" s="12" t="s">
        <v>133</v>
      </c>
      <c r="E3071" s="12" t="s">
        <v>131</v>
      </c>
      <c r="F3071" s="13">
        <v>337.08</v>
      </c>
      <c r="G3071" s="97" t="str">
        <f t="shared" si="94"/>
        <v>Dic</v>
      </c>
      <c r="H3071" s="97" t="str">
        <f t="shared" si="95"/>
        <v>2024</v>
      </c>
    </row>
    <row r="3072" spans="1:8" x14ac:dyDescent="0.25">
      <c r="A3072" s="12" t="s">
        <v>1284</v>
      </c>
      <c r="B3072" s="12" t="s">
        <v>41</v>
      </c>
      <c r="C3072" s="14">
        <v>17</v>
      </c>
      <c r="D3072" s="12" t="s">
        <v>133</v>
      </c>
      <c r="E3072" s="12" t="s">
        <v>131</v>
      </c>
      <c r="F3072" s="13">
        <v>2102.04</v>
      </c>
      <c r="G3072" s="97" t="str">
        <f t="shared" si="94"/>
        <v>Dic</v>
      </c>
      <c r="H3072" s="97" t="str">
        <f t="shared" si="95"/>
        <v>2024</v>
      </c>
    </row>
    <row r="3073" spans="1:8" x14ac:dyDescent="0.25">
      <c r="A3073" s="12" t="s">
        <v>1284</v>
      </c>
      <c r="B3073" s="12" t="s">
        <v>41</v>
      </c>
      <c r="C3073" s="14">
        <v>17</v>
      </c>
      <c r="D3073" s="12" t="s">
        <v>133</v>
      </c>
      <c r="E3073" s="12" t="s">
        <v>131</v>
      </c>
      <c r="F3073" s="13">
        <v>492.88</v>
      </c>
      <c r="G3073" s="97" t="str">
        <f t="shared" si="94"/>
        <v>Dic</v>
      </c>
      <c r="H3073" s="97" t="str">
        <f t="shared" si="95"/>
        <v>2024</v>
      </c>
    </row>
    <row r="3074" spans="1:8" x14ac:dyDescent="0.25">
      <c r="A3074" s="12" t="s">
        <v>1287</v>
      </c>
      <c r="B3074" s="12" t="s">
        <v>41</v>
      </c>
      <c r="C3074" s="14">
        <v>19</v>
      </c>
      <c r="D3074" s="12" t="s">
        <v>359</v>
      </c>
      <c r="E3074" s="12" t="s">
        <v>131</v>
      </c>
      <c r="F3074" s="13">
        <v>1449.55</v>
      </c>
      <c r="G3074" s="97" t="str">
        <f t="shared" si="94"/>
        <v>Dic</v>
      </c>
      <c r="H3074" s="97" t="str">
        <f t="shared" si="95"/>
        <v>2024</v>
      </c>
    </row>
    <row r="3075" spans="1:8" x14ac:dyDescent="0.25">
      <c r="A3075" s="12" t="s">
        <v>1289</v>
      </c>
      <c r="B3075" s="12" t="s">
        <v>41</v>
      </c>
      <c r="C3075" s="14">
        <v>22</v>
      </c>
      <c r="D3075" s="12" t="s">
        <v>133</v>
      </c>
      <c r="E3075" s="12" t="s">
        <v>131</v>
      </c>
      <c r="F3075" s="13">
        <v>7152.26</v>
      </c>
      <c r="G3075" s="97" t="str">
        <f t="shared" si="94"/>
        <v>Dic</v>
      </c>
      <c r="H3075" s="97" t="str">
        <f t="shared" si="95"/>
        <v>2024</v>
      </c>
    </row>
    <row r="3076" spans="1:8" x14ac:dyDescent="0.25">
      <c r="A3076" s="12" t="s">
        <v>1289</v>
      </c>
      <c r="B3076" s="12" t="s">
        <v>41</v>
      </c>
      <c r="C3076" s="14">
        <v>22</v>
      </c>
      <c r="D3076" s="12" t="s">
        <v>133</v>
      </c>
      <c r="E3076" s="12" t="s">
        <v>131</v>
      </c>
      <c r="F3076" s="13">
        <v>1670.33</v>
      </c>
      <c r="G3076" s="97" t="str">
        <f t="shared" si="94"/>
        <v>Dic</v>
      </c>
      <c r="H3076" s="97" t="str">
        <f t="shared" si="95"/>
        <v>2024</v>
      </c>
    </row>
    <row r="3077" spans="1:8" x14ac:dyDescent="0.25">
      <c r="A3077" s="12" t="s">
        <v>1289</v>
      </c>
      <c r="B3077" s="12" t="s">
        <v>41</v>
      </c>
      <c r="C3077" s="14">
        <v>22</v>
      </c>
      <c r="D3077" s="12" t="s">
        <v>133</v>
      </c>
      <c r="E3077" s="12" t="s">
        <v>131</v>
      </c>
      <c r="F3077" s="13">
        <v>224.72</v>
      </c>
      <c r="G3077" s="97" t="str">
        <f t="shared" ref="G3077:G3140" si="96">MID(A3077,4,3)</f>
        <v>Dic</v>
      </c>
      <c r="H3077" s="97" t="str">
        <f t="shared" ref="H3077:H3140" si="97">MID(A3077,8,4)</f>
        <v>2024</v>
      </c>
    </row>
    <row r="3078" spans="1:8" x14ac:dyDescent="0.25">
      <c r="A3078" s="12" t="s">
        <v>1289</v>
      </c>
      <c r="B3078" s="12" t="s">
        <v>41</v>
      </c>
      <c r="C3078" s="14">
        <v>22</v>
      </c>
      <c r="D3078" s="12" t="s">
        <v>133</v>
      </c>
      <c r="E3078" s="12" t="s">
        <v>131</v>
      </c>
      <c r="F3078" s="13">
        <v>1729.91</v>
      </c>
      <c r="G3078" s="97" t="str">
        <f t="shared" si="96"/>
        <v>Dic</v>
      </c>
      <c r="H3078" s="97" t="str">
        <f t="shared" si="97"/>
        <v>2024</v>
      </c>
    </row>
    <row r="3079" spans="1:8" x14ac:dyDescent="0.25">
      <c r="A3079" s="12" t="s">
        <v>1289</v>
      </c>
      <c r="B3079" s="12" t="s">
        <v>41</v>
      </c>
      <c r="C3079" s="14">
        <v>22</v>
      </c>
      <c r="D3079" s="12" t="s">
        <v>133</v>
      </c>
      <c r="E3079" s="12" t="s">
        <v>131</v>
      </c>
      <c r="F3079" s="13">
        <v>600.80999999999995</v>
      </c>
      <c r="G3079" s="97" t="str">
        <f t="shared" si="96"/>
        <v>Dic</v>
      </c>
      <c r="H3079" s="97" t="str">
        <f t="shared" si="97"/>
        <v>2024</v>
      </c>
    </row>
    <row r="3080" spans="1:8" x14ac:dyDescent="0.25">
      <c r="A3080" s="12" t="s">
        <v>1291</v>
      </c>
      <c r="B3080" s="12" t="s">
        <v>41</v>
      </c>
      <c r="C3080" s="14">
        <v>34</v>
      </c>
      <c r="D3080" s="12" t="s">
        <v>359</v>
      </c>
      <c r="E3080" s="12" t="s">
        <v>131</v>
      </c>
      <c r="F3080" s="13">
        <v>614.34</v>
      </c>
      <c r="G3080" s="97" t="str">
        <f t="shared" si="96"/>
        <v>Dic</v>
      </c>
      <c r="H3080" s="97" t="str">
        <f t="shared" si="97"/>
        <v>2024</v>
      </c>
    </row>
    <row r="3081" spans="1:8" x14ac:dyDescent="0.25">
      <c r="A3081" s="12" t="s">
        <v>1291</v>
      </c>
      <c r="B3081" s="12" t="s">
        <v>41</v>
      </c>
      <c r="C3081" s="14">
        <v>46</v>
      </c>
      <c r="D3081" s="12" t="s">
        <v>133</v>
      </c>
      <c r="E3081" s="12" t="s">
        <v>131</v>
      </c>
      <c r="F3081" s="13">
        <v>3252.39</v>
      </c>
      <c r="G3081" s="97" t="str">
        <f t="shared" si="96"/>
        <v>Dic</v>
      </c>
      <c r="H3081" s="97" t="str">
        <f t="shared" si="97"/>
        <v>2024</v>
      </c>
    </row>
    <row r="3082" spans="1:8" x14ac:dyDescent="0.25">
      <c r="A3082" s="12" t="s">
        <v>1291</v>
      </c>
      <c r="B3082" s="12" t="s">
        <v>41</v>
      </c>
      <c r="C3082" s="14">
        <v>46</v>
      </c>
      <c r="D3082" s="12" t="s">
        <v>133</v>
      </c>
      <c r="E3082" s="12" t="s">
        <v>131</v>
      </c>
      <c r="F3082" s="13">
        <v>665.13</v>
      </c>
      <c r="G3082" s="97" t="str">
        <f t="shared" si="96"/>
        <v>Dic</v>
      </c>
      <c r="H3082" s="97" t="str">
        <f t="shared" si="97"/>
        <v>2024</v>
      </c>
    </row>
    <row r="3083" spans="1:8" x14ac:dyDescent="0.25">
      <c r="A3083" s="12" t="s">
        <v>1291</v>
      </c>
      <c r="B3083" s="12" t="s">
        <v>41</v>
      </c>
      <c r="C3083" s="14">
        <v>46</v>
      </c>
      <c r="D3083" s="12" t="s">
        <v>133</v>
      </c>
      <c r="E3083" s="12" t="s">
        <v>131</v>
      </c>
      <c r="F3083" s="13">
        <v>1617.97</v>
      </c>
      <c r="G3083" s="97" t="str">
        <f t="shared" si="96"/>
        <v>Dic</v>
      </c>
      <c r="H3083" s="97" t="str">
        <f t="shared" si="97"/>
        <v>2024</v>
      </c>
    </row>
    <row r="3084" spans="1:8" x14ac:dyDescent="0.25">
      <c r="A3084" s="12" t="s">
        <v>1291</v>
      </c>
      <c r="B3084" s="12" t="s">
        <v>41</v>
      </c>
      <c r="C3084" s="14">
        <v>46</v>
      </c>
      <c r="D3084" s="12" t="s">
        <v>133</v>
      </c>
      <c r="E3084" s="12" t="s">
        <v>131</v>
      </c>
      <c r="F3084" s="13">
        <v>3044.3</v>
      </c>
      <c r="G3084" s="97" t="str">
        <f t="shared" si="96"/>
        <v>Dic</v>
      </c>
      <c r="H3084" s="97" t="str">
        <f t="shared" si="97"/>
        <v>2024</v>
      </c>
    </row>
    <row r="3085" spans="1:8" x14ac:dyDescent="0.25">
      <c r="A3085" s="12" t="s">
        <v>1291</v>
      </c>
      <c r="B3085" s="12" t="s">
        <v>41</v>
      </c>
      <c r="C3085" s="14">
        <v>46</v>
      </c>
      <c r="D3085" s="12" t="s">
        <v>133</v>
      </c>
      <c r="E3085" s="12" t="s">
        <v>131</v>
      </c>
      <c r="F3085" s="13">
        <v>537.32000000000005</v>
      </c>
      <c r="G3085" s="97" t="str">
        <f t="shared" si="96"/>
        <v>Dic</v>
      </c>
      <c r="H3085" s="97" t="str">
        <f t="shared" si="97"/>
        <v>2024</v>
      </c>
    </row>
    <row r="3086" spans="1:8" x14ac:dyDescent="0.25">
      <c r="A3086" s="12" t="s">
        <v>1284</v>
      </c>
      <c r="B3086" s="12" t="s">
        <v>41</v>
      </c>
      <c r="C3086" s="14">
        <v>16</v>
      </c>
      <c r="D3086" s="12" t="s">
        <v>133</v>
      </c>
      <c r="E3086" s="12" t="s">
        <v>131</v>
      </c>
      <c r="F3086" s="13">
        <v>865.34</v>
      </c>
      <c r="G3086" s="97" t="str">
        <f t="shared" si="96"/>
        <v>Dic</v>
      </c>
      <c r="H3086" s="97" t="str">
        <f t="shared" si="97"/>
        <v>2024</v>
      </c>
    </row>
    <row r="3087" spans="1:8" x14ac:dyDescent="0.25">
      <c r="A3087" s="12" t="s">
        <v>1284</v>
      </c>
      <c r="B3087" s="12" t="s">
        <v>41</v>
      </c>
      <c r="C3087" s="14">
        <v>16</v>
      </c>
      <c r="D3087" s="12" t="s">
        <v>133</v>
      </c>
      <c r="E3087" s="12" t="s">
        <v>131</v>
      </c>
      <c r="F3087" s="13">
        <v>1301.07</v>
      </c>
      <c r="G3087" s="97" t="str">
        <f t="shared" si="96"/>
        <v>Dic</v>
      </c>
      <c r="H3087" s="97" t="str">
        <f t="shared" si="97"/>
        <v>2024</v>
      </c>
    </row>
    <row r="3088" spans="1:8" x14ac:dyDescent="0.25">
      <c r="A3088" s="12" t="s">
        <v>1284</v>
      </c>
      <c r="B3088" s="12" t="s">
        <v>41</v>
      </c>
      <c r="C3088" s="14">
        <v>17</v>
      </c>
      <c r="D3088" s="12" t="s">
        <v>133</v>
      </c>
      <c r="E3088" s="12" t="s">
        <v>131</v>
      </c>
      <c r="F3088" s="13">
        <v>2494.9699999999998</v>
      </c>
      <c r="G3088" s="97" t="str">
        <f t="shared" si="96"/>
        <v>Dic</v>
      </c>
      <c r="H3088" s="97" t="str">
        <f t="shared" si="97"/>
        <v>2024</v>
      </c>
    </row>
    <row r="3089" spans="1:8" x14ac:dyDescent="0.25">
      <c r="A3089" s="12" t="s">
        <v>1289</v>
      </c>
      <c r="B3089" s="12" t="s">
        <v>41</v>
      </c>
      <c r="C3089" s="14">
        <v>22</v>
      </c>
      <c r="D3089" s="12" t="s">
        <v>133</v>
      </c>
      <c r="E3089" s="12" t="s">
        <v>131</v>
      </c>
      <c r="F3089" s="13">
        <v>1377.51</v>
      </c>
      <c r="G3089" s="97" t="str">
        <f t="shared" si="96"/>
        <v>Dic</v>
      </c>
      <c r="H3089" s="97" t="str">
        <f t="shared" si="97"/>
        <v>2024</v>
      </c>
    </row>
    <row r="3090" spans="1:8" x14ac:dyDescent="0.25">
      <c r="A3090" s="12" t="s">
        <v>1291</v>
      </c>
      <c r="B3090" s="12" t="s">
        <v>41</v>
      </c>
      <c r="C3090" s="14">
        <v>46</v>
      </c>
      <c r="D3090" s="12" t="s">
        <v>133</v>
      </c>
      <c r="E3090" s="12" t="s">
        <v>131</v>
      </c>
      <c r="F3090" s="13">
        <v>1370.41</v>
      </c>
      <c r="G3090" s="97" t="str">
        <f t="shared" si="96"/>
        <v>Dic</v>
      </c>
      <c r="H3090" s="97" t="str">
        <f t="shared" si="97"/>
        <v>2024</v>
      </c>
    </row>
    <row r="3091" spans="1:8" x14ac:dyDescent="0.25">
      <c r="A3091" s="12" t="s">
        <v>1284</v>
      </c>
      <c r="B3091" s="12" t="s">
        <v>41</v>
      </c>
      <c r="C3091" s="14">
        <v>17</v>
      </c>
      <c r="D3091" s="12" t="s">
        <v>133</v>
      </c>
      <c r="E3091" s="12" t="s">
        <v>131</v>
      </c>
      <c r="F3091" s="13">
        <v>407.39</v>
      </c>
      <c r="G3091" s="97" t="str">
        <f t="shared" si="96"/>
        <v>Dic</v>
      </c>
      <c r="H3091" s="97" t="str">
        <f t="shared" si="97"/>
        <v>2024</v>
      </c>
    </row>
    <row r="3092" spans="1:8" x14ac:dyDescent="0.25">
      <c r="A3092" s="12" t="s">
        <v>1291</v>
      </c>
      <c r="B3092" s="12" t="s">
        <v>41</v>
      </c>
      <c r="C3092" s="14">
        <v>46</v>
      </c>
      <c r="D3092" s="12" t="s">
        <v>133</v>
      </c>
      <c r="E3092" s="12" t="s">
        <v>131</v>
      </c>
      <c r="F3092" s="13">
        <v>653.61</v>
      </c>
      <c r="G3092" s="97" t="str">
        <f t="shared" si="96"/>
        <v>Dic</v>
      </c>
      <c r="H3092" s="97" t="str">
        <f t="shared" si="97"/>
        <v>2024</v>
      </c>
    </row>
    <row r="3093" spans="1:8" x14ac:dyDescent="0.25">
      <c r="A3093" s="12" t="s">
        <v>1289</v>
      </c>
      <c r="B3093" s="12" t="s">
        <v>41</v>
      </c>
      <c r="C3093" s="14">
        <v>22</v>
      </c>
      <c r="D3093" s="12" t="s">
        <v>133</v>
      </c>
      <c r="E3093" s="12" t="s">
        <v>131</v>
      </c>
      <c r="F3093" s="13">
        <v>692.01</v>
      </c>
      <c r="G3093" s="97" t="str">
        <f t="shared" si="96"/>
        <v>Dic</v>
      </c>
      <c r="H3093" s="97" t="str">
        <f t="shared" si="97"/>
        <v>2024</v>
      </c>
    </row>
    <row r="3094" spans="1:8" x14ac:dyDescent="0.25">
      <c r="A3094" s="12" t="s">
        <v>1291</v>
      </c>
      <c r="B3094" s="12" t="s">
        <v>41</v>
      </c>
      <c r="C3094" s="14">
        <v>46</v>
      </c>
      <c r="D3094" s="12" t="s">
        <v>133</v>
      </c>
      <c r="E3094" s="12" t="s">
        <v>131</v>
      </c>
      <c r="F3094" s="13">
        <v>2040.15</v>
      </c>
      <c r="G3094" s="97" t="str">
        <f t="shared" si="96"/>
        <v>Dic</v>
      </c>
      <c r="H3094" s="97" t="str">
        <f t="shared" si="97"/>
        <v>2024</v>
      </c>
    </row>
    <row r="3095" spans="1:8" x14ac:dyDescent="0.25">
      <c r="A3095" s="12" t="s">
        <v>1284</v>
      </c>
      <c r="B3095" s="12" t="s">
        <v>41</v>
      </c>
      <c r="C3095" s="14">
        <v>16</v>
      </c>
      <c r="D3095" s="12" t="s">
        <v>133</v>
      </c>
      <c r="E3095" s="12" t="s">
        <v>131</v>
      </c>
      <c r="F3095" s="13">
        <v>2679.55</v>
      </c>
      <c r="G3095" s="97" t="str">
        <f t="shared" si="96"/>
        <v>Dic</v>
      </c>
      <c r="H3095" s="97" t="str">
        <f t="shared" si="97"/>
        <v>2024</v>
      </c>
    </row>
    <row r="3096" spans="1:8" x14ac:dyDescent="0.25">
      <c r="A3096" s="12" t="s">
        <v>1284</v>
      </c>
      <c r="B3096" s="12" t="s">
        <v>41</v>
      </c>
      <c r="C3096" s="14">
        <v>17</v>
      </c>
      <c r="D3096" s="12" t="s">
        <v>133</v>
      </c>
      <c r="E3096" s="12" t="s">
        <v>131</v>
      </c>
      <c r="F3096" s="13">
        <v>2985.36</v>
      </c>
      <c r="G3096" s="97" t="str">
        <f t="shared" si="96"/>
        <v>Dic</v>
      </c>
      <c r="H3096" s="97" t="str">
        <f t="shared" si="97"/>
        <v>2024</v>
      </c>
    </row>
    <row r="3097" spans="1:8" x14ac:dyDescent="0.25">
      <c r="A3097" s="12" t="s">
        <v>1289</v>
      </c>
      <c r="B3097" s="12" t="s">
        <v>41</v>
      </c>
      <c r="C3097" s="14">
        <v>22</v>
      </c>
      <c r="D3097" s="12" t="s">
        <v>133</v>
      </c>
      <c r="E3097" s="12" t="s">
        <v>131</v>
      </c>
      <c r="F3097" s="13">
        <v>1078.95</v>
      </c>
      <c r="G3097" s="97" t="str">
        <f t="shared" si="96"/>
        <v>Dic</v>
      </c>
      <c r="H3097" s="97" t="str">
        <f t="shared" si="97"/>
        <v>2024</v>
      </c>
    </row>
    <row r="3098" spans="1:8" x14ac:dyDescent="0.25">
      <c r="A3098" s="12" t="s">
        <v>1284</v>
      </c>
      <c r="B3098" s="12" t="s">
        <v>41</v>
      </c>
      <c r="C3098" s="14">
        <v>16</v>
      </c>
      <c r="D3098" s="12" t="s">
        <v>133</v>
      </c>
      <c r="E3098" s="12" t="s">
        <v>131</v>
      </c>
      <c r="F3098" s="13">
        <v>1026.27</v>
      </c>
      <c r="G3098" s="97" t="str">
        <f t="shared" si="96"/>
        <v>Dic</v>
      </c>
      <c r="H3098" s="97" t="str">
        <f t="shared" si="97"/>
        <v>2024</v>
      </c>
    </row>
    <row r="3099" spans="1:8" x14ac:dyDescent="0.25">
      <c r="A3099" s="12" t="s">
        <v>1284</v>
      </c>
      <c r="B3099" s="12" t="s">
        <v>41</v>
      </c>
      <c r="C3099" s="14">
        <v>17</v>
      </c>
      <c r="D3099" s="12" t="s">
        <v>133</v>
      </c>
      <c r="E3099" s="12" t="s">
        <v>131</v>
      </c>
      <c r="F3099" s="13">
        <v>1047.79</v>
      </c>
      <c r="G3099" s="97" t="str">
        <f t="shared" si="96"/>
        <v>Dic</v>
      </c>
      <c r="H3099" s="97" t="str">
        <f t="shared" si="97"/>
        <v>2024</v>
      </c>
    </row>
    <row r="3100" spans="1:8" x14ac:dyDescent="0.25">
      <c r="A3100" s="12" t="s">
        <v>1289</v>
      </c>
      <c r="B3100" s="12" t="s">
        <v>41</v>
      </c>
      <c r="C3100" s="14">
        <v>22</v>
      </c>
      <c r="D3100" s="12" t="s">
        <v>133</v>
      </c>
      <c r="E3100" s="12" t="s">
        <v>131</v>
      </c>
      <c r="F3100" s="13">
        <v>992.88</v>
      </c>
      <c r="G3100" s="97" t="str">
        <f t="shared" si="96"/>
        <v>Dic</v>
      </c>
      <c r="H3100" s="97" t="str">
        <f t="shared" si="97"/>
        <v>2024</v>
      </c>
    </row>
    <row r="3101" spans="1:8" x14ac:dyDescent="0.25">
      <c r="A3101" s="12" t="s">
        <v>1284</v>
      </c>
      <c r="B3101" s="12" t="s">
        <v>41</v>
      </c>
      <c r="C3101" s="14">
        <v>16</v>
      </c>
      <c r="D3101" s="12" t="s">
        <v>133</v>
      </c>
      <c r="E3101" s="12" t="s">
        <v>131</v>
      </c>
      <c r="F3101" s="13">
        <v>1071.3900000000001</v>
      </c>
      <c r="G3101" s="97" t="str">
        <f t="shared" si="96"/>
        <v>Dic</v>
      </c>
      <c r="H3101" s="97" t="str">
        <f t="shared" si="97"/>
        <v>2024</v>
      </c>
    </row>
    <row r="3102" spans="1:8" x14ac:dyDescent="0.25">
      <c r="A3102" s="12" t="s">
        <v>1284</v>
      </c>
      <c r="B3102" s="12" t="s">
        <v>41</v>
      </c>
      <c r="C3102" s="14">
        <v>17</v>
      </c>
      <c r="D3102" s="12" t="s">
        <v>133</v>
      </c>
      <c r="E3102" s="12" t="s">
        <v>131</v>
      </c>
      <c r="F3102" s="13">
        <v>941.93</v>
      </c>
      <c r="G3102" s="97" t="str">
        <f t="shared" si="96"/>
        <v>Dic</v>
      </c>
      <c r="H3102" s="97" t="str">
        <f t="shared" si="97"/>
        <v>2024</v>
      </c>
    </row>
    <row r="3103" spans="1:8" x14ac:dyDescent="0.25">
      <c r="A3103" s="12" t="s">
        <v>1289</v>
      </c>
      <c r="B3103" s="12" t="s">
        <v>41</v>
      </c>
      <c r="C3103" s="14">
        <v>22</v>
      </c>
      <c r="D3103" s="12" t="s">
        <v>133</v>
      </c>
      <c r="E3103" s="12" t="s">
        <v>131</v>
      </c>
      <c r="F3103" s="13">
        <v>1935.17</v>
      </c>
      <c r="G3103" s="97" t="str">
        <f t="shared" si="96"/>
        <v>Dic</v>
      </c>
      <c r="H3103" s="97" t="str">
        <f t="shared" si="97"/>
        <v>2024</v>
      </c>
    </row>
    <row r="3104" spans="1:8" x14ac:dyDescent="0.25">
      <c r="A3104" s="12" t="s">
        <v>1291</v>
      </c>
      <c r="B3104" s="12" t="s">
        <v>41</v>
      </c>
      <c r="C3104" s="14">
        <v>46</v>
      </c>
      <c r="D3104" s="12" t="s">
        <v>133</v>
      </c>
      <c r="E3104" s="12" t="s">
        <v>131</v>
      </c>
      <c r="F3104" s="13">
        <v>944.46</v>
      </c>
      <c r="G3104" s="97" t="str">
        <f t="shared" si="96"/>
        <v>Dic</v>
      </c>
      <c r="H3104" s="97" t="str">
        <f t="shared" si="97"/>
        <v>2024</v>
      </c>
    </row>
    <row r="3105" spans="1:8" x14ac:dyDescent="0.25">
      <c r="A3105" s="12" t="s">
        <v>1284</v>
      </c>
      <c r="B3105" s="12" t="s">
        <v>41</v>
      </c>
      <c r="C3105" s="14">
        <v>16</v>
      </c>
      <c r="D3105" s="12" t="s">
        <v>133</v>
      </c>
      <c r="E3105" s="12" t="s">
        <v>131</v>
      </c>
      <c r="F3105" s="13">
        <v>1035.83</v>
      </c>
      <c r="G3105" s="97" t="str">
        <f t="shared" si="96"/>
        <v>Dic</v>
      </c>
      <c r="H3105" s="97" t="str">
        <f t="shared" si="97"/>
        <v>2024</v>
      </c>
    </row>
    <row r="3106" spans="1:8" x14ac:dyDescent="0.25">
      <c r="A3106" s="12" t="s">
        <v>1284</v>
      </c>
      <c r="B3106" s="12" t="s">
        <v>41</v>
      </c>
      <c r="C3106" s="14">
        <v>17</v>
      </c>
      <c r="D3106" s="12" t="s">
        <v>133</v>
      </c>
      <c r="E3106" s="12" t="s">
        <v>131</v>
      </c>
      <c r="F3106" s="13">
        <v>992.52</v>
      </c>
      <c r="G3106" s="97" t="str">
        <f t="shared" si="96"/>
        <v>Dic</v>
      </c>
      <c r="H3106" s="97" t="str">
        <f t="shared" si="97"/>
        <v>2024</v>
      </c>
    </row>
    <row r="3107" spans="1:8" x14ac:dyDescent="0.25">
      <c r="A3107" s="12" t="s">
        <v>1289</v>
      </c>
      <c r="B3107" s="12" t="s">
        <v>41</v>
      </c>
      <c r="C3107" s="14">
        <v>22</v>
      </c>
      <c r="D3107" s="12" t="s">
        <v>133</v>
      </c>
      <c r="E3107" s="12" t="s">
        <v>131</v>
      </c>
      <c r="F3107" s="13">
        <v>2104.89</v>
      </c>
      <c r="G3107" s="97" t="str">
        <f t="shared" si="96"/>
        <v>Dic</v>
      </c>
      <c r="H3107" s="97" t="str">
        <f t="shared" si="97"/>
        <v>2024</v>
      </c>
    </row>
    <row r="3108" spans="1:8" x14ac:dyDescent="0.25">
      <c r="A3108" s="12" t="s">
        <v>1291</v>
      </c>
      <c r="B3108" s="12" t="s">
        <v>41</v>
      </c>
      <c r="C3108" s="14">
        <v>46</v>
      </c>
      <c r="D3108" s="12" t="s">
        <v>133</v>
      </c>
      <c r="E3108" s="12" t="s">
        <v>131</v>
      </c>
      <c r="F3108" s="13">
        <v>2010.23</v>
      </c>
      <c r="G3108" s="97" t="str">
        <f t="shared" si="96"/>
        <v>Dic</v>
      </c>
      <c r="H3108" s="97" t="str">
        <f t="shared" si="97"/>
        <v>2024</v>
      </c>
    </row>
    <row r="3109" spans="1:8" x14ac:dyDescent="0.25">
      <c r="A3109" s="12" t="s">
        <v>1284</v>
      </c>
      <c r="B3109" s="12" t="s">
        <v>41</v>
      </c>
      <c r="C3109" s="14">
        <v>16</v>
      </c>
      <c r="D3109" s="12" t="s">
        <v>133</v>
      </c>
      <c r="E3109" s="12" t="s">
        <v>131</v>
      </c>
      <c r="F3109" s="13">
        <v>702.62</v>
      </c>
      <c r="G3109" s="97" t="str">
        <f t="shared" si="96"/>
        <v>Dic</v>
      </c>
      <c r="H3109" s="97" t="str">
        <f t="shared" si="97"/>
        <v>2024</v>
      </c>
    </row>
    <row r="3110" spans="1:8" x14ac:dyDescent="0.25">
      <c r="A3110" s="12" t="s">
        <v>1284</v>
      </c>
      <c r="B3110" s="12" t="s">
        <v>41</v>
      </c>
      <c r="C3110" s="14">
        <v>17</v>
      </c>
      <c r="D3110" s="12" t="s">
        <v>133</v>
      </c>
      <c r="E3110" s="12" t="s">
        <v>131</v>
      </c>
      <c r="F3110" s="13">
        <v>690.31</v>
      </c>
      <c r="G3110" s="97" t="str">
        <f t="shared" si="96"/>
        <v>Dic</v>
      </c>
      <c r="H3110" s="97" t="str">
        <f t="shared" si="97"/>
        <v>2024</v>
      </c>
    </row>
    <row r="3111" spans="1:8" x14ac:dyDescent="0.25">
      <c r="A3111" s="12" t="s">
        <v>1289</v>
      </c>
      <c r="B3111" s="12" t="s">
        <v>41</v>
      </c>
      <c r="C3111" s="14">
        <v>22</v>
      </c>
      <c r="D3111" s="12" t="s">
        <v>133</v>
      </c>
      <c r="E3111" s="12" t="s">
        <v>131</v>
      </c>
      <c r="F3111" s="13">
        <v>735.41</v>
      </c>
      <c r="G3111" s="97" t="str">
        <f t="shared" si="96"/>
        <v>Dic</v>
      </c>
      <c r="H3111" s="97" t="str">
        <f t="shared" si="97"/>
        <v>2024</v>
      </c>
    </row>
    <row r="3112" spans="1:8" x14ac:dyDescent="0.25">
      <c r="A3112" s="12" t="s">
        <v>1291</v>
      </c>
      <c r="B3112" s="12" t="s">
        <v>41</v>
      </c>
      <c r="C3112" s="14">
        <v>46</v>
      </c>
      <c r="D3112" s="12" t="s">
        <v>133</v>
      </c>
      <c r="E3112" s="12" t="s">
        <v>131</v>
      </c>
      <c r="F3112" s="13">
        <v>782.46</v>
      </c>
      <c r="G3112" s="97" t="str">
        <f t="shared" si="96"/>
        <v>Dic</v>
      </c>
      <c r="H3112" s="97" t="str">
        <f t="shared" si="97"/>
        <v>2024</v>
      </c>
    </row>
    <row r="3113" spans="1:8" x14ac:dyDescent="0.25">
      <c r="A3113" s="12" t="s">
        <v>1284</v>
      </c>
      <c r="B3113" s="12" t="s">
        <v>41</v>
      </c>
      <c r="C3113" s="14">
        <v>16</v>
      </c>
      <c r="D3113" s="12" t="s">
        <v>133</v>
      </c>
      <c r="E3113" s="12" t="s">
        <v>131</v>
      </c>
      <c r="F3113" s="13">
        <v>873.4</v>
      </c>
      <c r="G3113" s="97" t="str">
        <f t="shared" si="96"/>
        <v>Dic</v>
      </c>
      <c r="H3113" s="97" t="str">
        <f t="shared" si="97"/>
        <v>2024</v>
      </c>
    </row>
    <row r="3114" spans="1:8" x14ac:dyDescent="0.25">
      <c r="A3114" s="12" t="s">
        <v>1284</v>
      </c>
      <c r="B3114" s="12" t="s">
        <v>41</v>
      </c>
      <c r="C3114" s="14">
        <v>17</v>
      </c>
      <c r="D3114" s="12" t="s">
        <v>133</v>
      </c>
      <c r="E3114" s="12" t="s">
        <v>131</v>
      </c>
      <c r="F3114" s="13">
        <v>1191.7</v>
      </c>
      <c r="G3114" s="97" t="str">
        <f t="shared" si="96"/>
        <v>Dic</v>
      </c>
      <c r="H3114" s="97" t="str">
        <f t="shared" si="97"/>
        <v>2024</v>
      </c>
    </row>
    <row r="3115" spans="1:8" x14ac:dyDescent="0.25">
      <c r="A3115" s="12" t="s">
        <v>1289</v>
      </c>
      <c r="B3115" s="12" t="s">
        <v>41</v>
      </c>
      <c r="C3115" s="14">
        <v>22</v>
      </c>
      <c r="D3115" s="12" t="s">
        <v>133</v>
      </c>
      <c r="E3115" s="12" t="s">
        <v>131</v>
      </c>
      <c r="F3115" s="13">
        <v>789.66</v>
      </c>
      <c r="G3115" s="97" t="str">
        <f t="shared" si="96"/>
        <v>Dic</v>
      </c>
      <c r="H3115" s="97" t="str">
        <f t="shared" si="97"/>
        <v>2024</v>
      </c>
    </row>
    <row r="3116" spans="1:8" x14ac:dyDescent="0.25">
      <c r="A3116" s="12" t="s">
        <v>1291</v>
      </c>
      <c r="B3116" s="12" t="s">
        <v>41</v>
      </c>
      <c r="C3116" s="14">
        <v>46</v>
      </c>
      <c r="D3116" s="12" t="s">
        <v>133</v>
      </c>
      <c r="E3116" s="12" t="s">
        <v>131</v>
      </c>
      <c r="F3116" s="13">
        <v>672.29</v>
      </c>
      <c r="G3116" s="97" t="str">
        <f t="shared" si="96"/>
        <v>Dic</v>
      </c>
      <c r="H3116" s="97" t="str">
        <f t="shared" si="97"/>
        <v>2024</v>
      </c>
    </row>
    <row r="3117" spans="1:8" x14ac:dyDescent="0.25">
      <c r="A3117" s="12" t="s">
        <v>1289</v>
      </c>
      <c r="B3117" s="12" t="s">
        <v>41</v>
      </c>
      <c r="C3117" s="14">
        <v>22</v>
      </c>
      <c r="D3117" s="12" t="s">
        <v>133</v>
      </c>
      <c r="E3117" s="12" t="s">
        <v>131</v>
      </c>
      <c r="F3117" s="13">
        <v>1086.08</v>
      </c>
      <c r="G3117" s="97" t="str">
        <f t="shared" si="96"/>
        <v>Dic</v>
      </c>
      <c r="H3117" s="97" t="str">
        <f t="shared" si="97"/>
        <v>2024</v>
      </c>
    </row>
    <row r="3118" spans="1:8" x14ac:dyDescent="0.25">
      <c r="A3118" s="12" t="s">
        <v>1291</v>
      </c>
      <c r="B3118" s="12" t="s">
        <v>41</v>
      </c>
      <c r="C3118" s="14">
        <v>46</v>
      </c>
      <c r="D3118" s="12" t="s">
        <v>133</v>
      </c>
      <c r="E3118" s="12" t="s">
        <v>131</v>
      </c>
      <c r="F3118" s="13">
        <v>1130.08</v>
      </c>
      <c r="G3118" s="97" t="str">
        <f t="shared" si="96"/>
        <v>Dic</v>
      </c>
      <c r="H3118" s="97" t="str">
        <f t="shared" si="97"/>
        <v>2024</v>
      </c>
    </row>
    <row r="3119" spans="1:8" x14ac:dyDescent="0.25">
      <c r="A3119" s="12" t="s">
        <v>1284</v>
      </c>
      <c r="B3119" s="12" t="s">
        <v>41</v>
      </c>
      <c r="C3119" s="14">
        <v>16</v>
      </c>
      <c r="D3119" s="12" t="s">
        <v>133</v>
      </c>
      <c r="E3119" s="12" t="s">
        <v>131</v>
      </c>
      <c r="F3119" s="13">
        <v>1713.08</v>
      </c>
      <c r="G3119" s="97" t="str">
        <f t="shared" si="96"/>
        <v>Dic</v>
      </c>
      <c r="H3119" s="97" t="str">
        <f t="shared" si="97"/>
        <v>2024</v>
      </c>
    </row>
    <row r="3120" spans="1:8" x14ac:dyDescent="0.25">
      <c r="A3120" s="12" t="s">
        <v>1289</v>
      </c>
      <c r="B3120" s="12" t="s">
        <v>41</v>
      </c>
      <c r="C3120" s="14">
        <v>22</v>
      </c>
      <c r="D3120" s="12" t="s">
        <v>133</v>
      </c>
      <c r="E3120" s="12" t="s">
        <v>131</v>
      </c>
      <c r="F3120" s="13">
        <v>1695.87</v>
      </c>
      <c r="G3120" s="97" t="str">
        <f t="shared" si="96"/>
        <v>Dic</v>
      </c>
      <c r="H3120" s="97" t="str">
        <f t="shared" si="97"/>
        <v>2024</v>
      </c>
    </row>
    <row r="3121" spans="1:8" x14ac:dyDescent="0.25">
      <c r="A3121" s="12" t="s">
        <v>1291</v>
      </c>
      <c r="B3121" s="12" t="s">
        <v>41</v>
      </c>
      <c r="C3121" s="14">
        <v>46</v>
      </c>
      <c r="D3121" s="12" t="s">
        <v>133</v>
      </c>
      <c r="E3121" s="12" t="s">
        <v>131</v>
      </c>
      <c r="F3121" s="13">
        <v>1679.02</v>
      </c>
      <c r="G3121" s="97" t="str">
        <f t="shared" si="96"/>
        <v>Dic</v>
      </c>
      <c r="H3121" s="97" t="str">
        <f t="shared" si="97"/>
        <v>2024</v>
      </c>
    </row>
    <row r="3122" spans="1:8" x14ac:dyDescent="0.25">
      <c r="A3122" s="12" t="s">
        <v>1284</v>
      </c>
      <c r="B3122" s="12" t="s">
        <v>41</v>
      </c>
      <c r="C3122" s="14">
        <v>16</v>
      </c>
      <c r="D3122" s="12" t="s">
        <v>133</v>
      </c>
      <c r="E3122" s="12" t="s">
        <v>131</v>
      </c>
      <c r="F3122" s="13">
        <v>3308.23</v>
      </c>
      <c r="G3122" s="97" t="str">
        <f t="shared" si="96"/>
        <v>Dic</v>
      </c>
      <c r="H3122" s="97" t="str">
        <f t="shared" si="97"/>
        <v>2024</v>
      </c>
    </row>
    <row r="3123" spans="1:8" x14ac:dyDescent="0.25">
      <c r="A3123" s="12" t="s">
        <v>1284</v>
      </c>
      <c r="B3123" s="12" t="s">
        <v>41</v>
      </c>
      <c r="C3123" s="14">
        <v>17</v>
      </c>
      <c r="D3123" s="12" t="s">
        <v>133</v>
      </c>
      <c r="E3123" s="12" t="s">
        <v>131</v>
      </c>
      <c r="F3123" s="13">
        <v>1523.91</v>
      </c>
      <c r="G3123" s="97" t="str">
        <f t="shared" si="96"/>
        <v>Dic</v>
      </c>
      <c r="H3123" s="97" t="str">
        <f t="shared" si="97"/>
        <v>2024</v>
      </c>
    </row>
    <row r="3124" spans="1:8" x14ac:dyDescent="0.25">
      <c r="A3124" s="12" t="s">
        <v>1284</v>
      </c>
      <c r="B3124" s="12" t="s">
        <v>41</v>
      </c>
      <c r="C3124" s="14">
        <v>18</v>
      </c>
      <c r="D3124" s="12" t="s">
        <v>193</v>
      </c>
      <c r="E3124" s="12" t="s">
        <v>131</v>
      </c>
      <c r="F3124" s="13">
        <v>1498.58</v>
      </c>
      <c r="G3124" s="97" t="str">
        <f t="shared" si="96"/>
        <v>Dic</v>
      </c>
      <c r="H3124" s="97" t="str">
        <f t="shared" si="97"/>
        <v>2024</v>
      </c>
    </row>
    <row r="3125" spans="1:8" x14ac:dyDescent="0.25">
      <c r="A3125" s="12" t="s">
        <v>1289</v>
      </c>
      <c r="B3125" s="12" t="s">
        <v>41</v>
      </c>
      <c r="C3125" s="14">
        <v>22</v>
      </c>
      <c r="D3125" s="12" t="s">
        <v>133</v>
      </c>
      <c r="E3125" s="12" t="s">
        <v>131</v>
      </c>
      <c r="F3125" s="13">
        <v>1672.98</v>
      </c>
      <c r="G3125" s="97" t="str">
        <f t="shared" si="96"/>
        <v>Dic</v>
      </c>
      <c r="H3125" s="97" t="str">
        <f t="shared" si="97"/>
        <v>2024</v>
      </c>
    </row>
    <row r="3126" spans="1:8" x14ac:dyDescent="0.25">
      <c r="A3126" s="12" t="s">
        <v>1291</v>
      </c>
      <c r="B3126" s="12" t="s">
        <v>41</v>
      </c>
      <c r="C3126" s="14">
        <v>46</v>
      </c>
      <c r="D3126" s="12" t="s">
        <v>133</v>
      </c>
      <c r="E3126" s="12" t="s">
        <v>131</v>
      </c>
      <c r="F3126" s="13">
        <v>1753.02</v>
      </c>
      <c r="G3126" s="97" t="str">
        <f t="shared" si="96"/>
        <v>Dic</v>
      </c>
      <c r="H3126" s="97" t="str">
        <f t="shared" si="97"/>
        <v>2024</v>
      </c>
    </row>
    <row r="3127" spans="1:8" x14ac:dyDescent="0.25">
      <c r="A3127" s="12" t="s">
        <v>1284</v>
      </c>
      <c r="B3127" s="12" t="s">
        <v>41</v>
      </c>
      <c r="C3127" s="14">
        <v>17</v>
      </c>
      <c r="D3127" s="12" t="s">
        <v>133</v>
      </c>
      <c r="E3127" s="12" t="s">
        <v>131</v>
      </c>
      <c r="F3127" s="13">
        <v>986.26</v>
      </c>
      <c r="G3127" s="97" t="str">
        <f t="shared" si="96"/>
        <v>Dic</v>
      </c>
      <c r="H3127" s="97" t="str">
        <f t="shared" si="97"/>
        <v>2024</v>
      </c>
    </row>
    <row r="3128" spans="1:8" x14ac:dyDescent="0.25">
      <c r="A3128" s="12" t="s">
        <v>1298</v>
      </c>
      <c r="B3128" s="12" t="s">
        <v>26</v>
      </c>
      <c r="C3128" s="14">
        <v>302</v>
      </c>
      <c r="D3128" s="12" t="s">
        <v>1119</v>
      </c>
      <c r="E3128" s="12" t="s">
        <v>259</v>
      </c>
      <c r="F3128" s="13">
        <v>1623.28</v>
      </c>
      <c r="G3128" s="97" t="str">
        <f t="shared" si="96"/>
        <v>Dic</v>
      </c>
      <c r="H3128" s="97" t="str">
        <f t="shared" si="97"/>
        <v>2024</v>
      </c>
    </row>
    <row r="3129" spans="1:8" x14ac:dyDescent="0.25">
      <c r="A3129" s="12" t="s">
        <v>1298</v>
      </c>
      <c r="B3129" s="12" t="s">
        <v>26</v>
      </c>
      <c r="C3129" s="14">
        <v>7079</v>
      </c>
      <c r="D3129" s="12" t="s">
        <v>1300</v>
      </c>
      <c r="E3129" s="12" t="s">
        <v>259</v>
      </c>
      <c r="F3129" s="13">
        <v>919.83</v>
      </c>
      <c r="G3129" s="97" t="str">
        <f t="shared" si="96"/>
        <v>Dic</v>
      </c>
      <c r="H3129" s="97" t="str">
        <f t="shared" si="97"/>
        <v>2024</v>
      </c>
    </row>
    <row r="3130" spans="1:8" x14ac:dyDescent="0.25">
      <c r="A3130" s="12" t="s">
        <v>1281</v>
      </c>
      <c r="B3130" s="12" t="s">
        <v>26</v>
      </c>
      <c r="C3130" s="14">
        <v>317</v>
      </c>
      <c r="D3130" s="12" t="s">
        <v>265</v>
      </c>
      <c r="E3130" s="12" t="s">
        <v>259</v>
      </c>
      <c r="F3130" s="13">
        <v>641.80999999999995</v>
      </c>
      <c r="G3130" s="97" t="str">
        <f t="shared" si="96"/>
        <v>Dic</v>
      </c>
      <c r="H3130" s="97" t="str">
        <f t="shared" si="97"/>
        <v>2024</v>
      </c>
    </row>
    <row r="3131" spans="1:8" x14ac:dyDescent="0.25">
      <c r="A3131" s="12" t="s">
        <v>1268</v>
      </c>
      <c r="B3131" s="12" t="s">
        <v>26</v>
      </c>
      <c r="C3131" s="14">
        <v>337</v>
      </c>
      <c r="D3131" s="12" t="s">
        <v>496</v>
      </c>
      <c r="E3131" s="12" t="s">
        <v>259</v>
      </c>
      <c r="F3131" s="13">
        <v>4605.1099999999997</v>
      </c>
      <c r="G3131" s="97" t="str">
        <f t="shared" si="96"/>
        <v>Dic</v>
      </c>
      <c r="H3131" s="97" t="str">
        <f t="shared" si="97"/>
        <v>2024</v>
      </c>
    </row>
    <row r="3132" spans="1:8" x14ac:dyDescent="0.25">
      <c r="A3132" s="12" t="s">
        <v>1302</v>
      </c>
      <c r="B3132" s="12" t="s">
        <v>26</v>
      </c>
      <c r="C3132" s="14">
        <v>7094</v>
      </c>
      <c r="D3132" s="12" t="s">
        <v>1303</v>
      </c>
      <c r="E3132" s="12" t="s">
        <v>259</v>
      </c>
      <c r="F3132" s="13">
        <v>271.02999999999997</v>
      </c>
      <c r="G3132" s="97" t="str">
        <f t="shared" si="96"/>
        <v>Dic</v>
      </c>
      <c r="H3132" s="97" t="str">
        <f t="shared" si="97"/>
        <v>2024</v>
      </c>
    </row>
    <row r="3133" spans="1:8" x14ac:dyDescent="0.25">
      <c r="A3133" s="12" t="s">
        <v>1302</v>
      </c>
      <c r="B3133" s="12" t="s">
        <v>26</v>
      </c>
      <c r="C3133" s="14">
        <v>7094</v>
      </c>
      <c r="D3133" s="12" t="s">
        <v>491</v>
      </c>
      <c r="E3133" s="12" t="s">
        <v>259</v>
      </c>
      <c r="F3133" s="13">
        <v>531.03</v>
      </c>
      <c r="G3133" s="97" t="str">
        <f t="shared" si="96"/>
        <v>Dic</v>
      </c>
      <c r="H3133" s="97" t="str">
        <f t="shared" si="97"/>
        <v>2024</v>
      </c>
    </row>
    <row r="3134" spans="1:8" x14ac:dyDescent="0.25">
      <c r="A3134" s="12" t="s">
        <v>1302</v>
      </c>
      <c r="B3134" s="12" t="s">
        <v>26</v>
      </c>
      <c r="C3134" s="14">
        <v>7094</v>
      </c>
      <c r="D3134" s="12" t="s">
        <v>1306</v>
      </c>
      <c r="E3134" s="12" t="s">
        <v>259</v>
      </c>
      <c r="F3134" s="13">
        <v>202.01</v>
      </c>
      <c r="G3134" s="97" t="str">
        <f t="shared" si="96"/>
        <v>Dic</v>
      </c>
      <c r="H3134" s="97" t="str">
        <f t="shared" si="97"/>
        <v>2024</v>
      </c>
    </row>
    <row r="3135" spans="1:8" x14ac:dyDescent="0.25">
      <c r="A3135" s="12" t="s">
        <v>1302</v>
      </c>
      <c r="B3135" s="12" t="s">
        <v>26</v>
      </c>
      <c r="C3135" s="14">
        <v>7094</v>
      </c>
      <c r="D3135" s="12" t="s">
        <v>1308</v>
      </c>
      <c r="E3135" s="12" t="s">
        <v>259</v>
      </c>
      <c r="F3135" s="13">
        <v>336.15</v>
      </c>
      <c r="G3135" s="97" t="str">
        <f t="shared" si="96"/>
        <v>Dic</v>
      </c>
      <c r="H3135" s="97" t="str">
        <f t="shared" si="97"/>
        <v>2024</v>
      </c>
    </row>
    <row r="3136" spans="1:8" x14ac:dyDescent="0.25">
      <c r="A3136" s="12" t="s">
        <v>1302</v>
      </c>
      <c r="B3136" s="12" t="s">
        <v>26</v>
      </c>
      <c r="C3136" s="14">
        <v>7095</v>
      </c>
      <c r="D3136" s="12" t="s">
        <v>1310</v>
      </c>
      <c r="E3136" s="12" t="s">
        <v>259</v>
      </c>
      <c r="F3136" s="13">
        <v>446</v>
      </c>
      <c r="G3136" s="97" t="str">
        <f t="shared" si="96"/>
        <v>Dic</v>
      </c>
      <c r="H3136" s="97" t="str">
        <f t="shared" si="97"/>
        <v>2024</v>
      </c>
    </row>
    <row r="3137" spans="1:8" x14ac:dyDescent="0.25">
      <c r="A3137" s="12" t="s">
        <v>1311</v>
      </c>
      <c r="B3137" s="12" t="s">
        <v>26</v>
      </c>
      <c r="C3137" s="14">
        <v>7102</v>
      </c>
      <c r="D3137" s="12" t="s">
        <v>822</v>
      </c>
      <c r="E3137" s="12" t="s">
        <v>259</v>
      </c>
      <c r="F3137" s="13">
        <v>487.07</v>
      </c>
      <c r="G3137" s="97" t="str">
        <f t="shared" si="96"/>
        <v>Dic</v>
      </c>
      <c r="H3137" s="97" t="str">
        <f t="shared" si="97"/>
        <v>2024</v>
      </c>
    </row>
    <row r="3138" spans="1:8" x14ac:dyDescent="0.25">
      <c r="A3138" s="12" t="s">
        <v>1311</v>
      </c>
      <c r="B3138" s="12" t="s">
        <v>26</v>
      </c>
      <c r="C3138" s="14">
        <v>7102</v>
      </c>
      <c r="D3138" s="12" t="s">
        <v>329</v>
      </c>
      <c r="E3138" s="12" t="s">
        <v>259</v>
      </c>
      <c r="F3138" s="13">
        <v>101.73</v>
      </c>
      <c r="G3138" s="97" t="str">
        <f t="shared" si="96"/>
        <v>Dic</v>
      </c>
      <c r="H3138" s="97" t="str">
        <f t="shared" si="97"/>
        <v>2024</v>
      </c>
    </row>
    <row r="3139" spans="1:8" x14ac:dyDescent="0.25">
      <c r="A3139" s="12" t="s">
        <v>1311</v>
      </c>
      <c r="B3139" s="12" t="s">
        <v>26</v>
      </c>
      <c r="C3139" s="14">
        <v>7102</v>
      </c>
      <c r="D3139" s="12" t="s">
        <v>491</v>
      </c>
      <c r="E3139" s="12" t="s">
        <v>259</v>
      </c>
      <c r="F3139" s="13">
        <v>902.58</v>
      </c>
      <c r="G3139" s="97" t="str">
        <f t="shared" si="96"/>
        <v>Dic</v>
      </c>
      <c r="H3139" s="97" t="str">
        <f t="shared" si="97"/>
        <v>2024</v>
      </c>
    </row>
    <row r="3140" spans="1:8" x14ac:dyDescent="0.25">
      <c r="A3140" s="12" t="s">
        <v>1311</v>
      </c>
      <c r="B3140" s="12" t="s">
        <v>26</v>
      </c>
      <c r="C3140" s="14">
        <v>7102</v>
      </c>
      <c r="D3140" s="12" t="s">
        <v>1149</v>
      </c>
      <c r="E3140" s="12" t="s">
        <v>259</v>
      </c>
      <c r="F3140" s="13">
        <v>1044.83</v>
      </c>
      <c r="G3140" s="97" t="str">
        <f t="shared" si="96"/>
        <v>Dic</v>
      </c>
      <c r="H3140" s="97" t="str">
        <f t="shared" si="97"/>
        <v>2024</v>
      </c>
    </row>
    <row r="3141" spans="1:8" x14ac:dyDescent="0.25">
      <c r="A3141" s="12" t="s">
        <v>1311</v>
      </c>
      <c r="B3141" s="12" t="s">
        <v>26</v>
      </c>
      <c r="C3141" s="14">
        <v>7102</v>
      </c>
      <c r="D3141" s="12" t="s">
        <v>1016</v>
      </c>
      <c r="E3141" s="12" t="s">
        <v>259</v>
      </c>
      <c r="F3141" s="13">
        <v>3085.35</v>
      </c>
      <c r="G3141" s="97" t="str">
        <f t="shared" ref="G3141:G3204" si="98">MID(A3141,4,3)</f>
        <v>Dic</v>
      </c>
      <c r="H3141" s="97" t="str">
        <f t="shared" ref="H3141:H3204" si="99">MID(A3141,8,4)</f>
        <v>2024</v>
      </c>
    </row>
    <row r="3142" spans="1:8" x14ac:dyDescent="0.25">
      <c r="A3142" s="12" t="s">
        <v>1311</v>
      </c>
      <c r="B3142" s="12" t="s">
        <v>26</v>
      </c>
      <c r="C3142" s="14">
        <v>7102</v>
      </c>
      <c r="D3142" s="12" t="s">
        <v>499</v>
      </c>
      <c r="E3142" s="12" t="s">
        <v>259</v>
      </c>
      <c r="F3142" s="13">
        <v>1015.65</v>
      </c>
      <c r="G3142" s="97" t="str">
        <f t="shared" si="98"/>
        <v>Dic</v>
      </c>
      <c r="H3142" s="97" t="str">
        <f t="shared" si="99"/>
        <v>2024</v>
      </c>
    </row>
    <row r="3143" spans="1:8" x14ac:dyDescent="0.25">
      <c r="A3143" s="12" t="s">
        <v>1311</v>
      </c>
      <c r="B3143" s="12" t="s">
        <v>26</v>
      </c>
      <c r="C3143" s="14">
        <v>7102</v>
      </c>
      <c r="D3143" s="12" t="s">
        <v>1318</v>
      </c>
      <c r="E3143" s="12" t="s">
        <v>259</v>
      </c>
      <c r="F3143" s="13">
        <v>950</v>
      </c>
      <c r="G3143" s="97" t="str">
        <f t="shared" si="98"/>
        <v>Dic</v>
      </c>
      <c r="H3143" s="97" t="str">
        <f t="shared" si="99"/>
        <v>2024</v>
      </c>
    </row>
    <row r="3144" spans="1:8" x14ac:dyDescent="0.25">
      <c r="A3144" s="12" t="s">
        <v>1320</v>
      </c>
      <c r="B3144" s="12" t="s">
        <v>26</v>
      </c>
      <c r="C3144" s="14">
        <v>411</v>
      </c>
      <c r="D3144" s="12" t="s">
        <v>1321</v>
      </c>
      <c r="E3144" s="12" t="s">
        <v>259</v>
      </c>
      <c r="F3144" s="13">
        <v>1675.86</v>
      </c>
      <c r="G3144" s="97" t="str">
        <f t="shared" si="98"/>
        <v>Dic</v>
      </c>
      <c r="H3144" s="97" t="str">
        <f t="shared" si="99"/>
        <v>2024</v>
      </c>
    </row>
    <row r="3145" spans="1:8" x14ac:dyDescent="0.25">
      <c r="A3145" s="12" t="s">
        <v>1266</v>
      </c>
      <c r="B3145" s="12" t="s">
        <v>26</v>
      </c>
      <c r="C3145" s="14">
        <v>307</v>
      </c>
      <c r="D3145" s="12" t="s">
        <v>1267</v>
      </c>
      <c r="E3145" s="35" t="s">
        <v>23</v>
      </c>
      <c r="F3145" s="13">
        <v>5476.46</v>
      </c>
      <c r="G3145" s="97" t="str">
        <f t="shared" si="98"/>
        <v>Dic</v>
      </c>
      <c r="H3145" s="97" t="str">
        <f t="shared" si="99"/>
        <v>2024</v>
      </c>
    </row>
    <row r="3146" spans="1:8" x14ac:dyDescent="0.25">
      <c r="A3146" s="12" t="s">
        <v>1274</v>
      </c>
      <c r="B3146" s="12" t="s">
        <v>26</v>
      </c>
      <c r="C3146" s="14">
        <v>432</v>
      </c>
      <c r="D3146" s="12" t="s">
        <v>1275</v>
      </c>
      <c r="E3146" s="35" t="s">
        <v>23</v>
      </c>
      <c r="F3146" s="13">
        <v>2448</v>
      </c>
      <c r="G3146" s="97" t="str">
        <f t="shared" si="98"/>
        <v>Dic</v>
      </c>
      <c r="H3146" s="97" t="str">
        <f t="shared" si="99"/>
        <v>2024</v>
      </c>
    </row>
    <row r="3147" spans="1:8" x14ac:dyDescent="0.25">
      <c r="A3147" s="12" t="s">
        <v>1266</v>
      </c>
      <c r="B3147" s="12" t="s">
        <v>26</v>
      </c>
      <c r="C3147" s="14">
        <v>307</v>
      </c>
      <c r="D3147" s="12" t="s">
        <v>1267</v>
      </c>
      <c r="E3147" s="35" t="s">
        <v>23</v>
      </c>
      <c r="F3147" s="13">
        <v>1394.01</v>
      </c>
      <c r="G3147" s="97" t="str">
        <f t="shared" si="98"/>
        <v>Dic</v>
      </c>
      <c r="H3147" s="97" t="str">
        <f t="shared" si="99"/>
        <v>2024</v>
      </c>
    </row>
    <row r="3148" spans="1:8" x14ac:dyDescent="0.25">
      <c r="A3148" s="12" t="s">
        <v>1274</v>
      </c>
      <c r="B3148" s="12" t="s">
        <v>26</v>
      </c>
      <c r="C3148" s="14">
        <v>432</v>
      </c>
      <c r="D3148" s="12" t="s">
        <v>1275</v>
      </c>
      <c r="E3148" s="35" t="s">
        <v>23</v>
      </c>
      <c r="F3148" s="13">
        <v>686.03</v>
      </c>
      <c r="G3148" s="97" t="str">
        <f t="shared" si="98"/>
        <v>Dic</v>
      </c>
      <c r="H3148" s="97" t="str">
        <f t="shared" si="99"/>
        <v>2024</v>
      </c>
    </row>
    <row r="3149" spans="1:8" x14ac:dyDescent="0.25">
      <c r="A3149" s="12" t="s">
        <v>1270</v>
      </c>
      <c r="B3149" s="12" t="s">
        <v>26</v>
      </c>
      <c r="C3149" s="14">
        <v>386</v>
      </c>
      <c r="D3149" s="12" t="s">
        <v>1323</v>
      </c>
      <c r="E3149" s="12" t="s">
        <v>259</v>
      </c>
      <c r="F3149" s="13">
        <v>1200</v>
      </c>
      <c r="G3149" s="97" t="str">
        <f t="shared" si="98"/>
        <v>Dic</v>
      </c>
      <c r="H3149" s="97" t="str">
        <f t="shared" si="99"/>
        <v>2024</v>
      </c>
    </row>
    <row r="3150" spans="1:8" x14ac:dyDescent="0.25">
      <c r="A3150" s="12" t="s">
        <v>1320</v>
      </c>
      <c r="B3150" s="12" t="s">
        <v>26</v>
      </c>
      <c r="C3150" s="14">
        <v>409</v>
      </c>
      <c r="D3150" s="12" t="s">
        <v>510</v>
      </c>
      <c r="E3150" s="12" t="s">
        <v>259</v>
      </c>
      <c r="F3150" s="13">
        <v>6570</v>
      </c>
      <c r="G3150" s="97" t="str">
        <f t="shared" si="98"/>
        <v>Dic</v>
      </c>
      <c r="H3150" s="97" t="str">
        <f t="shared" si="99"/>
        <v>2024</v>
      </c>
    </row>
    <row r="3151" spans="1:8" x14ac:dyDescent="0.25">
      <c r="A3151" s="12" t="s">
        <v>1274</v>
      </c>
      <c r="B3151" s="12" t="s">
        <v>26</v>
      </c>
      <c r="C3151" s="14">
        <v>442</v>
      </c>
      <c r="D3151" s="12" t="s">
        <v>939</v>
      </c>
      <c r="E3151" s="12" t="s">
        <v>1526</v>
      </c>
      <c r="F3151" s="13">
        <v>3700</v>
      </c>
      <c r="G3151" s="97" t="str">
        <f t="shared" si="98"/>
        <v>Dic</v>
      </c>
      <c r="H3151" s="97" t="str">
        <f t="shared" si="99"/>
        <v>2024</v>
      </c>
    </row>
    <row r="3152" spans="1:8" x14ac:dyDescent="0.25">
      <c r="A3152" s="12" t="s">
        <v>1270</v>
      </c>
      <c r="B3152" s="12" t="s">
        <v>26</v>
      </c>
      <c r="C3152" s="14">
        <v>380</v>
      </c>
      <c r="D3152" s="12" t="s">
        <v>939</v>
      </c>
      <c r="E3152" s="12" t="s">
        <v>1526</v>
      </c>
      <c r="F3152" s="13">
        <v>5300</v>
      </c>
      <c r="G3152" s="97" t="str">
        <f t="shared" si="98"/>
        <v>Dic</v>
      </c>
      <c r="H3152" s="97" t="str">
        <f t="shared" si="99"/>
        <v>2024</v>
      </c>
    </row>
    <row r="3153" spans="1:8" x14ac:dyDescent="0.25">
      <c r="A3153" s="12" t="s">
        <v>1276</v>
      </c>
      <c r="B3153" s="12" t="s">
        <v>26</v>
      </c>
      <c r="C3153" s="14">
        <v>444</v>
      </c>
      <c r="D3153" s="12" t="s">
        <v>1328</v>
      </c>
      <c r="E3153" s="12" t="s">
        <v>1526</v>
      </c>
      <c r="F3153" s="13">
        <v>13000</v>
      </c>
      <c r="G3153" s="97" t="str">
        <f t="shared" si="98"/>
        <v>Dic</v>
      </c>
      <c r="H3153" s="97" t="str">
        <f t="shared" si="99"/>
        <v>2024</v>
      </c>
    </row>
    <row r="3154" spans="1:8" x14ac:dyDescent="0.25">
      <c r="A3154" s="12" t="s">
        <v>1270</v>
      </c>
      <c r="B3154" s="12" t="s">
        <v>26</v>
      </c>
      <c r="C3154" s="14">
        <v>348</v>
      </c>
      <c r="D3154" s="12" t="s">
        <v>758</v>
      </c>
      <c r="E3154" s="12" t="s">
        <v>1526</v>
      </c>
      <c r="F3154" s="13">
        <v>1725.48</v>
      </c>
      <c r="G3154" s="97" t="str">
        <f t="shared" si="98"/>
        <v>Dic</v>
      </c>
      <c r="H3154" s="97" t="str">
        <f t="shared" si="99"/>
        <v>2024</v>
      </c>
    </row>
    <row r="3155" spans="1:8" x14ac:dyDescent="0.25">
      <c r="A3155" s="12" t="s">
        <v>1270</v>
      </c>
      <c r="B3155" s="12" t="s">
        <v>26</v>
      </c>
      <c r="C3155" s="14">
        <v>348</v>
      </c>
      <c r="D3155" s="12" t="s">
        <v>758</v>
      </c>
      <c r="E3155" s="12" t="s">
        <v>1526</v>
      </c>
      <c r="F3155" s="13">
        <v>100</v>
      </c>
      <c r="G3155" s="97" t="str">
        <f t="shared" si="98"/>
        <v>Dic</v>
      </c>
      <c r="H3155" s="97" t="str">
        <f t="shared" si="99"/>
        <v>2024</v>
      </c>
    </row>
    <row r="3156" spans="1:8" x14ac:dyDescent="0.25">
      <c r="A3156" s="12" t="s">
        <v>1270</v>
      </c>
      <c r="B3156" s="12" t="s">
        <v>26</v>
      </c>
      <c r="C3156" s="14">
        <v>356</v>
      </c>
      <c r="D3156" s="12" t="s">
        <v>441</v>
      </c>
      <c r="E3156" s="12" t="s">
        <v>1526</v>
      </c>
      <c r="F3156" s="13">
        <v>2300</v>
      </c>
      <c r="G3156" s="97" t="str">
        <f t="shared" si="98"/>
        <v>Dic</v>
      </c>
      <c r="H3156" s="97" t="str">
        <f t="shared" si="99"/>
        <v>2024</v>
      </c>
    </row>
    <row r="3157" spans="1:8" x14ac:dyDescent="0.25">
      <c r="A3157" s="12" t="s">
        <v>1320</v>
      </c>
      <c r="B3157" s="12" t="s">
        <v>26</v>
      </c>
      <c r="C3157" s="14">
        <v>414</v>
      </c>
      <c r="D3157" s="12" t="s">
        <v>939</v>
      </c>
      <c r="E3157" s="12" t="s">
        <v>1526</v>
      </c>
      <c r="F3157" s="13">
        <v>3200</v>
      </c>
      <c r="G3157" s="97" t="str">
        <f t="shared" si="98"/>
        <v>Dic</v>
      </c>
      <c r="H3157" s="97" t="str">
        <f t="shared" si="99"/>
        <v>2024</v>
      </c>
    </row>
    <row r="3158" spans="1:8" x14ac:dyDescent="0.25">
      <c r="A3158" s="12" t="s">
        <v>1281</v>
      </c>
      <c r="B3158" s="12" t="s">
        <v>26</v>
      </c>
      <c r="C3158" s="14">
        <v>322</v>
      </c>
      <c r="D3158" s="12" t="s">
        <v>528</v>
      </c>
      <c r="E3158" s="12" t="s">
        <v>1526</v>
      </c>
      <c r="F3158" s="13">
        <v>1827.59</v>
      </c>
      <c r="G3158" s="97" t="str">
        <f t="shared" si="98"/>
        <v>Dic</v>
      </c>
      <c r="H3158" s="97" t="str">
        <f t="shared" si="99"/>
        <v>2024</v>
      </c>
    </row>
    <row r="3159" spans="1:8" x14ac:dyDescent="0.25">
      <c r="A3159" s="12" t="s">
        <v>1270</v>
      </c>
      <c r="B3159" s="12" t="s">
        <v>26</v>
      </c>
      <c r="C3159" s="14">
        <v>353</v>
      </c>
      <c r="D3159" s="12" t="s">
        <v>428</v>
      </c>
      <c r="E3159" s="12" t="s">
        <v>1526</v>
      </c>
      <c r="F3159" s="13">
        <v>775.38</v>
      </c>
      <c r="G3159" s="97" t="str">
        <f t="shared" si="98"/>
        <v>Dic</v>
      </c>
      <c r="H3159" s="97" t="str">
        <f t="shared" si="99"/>
        <v>2024</v>
      </c>
    </row>
    <row r="3160" spans="1:8" x14ac:dyDescent="0.25">
      <c r="A3160" s="12" t="s">
        <v>1270</v>
      </c>
      <c r="B3160" s="12" t="s">
        <v>26</v>
      </c>
      <c r="C3160" s="14">
        <v>380</v>
      </c>
      <c r="D3160" s="12" t="s">
        <v>939</v>
      </c>
      <c r="E3160" s="12" t="s">
        <v>1526</v>
      </c>
      <c r="F3160" s="13">
        <v>2980</v>
      </c>
      <c r="G3160" s="97" t="str">
        <f t="shared" si="98"/>
        <v>Dic</v>
      </c>
      <c r="H3160" s="97" t="str">
        <f t="shared" si="99"/>
        <v>2024</v>
      </c>
    </row>
    <row r="3161" spans="1:8" x14ac:dyDescent="0.25">
      <c r="A3161" s="12" t="s">
        <v>1320</v>
      </c>
      <c r="B3161" s="12" t="s">
        <v>26</v>
      </c>
      <c r="C3161" s="14">
        <v>414</v>
      </c>
      <c r="D3161" s="12" t="s">
        <v>939</v>
      </c>
      <c r="E3161" s="12" t="s">
        <v>1526</v>
      </c>
      <c r="F3161" s="13">
        <v>1600</v>
      </c>
      <c r="G3161" s="97" t="str">
        <f t="shared" si="98"/>
        <v>Dic</v>
      </c>
      <c r="H3161" s="97" t="str">
        <f t="shared" si="99"/>
        <v>2024</v>
      </c>
    </row>
    <row r="3162" spans="1:8" x14ac:dyDescent="0.25">
      <c r="A3162" s="12" t="s">
        <v>1320</v>
      </c>
      <c r="B3162" s="12" t="s">
        <v>26</v>
      </c>
      <c r="C3162" s="14">
        <v>414</v>
      </c>
      <c r="D3162" s="12" t="s">
        <v>939</v>
      </c>
      <c r="E3162" s="12" t="s">
        <v>1526</v>
      </c>
      <c r="F3162" s="13">
        <v>2400</v>
      </c>
      <c r="G3162" s="97" t="str">
        <f t="shared" si="98"/>
        <v>Dic</v>
      </c>
      <c r="H3162" s="97" t="str">
        <f t="shared" si="99"/>
        <v>2024</v>
      </c>
    </row>
    <row r="3163" spans="1:8" x14ac:dyDescent="0.25">
      <c r="A3163" s="12" t="s">
        <v>1298</v>
      </c>
      <c r="B3163" s="12" t="s">
        <v>26</v>
      </c>
      <c r="C3163" s="14">
        <v>7079</v>
      </c>
      <c r="D3163" s="12" t="s">
        <v>1337</v>
      </c>
      <c r="E3163" s="12" t="s">
        <v>1526</v>
      </c>
      <c r="F3163" s="13">
        <v>5365.52</v>
      </c>
      <c r="G3163" s="97" t="str">
        <f t="shared" si="98"/>
        <v>Dic</v>
      </c>
      <c r="H3163" s="97" t="str">
        <f t="shared" si="99"/>
        <v>2024</v>
      </c>
    </row>
    <row r="3164" spans="1:8" x14ac:dyDescent="0.25">
      <c r="A3164" s="12" t="s">
        <v>1281</v>
      </c>
      <c r="B3164" s="12" t="s">
        <v>26</v>
      </c>
      <c r="C3164" s="14">
        <v>322</v>
      </c>
      <c r="D3164" s="12" t="s">
        <v>528</v>
      </c>
      <c r="E3164" s="12" t="s">
        <v>1526</v>
      </c>
      <c r="F3164" s="13">
        <v>1280.18</v>
      </c>
      <c r="G3164" s="97" t="str">
        <f t="shared" si="98"/>
        <v>Dic</v>
      </c>
      <c r="H3164" s="97" t="str">
        <f t="shared" si="99"/>
        <v>2024</v>
      </c>
    </row>
    <row r="3165" spans="1:8" x14ac:dyDescent="0.25">
      <c r="A3165" s="12" t="s">
        <v>1320</v>
      </c>
      <c r="B3165" s="12" t="s">
        <v>41</v>
      </c>
      <c r="C3165" s="14">
        <v>15</v>
      </c>
      <c r="D3165" s="12" t="s">
        <v>428</v>
      </c>
      <c r="E3165" s="12" t="s">
        <v>1526</v>
      </c>
      <c r="F3165" s="13">
        <v>3459.65</v>
      </c>
      <c r="G3165" s="97" t="str">
        <f t="shared" si="98"/>
        <v>Dic</v>
      </c>
      <c r="H3165" s="97" t="str">
        <f t="shared" si="99"/>
        <v>2024</v>
      </c>
    </row>
    <row r="3166" spans="1:8" x14ac:dyDescent="0.25">
      <c r="A3166" s="12" t="s">
        <v>1341</v>
      </c>
      <c r="B3166" s="12" t="s">
        <v>41</v>
      </c>
      <c r="C3166" s="14">
        <v>1</v>
      </c>
      <c r="D3166" s="12" t="s">
        <v>549</v>
      </c>
      <c r="E3166" s="35" t="s">
        <v>1525</v>
      </c>
      <c r="F3166" s="13">
        <v>304.10000000000002</v>
      </c>
      <c r="G3166" s="97" t="str">
        <f t="shared" si="98"/>
        <v>Dic</v>
      </c>
      <c r="H3166" s="97" t="str">
        <f t="shared" si="99"/>
        <v>2024</v>
      </c>
    </row>
    <row r="3167" spans="1:8" x14ac:dyDescent="0.25">
      <c r="A3167" s="12" t="s">
        <v>1341</v>
      </c>
      <c r="B3167" s="12" t="s">
        <v>41</v>
      </c>
      <c r="C3167" s="14">
        <v>1</v>
      </c>
      <c r="D3167" s="12" t="s">
        <v>549</v>
      </c>
      <c r="E3167" s="35" t="s">
        <v>1525</v>
      </c>
      <c r="F3167" s="13">
        <v>192.02</v>
      </c>
      <c r="G3167" s="97" t="str">
        <f t="shared" si="98"/>
        <v>Dic</v>
      </c>
      <c r="H3167" s="97" t="str">
        <f t="shared" si="99"/>
        <v>2024</v>
      </c>
    </row>
    <row r="3168" spans="1:8" x14ac:dyDescent="0.25">
      <c r="A3168" s="12" t="s">
        <v>1341</v>
      </c>
      <c r="B3168" s="12" t="s">
        <v>41</v>
      </c>
      <c r="C3168" s="14">
        <v>1</v>
      </c>
      <c r="D3168" s="12" t="s">
        <v>549</v>
      </c>
      <c r="E3168" s="35" t="s">
        <v>1525</v>
      </c>
      <c r="F3168" s="13">
        <v>510.29</v>
      </c>
      <c r="G3168" s="97" t="str">
        <f t="shared" si="98"/>
        <v>Dic</v>
      </c>
      <c r="H3168" s="97" t="str">
        <f t="shared" si="99"/>
        <v>2024</v>
      </c>
    </row>
    <row r="3169" spans="1:8" x14ac:dyDescent="0.25">
      <c r="A3169" s="12" t="s">
        <v>1341</v>
      </c>
      <c r="B3169" s="12" t="s">
        <v>41</v>
      </c>
      <c r="C3169" s="14">
        <v>1</v>
      </c>
      <c r="D3169" s="12" t="s">
        <v>549</v>
      </c>
      <c r="E3169" s="35" t="s">
        <v>1525</v>
      </c>
      <c r="F3169" s="13">
        <v>168.8</v>
      </c>
      <c r="G3169" s="97" t="str">
        <f t="shared" si="98"/>
        <v>Dic</v>
      </c>
      <c r="H3169" s="97" t="str">
        <f t="shared" si="99"/>
        <v>2024</v>
      </c>
    </row>
    <row r="3170" spans="1:8" x14ac:dyDescent="0.25">
      <c r="A3170" s="12" t="s">
        <v>1341</v>
      </c>
      <c r="B3170" s="12" t="s">
        <v>41</v>
      </c>
      <c r="C3170" s="14">
        <v>1</v>
      </c>
      <c r="D3170" s="12" t="s">
        <v>549</v>
      </c>
      <c r="E3170" s="35" t="s">
        <v>1525</v>
      </c>
      <c r="F3170" s="13">
        <v>1739.16</v>
      </c>
      <c r="G3170" s="97" t="str">
        <f t="shared" si="98"/>
        <v>Dic</v>
      </c>
      <c r="H3170" s="97" t="str">
        <f t="shared" si="99"/>
        <v>2024</v>
      </c>
    </row>
    <row r="3171" spans="1:8" x14ac:dyDescent="0.25">
      <c r="A3171" s="12" t="s">
        <v>1341</v>
      </c>
      <c r="B3171" s="12" t="s">
        <v>41</v>
      </c>
      <c r="C3171" s="14">
        <v>1</v>
      </c>
      <c r="D3171" s="12" t="s">
        <v>549</v>
      </c>
      <c r="E3171" s="35" t="s">
        <v>1525</v>
      </c>
      <c r="F3171" s="13">
        <v>254.92</v>
      </c>
      <c r="G3171" s="97" t="str">
        <f t="shared" si="98"/>
        <v>Dic</v>
      </c>
      <c r="H3171" s="97" t="str">
        <f t="shared" si="99"/>
        <v>2024</v>
      </c>
    </row>
    <row r="3172" spans="1:8" x14ac:dyDescent="0.25">
      <c r="A3172" s="12" t="s">
        <v>1341</v>
      </c>
      <c r="B3172" s="12" t="s">
        <v>41</v>
      </c>
      <c r="C3172" s="14">
        <v>1</v>
      </c>
      <c r="D3172" s="12" t="s">
        <v>160</v>
      </c>
      <c r="E3172" s="35" t="s">
        <v>1525</v>
      </c>
      <c r="F3172" s="13">
        <v>228.04</v>
      </c>
      <c r="G3172" s="97" t="str">
        <f t="shared" si="98"/>
        <v>Dic</v>
      </c>
      <c r="H3172" s="97" t="str">
        <f t="shared" si="99"/>
        <v>2024</v>
      </c>
    </row>
    <row r="3173" spans="1:8" x14ac:dyDescent="0.25">
      <c r="A3173" s="12" t="s">
        <v>1341</v>
      </c>
      <c r="B3173" s="12" t="s">
        <v>41</v>
      </c>
      <c r="C3173" s="14">
        <v>1</v>
      </c>
      <c r="D3173" s="12" t="s">
        <v>160</v>
      </c>
      <c r="E3173" s="35" t="s">
        <v>1525</v>
      </c>
      <c r="F3173" s="13">
        <v>6260.58</v>
      </c>
      <c r="G3173" s="97" t="str">
        <f t="shared" si="98"/>
        <v>Dic</v>
      </c>
      <c r="H3173" s="97" t="str">
        <f t="shared" si="99"/>
        <v>2024</v>
      </c>
    </row>
    <row r="3174" spans="1:8" x14ac:dyDescent="0.25">
      <c r="A3174" s="12" t="s">
        <v>1341</v>
      </c>
      <c r="B3174" s="12" t="s">
        <v>41</v>
      </c>
      <c r="C3174" s="14">
        <v>1</v>
      </c>
      <c r="D3174" s="12" t="s">
        <v>160</v>
      </c>
      <c r="E3174" s="35" t="s">
        <v>1525</v>
      </c>
      <c r="F3174" s="13">
        <v>6261.25</v>
      </c>
      <c r="G3174" s="97" t="str">
        <f t="shared" si="98"/>
        <v>Dic</v>
      </c>
      <c r="H3174" s="97" t="str">
        <f t="shared" si="99"/>
        <v>2024</v>
      </c>
    </row>
    <row r="3175" spans="1:8" x14ac:dyDescent="0.25">
      <c r="A3175" s="12" t="s">
        <v>1341</v>
      </c>
      <c r="B3175" s="12" t="s">
        <v>41</v>
      </c>
      <c r="C3175" s="14">
        <v>1</v>
      </c>
      <c r="D3175" s="12" t="s">
        <v>160</v>
      </c>
      <c r="E3175" s="35" t="s">
        <v>1525</v>
      </c>
      <c r="F3175" s="13">
        <v>215.52</v>
      </c>
      <c r="G3175" s="97" t="str">
        <f t="shared" si="98"/>
        <v>Dic</v>
      </c>
      <c r="H3175" s="97" t="str">
        <f t="shared" si="99"/>
        <v>2024</v>
      </c>
    </row>
    <row r="3176" spans="1:8" x14ac:dyDescent="0.25">
      <c r="A3176" s="12" t="s">
        <v>1341</v>
      </c>
      <c r="B3176" s="12" t="s">
        <v>41</v>
      </c>
      <c r="C3176" s="14">
        <v>1</v>
      </c>
      <c r="D3176" s="12" t="s">
        <v>160</v>
      </c>
      <c r="E3176" s="35" t="s">
        <v>1525</v>
      </c>
      <c r="F3176" s="13">
        <v>2592.4699999999998</v>
      </c>
      <c r="G3176" s="97" t="str">
        <f t="shared" si="98"/>
        <v>Dic</v>
      </c>
      <c r="H3176" s="97" t="str">
        <f t="shared" si="99"/>
        <v>2024</v>
      </c>
    </row>
    <row r="3177" spans="1:8" x14ac:dyDescent="0.25">
      <c r="A3177" s="12" t="s">
        <v>1341</v>
      </c>
      <c r="B3177" s="12" t="s">
        <v>41</v>
      </c>
      <c r="C3177" s="14">
        <v>1</v>
      </c>
      <c r="D3177" s="12" t="s">
        <v>160</v>
      </c>
      <c r="E3177" s="35" t="s">
        <v>1525</v>
      </c>
      <c r="F3177" s="13">
        <v>1424.23</v>
      </c>
      <c r="G3177" s="97" t="str">
        <f t="shared" si="98"/>
        <v>Dic</v>
      </c>
      <c r="H3177" s="97" t="str">
        <f t="shared" si="99"/>
        <v>2024</v>
      </c>
    </row>
    <row r="3178" spans="1:8" x14ac:dyDescent="0.25">
      <c r="A3178" s="12" t="s">
        <v>1341</v>
      </c>
      <c r="B3178" s="12" t="s">
        <v>41</v>
      </c>
      <c r="C3178" s="14">
        <v>1</v>
      </c>
      <c r="D3178" s="12" t="s">
        <v>160</v>
      </c>
      <c r="E3178" s="35" t="s">
        <v>1525</v>
      </c>
      <c r="F3178" s="13">
        <v>1735.97</v>
      </c>
      <c r="G3178" s="97" t="str">
        <f t="shared" si="98"/>
        <v>Dic</v>
      </c>
      <c r="H3178" s="97" t="str">
        <f t="shared" si="99"/>
        <v>2024</v>
      </c>
    </row>
    <row r="3179" spans="1:8" x14ac:dyDescent="0.25">
      <c r="A3179" s="12" t="s">
        <v>1341</v>
      </c>
      <c r="B3179" s="12" t="s">
        <v>41</v>
      </c>
      <c r="C3179" s="14">
        <v>1</v>
      </c>
      <c r="D3179" s="12" t="s">
        <v>160</v>
      </c>
      <c r="E3179" s="35" t="s">
        <v>1525</v>
      </c>
      <c r="F3179" s="13">
        <v>1429.27</v>
      </c>
      <c r="G3179" s="97" t="str">
        <f t="shared" si="98"/>
        <v>Dic</v>
      </c>
      <c r="H3179" s="97" t="str">
        <f t="shared" si="99"/>
        <v>2024</v>
      </c>
    </row>
    <row r="3180" spans="1:8" x14ac:dyDescent="0.25">
      <c r="A3180" s="12" t="s">
        <v>1341</v>
      </c>
      <c r="B3180" s="12" t="s">
        <v>41</v>
      </c>
      <c r="C3180" s="14">
        <v>1</v>
      </c>
      <c r="D3180" s="12" t="s">
        <v>160</v>
      </c>
      <c r="E3180" s="35" t="s">
        <v>1525</v>
      </c>
      <c r="F3180" s="13">
        <v>107.74</v>
      </c>
      <c r="G3180" s="97" t="str">
        <f t="shared" si="98"/>
        <v>Dic</v>
      </c>
      <c r="H3180" s="97" t="str">
        <f t="shared" si="99"/>
        <v>2024</v>
      </c>
    </row>
    <row r="3181" spans="1:8" x14ac:dyDescent="0.25">
      <c r="A3181" s="12" t="s">
        <v>1341</v>
      </c>
      <c r="B3181" s="12" t="s">
        <v>41</v>
      </c>
      <c r="C3181" s="14">
        <v>1</v>
      </c>
      <c r="D3181" s="12" t="s">
        <v>160</v>
      </c>
      <c r="E3181" s="35" t="s">
        <v>1525</v>
      </c>
      <c r="F3181" s="13">
        <v>1020.8</v>
      </c>
      <c r="G3181" s="97" t="str">
        <f t="shared" si="98"/>
        <v>Dic</v>
      </c>
      <c r="H3181" s="97" t="str">
        <f t="shared" si="99"/>
        <v>2024</v>
      </c>
    </row>
    <row r="3182" spans="1:8" x14ac:dyDescent="0.25">
      <c r="A3182" s="12" t="s">
        <v>1341</v>
      </c>
      <c r="B3182" s="12" t="s">
        <v>41</v>
      </c>
      <c r="C3182" s="14">
        <v>1</v>
      </c>
      <c r="D3182" s="12" t="s">
        <v>160</v>
      </c>
      <c r="E3182" s="35" t="s">
        <v>1525</v>
      </c>
      <c r="F3182" s="13">
        <v>1526.82</v>
      </c>
      <c r="G3182" s="97" t="str">
        <f t="shared" si="98"/>
        <v>Dic</v>
      </c>
      <c r="H3182" s="97" t="str">
        <f t="shared" si="99"/>
        <v>2024</v>
      </c>
    </row>
    <row r="3183" spans="1:8" x14ac:dyDescent="0.25">
      <c r="A3183" s="12" t="s">
        <v>1341</v>
      </c>
      <c r="B3183" s="12" t="s">
        <v>41</v>
      </c>
      <c r="C3183" s="14">
        <v>1</v>
      </c>
      <c r="D3183" s="12" t="s">
        <v>160</v>
      </c>
      <c r="E3183" s="35" t="s">
        <v>1525</v>
      </c>
      <c r="F3183" s="13">
        <v>2699.95</v>
      </c>
      <c r="G3183" s="97" t="str">
        <f t="shared" si="98"/>
        <v>Dic</v>
      </c>
      <c r="H3183" s="97" t="str">
        <f t="shared" si="99"/>
        <v>2024</v>
      </c>
    </row>
    <row r="3184" spans="1:8" x14ac:dyDescent="0.25">
      <c r="A3184" s="12" t="s">
        <v>1341</v>
      </c>
      <c r="B3184" s="12" t="s">
        <v>41</v>
      </c>
      <c r="C3184" s="14">
        <v>1</v>
      </c>
      <c r="D3184" s="12" t="s">
        <v>549</v>
      </c>
      <c r="E3184" s="35" t="s">
        <v>1525</v>
      </c>
      <c r="F3184" s="38">
        <v>-0.17</v>
      </c>
      <c r="G3184" s="97" t="str">
        <f t="shared" si="98"/>
        <v>Dic</v>
      </c>
      <c r="H3184" s="97" t="str">
        <f t="shared" si="99"/>
        <v>2024</v>
      </c>
    </row>
    <row r="3185" spans="1:8" x14ac:dyDescent="0.25">
      <c r="A3185" s="12" t="s">
        <v>1341</v>
      </c>
      <c r="B3185" s="12" t="s">
        <v>41</v>
      </c>
      <c r="C3185" s="14">
        <v>1</v>
      </c>
      <c r="D3185" s="12" t="s">
        <v>549</v>
      </c>
      <c r="E3185" s="35" t="s">
        <v>1525</v>
      </c>
      <c r="F3185" s="13">
        <v>416.67</v>
      </c>
      <c r="G3185" s="97" t="str">
        <f t="shared" si="98"/>
        <v>Dic</v>
      </c>
      <c r="H3185" s="97" t="str">
        <f t="shared" si="99"/>
        <v>2024</v>
      </c>
    </row>
    <row r="3186" spans="1:8" x14ac:dyDescent="0.25">
      <c r="A3186" s="12" t="s">
        <v>1341</v>
      </c>
      <c r="B3186" s="12" t="s">
        <v>41</v>
      </c>
      <c r="C3186" s="14">
        <v>1</v>
      </c>
      <c r="D3186" s="12" t="s">
        <v>549</v>
      </c>
      <c r="E3186" s="35" t="s">
        <v>1525</v>
      </c>
      <c r="F3186" s="13">
        <v>804.55</v>
      </c>
      <c r="G3186" s="97" t="str">
        <f t="shared" si="98"/>
        <v>Dic</v>
      </c>
      <c r="H3186" s="97" t="str">
        <f t="shared" si="99"/>
        <v>2024</v>
      </c>
    </row>
    <row r="3187" spans="1:8" x14ac:dyDescent="0.25">
      <c r="A3187" s="12" t="s">
        <v>1341</v>
      </c>
      <c r="B3187" s="12" t="s">
        <v>41</v>
      </c>
      <c r="C3187" s="14">
        <v>1</v>
      </c>
      <c r="D3187" s="12" t="s">
        <v>160</v>
      </c>
      <c r="E3187" s="35" t="s">
        <v>1525</v>
      </c>
      <c r="F3187" s="13">
        <v>73.64</v>
      </c>
      <c r="G3187" s="97" t="str">
        <f t="shared" si="98"/>
        <v>Dic</v>
      </c>
      <c r="H3187" s="97" t="str">
        <f t="shared" si="99"/>
        <v>2024</v>
      </c>
    </row>
    <row r="3188" spans="1:8" x14ac:dyDescent="0.25">
      <c r="A3188" s="12" t="s">
        <v>1341</v>
      </c>
      <c r="B3188" s="12" t="s">
        <v>41</v>
      </c>
      <c r="C3188" s="14">
        <v>1</v>
      </c>
      <c r="D3188" s="12" t="s">
        <v>160</v>
      </c>
      <c r="E3188" s="35" t="s">
        <v>1525</v>
      </c>
      <c r="F3188" s="13">
        <v>109.2</v>
      </c>
      <c r="G3188" s="97" t="str">
        <f t="shared" si="98"/>
        <v>Dic</v>
      </c>
      <c r="H3188" s="97" t="str">
        <f t="shared" si="99"/>
        <v>2024</v>
      </c>
    </row>
    <row r="3189" spans="1:8" x14ac:dyDescent="0.25">
      <c r="A3189" s="12" t="s">
        <v>1341</v>
      </c>
      <c r="B3189" s="12" t="s">
        <v>41</v>
      </c>
      <c r="C3189" s="14">
        <v>1</v>
      </c>
      <c r="D3189" s="12" t="s">
        <v>160</v>
      </c>
      <c r="E3189" s="35" t="s">
        <v>1525</v>
      </c>
      <c r="F3189" s="13">
        <v>379.72</v>
      </c>
      <c r="G3189" s="97" t="str">
        <f t="shared" si="98"/>
        <v>Dic</v>
      </c>
      <c r="H3189" s="97" t="str">
        <f t="shared" si="99"/>
        <v>2024</v>
      </c>
    </row>
    <row r="3190" spans="1:8" x14ac:dyDescent="0.25">
      <c r="A3190" s="12" t="s">
        <v>1341</v>
      </c>
      <c r="B3190" s="12" t="s">
        <v>41</v>
      </c>
      <c r="C3190" s="14">
        <v>1</v>
      </c>
      <c r="D3190" s="12" t="s">
        <v>160</v>
      </c>
      <c r="E3190" s="35" t="s">
        <v>1525</v>
      </c>
      <c r="F3190" s="13">
        <v>27.03</v>
      </c>
      <c r="G3190" s="97" t="str">
        <f t="shared" si="98"/>
        <v>Dic</v>
      </c>
      <c r="H3190" s="97" t="str">
        <f t="shared" si="99"/>
        <v>2024</v>
      </c>
    </row>
    <row r="3191" spans="1:8" x14ac:dyDescent="0.25">
      <c r="A3191" s="12" t="s">
        <v>1341</v>
      </c>
      <c r="B3191" s="12" t="s">
        <v>41</v>
      </c>
      <c r="C3191" s="14">
        <v>1</v>
      </c>
      <c r="D3191" s="12" t="s">
        <v>160</v>
      </c>
      <c r="E3191" s="35" t="s">
        <v>1525</v>
      </c>
      <c r="F3191" s="13">
        <v>37.020000000000003</v>
      </c>
      <c r="G3191" s="97" t="str">
        <f t="shared" si="98"/>
        <v>Dic</v>
      </c>
      <c r="H3191" s="97" t="str">
        <f t="shared" si="99"/>
        <v>2024</v>
      </c>
    </row>
    <row r="3192" spans="1:8" x14ac:dyDescent="0.25">
      <c r="A3192" s="12" t="s">
        <v>1341</v>
      </c>
      <c r="B3192" s="12" t="s">
        <v>41</v>
      </c>
      <c r="C3192" s="14">
        <v>1</v>
      </c>
      <c r="D3192" s="12" t="s">
        <v>160</v>
      </c>
      <c r="E3192" s="35" t="s">
        <v>1525</v>
      </c>
      <c r="F3192" s="13">
        <v>163.79</v>
      </c>
      <c r="G3192" s="97" t="str">
        <f t="shared" si="98"/>
        <v>Dic</v>
      </c>
      <c r="H3192" s="97" t="str">
        <f t="shared" si="99"/>
        <v>2024</v>
      </c>
    </row>
    <row r="3193" spans="1:8" x14ac:dyDescent="0.25">
      <c r="A3193" s="12" t="s">
        <v>1341</v>
      </c>
      <c r="B3193" s="12" t="s">
        <v>41</v>
      </c>
      <c r="C3193" s="14">
        <v>1</v>
      </c>
      <c r="D3193" s="12" t="s">
        <v>160</v>
      </c>
      <c r="E3193" s="35" t="s">
        <v>1525</v>
      </c>
      <c r="F3193" s="13">
        <v>58.84</v>
      </c>
      <c r="G3193" s="97" t="str">
        <f t="shared" si="98"/>
        <v>Dic</v>
      </c>
      <c r="H3193" s="97" t="str">
        <f t="shared" si="99"/>
        <v>2024</v>
      </c>
    </row>
    <row r="3194" spans="1:8" x14ac:dyDescent="0.25">
      <c r="A3194" s="12" t="s">
        <v>1341</v>
      </c>
      <c r="B3194" s="12" t="s">
        <v>41</v>
      </c>
      <c r="C3194" s="14">
        <v>1</v>
      </c>
      <c r="D3194" s="12" t="s">
        <v>160</v>
      </c>
      <c r="E3194" s="35" t="s">
        <v>1525</v>
      </c>
      <c r="F3194" s="13">
        <v>266.67</v>
      </c>
      <c r="G3194" s="97" t="str">
        <f t="shared" si="98"/>
        <v>Dic</v>
      </c>
      <c r="H3194" s="97" t="str">
        <f t="shared" si="99"/>
        <v>2024</v>
      </c>
    </row>
    <row r="3195" spans="1:8" x14ac:dyDescent="0.25">
      <c r="A3195" s="12" t="s">
        <v>1341</v>
      </c>
      <c r="B3195" s="12" t="s">
        <v>41</v>
      </c>
      <c r="C3195" s="14">
        <v>1</v>
      </c>
      <c r="D3195" s="12" t="s">
        <v>160</v>
      </c>
      <c r="E3195" s="35" t="s">
        <v>1525</v>
      </c>
      <c r="F3195" s="13">
        <v>4949.18</v>
      </c>
      <c r="G3195" s="97" t="str">
        <f t="shared" si="98"/>
        <v>Dic</v>
      </c>
      <c r="H3195" s="97" t="str">
        <f t="shared" si="99"/>
        <v>2024</v>
      </c>
    </row>
    <row r="3196" spans="1:8" x14ac:dyDescent="0.25">
      <c r="A3196" s="12" t="s">
        <v>1341</v>
      </c>
      <c r="B3196" s="12" t="s">
        <v>41</v>
      </c>
      <c r="C3196" s="14">
        <v>1</v>
      </c>
      <c r="D3196" s="12" t="s">
        <v>160</v>
      </c>
      <c r="E3196" s="35" t="s">
        <v>1525</v>
      </c>
      <c r="F3196" s="13">
        <v>3621.57</v>
      </c>
      <c r="G3196" s="97" t="str">
        <f t="shared" si="98"/>
        <v>Dic</v>
      </c>
      <c r="H3196" s="97" t="str">
        <f t="shared" si="99"/>
        <v>2024</v>
      </c>
    </row>
    <row r="3197" spans="1:8" x14ac:dyDescent="0.25">
      <c r="A3197" s="12" t="s">
        <v>1341</v>
      </c>
      <c r="B3197" s="12" t="s">
        <v>41</v>
      </c>
      <c r="C3197" s="14">
        <v>1</v>
      </c>
      <c r="D3197" s="12" t="s">
        <v>160</v>
      </c>
      <c r="E3197" s="35" t="s">
        <v>1525</v>
      </c>
      <c r="F3197" s="13">
        <v>2894.78</v>
      </c>
      <c r="G3197" s="97" t="str">
        <f t="shared" si="98"/>
        <v>Dic</v>
      </c>
      <c r="H3197" s="97" t="str">
        <f t="shared" si="99"/>
        <v>2024</v>
      </c>
    </row>
    <row r="3198" spans="1:8" x14ac:dyDescent="0.25">
      <c r="A3198" s="12" t="s">
        <v>1341</v>
      </c>
      <c r="B3198" s="12" t="s">
        <v>41</v>
      </c>
      <c r="C3198" s="14">
        <v>1</v>
      </c>
      <c r="D3198" s="12" t="s">
        <v>160</v>
      </c>
      <c r="E3198" s="35" t="s">
        <v>1525</v>
      </c>
      <c r="F3198" s="13">
        <v>359.46</v>
      </c>
      <c r="G3198" s="97" t="str">
        <f t="shared" si="98"/>
        <v>Dic</v>
      </c>
      <c r="H3198" s="97" t="str">
        <f t="shared" si="99"/>
        <v>2024</v>
      </c>
    </row>
    <row r="3199" spans="1:8" x14ac:dyDescent="0.25">
      <c r="A3199" s="12" t="s">
        <v>1341</v>
      </c>
      <c r="B3199" s="12" t="s">
        <v>41</v>
      </c>
      <c r="C3199" s="14">
        <v>1</v>
      </c>
      <c r="D3199" s="12" t="s">
        <v>160</v>
      </c>
      <c r="E3199" s="35" t="s">
        <v>1525</v>
      </c>
      <c r="F3199" s="13">
        <v>3249.09</v>
      </c>
      <c r="G3199" s="97" t="str">
        <f t="shared" si="98"/>
        <v>Dic</v>
      </c>
      <c r="H3199" s="97" t="str">
        <f t="shared" si="99"/>
        <v>2024</v>
      </c>
    </row>
    <row r="3200" spans="1:8" x14ac:dyDescent="0.25">
      <c r="A3200" s="12" t="s">
        <v>1341</v>
      </c>
      <c r="B3200" s="12" t="s">
        <v>41</v>
      </c>
      <c r="C3200" s="14">
        <v>1</v>
      </c>
      <c r="D3200" s="12" t="s">
        <v>160</v>
      </c>
      <c r="E3200" s="35" t="s">
        <v>1525</v>
      </c>
      <c r="F3200" s="13">
        <v>3426.32</v>
      </c>
      <c r="G3200" s="97" t="str">
        <f t="shared" si="98"/>
        <v>Dic</v>
      </c>
      <c r="H3200" s="97" t="str">
        <f t="shared" si="99"/>
        <v>2024</v>
      </c>
    </row>
    <row r="3201" spans="1:8" x14ac:dyDescent="0.25">
      <c r="A3201" s="12" t="s">
        <v>1341</v>
      </c>
      <c r="B3201" s="12" t="s">
        <v>41</v>
      </c>
      <c r="C3201" s="14">
        <v>1</v>
      </c>
      <c r="D3201" s="12" t="s">
        <v>160</v>
      </c>
      <c r="E3201" s="35" t="s">
        <v>1525</v>
      </c>
      <c r="F3201" s="13">
        <v>156.85</v>
      </c>
      <c r="G3201" s="97" t="str">
        <f t="shared" si="98"/>
        <v>Dic</v>
      </c>
      <c r="H3201" s="97" t="str">
        <f t="shared" si="99"/>
        <v>2024</v>
      </c>
    </row>
    <row r="3202" spans="1:8" x14ac:dyDescent="0.25">
      <c r="A3202" s="12" t="s">
        <v>1341</v>
      </c>
      <c r="B3202" s="12" t="s">
        <v>41</v>
      </c>
      <c r="C3202" s="14">
        <v>1</v>
      </c>
      <c r="D3202" s="12" t="s">
        <v>160</v>
      </c>
      <c r="E3202" s="35" t="s">
        <v>1525</v>
      </c>
      <c r="F3202" s="13">
        <v>5849.89</v>
      </c>
      <c r="G3202" s="97" t="str">
        <f t="shared" si="98"/>
        <v>Dic</v>
      </c>
      <c r="H3202" s="97" t="str">
        <f t="shared" si="99"/>
        <v>2024</v>
      </c>
    </row>
    <row r="3203" spans="1:8" x14ac:dyDescent="0.25">
      <c r="A3203" s="12" t="s">
        <v>1341</v>
      </c>
      <c r="B3203" s="12" t="s">
        <v>41</v>
      </c>
      <c r="C3203" s="14">
        <v>1</v>
      </c>
      <c r="D3203" s="12" t="s">
        <v>160</v>
      </c>
      <c r="E3203" s="35" t="s">
        <v>1525</v>
      </c>
      <c r="F3203" s="13">
        <v>511.45</v>
      </c>
      <c r="G3203" s="97" t="str">
        <f t="shared" si="98"/>
        <v>Dic</v>
      </c>
      <c r="H3203" s="97" t="str">
        <f t="shared" si="99"/>
        <v>2024</v>
      </c>
    </row>
    <row r="3204" spans="1:8" x14ac:dyDescent="0.25">
      <c r="A3204" s="12" t="s">
        <v>1341</v>
      </c>
      <c r="B3204" s="12" t="s">
        <v>41</v>
      </c>
      <c r="C3204" s="14">
        <v>1</v>
      </c>
      <c r="D3204" s="12" t="s">
        <v>160</v>
      </c>
      <c r="E3204" s="35" t="s">
        <v>1525</v>
      </c>
      <c r="F3204" s="13">
        <v>5237.29</v>
      </c>
      <c r="G3204" s="97" t="str">
        <f t="shared" si="98"/>
        <v>Dic</v>
      </c>
      <c r="H3204" s="97" t="str">
        <f t="shared" si="99"/>
        <v>2024</v>
      </c>
    </row>
    <row r="3205" spans="1:8" x14ac:dyDescent="0.25">
      <c r="A3205" s="12" t="s">
        <v>1341</v>
      </c>
      <c r="B3205" s="12" t="s">
        <v>41</v>
      </c>
      <c r="C3205" s="14">
        <v>1</v>
      </c>
      <c r="D3205" s="12" t="s">
        <v>160</v>
      </c>
      <c r="E3205" s="35" t="s">
        <v>1525</v>
      </c>
      <c r="F3205" s="13">
        <v>12968.73</v>
      </c>
      <c r="G3205" s="97" t="str">
        <f t="shared" ref="G3205:G3268" si="100">MID(A3205,4,3)</f>
        <v>Dic</v>
      </c>
      <c r="H3205" s="97" t="str">
        <f t="shared" ref="H3205:H3268" si="101">MID(A3205,8,4)</f>
        <v>2024</v>
      </c>
    </row>
    <row r="3206" spans="1:8" x14ac:dyDescent="0.25">
      <c r="A3206" s="12" t="s">
        <v>1341</v>
      </c>
      <c r="B3206" s="12" t="s">
        <v>41</v>
      </c>
      <c r="C3206" s="14">
        <v>1</v>
      </c>
      <c r="D3206" s="12" t="s">
        <v>160</v>
      </c>
      <c r="E3206" s="35" t="s">
        <v>1525</v>
      </c>
      <c r="F3206" s="13">
        <v>1461.2</v>
      </c>
      <c r="G3206" s="97" t="str">
        <f t="shared" si="100"/>
        <v>Dic</v>
      </c>
      <c r="H3206" s="97" t="str">
        <f t="shared" si="101"/>
        <v>2024</v>
      </c>
    </row>
    <row r="3207" spans="1:8" x14ac:dyDescent="0.25">
      <c r="A3207" s="12" t="s">
        <v>1341</v>
      </c>
      <c r="B3207" s="12" t="s">
        <v>41</v>
      </c>
      <c r="C3207" s="14">
        <v>1</v>
      </c>
      <c r="D3207" s="12" t="s">
        <v>550</v>
      </c>
      <c r="E3207" s="35" t="s">
        <v>1525</v>
      </c>
      <c r="F3207" s="13">
        <v>1274.92</v>
      </c>
      <c r="G3207" s="97" t="str">
        <f t="shared" si="100"/>
        <v>Dic</v>
      </c>
      <c r="H3207" s="97" t="str">
        <f t="shared" si="101"/>
        <v>2024</v>
      </c>
    </row>
    <row r="3208" spans="1:8" x14ac:dyDescent="0.25">
      <c r="A3208" s="12" t="s">
        <v>1341</v>
      </c>
      <c r="B3208" s="12" t="s">
        <v>41</v>
      </c>
      <c r="C3208" s="14">
        <v>1</v>
      </c>
      <c r="D3208" s="12" t="s">
        <v>550</v>
      </c>
      <c r="E3208" s="35" t="s">
        <v>1525</v>
      </c>
      <c r="F3208" s="13">
        <v>1273.56</v>
      </c>
      <c r="G3208" s="97" t="str">
        <f t="shared" si="100"/>
        <v>Dic</v>
      </c>
      <c r="H3208" s="97" t="str">
        <f t="shared" si="101"/>
        <v>2024</v>
      </c>
    </row>
    <row r="3209" spans="1:8" x14ac:dyDescent="0.25">
      <c r="A3209" s="12" t="s">
        <v>1341</v>
      </c>
      <c r="B3209" s="12" t="s">
        <v>41</v>
      </c>
      <c r="C3209" s="14">
        <v>1</v>
      </c>
      <c r="D3209" s="12" t="s">
        <v>160</v>
      </c>
      <c r="E3209" s="35" t="s">
        <v>1525</v>
      </c>
      <c r="F3209" s="13">
        <v>647.42999999999995</v>
      </c>
      <c r="G3209" s="97" t="str">
        <f t="shared" si="100"/>
        <v>Dic</v>
      </c>
      <c r="H3209" s="97" t="str">
        <f t="shared" si="101"/>
        <v>2024</v>
      </c>
    </row>
    <row r="3210" spans="1:8" x14ac:dyDescent="0.25">
      <c r="A3210" s="12" t="s">
        <v>1341</v>
      </c>
      <c r="B3210" s="12" t="s">
        <v>41</v>
      </c>
      <c r="C3210" s="14">
        <v>1</v>
      </c>
      <c r="D3210" s="12" t="s">
        <v>160</v>
      </c>
      <c r="E3210" s="35" t="s">
        <v>1525</v>
      </c>
      <c r="F3210" s="13">
        <v>4063.47</v>
      </c>
      <c r="G3210" s="97" t="str">
        <f t="shared" si="100"/>
        <v>Dic</v>
      </c>
      <c r="H3210" s="97" t="str">
        <f t="shared" si="101"/>
        <v>2024</v>
      </c>
    </row>
    <row r="3211" spans="1:8" x14ac:dyDescent="0.25">
      <c r="A3211" s="12" t="s">
        <v>1341</v>
      </c>
      <c r="B3211" s="12" t="s">
        <v>41</v>
      </c>
      <c r="C3211" s="14">
        <v>1</v>
      </c>
      <c r="D3211" s="12" t="s">
        <v>160</v>
      </c>
      <c r="E3211" s="35" t="s">
        <v>1525</v>
      </c>
      <c r="F3211" s="13">
        <v>5397.6</v>
      </c>
      <c r="G3211" s="97" t="str">
        <f t="shared" si="100"/>
        <v>Dic</v>
      </c>
      <c r="H3211" s="97" t="str">
        <f t="shared" si="101"/>
        <v>2024</v>
      </c>
    </row>
    <row r="3212" spans="1:8" x14ac:dyDescent="0.25">
      <c r="A3212" s="12" t="s">
        <v>1341</v>
      </c>
      <c r="B3212" s="12" t="s">
        <v>41</v>
      </c>
      <c r="C3212" s="14">
        <v>1</v>
      </c>
      <c r="D3212" s="12" t="s">
        <v>160</v>
      </c>
      <c r="E3212" s="35" t="s">
        <v>1525</v>
      </c>
      <c r="F3212" s="13">
        <v>2776.37</v>
      </c>
      <c r="G3212" s="97" t="str">
        <f t="shared" si="100"/>
        <v>Dic</v>
      </c>
      <c r="H3212" s="97" t="str">
        <f t="shared" si="101"/>
        <v>2024</v>
      </c>
    </row>
    <row r="3213" spans="1:8" x14ac:dyDescent="0.25">
      <c r="A3213" s="12" t="s">
        <v>1341</v>
      </c>
      <c r="B3213" s="12" t="s">
        <v>41</v>
      </c>
      <c r="C3213" s="14">
        <v>1</v>
      </c>
      <c r="D3213" s="12" t="s">
        <v>160</v>
      </c>
      <c r="E3213" s="35" t="s">
        <v>1525</v>
      </c>
      <c r="F3213" s="13">
        <v>7250.4</v>
      </c>
      <c r="G3213" s="97" t="str">
        <f t="shared" si="100"/>
        <v>Dic</v>
      </c>
      <c r="H3213" s="97" t="str">
        <f t="shared" si="101"/>
        <v>2024</v>
      </c>
    </row>
    <row r="3214" spans="1:8" x14ac:dyDescent="0.25">
      <c r="A3214" s="12" t="s">
        <v>1341</v>
      </c>
      <c r="B3214" s="12" t="s">
        <v>41</v>
      </c>
      <c r="C3214" s="14">
        <v>1</v>
      </c>
      <c r="D3214" s="12" t="s">
        <v>160</v>
      </c>
      <c r="E3214" s="35" t="s">
        <v>1525</v>
      </c>
      <c r="F3214" s="13">
        <v>10049.719999999999</v>
      </c>
      <c r="G3214" s="97" t="str">
        <f t="shared" si="100"/>
        <v>Dic</v>
      </c>
      <c r="H3214" s="97" t="str">
        <f t="shared" si="101"/>
        <v>2024</v>
      </c>
    </row>
    <row r="3215" spans="1:8" x14ac:dyDescent="0.25">
      <c r="A3215" s="12" t="s">
        <v>1341</v>
      </c>
      <c r="B3215" s="12" t="s">
        <v>41</v>
      </c>
      <c r="C3215" s="14">
        <v>1</v>
      </c>
      <c r="D3215" s="12" t="s">
        <v>160</v>
      </c>
      <c r="E3215" s="35" t="s">
        <v>1525</v>
      </c>
      <c r="F3215" s="13">
        <v>6055.37</v>
      </c>
      <c r="G3215" s="97" t="str">
        <f t="shared" si="100"/>
        <v>Dic</v>
      </c>
      <c r="H3215" s="97" t="str">
        <f t="shared" si="101"/>
        <v>2024</v>
      </c>
    </row>
    <row r="3216" spans="1:8" x14ac:dyDescent="0.25">
      <c r="A3216" s="12" t="s">
        <v>1341</v>
      </c>
      <c r="B3216" s="12" t="s">
        <v>41</v>
      </c>
      <c r="C3216" s="14">
        <v>1</v>
      </c>
      <c r="D3216" s="12" t="s">
        <v>160</v>
      </c>
      <c r="E3216" s="35" t="s">
        <v>1525</v>
      </c>
      <c r="F3216" s="13">
        <v>8775.23</v>
      </c>
      <c r="G3216" s="97" t="str">
        <f t="shared" si="100"/>
        <v>Dic</v>
      </c>
      <c r="H3216" s="97" t="str">
        <f t="shared" si="101"/>
        <v>2024</v>
      </c>
    </row>
    <row r="3217" spans="1:8" x14ac:dyDescent="0.25">
      <c r="A3217" s="12" t="s">
        <v>1341</v>
      </c>
      <c r="B3217" s="12" t="s">
        <v>41</v>
      </c>
      <c r="C3217" s="14">
        <v>1</v>
      </c>
      <c r="D3217" s="12" t="s">
        <v>160</v>
      </c>
      <c r="E3217" s="35" t="s">
        <v>1525</v>
      </c>
      <c r="F3217" s="13">
        <v>584.1</v>
      </c>
      <c r="G3217" s="97" t="str">
        <f t="shared" si="100"/>
        <v>Dic</v>
      </c>
      <c r="H3217" s="97" t="str">
        <f t="shared" si="101"/>
        <v>2024</v>
      </c>
    </row>
    <row r="3218" spans="1:8" x14ac:dyDescent="0.25">
      <c r="A3218" s="12" t="s">
        <v>1341</v>
      </c>
      <c r="B3218" s="12" t="s">
        <v>41</v>
      </c>
      <c r="C3218" s="14">
        <v>1</v>
      </c>
      <c r="D3218" s="12" t="s">
        <v>160</v>
      </c>
      <c r="E3218" s="35" t="s">
        <v>1525</v>
      </c>
      <c r="F3218" s="13">
        <v>13158.94</v>
      </c>
      <c r="G3218" s="97" t="str">
        <f t="shared" si="100"/>
        <v>Dic</v>
      </c>
      <c r="H3218" s="97" t="str">
        <f t="shared" si="101"/>
        <v>2024</v>
      </c>
    </row>
    <row r="3219" spans="1:8" x14ac:dyDescent="0.25">
      <c r="A3219" s="12" t="s">
        <v>1341</v>
      </c>
      <c r="B3219" s="12" t="s">
        <v>41</v>
      </c>
      <c r="C3219" s="14">
        <v>1</v>
      </c>
      <c r="D3219" s="12" t="s">
        <v>160</v>
      </c>
      <c r="E3219" s="35" t="s">
        <v>1525</v>
      </c>
      <c r="F3219" s="13">
        <v>721.75</v>
      </c>
      <c r="G3219" s="97" t="str">
        <f t="shared" si="100"/>
        <v>Dic</v>
      </c>
      <c r="H3219" s="97" t="str">
        <f t="shared" si="101"/>
        <v>2024</v>
      </c>
    </row>
    <row r="3220" spans="1:8" x14ac:dyDescent="0.25">
      <c r="A3220" s="12" t="s">
        <v>1341</v>
      </c>
      <c r="B3220" s="12" t="s">
        <v>41</v>
      </c>
      <c r="C3220" s="14">
        <v>1</v>
      </c>
      <c r="D3220" s="12" t="s">
        <v>160</v>
      </c>
      <c r="E3220" s="35" t="s">
        <v>1525</v>
      </c>
      <c r="F3220" s="13">
        <v>1622.21</v>
      </c>
      <c r="G3220" s="97" t="str">
        <f t="shared" si="100"/>
        <v>Dic</v>
      </c>
      <c r="H3220" s="97" t="str">
        <f t="shared" si="101"/>
        <v>2024</v>
      </c>
    </row>
    <row r="3221" spans="1:8" x14ac:dyDescent="0.25">
      <c r="A3221" s="12" t="s">
        <v>1341</v>
      </c>
      <c r="B3221" s="12" t="s">
        <v>41</v>
      </c>
      <c r="C3221" s="14">
        <v>1</v>
      </c>
      <c r="D3221" s="12" t="s">
        <v>160</v>
      </c>
      <c r="E3221" s="35" t="s">
        <v>1525</v>
      </c>
      <c r="F3221" s="13">
        <v>3685.1</v>
      </c>
      <c r="G3221" s="97" t="str">
        <f t="shared" si="100"/>
        <v>Dic</v>
      </c>
      <c r="H3221" s="97" t="str">
        <f t="shared" si="101"/>
        <v>2024</v>
      </c>
    </row>
    <row r="3222" spans="1:8" x14ac:dyDescent="0.25">
      <c r="A3222" s="12" t="s">
        <v>1341</v>
      </c>
      <c r="B3222" s="12" t="s">
        <v>41</v>
      </c>
      <c r="C3222" s="14">
        <v>1</v>
      </c>
      <c r="D3222" s="12" t="s">
        <v>160</v>
      </c>
      <c r="E3222" s="35" t="s">
        <v>1525</v>
      </c>
      <c r="F3222" s="13">
        <v>8912.48</v>
      </c>
      <c r="G3222" s="97" t="str">
        <f t="shared" si="100"/>
        <v>Dic</v>
      </c>
      <c r="H3222" s="97" t="str">
        <f t="shared" si="101"/>
        <v>2024</v>
      </c>
    </row>
    <row r="3223" spans="1:8" x14ac:dyDescent="0.25">
      <c r="A3223" s="12" t="s">
        <v>1341</v>
      </c>
      <c r="B3223" s="12" t="s">
        <v>41</v>
      </c>
      <c r="C3223" s="14">
        <v>1</v>
      </c>
      <c r="D3223" s="12" t="s">
        <v>160</v>
      </c>
      <c r="E3223" s="35" t="s">
        <v>1525</v>
      </c>
      <c r="F3223" s="13">
        <v>474.71</v>
      </c>
      <c r="G3223" s="97" t="str">
        <f t="shared" si="100"/>
        <v>Dic</v>
      </c>
      <c r="H3223" s="97" t="str">
        <f t="shared" si="101"/>
        <v>2024</v>
      </c>
    </row>
    <row r="3224" spans="1:8" x14ac:dyDescent="0.25">
      <c r="A3224" s="12" t="s">
        <v>1341</v>
      </c>
      <c r="B3224" s="12" t="s">
        <v>41</v>
      </c>
      <c r="C3224" s="14">
        <v>1</v>
      </c>
      <c r="D3224" s="12" t="s">
        <v>160</v>
      </c>
      <c r="E3224" s="35" t="s">
        <v>1525</v>
      </c>
      <c r="F3224" s="13">
        <v>281.07</v>
      </c>
      <c r="G3224" s="97" t="str">
        <f t="shared" si="100"/>
        <v>Dic</v>
      </c>
      <c r="H3224" s="97" t="str">
        <f t="shared" si="101"/>
        <v>2024</v>
      </c>
    </row>
    <row r="3225" spans="1:8" x14ac:dyDescent="0.25">
      <c r="A3225" s="12" t="s">
        <v>1341</v>
      </c>
      <c r="B3225" s="12" t="s">
        <v>41</v>
      </c>
      <c r="C3225" s="14">
        <v>1</v>
      </c>
      <c r="D3225" s="12" t="s">
        <v>160</v>
      </c>
      <c r="E3225" s="35" t="s">
        <v>1525</v>
      </c>
      <c r="F3225" s="13">
        <v>255.19</v>
      </c>
      <c r="G3225" s="97" t="str">
        <f t="shared" si="100"/>
        <v>Dic</v>
      </c>
      <c r="H3225" s="97" t="str">
        <f t="shared" si="101"/>
        <v>2024</v>
      </c>
    </row>
    <row r="3226" spans="1:8" x14ac:dyDescent="0.25">
      <c r="A3226" s="12" t="s">
        <v>1341</v>
      </c>
      <c r="B3226" s="12" t="s">
        <v>41</v>
      </c>
      <c r="C3226" s="14">
        <v>1</v>
      </c>
      <c r="D3226" s="12" t="s">
        <v>160</v>
      </c>
      <c r="E3226" s="35" t="s">
        <v>1525</v>
      </c>
      <c r="F3226" s="13">
        <v>2978.33</v>
      </c>
      <c r="G3226" s="97" t="str">
        <f t="shared" si="100"/>
        <v>Dic</v>
      </c>
      <c r="H3226" s="97" t="str">
        <f t="shared" si="101"/>
        <v>2024</v>
      </c>
    </row>
    <row r="3227" spans="1:8" x14ac:dyDescent="0.25">
      <c r="A3227" s="12" t="s">
        <v>1341</v>
      </c>
      <c r="B3227" s="12" t="s">
        <v>41</v>
      </c>
      <c r="C3227" s="14">
        <v>1</v>
      </c>
      <c r="D3227" s="12" t="s">
        <v>160</v>
      </c>
      <c r="E3227" s="35" t="s">
        <v>1525</v>
      </c>
      <c r="F3227" s="13">
        <v>560.11</v>
      </c>
      <c r="G3227" s="97" t="str">
        <f t="shared" si="100"/>
        <v>Dic</v>
      </c>
      <c r="H3227" s="97" t="str">
        <f t="shared" si="101"/>
        <v>2024</v>
      </c>
    </row>
    <row r="3228" spans="1:8" x14ac:dyDescent="0.25">
      <c r="A3228" s="12" t="s">
        <v>1341</v>
      </c>
      <c r="B3228" s="12" t="s">
        <v>41</v>
      </c>
      <c r="C3228" s="14">
        <v>1</v>
      </c>
      <c r="D3228" s="12" t="s">
        <v>160</v>
      </c>
      <c r="E3228" s="35" t="s">
        <v>1525</v>
      </c>
      <c r="F3228" s="13">
        <v>16699.29</v>
      </c>
      <c r="G3228" s="97" t="str">
        <f t="shared" si="100"/>
        <v>Dic</v>
      </c>
      <c r="H3228" s="97" t="str">
        <f t="shared" si="101"/>
        <v>2024</v>
      </c>
    </row>
    <row r="3229" spans="1:8" x14ac:dyDescent="0.25">
      <c r="A3229" s="12" t="s">
        <v>1341</v>
      </c>
      <c r="B3229" s="12" t="s">
        <v>41</v>
      </c>
      <c r="C3229" s="14">
        <v>1</v>
      </c>
      <c r="D3229" s="12" t="s">
        <v>160</v>
      </c>
      <c r="E3229" s="35" t="s">
        <v>1525</v>
      </c>
      <c r="F3229" s="13">
        <v>833.33</v>
      </c>
      <c r="G3229" s="97" t="str">
        <f t="shared" si="100"/>
        <v>Dic</v>
      </c>
      <c r="H3229" s="97" t="str">
        <f t="shared" si="101"/>
        <v>2024</v>
      </c>
    </row>
    <row r="3230" spans="1:8" x14ac:dyDescent="0.25">
      <c r="A3230" s="12" t="s">
        <v>1341</v>
      </c>
      <c r="B3230" s="12" t="s">
        <v>41</v>
      </c>
      <c r="C3230" s="14">
        <v>1</v>
      </c>
      <c r="D3230" s="12" t="s">
        <v>160</v>
      </c>
      <c r="E3230" s="35" t="s">
        <v>1525</v>
      </c>
      <c r="F3230" s="13">
        <v>18058.71</v>
      </c>
      <c r="G3230" s="97" t="str">
        <f t="shared" si="100"/>
        <v>Dic</v>
      </c>
      <c r="H3230" s="97" t="str">
        <f t="shared" si="101"/>
        <v>2024</v>
      </c>
    </row>
    <row r="3231" spans="1:8" x14ac:dyDescent="0.25">
      <c r="A3231" s="12" t="s">
        <v>1341</v>
      </c>
      <c r="B3231" s="12" t="s">
        <v>41</v>
      </c>
      <c r="C3231" s="14">
        <v>1</v>
      </c>
      <c r="D3231" s="12" t="s">
        <v>160</v>
      </c>
      <c r="E3231" s="35" t="s">
        <v>1525</v>
      </c>
      <c r="F3231" s="13">
        <v>7169.92</v>
      </c>
      <c r="G3231" s="97" t="str">
        <f t="shared" si="100"/>
        <v>Dic</v>
      </c>
      <c r="H3231" s="97" t="str">
        <f t="shared" si="101"/>
        <v>2024</v>
      </c>
    </row>
    <row r="3232" spans="1:8" x14ac:dyDescent="0.25">
      <c r="A3232" s="12" t="s">
        <v>1341</v>
      </c>
      <c r="B3232" s="12" t="s">
        <v>41</v>
      </c>
      <c r="C3232" s="14">
        <v>1</v>
      </c>
      <c r="D3232" s="12" t="s">
        <v>160</v>
      </c>
      <c r="E3232" s="35" t="s">
        <v>1525</v>
      </c>
      <c r="F3232" s="13">
        <v>95.98</v>
      </c>
      <c r="G3232" s="97" t="str">
        <f t="shared" si="100"/>
        <v>Dic</v>
      </c>
      <c r="H3232" s="97" t="str">
        <f t="shared" si="101"/>
        <v>2024</v>
      </c>
    </row>
    <row r="3233" spans="1:8" x14ac:dyDescent="0.25">
      <c r="A3233" s="12" t="s">
        <v>1341</v>
      </c>
      <c r="B3233" s="12" t="s">
        <v>41</v>
      </c>
      <c r="C3233" s="14">
        <v>1</v>
      </c>
      <c r="D3233" s="12" t="s">
        <v>160</v>
      </c>
      <c r="E3233" s="35" t="s">
        <v>1525</v>
      </c>
      <c r="F3233" s="13">
        <v>2209.0500000000002</v>
      </c>
      <c r="G3233" s="97" t="str">
        <f t="shared" si="100"/>
        <v>Dic</v>
      </c>
      <c r="H3233" s="97" t="str">
        <f t="shared" si="101"/>
        <v>2024</v>
      </c>
    </row>
    <row r="3234" spans="1:8" x14ac:dyDescent="0.25">
      <c r="A3234" s="12" t="s">
        <v>1341</v>
      </c>
      <c r="B3234" s="12" t="s">
        <v>41</v>
      </c>
      <c r="C3234" s="14">
        <v>1</v>
      </c>
      <c r="D3234" s="12" t="s">
        <v>160</v>
      </c>
      <c r="E3234" s="35" t="s">
        <v>1525</v>
      </c>
      <c r="F3234" s="13">
        <v>844.09</v>
      </c>
      <c r="G3234" s="97" t="str">
        <f t="shared" si="100"/>
        <v>Dic</v>
      </c>
      <c r="H3234" s="97" t="str">
        <f t="shared" si="101"/>
        <v>2024</v>
      </c>
    </row>
    <row r="3235" spans="1:8" x14ac:dyDescent="0.25">
      <c r="A3235" s="12" t="s">
        <v>1341</v>
      </c>
      <c r="B3235" s="12" t="s">
        <v>41</v>
      </c>
      <c r="C3235" s="14">
        <v>1</v>
      </c>
      <c r="D3235" s="12" t="s">
        <v>160</v>
      </c>
      <c r="E3235" s="35" t="s">
        <v>1525</v>
      </c>
      <c r="F3235" s="13">
        <v>1165.71</v>
      </c>
      <c r="G3235" s="97" t="str">
        <f t="shared" si="100"/>
        <v>Dic</v>
      </c>
      <c r="H3235" s="97" t="str">
        <f t="shared" si="101"/>
        <v>2024</v>
      </c>
    </row>
    <row r="3236" spans="1:8" x14ac:dyDescent="0.25">
      <c r="A3236" s="12" t="s">
        <v>1341</v>
      </c>
      <c r="B3236" s="12" t="s">
        <v>41</v>
      </c>
      <c r="C3236" s="14">
        <v>1</v>
      </c>
      <c r="D3236" s="12" t="s">
        <v>160</v>
      </c>
      <c r="E3236" s="35" t="s">
        <v>1525</v>
      </c>
      <c r="F3236" s="13">
        <v>826.73</v>
      </c>
      <c r="G3236" s="97" t="str">
        <f t="shared" si="100"/>
        <v>Dic</v>
      </c>
      <c r="H3236" s="97" t="str">
        <f t="shared" si="101"/>
        <v>2024</v>
      </c>
    </row>
    <row r="3237" spans="1:8" x14ac:dyDescent="0.25">
      <c r="A3237" s="12" t="s">
        <v>1341</v>
      </c>
      <c r="B3237" s="12" t="s">
        <v>41</v>
      </c>
      <c r="C3237" s="14">
        <v>1</v>
      </c>
      <c r="D3237" s="12" t="s">
        <v>160</v>
      </c>
      <c r="E3237" s="35" t="s">
        <v>1525</v>
      </c>
      <c r="F3237" s="13">
        <v>662.11</v>
      </c>
      <c r="G3237" s="97" t="str">
        <f t="shared" si="100"/>
        <v>Dic</v>
      </c>
      <c r="H3237" s="97" t="str">
        <f t="shared" si="101"/>
        <v>2024</v>
      </c>
    </row>
    <row r="3238" spans="1:8" x14ac:dyDescent="0.25">
      <c r="A3238" s="12" t="s">
        <v>1341</v>
      </c>
      <c r="B3238" s="12" t="s">
        <v>41</v>
      </c>
      <c r="C3238" s="14">
        <v>1</v>
      </c>
      <c r="D3238" s="12" t="s">
        <v>160</v>
      </c>
      <c r="E3238" s="35" t="s">
        <v>1525</v>
      </c>
      <c r="F3238" s="13">
        <v>1681.84</v>
      </c>
      <c r="G3238" s="97" t="str">
        <f t="shared" si="100"/>
        <v>Dic</v>
      </c>
      <c r="H3238" s="97" t="str">
        <f t="shared" si="101"/>
        <v>2024</v>
      </c>
    </row>
    <row r="3239" spans="1:8" x14ac:dyDescent="0.25">
      <c r="A3239" s="12" t="s">
        <v>1341</v>
      </c>
      <c r="B3239" s="12" t="s">
        <v>41</v>
      </c>
      <c r="C3239" s="14">
        <v>1</v>
      </c>
      <c r="D3239" s="12" t="s">
        <v>160</v>
      </c>
      <c r="E3239" s="35" t="s">
        <v>1525</v>
      </c>
      <c r="F3239" s="13">
        <v>6555.32</v>
      </c>
      <c r="G3239" s="97" t="str">
        <f t="shared" si="100"/>
        <v>Dic</v>
      </c>
      <c r="H3239" s="97" t="str">
        <f t="shared" si="101"/>
        <v>2024</v>
      </c>
    </row>
    <row r="3240" spans="1:8" x14ac:dyDescent="0.25">
      <c r="A3240" s="12" t="s">
        <v>1341</v>
      </c>
      <c r="B3240" s="12" t="s">
        <v>41</v>
      </c>
      <c r="C3240" s="14">
        <v>1</v>
      </c>
      <c r="D3240" s="12" t="s">
        <v>160</v>
      </c>
      <c r="E3240" s="35" t="s">
        <v>1525</v>
      </c>
      <c r="F3240" s="13">
        <v>12751.44</v>
      </c>
      <c r="G3240" s="97" t="str">
        <f t="shared" si="100"/>
        <v>Dic</v>
      </c>
      <c r="H3240" s="97" t="str">
        <f t="shared" si="101"/>
        <v>2024</v>
      </c>
    </row>
    <row r="3241" spans="1:8" x14ac:dyDescent="0.25">
      <c r="A3241" s="12" t="s">
        <v>1274</v>
      </c>
      <c r="B3241" s="12" t="s">
        <v>26</v>
      </c>
      <c r="C3241" s="14">
        <v>432</v>
      </c>
      <c r="D3241" s="12" t="s">
        <v>1275</v>
      </c>
      <c r="E3241" s="35" t="s">
        <v>23</v>
      </c>
      <c r="F3241" s="13">
        <v>7049</v>
      </c>
      <c r="G3241" s="97" t="str">
        <f t="shared" si="100"/>
        <v>Dic</v>
      </c>
      <c r="H3241" s="97" t="str">
        <f t="shared" si="101"/>
        <v>2024</v>
      </c>
    </row>
    <row r="3242" spans="1:8" x14ac:dyDescent="0.25">
      <c r="A3242" s="12" t="s">
        <v>1342</v>
      </c>
      <c r="B3242" s="12" t="s">
        <v>26</v>
      </c>
      <c r="C3242" s="14">
        <v>7085</v>
      </c>
      <c r="D3242" s="12" t="s">
        <v>877</v>
      </c>
      <c r="E3242" s="12" t="s">
        <v>259</v>
      </c>
      <c r="F3242" s="13">
        <v>4437</v>
      </c>
      <c r="G3242" s="97" t="str">
        <f t="shared" si="100"/>
        <v>Dic</v>
      </c>
      <c r="H3242" s="97" t="str">
        <f t="shared" si="101"/>
        <v>2024</v>
      </c>
    </row>
    <row r="3243" spans="1:8" x14ac:dyDescent="0.25">
      <c r="A3243" s="12" t="s">
        <v>1268</v>
      </c>
      <c r="B3243" s="12" t="s">
        <v>26</v>
      </c>
      <c r="C3243" s="14">
        <v>7091</v>
      </c>
      <c r="D3243" s="12" t="s">
        <v>1344</v>
      </c>
      <c r="E3243" s="35" t="s">
        <v>1528</v>
      </c>
      <c r="F3243" s="13">
        <v>18000</v>
      </c>
      <c r="G3243" s="97" t="str">
        <f t="shared" si="100"/>
        <v>Dic</v>
      </c>
      <c r="H3243" s="97" t="str">
        <f t="shared" si="101"/>
        <v>2024</v>
      </c>
    </row>
    <row r="3244" spans="1:8" x14ac:dyDescent="0.25">
      <c r="A3244" s="12" t="s">
        <v>1274</v>
      </c>
      <c r="B3244" s="12" t="s">
        <v>26</v>
      </c>
      <c r="C3244" s="14">
        <v>432</v>
      </c>
      <c r="D3244" s="12" t="s">
        <v>1345</v>
      </c>
      <c r="E3244" s="12" t="s">
        <v>23</v>
      </c>
      <c r="F3244" s="13">
        <v>0.4</v>
      </c>
      <c r="G3244" s="97" t="str">
        <f t="shared" si="100"/>
        <v>Dic</v>
      </c>
      <c r="H3244" s="97" t="str">
        <f t="shared" si="101"/>
        <v>2024</v>
      </c>
    </row>
    <row r="3245" spans="1:8" x14ac:dyDescent="0.25">
      <c r="A3245" s="12" t="s">
        <v>1270</v>
      </c>
      <c r="B3245" s="12" t="s">
        <v>26</v>
      </c>
      <c r="C3245" s="14">
        <v>343</v>
      </c>
      <c r="D3245" s="12" t="s">
        <v>1271</v>
      </c>
      <c r="E3245" s="35" t="s">
        <v>1528</v>
      </c>
      <c r="F3245" s="13">
        <v>4630.68</v>
      </c>
      <c r="G3245" s="97" t="str">
        <f t="shared" si="100"/>
        <v>Dic</v>
      </c>
      <c r="H3245" s="97" t="str">
        <f t="shared" si="101"/>
        <v>2024</v>
      </c>
    </row>
    <row r="3246" spans="1:8" x14ac:dyDescent="0.25">
      <c r="A3246" s="12" t="s">
        <v>1276</v>
      </c>
      <c r="B3246" s="12" t="s">
        <v>26</v>
      </c>
      <c r="C3246" s="14">
        <v>437</v>
      </c>
      <c r="D3246" s="12" t="s">
        <v>1277</v>
      </c>
      <c r="E3246" s="35" t="s">
        <v>1528</v>
      </c>
      <c r="F3246" s="13">
        <v>4630.68</v>
      </c>
      <c r="G3246" s="97" t="str">
        <f t="shared" si="100"/>
        <v>Dic</v>
      </c>
      <c r="H3246" s="97" t="str">
        <f t="shared" si="101"/>
        <v>2024</v>
      </c>
    </row>
    <row r="3247" spans="1:8" x14ac:dyDescent="0.25">
      <c r="A3247" s="12" t="s">
        <v>1270</v>
      </c>
      <c r="B3247" s="12" t="s">
        <v>26</v>
      </c>
      <c r="C3247" s="14">
        <v>343</v>
      </c>
      <c r="D3247" s="12" t="s">
        <v>1271</v>
      </c>
      <c r="E3247" s="35" t="s">
        <v>1528</v>
      </c>
      <c r="F3247" s="13">
        <v>5334.24</v>
      </c>
      <c r="G3247" s="97" t="str">
        <f t="shared" si="100"/>
        <v>Dic</v>
      </c>
      <c r="H3247" s="97" t="str">
        <f t="shared" si="101"/>
        <v>2024</v>
      </c>
    </row>
    <row r="3248" spans="1:8" x14ac:dyDescent="0.25">
      <c r="A3248" s="12" t="s">
        <v>1276</v>
      </c>
      <c r="B3248" s="12" t="s">
        <v>26</v>
      </c>
      <c r="C3248" s="14">
        <v>437</v>
      </c>
      <c r="D3248" s="12" t="s">
        <v>1277</v>
      </c>
      <c r="E3248" s="35" t="s">
        <v>1528</v>
      </c>
      <c r="F3248" s="13">
        <v>5334.24</v>
      </c>
      <c r="G3248" s="97" t="str">
        <f t="shared" si="100"/>
        <v>Dic</v>
      </c>
      <c r="H3248" s="97" t="str">
        <f t="shared" si="101"/>
        <v>2024</v>
      </c>
    </row>
    <row r="3249" spans="1:8" x14ac:dyDescent="0.25">
      <c r="A3249" s="12" t="s">
        <v>1302</v>
      </c>
      <c r="B3249" s="12" t="s">
        <v>26</v>
      </c>
      <c r="C3249" s="14">
        <v>7094</v>
      </c>
      <c r="D3249" s="12" t="s">
        <v>957</v>
      </c>
      <c r="E3249" s="12" t="s">
        <v>259</v>
      </c>
      <c r="F3249" s="13">
        <v>68.75</v>
      </c>
      <c r="G3249" s="97" t="str">
        <f t="shared" si="100"/>
        <v>Dic</v>
      </c>
      <c r="H3249" s="97" t="str">
        <f t="shared" si="101"/>
        <v>2024</v>
      </c>
    </row>
    <row r="3250" spans="1:8" x14ac:dyDescent="0.25">
      <c r="A3250" s="12" t="s">
        <v>1302</v>
      </c>
      <c r="B3250" s="12" t="s">
        <v>26</v>
      </c>
      <c r="C3250" s="14">
        <v>7094</v>
      </c>
      <c r="D3250" s="12" t="s">
        <v>887</v>
      </c>
      <c r="E3250" s="12" t="s">
        <v>259</v>
      </c>
      <c r="F3250" s="13">
        <v>181.9</v>
      </c>
      <c r="G3250" s="97" t="str">
        <f t="shared" si="100"/>
        <v>Dic</v>
      </c>
      <c r="H3250" s="97" t="str">
        <f t="shared" si="101"/>
        <v>2024</v>
      </c>
    </row>
    <row r="3251" spans="1:8" x14ac:dyDescent="0.25">
      <c r="A3251" s="12" t="s">
        <v>1302</v>
      </c>
      <c r="B3251" s="12" t="s">
        <v>26</v>
      </c>
      <c r="C3251" s="14">
        <v>7094</v>
      </c>
      <c r="D3251" s="12" t="s">
        <v>887</v>
      </c>
      <c r="E3251" s="12" t="s">
        <v>259</v>
      </c>
      <c r="F3251" s="13">
        <v>733.43</v>
      </c>
      <c r="G3251" s="97" t="str">
        <f t="shared" si="100"/>
        <v>Dic</v>
      </c>
      <c r="H3251" s="97" t="str">
        <f t="shared" si="101"/>
        <v>2024</v>
      </c>
    </row>
    <row r="3252" spans="1:8" x14ac:dyDescent="0.25">
      <c r="A3252" s="12" t="s">
        <v>1311</v>
      </c>
      <c r="B3252" s="12" t="s">
        <v>26</v>
      </c>
      <c r="C3252" s="14">
        <v>7102</v>
      </c>
      <c r="D3252" s="12" t="s">
        <v>599</v>
      </c>
      <c r="E3252" s="12" t="s">
        <v>259</v>
      </c>
      <c r="F3252" s="13">
        <v>73.28</v>
      </c>
      <c r="G3252" s="97" t="str">
        <f t="shared" si="100"/>
        <v>Dic</v>
      </c>
      <c r="H3252" s="97" t="str">
        <f t="shared" si="101"/>
        <v>2024</v>
      </c>
    </row>
    <row r="3253" spans="1:8" x14ac:dyDescent="0.25">
      <c r="A3253" s="12" t="s">
        <v>1311</v>
      </c>
      <c r="B3253" s="12" t="s">
        <v>26</v>
      </c>
      <c r="C3253" s="14">
        <v>7102</v>
      </c>
      <c r="D3253" s="12" t="s">
        <v>957</v>
      </c>
      <c r="E3253" s="12" t="s">
        <v>259</v>
      </c>
      <c r="F3253" s="13">
        <v>68.75</v>
      </c>
      <c r="G3253" s="97" t="str">
        <f t="shared" si="100"/>
        <v>Dic</v>
      </c>
      <c r="H3253" s="97" t="str">
        <f t="shared" si="101"/>
        <v>2024</v>
      </c>
    </row>
    <row r="3254" spans="1:8" x14ac:dyDescent="0.25">
      <c r="A3254" s="12" t="s">
        <v>1352</v>
      </c>
      <c r="B3254" s="12" t="s">
        <v>26</v>
      </c>
      <c r="C3254" s="14">
        <v>7114</v>
      </c>
      <c r="D3254" s="12" t="s">
        <v>599</v>
      </c>
      <c r="E3254" s="12" t="s">
        <v>259</v>
      </c>
      <c r="F3254" s="13">
        <v>94.83</v>
      </c>
      <c r="G3254" s="97" t="str">
        <f t="shared" si="100"/>
        <v>Dic</v>
      </c>
      <c r="H3254" s="97" t="str">
        <f t="shared" si="101"/>
        <v>2024</v>
      </c>
    </row>
    <row r="3255" spans="1:8" ht="15.75" thickBot="1" x14ac:dyDescent="0.3">
      <c r="A3255" s="105" t="s">
        <v>1291</v>
      </c>
      <c r="B3255" s="105" t="s">
        <v>26</v>
      </c>
      <c r="C3255" s="106"/>
      <c r="D3255" s="105" t="s">
        <v>1529</v>
      </c>
      <c r="E3255" s="107" t="s">
        <v>131</v>
      </c>
      <c r="F3255" s="108">
        <v>-45000</v>
      </c>
      <c r="G3255" s="109" t="str">
        <f t="shared" si="100"/>
        <v>Dic</v>
      </c>
      <c r="H3255" s="109" t="str">
        <f t="shared" si="101"/>
        <v>2024</v>
      </c>
    </row>
    <row r="3256" spans="1:8" x14ac:dyDescent="0.25">
      <c r="A3256" t="s">
        <v>1358</v>
      </c>
      <c r="B3256" t="s">
        <v>26</v>
      </c>
      <c r="C3256">
        <v>316</v>
      </c>
      <c r="D3256" t="s">
        <v>1359</v>
      </c>
      <c r="E3256" s="12" t="s">
        <v>23</v>
      </c>
      <c r="F3256" s="44">
        <v>100593.97</v>
      </c>
      <c r="G3256" s="97" t="str">
        <f t="shared" si="100"/>
        <v>Ene</v>
      </c>
      <c r="H3256" s="97" t="str">
        <f t="shared" si="101"/>
        <v>2025</v>
      </c>
    </row>
    <row r="3257" spans="1:8" x14ac:dyDescent="0.25">
      <c r="A3257" t="s">
        <v>1360</v>
      </c>
      <c r="B3257" t="s">
        <v>26</v>
      </c>
      <c r="C3257">
        <v>332</v>
      </c>
      <c r="D3257" t="s">
        <v>1361</v>
      </c>
      <c r="E3257" s="35" t="s">
        <v>1528</v>
      </c>
      <c r="F3257" s="44">
        <v>24747.15</v>
      </c>
      <c r="G3257" s="97" t="str">
        <f t="shared" si="100"/>
        <v>Ene</v>
      </c>
      <c r="H3257" s="97" t="str">
        <f t="shared" si="101"/>
        <v>2025</v>
      </c>
    </row>
    <row r="3258" spans="1:8" x14ac:dyDescent="0.25">
      <c r="A3258" t="s">
        <v>1362</v>
      </c>
      <c r="B3258" t="s">
        <v>26</v>
      </c>
      <c r="C3258">
        <v>340</v>
      </c>
      <c r="D3258" t="s">
        <v>1363</v>
      </c>
      <c r="E3258" s="12" t="s">
        <v>23</v>
      </c>
      <c r="F3258" s="44">
        <v>88660.77</v>
      </c>
      <c r="G3258" s="97" t="str">
        <f t="shared" si="100"/>
        <v>Ene</v>
      </c>
      <c r="H3258" s="97" t="str">
        <f t="shared" si="101"/>
        <v>2025</v>
      </c>
    </row>
    <row r="3259" spans="1:8" x14ac:dyDescent="0.25">
      <c r="A3259" t="s">
        <v>1364</v>
      </c>
      <c r="B3259" t="s">
        <v>26</v>
      </c>
      <c r="C3259">
        <v>383</v>
      </c>
      <c r="D3259" t="s">
        <v>1365</v>
      </c>
      <c r="E3259" s="12" t="s">
        <v>23</v>
      </c>
      <c r="F3259" s="44">
        <v>88580.69</v>
      </c>
      <c r="G3259" s="97" t="str">
        <f t="shared" si="100"/>
        <v>Ene</v>
      </c>
      <c r="H3259" s="97" t="str">
        <f t="shared" si="101"/>
        <v>2025</v>
      </c>
    </row>
    <row r="3260" spans="1:8" x14ac:dyDescent="0.25">
      <c r="A3260" t="s">
        <v>1366</v>
      </c>
      <c r="B3260" t="s">
        <v>26</v>
      </c>
      <c r="C3260">
        <v>402</v>
      </c>
      <c r="D3260" t="s">
        <v>1367</v>
      </c>
      <c r="E3260" s="35" t="s">
        <v>1528</v>
      </c>
      <c r="F3260" s="44">
        <v>27540.41</v>
      </c>
      <c r="G3260" s="97" t="str">
        <f t="shared" si="100"/>
        <v>Ene</v>
      </c>
      <c r="H3260" s="97" t="str">
        <f t="shared" si="101"/>
        <v>2025</v>
      </c>
    </row>
    <row r="3261" spans="1:8" x14ac:dyDescent="0.25">
      <c r="A3261" t="s">
        <v>1366</v>
      </c>
      <c r="B3261" t="s">
        <v>26</v>
      </c>
      <c r="C3261">
        <v>406</v>
      </c>
      <c r="D3261" t="s">
        <v>1368</v>
      </c>
      <c r="E3261" s="12" t="s">
        <v>23</v>
      </c>
      <c r="F3261" s="44">
        <v>88580.69</v>
      </c>
      <c r="G3261" s="97" t="str">
        <f t="shared" si="100"/>
        <v>Ene</v>
      </c>
      <c r="H3261" s="97" t="str">
        <f t="shared" si="101"/>
        <v>2025</v>
      </c>
    </row>
    <row r="3262" spans="1:8" x14ac:dyDescent="0.25">
      <c r="A3262" s="12" t="s">
        <v>1358</v>
      </c>
      <c r="B3262" s="12" t="s">
        <v>26</v>
      </c>
      <c r="C3262" s="14">
        <v>316</v>
      </c>
      <c r="D3262" s="12" t="s">
        <v>1359</v>
      </c>
      <c r="E3262" s="12" t="s">
        <v>23</v>
      </c>
      <c r="F3262" s="13">
        <v>14338.31</v>
      </c>
      <c r="G3262" s="97" t="str">
        <f t="shared" si="100"/>
        <v>Ene</v>
      </c>
      <c r="H3262" s="97" t="str">
        <f t="shared" si="101"/>
        <v>2025</v>
      </c>
    </row>
    <row r="3263" spans="1:8" x14ac:dyDescent="0.25">
      <c r="A3263" s="12" t="s">
        <v>1362</v>
      </c>
      <c r="B3263" s="12" t="s">
        <v>26</v>
      </c>
      <c r="C3263" s="14">
        <v>340</v>
      </c>
      <c r="D3263" s="12" t="s">
        <v>1363</v>
      </c>
      <c r="E3263" s="12" t="s">
        <v>23</v>
      </c>
      <c r="F3263" s="13">
        <v>14770.24</v>
      </c>
      <c r="G3263" s="97" t="str">
        <f t="shared" si="100"/>
        <v>Ene</v>
      </c>
      <c r="H3263" s="97" t="str">
        <f t="shared" si="101"/>
        <v>2025</v>
      </c>
    </row>
    <row r="3264" spans="1:8" x14ac:dyDescent="0.25">
      <c r="A3264" s="12" t="s">
        <v>1364</v>
      </c>
      <c r="B3264" s="12" t="s">
        <v>26</v>
      </c>
      <c r="C3264" s="14">
        <v>383</v>
      </c>
      <c r="D3264" s="12" t="s">
        <v>1365</v>
      </c>
      <c r="E3264" s="12" t="s">
        <v>23</v>
      </c>
      <c r="F3264" s="13">
        <v>14767.86</v>
      </c>
      <c r="G3264" s="97" t="str">
        <f t="shared" si="100"/>
        <v>Ene</v>
      </c>
      <c r="H3264" s="97" t="str">
        <f t="shared" si="101"/>
        <v>2025</v>
      </c>
    </row>
    <row r="3265" spans="1:8" x14ac:dyDescent="0.25">
      <c r="A3265" s="12" t="s">
        <v>1366</v>
      </c>
      <c r="B3265" s="12" t="s">
        <v>26</v>
      </c>
      <c r="C3265" s="14">
        <v>406</v>
      </c>
      <c r="D3265" s="12" t="s">
        <v>1368</v>
      </c>
      <c r="E3265" s="12" t="s">
        <v>23</v>
      </c>
      <c r="F3265" s="13">
        <v>14767.86</v>
      </c>
      <c r="G3265" s="97" t="str">
        <f t="shared" si="100"/>
        <v>Ene</v>
      </c>
      <c r="H3265" s="97" t="str">
        <f t="shared" si="101"/>
        <v>2025</v>
      </c>
    </row>
    <row r="3266" spans="1:8" x14ac:dyDescent="0.25">
      <c r="A3266" s="12" t="s">
        <v>1358</v>
      </c>
      <c r="B3266" s="12" t="s">
        <v>26</v>
      </c>
      <c r="C3266" s="14">
        <v>316</v>
      </c>
      <c r="D3266" s="12" t="s">
        <v>1359</v>
      </c>
      <c r="E3266" s="12" t="s">
        <v>23</v>
      </c>
      <c r="F3266" s="13">
        <v>2259.02</v>
      </c>
      <c r="G3266" s="97" t="str">
        <f t="shared" si="100"/>
        <v>Ene</v>
      </c>
      <c r="H3266" s="97" t="str">
        <f t="shared" si="101"/>
        <v>2025</v>
      </c>
    </row>
    <row r="3267" spans="1:8" x14ac:dyDescent="0.25">
      <c r="A3267" s="12" t="s">
        <v>1360</v>
      </c>
      <c r="B3267" s="12" t="s">
        <v>26</v>
      </c>
      <c r="C3267" s="14">
        <v>332</v>
      </c>
      <c r="D3267" s="12" t="s">
        <v>1361</v>
      </c>
      <c r="E3267" s="35" t="s">
        <v>1528</v>
      </c>
      <c r="F3267" s="13">
        <v>1407.56</v>
      </c>
      <c r="G3267" s="97" t="str">
        <f t="shared" si="100"/>
        <v>Ene</v>
      </c>
      <c r="H3267" s="97" t="str">
        <f t="shared" si="101"/>
        <v>2025</v>
      </c>
    </row>
    <row r="3268" spans="1:8" x14ac:dyDescent="0.25">
      <c r="A3268" s="12" t="s">
        <v>1362</v>
      </c>
      <c r="B3268" s="12" t="s">
        <v>26</v>
      </c>
      <c r="C3268" s="14">
        <v>340</v>
      </c>
      <c r="D3268" s="12" t="s">
        <v>1363</v>
      </c>
      <c r="E3268" s="12" t="s">
        <v>23</v>
      </c>
      <c r="F3268" s="13">
        <v>3688.39</v>
      </c>
      <c r="G3268" s="97" t="str">
        <f t="shared" si="100"/>
        <v>Ene</v>
      </c>
      <c r="H3268" s="97" t="str">
        <f t="shared" si="101"/>
        <v>2025</v>
      </c>
    </row>
    <row r="3269" spans="1:8" x14ac:dyDescent="0.25">
      <c r="A3269" s="12" t="s">
        <v>1364</v>
      </c>
      <c r="B3269" s="12" t="s">
        <v>26</v>
      </c>
      <c r="C3269" s="14">
        <v>383</v>
      </c>
      <c r="D3269" s="12" t="s">
        <v>1365</v>
      </c>
      <c r="E3269" s="12" t="s">
        <v>23</v>
      </c>
      <c r="F3269" s="13">
        <v>2488.21</v>
      </c>
      <c r="G3269" s="97" t="str">
        <f t="shared" ref="G3269:G3332" si="102">MID(A3269,4,3)</f>
        <v>Ene</v>
      </c>
      <c r="H3269" s="97" t="str">
        <f t="shared" ref="H3269:H3332" si="103">MID(A3269,8,4)</f>
        <v>2025</v>
      </c>
    </row>
    <row r="3270" spans="1:8" x14ac:dyDescent="0.25">
      <c r="A3270" s="12" t="s">
        <v>1366</v>
      </c>
      <c r="B3270" s="12" t="s">
        <v>26</v>
      </c>
      <c r="C3270" s="14">
        <v>402</v>
      </c>
      <c r="D3270" s="12" t="s">
        <v>1367</v>
      </c>
      <c r="E3270" s="35" t="s">
        <v>1528</v>
      </c>
      <c r="F3270" s="13">
        <v>256.94</v>
      </c>
      <c r="G3270" s="97" t="str">
        <f t="shared" si="102"/>
        <v>Ene</v>
      </c>
      <c r="H3270" s="97" t="str">
        <f t="shared" si="103"/>
        <v>2025</v>
      </c>
    </row>
    <row r="3271" spans="1:8" x14ac:dyDescent="0.25">
      <c r="A3271" s="12" t="s">
        <v>1366</v>
      </c>
      <c r="B3271" s="12" t="s">
        <v>26</v>
      </c>
      <c r="C3271" s="14">
        <v>406</v>
      </c>
      <c r="D3271" s="12" t="s">
        <v>1368</v>
      </c>
      <c r="E3271" s="12" t="s">
        <v>23</v>
      </c>
      <c r="F3271" s="13">
        <v>1803.14</v>
      </c>
      <c r="G3271" s="97" t="str">
        <f t="shared" si="102"/>
        <v>Ene</v>
      </c>
      <c r="H3271" s="97" t="str">
        <f t="shared" si="103"/>
        <v>2025</v>
      </c>
    </row>
    <row r="3272" spans="1:8" x14ac:dyDescent="0.25">
      <c r="A3272" s="12" t="s">
        <v>1358</v>
      </c>
      <c r="B3272" s="12" t="s">
        <v>26</v>
      </c>
      <c r="C3272" s="14">
        <v>316</v>
      </c>
      <c r="D3272" s="12" t="s">
        <v>1359</v>
      </c>
      <c r="E3272" s="12" t="s">
        <v>23</v>
      </c>
      <c r="F3272" s="13">
        <v>2684.65</v>
      </c>
      <c r="G3272" s="97" t="str">
        <f t="shared" si="102"/>
        <v>Ene</v>
      </c>
      <c r="H3272" s="97" t="str">
        <f t="shared" si="103"/>
        <v>2025</v>
      </c>
    </row>
    <row r="3273" spans="1:8" x14ac:dyDescent="0.25">
      <c r="A3273" s="12" t="s">
        <v>1362</v>
      </c>
      <c r="B3273" s="12" t="s">
        <v>26</v>
      </c>
      <c r="C3273" s="14">
        <v>340</v>
      </c>
      <c r="D3273" s="12" t="s">
        <v>1363</v>
      </c>
      <c r="E3273" s="12" t="s">
        <v>23</v>
      </c>
      <c r="F3273" s="13">
        <v>2556.48</v>
      </c>
      <c r="G3273" s="97" t="str">
        <f t="shared" si="102"/>
        <v>Ene</v>
      </c>
      <c r="H3273" s="97" t="str">
        <f t="shared" si="103"/>
        <v>2025</v>
      </c>
    </row>
    <row r="3274" spans="1:8" x14ac:dyDescent="0.25">
      <c r="A3274" s="12" t="s">
        <v>1364</v>
      </c>
      <c r="B3274" s="12" t="s">
        <v>26</v>
      </c>
      <c r="C3274" s="14">
        <v>383</v>
      </c>
      <c r="D3274" s="12" t="s">
        <v>1365</v>
      </c>
      <c r="E3274" s="12" t="s">
        <v>23</v>
      </c>
      <c r="F3274" s="13">
        <v>2726.49</v>
      </c>
      <c r="G3274" s="97" t="str">
        <f t="shared" si="102"/>
        <v>Ene</v>
      </c>
      <c r="H3274" s="97" t="str">
        <f t="shared" si="103"/>
        <v>2025</v>
      </c>
    </row>
    <row r="3275" spans="1:8" x14ac:dyDescent="0.25">
      <c r="A3275" s="12" t="s">
        <v>1366</v>
      </c>
      <c r="B3275" s="12" t="s">
        <v>26</v>
      </c>
      <c r="C3275" s="14">
        <v>406</v>
      </c>
      <c r="D3275" s="12" t="s">
        <v>1368</v>
      </c>
      <c r="E3275" s="12" t="s">
        <v>23</v>
      </c>
      <c r="F3275" s="13">
        <v>2726.49</v>
      </c>
      <c r="G3275" s="97" t="str">
        <f t="shared" si="102"/>
        <v>Ene</v>
      </c>
      <c r="H3275" s="97" t="str">
        <f t="shared" si="103"/>
        <v>2025</v>
      </c>
    </row>
    <row r="3276" spans="1:8" x14ac:dyDescent="0.25">
      <c r="A3276" s="12" t="s">
        <v>1358</v>
      </c>
      <c r="B3276" s="12" t="s">
        <v>26</v>
      </c>
      <c r="C3276" s="14">
        <v>316</v>
      </c>
      <c r="D3276" s="12" t="s">
        <v>1359</v>
      </c>
      <c r="E3276" s="12" t="s">
        <v>23</v>
      </c>
      <c r="F3276" s="13">
        <v>8202.9599999999991</v>
      </c>
      <c r="G3276" s="97" t="str">
        <f t="shared" si="102"/>
        <v>Ene</v>
      </c>
      <c r="H3276" s="97" t="str">
        <f t="shared" si="103"/>
        <v>2025</v>
      </c>
    </row>
    <row r="3277" spans="1:8" x14ac:dyDescent="0.25">
      <c r="A3277" s="12" t="s">
        <v>1362</v>
      </c>
      <c r="B3277" s="12" t="s">
        <v>26</v>
      </c>
      <c r="C3277" s="14">
        <v>340</v>
      </c>
      <c r="D3277" s="12" t="s">
        <v>1363</v>
      </c>
      <c r="E3277" s="12" t="s">
        <v>23</v>
      </c>
      <c r="F3277" s="13">
        <v>7672.68</v>
      </c>
      <c r="G3277" s="97" t="str">
        <f t="shared" si="102"/>
        <v>Ene</v>
      </c>
      <c r="H3277" s="97" t="str">
        <f t="shared" si="103"/>
        <v>2025</v>
      </c>
    </row>
    <row r="3278" spans="1:8" x14ac:dyDescent="0.25">
      <c r="A3278" s="12" t="s">
        <v>1364</v>
      </c>
      <c r="B3278" s="12" t="s">
        <v>26</v>
      </c>
      <c r="C3278" s="14">
        <v>383</v>
      </c>
      <c r="D3278" s="12" t="s">
        <v>1365</v>
      </c>
      <c r="E3278" s="12" t="s">
        <v>23</v>
      </c>
      <c r="F3278" s="13">
        <v>7235.42</v>
      </c>
      <c r="G3278" s="97" t="str">
        <f t="shared" si="102"/>
        <v>Ene</v>
      </c>
      <c r="H3278" s="97" t="str">
        <f t="shared" si="103"/>
        <v>2025</v>
      </c>
    </row>
    <row r="3279" spans="1:8" x14ac:dyDescent="0.25">
      <c r="A3279" s="12" t="s">
        <v>1366</v>
      </c>
      <c r="B3279" s="12" t="s">
        <v>26</v>
      </c>
      <c r="C3279" s="14">
        <v>406</v>
      </c>
      <c r="D3279" s="12" t="s">
        <v>1368</v>
      </c>
      <c r="E3279" s="12" t="s">
        <v>23</v>
      </c>
      <c r="F3279" s="13">
        <v>7235.42</v>
      </c>
      <c r="G3279" s="97" t="str">
        <f t="shared" si="102"/>
        <v>Ene</v>
      </c>
      <c r="H3279" s="97" t="str">
        <f t="shared" si="103"/>
        <v>2025</v>
      </c>
    </row>
    <row r="3280" spans="1:8" x14ac:dyDescent="0.25">
      <c r="A3280" s="12" t="s">
        <v>1358</v>
      </c>
      <c r="B3280" s="12" t="s">
        <v>26</v>
      </c>
      <c r="C3280" s="14">
        <v>316</v>
      </c>
      <c r="D3280" s="12" t="s">
        <v>1359</v>
      </c>
      <c r="E3280" s="12" t="s">
        <v>23</v>
      </c>
      <c r="F3280" s="13">
        <v>14750.21</v>
      </c>
      <c r="G3280" s="97" t="str">
        <f t="shared" si="102"/>
        <v>Ene</v>
      </c>
      <c r="H3280" s="97" t="str">
        <f t="shared" si="103"/>
        <v>2025</v>
      </c>
    </row>
    <row r="3281" spans="1:8" x14ac:dyDescent="0.25">
      <c r="A3281" s="12" t="s">
        <v>1362</v>
      </c>
      <c r="B3281" s="12" t="s">
        <v>26</v>
      </c>
      <c r="C3281" s="14">
        <v>340</v>
      </c>
      <c r="D3281" s="12" t="s">
        <v>1363</v>
      </c>
      <c r="E3281" s="12" t="s">
        <v>23</v>
      </c>
      <c r="F3281" s="13">
        <v>5155.3100000000004</v>
      </c>
      <c r="G3281" s="97" t="str">
        <f t="shared" si="102"/>
        <v>Ene</v>
      </c>
      <c r="H3281" s="97" t="str">
        <f t="shared" si="103"/>
        <v>2025</v>
      </c>
    </row>
    <row r="3282" spans="1:8" x14ac:dyDescent="0.25">
      <c r="A3282" s="12" t="s">
        <v>1364</v>
      </c>
      <c r="B3282" s="12" t="s">
        <v>26</v>
      </c>
      <c r="C3282" s="14">
        <v>383</v>
      </c>
      <c r="D3282" s="12" t="s">
        <v>1365</v>
      </c>
      <c r="E3282" s="12" t="s">
        <v>23</v>
      </c>
      <c r="F3282" s="13">
        <v>4767.4799999999996</v>
      </c>
      <c r="G3282" s="97" t="str">
        <f t="shared" si="102"/>
        <v>Ene</v>
      </c>
      <c r="H3282" s="97" t="str">
        <f t="shared" si="103"/>
        <v>2025</v>
      </c>
    </row>
    <row r="3283" spans="1:8" x14ac:dyDescent="0.25">
      <c r="A3283" s="12" t="s">
        <v>1366</v>
      </c>
      <c r="B3283" s="12" t="s">
        <v>26</v>
      </c>
      <c r="C3283" s="14">
        <v>406</v>
      </c>
      <c r="D3283" s="12" t="s">
        <v>1368</v>
      </c>
      <c r="E3283" s="12" t="s">
        <v>23</v>
      </c>
      <c r="F3283" s="13">
        <v>4767.4799999999996</v>
      </c>
      <c r="G3283" s="97" t="str">
        <f t="shared" si="102"/>
        <v>Ene</v>
      </c>
      <c r="H3283" s="97" t="str">
        <f t="shared" si="103"/>
        <v>2025</v>
      </c>
    </row>
    <row r="3284" spans="1:8" x14ac:dyDescent="0.25">
      <c r="A3284" s="12" t="s">
        <v>1358</v>
      </c>
      <c r="B3284" s="12" t="s">
        <v>26</v>
      </c>
      <c r="C3284" s="14">
        <v>316</v>
      </c>
      <c r="D3284" s="12" t="s">
        <v>1359</v>
      </c>
      <c r="E3284" s="12" t="s">
        <v>23</v>
      </c>
      <c r="F3284" s="13">
        <v>2124.62</v>
      </c>
      <c r="G3284" s="97" t="str">
        <f t="shared" si="102"/>
        <v>Ene</v>
      </c>
      <c r="H3284" s="97" t="str">
        <f t="shared" si="103"/>
        <v>2025</v>
      </c>
    </row>
    <row r="3285" spans="1:8" x14ac:dyDescent="0.25">
      <c r="A3285" s="12" t="s">
        <v>1362</v>
      </c>
      <c r="B3285" s="12" t="s">
        <v>26</v>
      </c>
      <c r="C3285" s="14">
        <v>340</v>
      </c>
      <c r="D3285" s="12" t="s">
        <v>1363</v>
      </c>
      <c r="E3285" s="12" t="s">
        <v>23</v>
      </c>
      <c r="F3285" s="13">
        <v>3889.33</v>
      </c>
      <c r="G3285" s="97" t="str">
        <f t="shared" si="102"/>
        <v>Ene</v>
      </c>
      <c r="H3285" s="97" t="str">
        <f t="shared" si="103"/>
        <v>2025</v>
      </c>
    </row>
    <row r="3286" spans="1:8" x14ac:dyDescent="0.25">
      <c r="A3286" s="12" t="s">
        <v>1364</v>
      </c>
      <c r="B3286" s="12" t="s">
        <v>26</v>
      </c>
      <c r="C3286" s="14">
        <v>383</v>
      </c>
      <c r="D3286" s="12" t="s">
        <v>1365</v>
      </c>
      <c r="E3286" s="12" t="s">
        <v>23</v>
      </c>
      <c r="F3286" s="13">
        <v>1628.48</v>
      </c>
      <c r="G3286" s="97" t="str">
        <f t="shared" si="102"/>
        <v>Ene</v>
      </c>
      <c r="H3286" s="97" t="str">
        <f t="shared" si="103"/>
        <v>2025</v>
      </c>
    </row>
    <row r="3287" spans="1:8" x14ac:dyDescent="0.25">
      <c r="A3287" s="12" t="s">
        <v>1366</v>
      </c>
      <c r="B3287" s="12" t="s">
        <v>26</v>
      </c>
      <c r="C3287" s="14">
        <v>402</v>
      </c>
      <c r="D3287" s="12" t="s">
        <v>1367</v>
      </c>
      <c r="E3287" s="35" t="s">
        <v>1528</v>
      </c>
      <c r="F3287" s="13">
        <v>2348.7199999999998</v>
      </c>
      <c r="G3287" s="97" t="str">
        <f t="shared" si="102"/>
        <v>Ene</v>
      </c>
      <c r="H3287" s="97" t="str">
        <f t="shared" si="103"/>
        <v>2025</v>
      </c>
    </row>
    <row r="3288" spans="1:8" x14ac:dyDescent="0.25">
      <c r="A3288" s="12" t="s">
        <v>1366</v>
      </c>
      <c r="B3288" s="12" t="s">
        <v>26</v>
      </c>
      <c r="C3288" s="14">
        <v>406</v>
      </c>
      <c r="D3288" s="12" t="s">
        <v>1368</v>
      </c>
      <c r="E3288" s="12" t="s">
        <v>23</v>
      </c>
      <c r="F3288" s="13">
        <v>1628.48</v>
      </c>
      <c r="G3288" s="97" t="str">
        <f t="shared" si="102"/>
        <v>Ene</v>
      </c>
      <c r="H3288" s="97" t="str">
        <f t="shared" si="103"/>
        <v>2025</v>
      </c>
    </row>
    <row r="3289" spans="1:8" x14ac:dyDescent="0.25">
      <c r="A3289" s="12" t="s">
        <v>1360</v>
      </c>
      <c r="B3289" s="12" t="s">
        <v>26</v>
      </c>
      <c r="C3289" s="14">
        <v>332</v>
      </c>
      <c r="D3289" s="12" t="s">
        <v>1361</v>
      </c>
      <c r="E3289" s="35" t="s">
        <v>1528</v>
      </c>
      <c r="F3289" s="13">
        <v>800</v>
      </c>
      <c r="G3289" s="97" t="str">
        <f t="shared" si="102"/>
        <v>Ene</v>
      </c>
      <c r="H3289" s="97" t="str">
        <f t="shared" si="103"/>
        <v>2025</v>
      </c>
    </row>
    <row r="3290" spans="1:8" x14ac:dyDescent="0.25">
      <c r="A3290" s="12" t="s">
        <v>1366</v>
      </c>
      <c r="B3290" s="12" t="s">
        <v>26</v>
      </c>
      <c r="C3290" s="14">
        <v>402</v>
      </c>
      <c r="D3290" s="12" t="s">
        <v>1367</v>
      </c>
      <c r="E3290" s="35" t="s">
        <v>1528</v>
      </c>
      <c r="F3290" s="13">
        <v>800</v>
      </c>
      <c r="G3290" s="97" t="str">
        <f t="shared" si="102"/>
        <v>Ene</v>
      </c>
      <c r="H3290" s="97" t="str">
        <f t="shared" si="103"/>
        <v>2025</v>
      </c>
    </row>
    <row r="3291" spans="1:8" x14ac:dyDescent="0.25">
      <c r="A3291" s="12" t="s">
        <v>1369</v>
      </c>
      <c r="B3291" s="12" t="s">
        <v>41</v>
      </c>
      <c r="C3291" s="14">
        <v>37</v>
      </c>
      <c r="D3291" s="12" t="s">
        <v>1370</v>
      </c>
      <c r="E3291" s="12" t="s">
        <v>23</v>
      </c>
      <c r="F3291" s="13">
        <v>84657.13</v>
      </c>
      <c r="G3291" s="97" t="str">
        <f t="shared" si="102"/>
        <v>Ene</v>
      </c>
      <c r="H3291" s="97" t="str">
        <f t="shared" si="103"/>
        <v>2025</v>
      </c>
    </row>
    <row r="3292" spans="1:8" x14ac:dyDescent="0.25">
      <c r="A3292" s="12" t="s">
        <v>1369</v>
      </c>
      <c r="B3292" s="12" t="s">
        <v>41</v>
      </c>
      <c r="C3292" s="14">
        <v>39</v>
      </c>
      <c r="D3292" s="12" t="s">
        <v>1371</v>
      </c>
      <c r="E3292" s="35" t="s">
        <v>1528</v>
      </c>
      <c r="F3292" s="13">
        <v>14320.96</v>
      </c>
      <c r="G3292" s="97" t="str">
        <f t="shared" si="102"/>
        <v>Ene</v>
      </c>
      <c r="H3292" s="97" t="str">
        <f t="shared" si="103"/>
        <v>2025</v>
      </c>
    </row>
    <row r="3293" spans="1:8" x14ac:dyDescent="0.25">
      <c r="A3293" s="12" t="s">
        <v>1369</v>
      </c>
      <c r="B3293" s="12" t="s">
        <v>41</v>
      </c>
      <c r="C3293" s="14">
        <v>37</v>
      </c>
      <c r="D3293" s="12" t="s">
        <v>1370</v>
      </c>
      <c r="E3293" s="12" t="s">
        <v>23</v>
      </c>
      <c r="F3293" s="13">
        <v>11891.92</v>
      </c>
      <c r="G3293" s="97" t="str">
        <f t="shared" si="102"/>
        <v>Ene</v>
      </c>
      <c r="H3293" s="97" t="str">
        <f t="shared" si="103"/>
        <v>2025</v>
      </c>
    </row>
    <row r="3294" spans="1:8" x14ac:dyDescent="0.25">
      <c r="A3294" s="12" t="s">
        <v>1369</v>
      </c>
      <c r="B3294" s="12" t="s">
        <v>41</v>
      </c>
      <c r="C3294" s="14">
        <v>39</v>
      </c>
      <c r="D3294" s="12" t="s">
        <v>1371</v>
      </c>
      <c r="E3294" s="35" t="s">
        <v>1528</v>
      </c>
      <c r="F3294" s="13">
        <v>2581.41</v>
      </c>
      <c r="G3294" s="97" t="str">
        <f t="shared" si="102"/>
        <v>Ene</v>
      </c>
      <c r="H3294" s="97" t="str">
        <f t="shared" si="103"/>
        <v>2025</v>
      </c>
    </row>
    <row r="3295" spans="1:8" x14ac:dyDescent="0.25">
      <c r="A3295" s="12" t="s">
        <v>1369</v>
      </c>
      <c r="B3295" s="12" t="s">
        <v>41</v>
      </c>
      <c r="C3295" s="14">
        <v>37</v>
      </c>
      <c r="D3295" s="12" t="s">
        <v>1370</v>
      </c>
      <c r="E3295" s="12" t="s">
        <v>23</v>
      </c>
      <c r="F3295" s="13">
        <v>29729.74</v>
      </c>
      <c r="G3295" s="97" t="str">
        <f t="shared" si="102"/>
        <v>Ene</v>
      </c>
      <c r="H3295" s="97" t="str">
        <f t="shared" si="103"/>
        <v>2025</v>
      </c>
    </row>
    <row r="3296" spans="1:8" x14ac:dyDescent="0.25">
      <c r="A3296" s="12" t="s">
        <v>1369</v>
      </c>
      <c r="B3296" s="12" t="s">
        <v>41</v>
      </c>
      <c r="C3296" s="14">
        <v>39</v>
      </c>
      <c r="D3296" s="12" t="s">
        <v>1371</v>
      </c>
      <c r="E3296" s="35" t="s">
        <v>1528</v>
      </c>
      <c r="F3296" s="13">
        <v>6453.5</v>
      </c>
      <c r="G3296" s="97" t="str">
        <f t="shared" si="102"/>
        <v>Ene</v>
      </c>
      <c r="H3296" s="97" t="str">
        <f t="shared" si="103"/>
        <v>2025</v>
      </c>
    </row>
    <row r="3297" spans="1:8" x14ac:dyDescent="0.25">
      <c r="A3297" s="12" t="s">
        <v>1369</v>
      </c>
      <c r="B3297" s="12" t="s">
        <v>41</v>
      </c>
      <c r="C3297" s="14">
        <v>37</v>
      </c>
      <c r="D3297" s="12" t="s">
        <v>1370</v>
      </c>
      <c r="E3297" s="12" t="s">
        <v>23</v>
      </c>
      <c r="F3297" s="13">
        <v>36482.03</v>
      </c>
      <c r="G3297" s="97" t="str">
        <f t="shared" si="102"/>
        <v>Ene</v>
      </c>
      <c r="H3297" s="97" t="str">
        <f t="shared" si="103"/>
        <v>2025</v>
      </c>
    </row>
    <row r="3298" spans="1:8" x14ac:dyDescent="0.25">
      <c r="A3298" s="12" t="s">
        <v>1369</v>
      </c>
      <c r="B3298" s="12" t="s">
        <v>41</v>
      </c>
      <c r="C3298" s="14">
        <v>39</v>
      </c>
      <c r="D3298" s="12" t="s">
        <v>1371</v>
      </c>
      <c r="E3298" s="35" t="s">
        <v>1528</v>
      </c>
      <c r="F3298" s="13">
        <v>8340.15</v>
      </c>
      <c r="G3298" s="97" t="str">
        <f t="shared" si="102"/>
        <v>Ene</v>
      </c>
      <c r="H3298" s="97" t="str">
        <f t="shared" si="103"/>
        <v>2025</v>
      </c>
    </row>
    <row r="3299" spans="1:8" x14ac:dyDescent="0.25">
      <c r="A3299" s="12" t="s">
        <v>1369</v>
      </c>
      <c r="B3299" s="12" t="s">
        <v>41</v>
      </c>
      <c r="C3299" s="14">
        <v>37</v>
      </c>
      <c r="D3299" s="12" t="s">
        <v>1370</v>
      </c>
      <c r="E3299" s="12" t="s">
        <v>23</v>
      </c>
      <c r="F3299" s="13">
        <v>16777.45</v>
      </c>
      <c r="G3299" s="97" t="str">
        <f t="shared" si="102"/>
        <v>Ene</v>
      </c>
      <c r="H3299" s="97" t="str">
        <f t="shared" si="103"/>
        <v>2025</v>
      </c>
    </row>
    <row r="3300" spans="1:8" x14ac:dyDescent="0.25">
      <c r="A3300" s="12" t="s">
        <v>1369</v>
      </c>
      <c r="B3300" s="12" t="s">
        <v>41</v>
      </c>
      <c r="C3300" s="14">
        <v>39</v>
      </c>
      <c r="D3300" s="12" t="s">
        <v>1371</v>
      </c>
      <c r="E3300" s="35" t="s">
        <v>1528</v>
      </c>
      <c r="F3300" s="13">
        <v>4020.99</v>
      </c>
      <c r="G3300" s="97" t="str">
        <f t="shared" si="102"/>
        <v>Ene</v>
      </c>
      <c r="H3300" s="97" t="str">
        <f t="shared" si="103"/>
        <v>2025</v>
      </c>
    </row>
    <row r="3301" spans="1:8" x14ac:dyDescent="0.25">
      <c r="A3301" s="12" t="s">
        <v>1369</v>
      </c>
      <c r="B3301" s="12" t="s">
        <v>41</v>
      </c>
      <c r="C3301" s="14">
        <v>38</v>
      </c>
      <c r="D3301" s="12" t="s">
        <v>1372</v>
      </c>
      <c r="E3301" s="12" t="s">
        <v>23</v>
      </c>
      <c r="F3301" s="13">
        <v>26692.69</v>
      </c>
      <c r="G3301" s="97" t="str">
        <f t="shared" si="102"/>
        <v>Ene</v>
      </c>
      <c r="H3301" s="97" t="str">
        <f t="shared" si="103"/>
        <v>2025</v>
      </c>
    </row>
    <row r="3302" spans="1:8" x14ac:dyDescent="0.25">
      <c r="A3302" s="12" t="s">
        <v>1369</v>
      </c>
      <c r="B3302" s="12" t="s">
        <v>41</v>
      </c>
      <c r="C3302" s="14">
        <v>40</v>
      </c>
      <c r="D3302" s="12" t="s">
        <v>113</v>
      </c>
      <c r="E3302" s="35" t="s">
        <v>1528</v>
      </c>
      <c r="F3302" s="13">
        <v>4110.28</v>
      </c>
      <c r="G3302" s="97" t="str">
        <f t="shared" si="102"/>
        <v>Ene</v>
      </c>
      <c r="H3302" s="97" t="str">
        <f t="shared" si="103"/>
        <v>2025</v>
      </c>
    </row>
    <row r="3303" spans="1:8" x14ac:dyDescent="0.25">
      <c r="A3303" s="12" t="s">
        <v>1369</v>
      </c>
      <c r="B3303" s="12" t="s">
        <v>41</v>
      </c>
      <c r="C3303" s="14">
        <v>38</v>
      </c>
      <c r="D3303" s="12" t="s">
        <v>1372</v>
      </c>
      <c r="E3303" s="12" t="s">
        <v>23</v>
      </c>
      <c r="F3303" s="13">
        <v>24653.43</v>
      </c>
      <c r="G3303" s="97" t="str">
        <f t="shared" si="102"/>
        <v>Ene</v>
      </c>
      <c r="H3303" s="97" t="str">
        <f t="shared" si="103"/>
        <v>2025</v>
      </c>
    </row>
    <row r="3304" spans="1:8" x14ac:dyDescent="0.25">
      <c r="A3304" s="12" t="s">
        <v>1369</v>
      </c>
      <c r="B3304" s="12" t="s">
        <v>41</v>
      </c>
      <c r="C3304" s="14">
        <v>40</v>
      </c>
      <c r="D3304" s="12" t="s">
        <v>113</v>
      </c>
      <c r="E3304" s="35" t="s">
        <v>1528</v>
      </c>
      <c r="F3304" s="13">
        <v>4100.17</v>
      </c>
      <c r="G3304" s="97" t="str">
        <f t="shared" si="102"/>
        <v>Ene</v>
      </c>
      <c r="H3304" s="97" t="str">
        <f t="shared" si="103"/>
        <v>2025</v>
      </c>
    </row>
    <row r="3305" spans="1:8" x14ac:dyDescent="0.25">
      <c r="A3305" s="12" t="s">
        <v>1373</v>
      </c>
      <c r="B3305" s="12" t="s">
        <v>26</v>
      </c>
      <c r="C3305" s="14">
        <v>315</v>
      </c>
      <c r="D3305" s="12" t="s">
        <v>359</v>
      </c>
      <c r="E3305" s="12" t="s">
        <v>131</v>
      </c>
      <c r="F3305" s="13">
        <v>1720.06</v>
      </c>
      <c r="G3305" s="97" t="str">
        <f t="shared" si="102"/>
        <v>Ene</v>
      </c>
      <c r="H3305" s="97" t="str">
        <f t="shared" si="103"/>
        <v>2025</v>
      </c>
    </row>
    <row r="3306" spans="1:8" x14ac:dyDescent="0.25">
      <c r="A3306" s="12" t="s">
        <v>1375</v>
      </c>
      <c r="B3306" s="12" t="s">
        <v>41</v>
      </c>
      <c r="C3306" s="14">
        <v>7</v>
      </c>
      <c r="D3306" s="12" t="s">
        <v>133</v>
      </c>
      <c r="E3306" s="12" t="s">
        <v>131</v>
      </c>
      <c r="F3306" s="13">
        <v>1659.79</v>
      </c>
      <c r="G3306" s="97" t="str">
        <f t="shared" si="102"/>
        <v>Ene</v>
      </c>
      <c r="H3306" s="97" t="str">
        <f t="shared" si="103"/>
        <v>2025</v>
      </c>
    </row>
    <row r="3307" spans="1:8" x14ac:dyDescent="0.25">
      <c r="A3307" s="12" t="s">
        <v>1375</v>
      </c>
      <c r="B3307" s="12" t="s">
        <v>41</v>
      </c>
      <c r="C3307" s="14">
        <v>7</v>
      </c>
      <c r="D3307" s="12" t="s">
        <v>133</v>
      </c>
      <c r="E3307" s="12" t="s">
        <v>131</v>
      </c>
      <c r="F3307" s="13">
        <v>233.74</v>
      </c>
      <c r="G3307" s="97" t="str">
        <f t="shared" si="102"/>
        <v>Ene</v>
      </c>
      <c r="H3307" s="97" t="str">
        <f t="shared" si="103"/>
        <v>2025</v>
      </c>
    </row>
    <row r="3308" spans="1:8" x14ac:dyDescent="0.25">
      <c r="A3308" s="12" t="s">
        <v>1375</v>
      </c>
      <c r="B3308" s="12" t="s">
        <v>41</v>
      </c>
      <c r="C3308" s="14">
        <v>7</v>
      </c>
      <c r="D3308" s="12" t="s">
        <v>133</v>
      </c>
      <c r="E3308" s="12" t="s">
        <v>131</v>
      </c>
      <c r="F3308" s="13">
        <v>233.74</v>
      </c>
      <c r="G3308" s="97" t="str">
        <f t="shared" si="102"/>
        <v>Ene</v>
      </c>
      <c r="H3308" s="97" t="str">
        <f t="shared" si="103"/>
        <v>2025</v>
      </c>
    </row>
    <row r="3309" spans="1:8" x14ac:dyDescent="0.25">
      <c r="A3309" s="12" t="s">
        <v>1375</v>
      </c>
      <c r="B3309" s="12" t="s">
        <v>41</v>
      </c>
      <c r="C3309" s="14">
        <v>7</v>
      </c>
      <c r="D3309" s="12" t="s">
        <v>133</v>
      </c>
      <c r="E3309" s="12" t="s">
        <v>131</v>
      </c>
      <c r="F3309" s="13">
        <v>233.74</v>
      </c>
      <c r="G3309" s="97" t="str">
        <f t="shared" si="102"/>
        <v>Ene</v>
      </c>
      <c r="H3309" s="97" t="str">
        <f t="shared" si="103"/>
        <v>2025</v>
      </c>
    </row>
    <row r="3310" spans="1:8" x14ac:dyDescent="0.25">
      <c r="A3310" s="12" t="s">
        <v>1375</v>
      </c>
      <c r="B3310" s="12" t="s">
        <v>41</v>
      </c>
      <c r="C3310" s="14">
        <v>7</v>
      </c>
      <c r="D3310" s="12" t="s">
        <v>133</v>
      </c>
      <c r="E3310" s="12" t="s">
        <v>131</v>
      </c>
      <c r="F3310" s="13">
        <v>233.74</v>
      </c>
      <c r="G3310" s="97" t="str">
        <f t="shared" si="102"/>
        <v>Ene</v>
      </c>
      <c r="H3310" s="97" t="str">
        <f t="shared" si="103"/>
        <v>2025</v>
      </c>
    </row>
    <row r="3311" spans="1:8" x14ac:dyDescent="0.25">
      <c r="A3311" s="12" t="s">
        <v>1375</v>
      </c>
      <c r="B3311" s="12" t="s">
        <v>41</v>
      </c>
      <c r="C3311" s="14">
        <v>7</v>
      </c>
      <c r="D3311" s="12" t="s">
        <v>133</v>
      </c>
      <c r="E3311" s="12" t="s">
        <v>131</v>
      </c>
      <c r="F3311" s="13">
        <v>233.75</v>
      </c>
      <c r="G3311" s="97" t="str">
        <f t="shared" si="102"/>
        <v>Ene</v>
      </c>
      <c r="H3311" s="97" t="str">
        <f t="shared" si="103"/>
        <v>2025</v>
      </c>
    </row>
    <row r="3312" spans="1:8" x14ac:dyDescent="0.25">
      <c r="A3312" s="12" t="s">
        <v>1375</v>
      </c>
      <c r="B3312" s="12" t="s">
        <v>41</v>
      </c>
      <c r="C3312" s="14">
        <v>7</v>
      </c>
      <c r="D3312" s="12" t="s">
        <v>133</v>
      </c>
      <c r="E3312" s="12" t="s">
        <v>131</v>
      </c>
      <c r="F3312" s="13">
        <v>385.07</v>
      </c>
      <c r="G3312" s="97" t="str">
        <f t="shared" si="102"/>
        <v>Ene</v>
      </c>
      <c r="H3312" s="97" t="str">
        <f t="shared" si="103"/>
        <v>2025</v>
      </c>
    </row>
    <row r="3313" spans="1:8" x14ac:dyDescent="0.25">
      <c r="A3313" s="12" t="s">
        <v>1377</v>
      </c>
      <c r="B3313" s="12" t="s">
        <v>26</v>
      </c>
      <c r="C3313" s="14">
        <v>389</v>
      </c>
      <c r="D3313" s="12" t="s">
        <v>359</v>
      </c>
      <c r="E3313" s="12" t="s">
        <v>131</v>
      </c>
      <c r="F3313" s="13">
        <v>906.5</v>
      </c>
      <c r="G3313" s="97" t="str">
        <f t="shared" si="102"/>
        <v>Ene</v>
      </c>
      <c r="H3313" s="97" t="str">
        <f t="shared" si="103"/>
        <v>2025</v>
      </c>
    </row>
    <row r="3314" spans="1:8" x14ac:dyDescent="0.25">
      <c r="A3314" s="12" t="s">
        <v>1379</v>
      </c>
      <c r="B3314" s="12" t="s">
        <v>41</v>
      </c>
      <c r="C3314" s="14">
        <v>22</v>
      </c>
      <c r="D3314" s="12" t="s">
        <v>133</v>
      </c>
      <c r="E3314" s="12" t="s">
        <v>131</v>
      </c>
      <c r="F3314" s="13">
        <v>1649.9</v>
      </c>
      <c r="G3314" s="97" t="str">
        <f t="shared" si="102"/>
        <v>Ene</v>
      </c>
      <c r="H3314" s="97" t="str">
        <f t="shared" si="103"/>
        <v>2025</v>
      </c>
    </row>
    <row r="3315" spans="1:8" x14ac:dyDescent="0.25">
      <c r="A3315" s="12" t="s">
        <v>1379</v>
      </c>
      <c r="B3315" s="12" t="s">
        <v>41</v>
      </c>
      <c r="C3315" s="14">
        <v>22</v>
      </c>
      <c r="D3315" s="12" t="s">
        <v>133</v>
      </c>
      <c r="E3315" s="12" t="s">
        <v>131</v>
      </c>
      <c r="F3315" s="13">
        <v>5097.37</v>
      </c>
      <c r="G3315" s="97" t="str">
        <f t="shared" si="102"/>
        <v>Ene</v>
      </c>
      <c r="H3315" s="97" t="str">
        <f t="shared" si="103"/>
        <v>2025</v>
      </c>
    </row>
    <row r="3316" spans="1:8" x14ac:dyDescent="0.25">
      <c r="A3316" s="12" t="s">
        <v>1379</v>
      </c>
      <c r="B3316" s="12" t="s">
        <v>41</v>
      </c>
      <c r="C3316" s="14">
        <v>22</v>
      </c>
      <c r="D3316" s="12" t="s">
        <v>133</v>
      </c>
      <c r="E3316" s="12" t="s">
        <v>131</v>
      </c>
      <c r="F3316" s="13">
        <v>243.66</v>
      </c>
      <c r="G3316" s="97" t="str">
        <f t="shared" si="102"/>
        <v>Ene</v>
      </c>
      <c r="H3316" s="97" t="str">
        <f t="shared" si="103"/>
        <v>2025</v>
      </c>
    </row>
    <row r="3317" spans="1:8" x14ac:dyDescent="0.25">
      <c r="A3317" s="12" t="s">
        <v>1379</v>
      </c>
      <c r="B3317" s="12" t="s">
        <v>41</v>
      </c>
      <c r="C3317" s="14">
        <v>22</v>
      </c>
      <c r="D3317" s="12" t="s">
        <v>133</v>
      </c>
      <c r="E3317" s="12" t="s">
        <v>131</v>
      </c>
      <c r="F3317" s="13">
        <v>243.66</v>
      </c>
      <c r="G3317" s="97" t="str">
        <f t="shared" si="102"/>
        <v>Ene</v>
      </c>
      <c r="H3317" s="97" t="str">
        <f t="shared" si="103"/>
        <v>2025</v>
      </c>
    </row>
    <row r="3318" spans="1:8" x14ac:dyDescent="0.25">
      <c r="A3318" s="12" t="s">
        <v>1379</v>
      </c>
      <c r="B3318" s="12" t="s">
        <v>41</v>
      </c>
      <c r="C3318" s="14">
        <v>22</v>
      </c>
      <c r="D3318" s="12" t="s">
        <v>133</v>
      </c>
      <c r="E3318" s="12" t="s">
        <v>131</v>
      </c>
      <c r="F3318" s="13">
        <v>243.66</v>
      </c>
      <c r="G3318" s="97" t="str">
        <f t="shared" si="102"/>
        <v>Ene</v>
      </c>
      <c r="H3318" s="97" t="str">
        <f t="shared" si="103"/>
        <v>2025</v>
      </c>
    </row>
    <row r="3319" spans="1:8" x14ac:dyDescent="0.25">
      <c r="A3319" s="12" t="s">
        <v>1379</v>
      </c>
      <c r="B3319" s="12" t="s">
        <v>41</v>
      </c>
      <c r="C3319" s="14">
        <v>22</v>
      </c>
      <c r="D3319" s="12" t="s">
        <v>133</v>
      </c>
      <c r="E3319" s="12" t="s">
        <v>131</v>
      </c>
      <c r="F3319" s="13">
        <v>243.66</v>
      </c>
      <c r="G3319" s="97" t="str">
        <f t="shared" si="102"/>
        <v>Ene</v>
      </c>
      <c r="H3319" s="97" t="str">
        <f t="shared" si="103"/>
        <v>2025</v>
      </c>
    </row>
    <row r="3320" spans="1:8" x14ac:dyDescent="0.25">
      <c r="A3320" s="12" t="s">
        <v>1379</v>
      </c>
      <c r="B3320" s="12" t="s">
        <v>41</v>
      </c>
      <c r="C3320" s="14">
        <v>22</v>
      </c>
      <c r="D3320" s="12" t="s">
        <v>133</v>
      </c>
      <c r="E3320" s="12" t="s">
        <v>131</v>
      </c>
      <c r="F3320" s="13">
        <v>243.66</v>
      </c>
      <c r="G3320" s="97" t="str">
        <f t="shared" si="102"/>
        <v>Ene</v>
      </c>
      <c r="H3320" s="97" t="str">
        <f t="shared" si="103"/>
        <v>2025</v>
      </c>
    </row>
    <row r="3321" spans="1:8" x14ac:dyDescent="0.25">
      <c r="A3321" s="12" t="s">
        <v>1379</v>
      </c>
      <c r="B3321" s="12" t="s">
        <v>41</v>
      </c>
      <c r="C3321" s="14">
        <v>22</v>
      </c>
      <c r="D3321" s="12" t="s">
        <v>133</v>
      </c>
      <c r="E3321" s="12" t="s">
        <v>131</v>
      </c>
      <c r="F3321" s="13">
        <v>579.32000000000005</v>
      </c>
      <c r="G3321" s="97" t="str">
        <f t="shared" si="102"/>
        <v>Ene</v>
      </c>
      <c r="H3321" s="97" t="str">
        <f t="shared" si="103"/>
        <v>2025</v>
      </c>
    </row>
    <row r="3322" spans="1:8" x14ac:dyDescent="0.25">
      <c r="A3322" s="12" t="s">
        <v>1366</v>
      </c>
      <c r="B3322" s="12" t="s">
        <v>41</v>
      </c>
      <c r="C3322" s="14">
        <v>35</v>
      </c>
      <c r="D3322" s="12" t="s">
        <v>133</v>
      </c>
      <c r="E3322" s="12" t="s">
        <v>131</v>
      </c>
      <c r="F3322" s="13">
        <v>1613.56</v>
      </c>
      <c r="G3322" s="97" t="str">
        <f t="shared" si="102"/>
        <v>Ene</v>
      </c>
      <c r="H3322" s="97" t="str">
        <f t="shared" si="103"/>
        <v>2025</v>
      </c>
    </row>
    <row r="3323" spans="1:8" x14ac:dyDescent="0.25">
      <c r="A3323" s="12" t="s">
        <v>1366</v>
      </c>
      <c r="B3323" s="12" t="s">
        <v>41</v>
      </c>
      <c r="C3323" s="14">
        <v>35</v>
      </c>
      <c r="D3323" s="12" t="s">
        <v>133</v>
      </c>
      <c r="E3323" s="12" t="s">
        <v>131</v>
      </c>
      <c r="F3323" s="13">
        <v>2171.08</v>
      </c>
      <c r="G3323" s="97" t="str">
        <f t="shared" si="102"/>
        <v>Ene</v>
      </c>
      <c r="H3323" s="97" t="str">
        <f t="shared" si="103"/>
        <v>2025</v>
      </c>
    </row>
    <row r="3324" spans="1:8" x14ac:dyDescent="0.25">
      <c r="A3324" s="12" t="s">
        <v>1366</v>
      </c>
      <c r="B3324" s="12" t="s">
        <v>41</v>
      </c>
      <c r="C3324" s="14">
        <v>35</v>
      </c>
      <c r="D3324" s="12" t="s">
        <v>133</v>
      </c>
      <c r="E3324" s="12" t="s">
        <v>131</v>
      </c>
      <c r="F3324" s="13">
        <v>255.24</v>
      </c>
      <c r="G3324" s="97" t="str">
        <f t="shared" si="102"/>
        <v>Ene</v>
      </c>
      <c r="H3324" s="97" t="str">
        <f t="shared" si="103"/>
        <v>2025</v>
      </c>
    </row>
    <row r="3325" spans="1:8" x14ac:dyDescent="0.25">
      <c r="A3325" s="12" t="s">
        <v>1366</v>
      </c>
      <c r="B3325" s="12" t="s">
        <v>41</v>
      </c>
      <c r="C3325" s="14">
        <v>35</v>
      </c>
      <c r="D3325" s="12" t="s">
        <v>133</v>
      </c>
      <c r="E3325" s="12" t="s">
        <v>131</v>
      </c>
      <c r="F3325" s="13">
        <v>337.13</v>
      </c>
      <c r="G3325" s="97" t="str">
        <f t="shared" si="102"/>
        <v>Ene</v>
      </c>
      <c r="H3325" s="97" t="str">
        <f t="shared" si="103"/>
        <v>2025</v>
      </c>
    </row>
    <row r="3326" spans="1:8" x14ac:dyDescent="0.25">
      <c r="A3326" s="12" t="s">
        <v>1366</v>
      </c>
      <c r="B3326" s="12" t="s">
        <v>41</v>
      </c>
      <c r="C3326" s="14">
        <v>35</v>
      </c>
      <c r="D3326" s="12" t="s">
        <v>133</v>
      </c>
      <c r="E3326" s="12" t="s">
        <v>131</v>
      </c>
      <c r="F3326" s="13">
        <v>337.58</v>
      </c>
      <c r="G3326" s="97" t="str">
        <f t="shared" si="102"/>
        <v>Ene</v>
      </c>
      <c r="H3326" s="97" t="str">
        <f t="shared" si="103"/>
        <v>2025</v>
      </c>
    </row>
    <row r="3327" spans="1:8" x14ac:dyDescent="0.25">
      <c r="A3327" s="12" t="s">
        <v>1366</v>
      </c>
      <c r="B3327" s="12" t="s">
        <v>41</v>
      </c>
      <c r="C3327" s="14">
        <v>35</v>
      </c>
      <c r="D3327" s="12" t="s">
        <v>133</v>
      </c>
      <c r="E3327" s="12" t="s">
        <v>131</v>
      </c>
      <c r="F3327" s="13">
        <v>458.18</v>
      </c>
      <c r="G3327" s="97" t="str">
        <f t="shared" si="102"/>
        <v>Ene</v>
      </c>
      <c r="H3327" s="97" t="str">
        <f t="shared" si="103"/>
        <v>2025</v>
      </c>
    </row>
    <row r="3328" spans="1:8" x14ac:dyDescent="0.25">
      <c r="A3328" s="12" t="s">
        <v>1369</v>
      </c>
      <c r="B3328" s="12" t="s">
        <v>41</v>
      </c>
      <c r="C3328" s="14">
        <v>43</v>
      </c>
      <c r="D3328" s="12" t="s">
        <v>133</v>
      </c>
      <c r="E3328" s="12" t="s">
        <v>131</v>
      </c>
      <c r="F3328" s="13">
        <v>1597.24</v>
      </c>
      <c r="G3328" s="97" t="str">
        <f t="shared" si="102"/>
        <v>Ene</v>
      </c>
      <c r="H3328" s="97" t="str">
        <f t="shared" si="103"/>
        <v>2025</v>
      </c>
    </row>
    <row r="3329" spans="1:8" x14ac:dyDescent="0.25">
      <c r="A3329" s="12" t="s">
        <v>1369</v>
      </c>
      <c r="B3329" s="12" t="s">
        <v>41</v>
      </c>
      <c r="C3329" s="14">
        <v>43</v>
      </c>
      <c r="D3329" s="12" t="s">
        <v>133</v>
      </c>
      <c r="E3329" s="12" t="s">
        <v>131</v>
      </c>
      <c r="F3329" s="13">
        <v>3244.17</v>
      </c>
      <c r="G3329" s="97" t="str">
        <f t="shared" si="102"/>
        <v>Ene</v>
      </c>
      <c r="H3329" s="97" t="str">
        <f t="shared" si="103"/>
        <v>2025</v>
      </c>
    </row>
    <row r="3330" spans="1:8" x14ac:dyDescent="0.25">
      <c r="A3330" s="12" t="s">
        <v>1369</v>
      </c>
      <c r="B3330" s="12" t="s">
        <v>41</v>
      </c>
      <c r="C3330" s="14">
        <v>43</v>
      </c>
      <c r="D3330" s="12" t="s">
        <v>133</v>
      </c>
      <c r="E3330" s="12" t="s">
        <v>131</v>
      </c>
      <c r="F3330" s="13">
        <v>5155.74</v>
      </c>
      <c r="G3330" s="97" t="str">
        <f t="shared" si="102"/>
        <v>Ene</v>
      </c>
      <c r="H3330" s="97" t="str">
        <f t="shared" si="103"/>
        <v>2025</v>
      </c>
    </row>
    <row r="3331" spans="1:8" x14ac:dyDescent="0.25">
      <c r="A3331" s="12" t="s">
        <v>1369</v>
      </c>
      <c r="B3331" s="12" t="s">
        <v>41</v>
      </c>
      <c r="C3331" s="14">
        <v>43</v>
      </c>
      <c r="D3331" s="12" t="s">
        <v>133</v>
      </c>
      <c r="E3331" s="12" t="s">
        <v>131</v>
      </c>
      <c r="F3331" s="13">
        <v>337.13</v>
      </c>
      <c r="G3331" s="97" t="str">
        <f t="shared" si="102"/>
        <v>Ene</v>
      </c>
      <c r="H3331" s="97" t="str">
        <f t="shared" si="103"/>
        <v>2025</v>
      </c>
    </row>
    <row r="3332" spans="1:8" x14ac:dyDescent="0.25">
      <c r="A3332" s="12" t="s">
        <v>1369</v>
      </c>
      <c r="B3332" s="12" t="s">
        <v>41</v>
      </c>
      <c r="C3332" s="14">
        <v>43</v>
      </c>
      <c r="D3332" s="12" t="s">
        <v>133</v>
      </c>
      <c r="E3332" s="12" t="s">
        <v>131</v>
      </c>
      <c r="F3332" s="13">
        <v>674.25</v>
      </c>
      <c r="G3332" s="97" t="str">
        <f t="shared" si="102"/>
        <v>Ene</v>
      </c>
      <c r="H3332" s="97" t="str">
        <f t="shared" si="103"/>
        <v>2025</v>
      </c>
    </row>
    <row r="3333" spans="1:8" x14ac:dyDescent="0.25">
      <c r="A3333" s="12" t="s">
        <v>1369</v>
      </c>
      <c r="B3333" s="12" t="s">
        <v>41</v>
      </c>
      <c r="C3333" s="14">
        <v>43</v>
      </c>
      <c r="D3333" s="12" t="s">
        <v>133</v>
      </c>
      <c r="E3333" s="12" t="s">
        <v>131</v>
      </c>
      <c r="F3333" s="13">
        <v>449.51</v>
      </c>
      <c r="G3333" s="97" t="str">
        <f t="shared" ref="G3333:G3396" si="104">MID(A3333,4,3)</f>
        <v>Ene</v>
      </c>
      <c r="H3333" s="97" t="str">
        <f t="shared" ref="H3333:H3396" si="105">MID(A3333,8,4)</f>
        <v>2025</v>
      </c>
    </row>
    <row r="3334" spans="1:8" x14ac:dyDescent="0.25">
      <c r="A3334" s="12" t="s">
        <v>1369</v>
      </c>
      <c r="B3334" s="12" t="s">
        <v>41</v>
      </c>
      <c r="C3334" s="14">
        <v>43</v>
      </c>
      <c r="D3334" s="12" t="s">
        <v>133</v>
      </c>
      <c r="E3334" s="12" t="s">
        <v>131</v>
      </c>
      <c r="F3334" s="13">
        <v>640.29</v>
      </c>
      <c r="G3334" s="97" t="str">
        <f t="shared" si="104"/>
        <v>Ene</v>
      </c>
      <c r="H3334" s="97" t="str">
        <f t="shared" si="105"/>
        <v>2025</v>
      </c>
    </row>
    <row r="3335" spans="1:8" x14ac:dyDescent="0.25">
      <c r="A3335" s="12" t="s">
        <v>1369</v>
      </c>
      <c r="B3335" s="12" t="s">
        <v>41</v>
      </c>
      <c r="C3335" s="14">
        <v>43</v>
      </c>
      <c r="D3335" s="12" t="s">
        <v>133</v>
      </c>
      <c r="E3335" s="12" t="s">
        <v>131</v>
      </c>
      <c r="F3335" s="13">
        <v>1600.81</v>
      </c>
      <c r="G3335" s="97" t="str">
        <f t="shared" si="104"/>
        <v>Ene</v>
      </c>
      <c r="H3335" s="97" t="str">
        <f t="shared" si="105"/>
        <v>2025</v>
      </c>
    </row>
    <row r="3336" spans="1:8" x14ac:dyDescent="0.25">
      <c r="A3336" s="12" t="s">
        <v>1369</v>
      </c>
      <c r="B3336" s="12" t="s">
        <v>41</v>
      </c>
      <c r="C3336" s="14">
        <v>43</v>
      </c>
      <c r="D3336" s="12" t="s">
        <v>133</v>
      </c>
      <c r="E3336" s="12" t="s">
        <v>131</v>
      </c>
      <c r="F3336" s="13">
        <v>2040.56</v>
      </c>
      <c r="G3336" s="97" t="str">
        <f t="shared" si="104"/>
        <v>Ene</v>
      </c>
      <c r="H3336" s="97" t="str">
        <f t="shared" si="105"/>
        <v>2025</v>
      </c>
    </row>
    <row r="3337" spans="1:8" x14ac:dyDescent="0.25">
      <c r="A3337" s="12" t="s">
        <v>1369</v>
      </c>
      <c r="B3337" s="12" t="s">
        <v>41</v>
      </c>
      <c r="C3337" s="14">
        <v>43</v>
      </c>
      <c r="D3337" s="12" t="s">
        <v>133</v>
      </c>
      <c r="E3337" s="12" t="s">
        <v>131</v>
      </c>
      <c r="F3337" s="13">
        <v>269.7</v>
      </c>
      <c r="G3337" s="97" t="str">
        <f t="shared" si="104"/>
        <v>Ene</v>
      </c>
      <c r="H3337" s="97" t="str">
        <f t="shared" si="105"/>
        <v>2025</v>
      </c>
    </row>
    <row r="3338" spans="1:8" x14ac:dyDescent="0.25">
      <c r="A3338" s="12" t="s">
        <v>1369</v>
      </c>
      <c r="B3338" s="12" t="s">
        <v>41</v>
      </c>
      <c r="C3338" s="14">
        <v>43</v>
      </c>
      <c r="D3338" s="12" t="s">
        <v>133</v>
      </c>
      <c r="E3338" s="12" t="s">
        <v>131</v>
      </c>
      <c r="F3338" s="13">
        <v>337.13</v>
      </c>
      <c r="G3338" s="97" t="str">
        <f t="shared" si="104"/>
        <v>Ene</v>
      </c>
      <c r="H3338" s="97" t="str">
        <f t="shared" si="105"/>
        <v>2025</v>
      </c>
    </row>
    <row r="3339" spans="1:8" x14ac:dyDescent="0.25">
      <c r="A3339" s="12" t="s">
        <v>1369</v>
      </c>
      <c r="B3339" s="12" t="s">
        <v>41</v>
      </c>
      <c r="C3339" s="14">
        <v>43</v>
      </c>
      <c r="D3339" s="12" t="s">
        <v>133</v>
      </c>
      <c r="E3339" s="12" t="s">
        <v>131</v>
      </c>
      <c r="F3339" s="13">
        <v>317.31</v>
      </c>
      <c r="G3339" s="97" t="str">
        <f t="shared" si="104"/>
        <v>Ene</v>
      </c>
      <c r="H3339" s="97" t="str">
        <f t="shared" si="105"/>
        <v>2025</v>
      </c>
    </row>
    <row r="3340" spans="1:8" x14ac:dyDescent="0.25">
      <c r="A3340" s="12" t="s">
        <v>1379</v>
      </c>
      <c r="B3340" s="12" t="s">
        <v>41</v>
      </c>
      <c r="C3340" s="14">
        <v>22</v>
      </c>
      <c r="D3340" s="12" t="s">
        <v>133</v>
      </c>
      <c r="E3340" s="12" t="s">
        <v>131</v>
      </c>
      <c r="F3340" s="13">
        <v>1540.08</v>
      </c>
      <c r="G3340" s="97" t="str">
        <f t="shared" si="104"/>
        <v>Ene</v>
      </c>
      <c r="H3340" s="97" t="str">
        <f t="shared" si="105"/>
        <v>2025</v>
      </c>
    </row>
    <row r="3341" spans="1:8" x14ac:dyDescent="0.25">
      <c r="A3341" s="12" t="s">
        <v>1375</v>
      </c>
      <c r="B3341" s="12" t="s">
        <v>41</v>
      </c>
      <c r="C3341" s="14">
        <v>7</v>
      </c>
      <c r="D3341" s="12" t="s">
        <v>133</v>
      </c>
      <c r="E3341" s="12" t="s">
        <v>131</v>
      </c>
      <c r="F3341" s="13">
        <v>1349.37</v>
      </c>
      <c r="G3341" s="97" t="str">
        <f t="shared" si="104"/>
        <v>Ene</v>
      </c>
      <c r="H3341" s="97" t="str">
        <f t="shared" si="105"/>
        <v>2025</v>
      </c>
    </row>
    <row r="3342" spans="1:8" x14ac:dyDescent="0.25">
      <c r="A3342" s="12" t="s">
        <v>1379</v>
      </c>
      <c r="B3342" s="12" t="s">
        <v>41</v>
      </c>
      <c r="C3342" s="14">
        <v>22</v>
      </c>
      <c r="D3342" s="12" t="s">
        <v>133</v>
      </c>
      <c r="E3342" s="12" t="s">
        <v>131</v>
      </c>
      <c r="F3342" s="13">
        <v>1321.15</v>
      </c>
      <c r="G3342" s="97" t="str">
        <f t="shared" si="104"/>
        <v>Ene</v>
      </c>
      <c r="H3342" s="97" t="str">
        <f t="shared" si="105"/>
        <v>2025</v>
      </c>
    </row>
    <row r="3343" spans="1:8" x14ac:dyDescent="0.25">
      <c r="A3343" s="12" t="s">
        <v>1366</v>
      </c>
      <c r="B3343" s="12" t="s">
        <v>41</v>
      </c>
      <c r="C3343" s="14">
        <v>35</v>
      </c>
      <c r="D3343" s="12" t="s">
        <v>133</v>
      </c>
      <c r="E3343" s="12" t="s">
        <v>131</v>
      </c>
      <c r="F3343" s="13">
        <v>1318.62</v>
      </c>
      <c r="G3343" s="97" t="str">
        <f t="shared" si="104"/>
        <v>Ene</v>
      </c>
      <c r="H3343" s="97" t="str">
        <f t="shared" si="105"/>
        <v>2025</v>
      </c>
    </row>
    <row r="3344" spans="1:8" x14ac:dyDescent="0.25">
      <c r="A3344" s="12" t="s">
        <v>1369</v>
      </c>
      <c r="B3344" s="12" t="s">
        <v>41</v>
      </c>
      <c r="C3344" s="14">
        <v>43</v>
      </c>
      <c r="D3344" s="12" t="s">
        <v>133</v>
      </c>
      <c r="E3344" s="12" t="s">
        <v>131</v>
      </c>
      <c r="F3344" s="13">
        <v>2547.13</v>
      </c>
      <c r="G3344" s="97" t="str">
        <f t="shared" si="104"/>
        <v>Ene</v>
      </c>
      <c r="H3344" s="97" t="str">
        <f t="shared" si="105"/>
        <v>2025</v>
      </c>
    </row>
    <row r="3345" spans="1:8" x14ac:dyDescent="0.25">
      <c r="A3345" s="12" t="s">
        <v>1375</v>
      </c>
      <c r="B3345" s="12" t="s">
        <v>41</v>
      </c>
      <c r="C3345" s="14">
        <v>7</v>
      </c>
      <c r="D3345" s="12" t="s">
        <v>133</v>
      </c>
      <c r="E3345" s="12" t="s">
        <v>131</v>
      </c>
      <c r="F3345" s="13">
        <v>410.53</v>
      </c>
      <c r="G3345" s="97" t="str">
        <f t="shared" si="104"/>
        <v>Ene</v>
      </c>
      <c r="H3345" s="97" t="str">
        <f t="shared" si="105"/>
        <v>2025</v>
      </c>
    </row>
    <row r="3346" spans="1:8" x14ac:dyDescent="0.25">
      <c r="A3346" s="12" t="s">
        <v>1366</v>
      </c>
      <c r="B3346" s="12" t="s">
        <v>41</v>
      </c>
      <c r="C3346" s="14">
        <v>35</v>
      </c>
      <c r="D3346" s="12" t="s">
        <v>133</v>
      </c>
      <c r="E3346" s="12" t="s">
        <v>131</v>
      </c>
      <c r="F3346" s="13">
        <v>581.36</v>
      </c>
      <c r="G3346" s="97" t="str">
        <f t="shared" si="104"/>
        <v>Ene</v>
      </c>
      <c r="H3346" s="97" t="str">
        <f t="shared" si="105"/>
        <v>2025</v>
      </c>
    </row>
    <row r="3347" spans="1:8" x14ac:dyDescent="0.25">
      <c r="A3347" s="12" t="s">
        <v>1379</v>
      </c>
      <c r="B3347" s="12" t="s">
        <v>41</v>
      </c>
      <c r="C3347" s="14">
        <v>22</v>
      </c>
      <c r="D3347" s="12" t="s">
        <v>133</v>
      </c>
      <c r="E3347" s="12" t="s">
        <v>131</v>
      </c>
      <c r="F3347" s="13">
        <v>1696.26</v>
      </c>
      <c r="G3347" s="97" t="str">
        <f t="shared" si="104"/>
        <v>Ene</v>
      </c>
      <c r="H3347" s="97" t="str">
        <f t="shared" si="105"/>
        <v>2025</v>
      </c>
    </row>
    <row r="3348" spans="1:8" x14ac:dyDescent="0.25">
      <c r="A3348" s="12" t="s">
        <v>1366</v>
      </c>
      <c r="B3348" s="12" t="s">
        <v>41</v>
      </c>
      <c r="C3348" s="14">
        <v>35</v>
      </c>
      <c r="D3348" s="12" t="s">
        <v>133</v>
      </c>
      <c r="E3348" s="12" t="s">
        <v>131</v>
      </c>
      <c r="F3348" s="13">
        <v>1878.46</v>
      </c>
      <c r="G3348" s="97" t="str">
        <f t="shared" si="104"/>
        <v>Ene</v>
      </c>
      <c r="H3348" s="97" t="str">
        <f t="shared" si="105"/>
        <v>2025</v>
      </c>
    </row>
    <row r="3349" spans="1:8" x14ac:dyDescent="0.25">
      <c r="A3349" s="12" t="s">
        <v>1369</v>
      </c>
      <c r="B3349" s="12" t="s">
        <v>41</v>
      </c>
      <c r="C3349" s="14">
        <v>43</v>
      </c>
      <c r="D3349" s="12" t="s">
        <v>133</v>
      </c>
      <c r="E3349" s="12" t="s">
        <v>131</v>
      </c>
      <c r="F3349" s="13">
        <v>1339.16</v>
      </c>
      <c r="G3349" s="97" t="str">
        <f t="shared" si="104"/>
        <v>Ene</v>
      </c>
      <c r="H3349" s="97" t="str">
        <f t="shared" si="105"/>
        <v>2025</v>
      </c>
    </row>
    <row r="3350" spans="1:8" x14ac:dyDescent="0.25">
      <c r="A3350" s="12" t="s">
        <v>1369</v>
      </c>
      <c r="B3350" s="12" t="s">
        <v>41</v>
      </c>
      <c r="C3350" s="14">
        <v>43</v>
      </c>
      <c r="D3350" s="12" t="s">
        <v>133</v>
      </c>
      <c r="E3350" s="12" t="s">
        <v>131</v>
      </c>
      <c r="F3350" s="13">
        <v>2265.42</v>
      </c>
      <c r="G3350" s="97" t="str">
        <f t="shared" si="104"/>
        <v>Ene</v>
      </c>
      <c r="H3350" s="97" t="str">
        <f t="shared" si="105"/>
        <v>2025</v>
      </c>
    </row>
    <row r="3351" spans="1:8" x14ac:dyDescent="0.25">
      <c r="A3351" s="12" t="s">
        <v>1375</v>
      </c>
      <c r="B3351" s="12" t="s">
        <v>41</v>
      </c>
      <c r="C3351" s="14">
        <v>7</v>
      </c>
      <c r="D3351" s="12" t="s">
        <v>133</v>
      </c>
      <c r="E3351" s="12" t="s">
        <v>131</v>
      </c>
      <c r="F3351" s="13">
        <v>1035.08</v>
      </c>
      <c r="G3351" s="97" t="str">
        <f t="shared" si="104"/>
        <v>Ene</v>
      </c>
      <c r="H3351" s="97" t="str">
        <f t="shared" si="105"/>
        <v>2025</v>
      </c>
    </row>
    <row r="3352" spans="1:8" x14ac:dyDescent="0.25">
      <c r="A3352" s="12" t="s">
        <v>1366</v>
      </c>
      <c r="B3352" s="12" t="s">
        <v>41</v>
      </c>
      <c r="C3352" s="14">
        <v>35</v>
      </c>
      <c r="D3352" s="12" t="s">
        <v>133</v>
      </c>
      <c r="E3352" s="12" t="s">
        <v>131</v>
      </c>
      <c r="F3352" s="13">
        <v>952.49</v>
      </c>
      <c r="G3352" s="97" t="str">
        <f t="shared" si="104"/>
        <v>Ene</v>
      </c>
      <c r="H3352" s="97" t="str">
        <f t="shared" si="105"/>
        <v>2025</v>
      </c>
    </row>
    <row r="3353" spans="1:8" x14ac:dyDescent="0.25">
      <c r="A3353" s="12" t="s">
        <v>1369</v>
      </c>
      <c r="B3353" s="12" t="s">
        <v>41</v>
      </c>
      <c r="C3353" s="14">
        <v>43</v>
      </c>
      <c r="D3353" s="12" t="s">
        <v>133</v>
      </c>
      <c r="E3353" s="12" t="s">
        <v>131</v>
      </c>
      <c r="F3353" s="13">
        <v>831.65</v>
      </c>
      <c r="G3353" s="97" t="str">
        <f t="shared" si="104"/>
        <v>Ene</v>
      </c>
      <c r="H3353" s="97" t="str">
        <f t="shared" si="105"/>
        <v>2025</v>
      </c>
    </row>
    <row r="3354" spans="1:8" x14ac:dyDescent="0.25">
      <c r="A3354" s="12" t="s">
        <v>1375</v>
      </c>
      <c r="B3354" s="12" t="s">
        <v>41</v>
      </c>
      <c r="C3354" s="14">
        <v>7</v>
      </c>
      <c r="D3354" s="12" t="s">
        <v>133</v>
      </c>
      <c r="E3354" s="12" t="s">
        <v>131</v>
      </c>
      <c r="F3354" s="13">
        <v>1829.6</v>
      </c>
      <c r="G3354" s="97" t="str">
        <f t="shared" si="104"/>
        <v>Ene</v>
      </c>
      <c r="H3354" s="97" t="str">
        <f t="shared" si="105"/>
        <v>2025</v>
      </c>
    </row>
    <row r="3355" spans="1:8" x14ac:dyDescent="0.25">
      <c r="A3355" s="12" t="s">
        <v>1379</v>
      </c>
      <c r="B3355" s="12" t="s">
        <v>41</v>
      </c>
      <c r="C3355" s="14">
        <v>22</v>
      </c>
      <c r="D3355" s="12" t="s">
        <v>133</v>
      </c>
      <c r="E3355" s="12" t="s">
        <v>131</v>
      </c>
      <c r="F3355" s="13">
        <v>848.8</v>
      </c>
      <c r="G3355" s="97" t="str">
        <f t="shared" si="104"/>
        <v>Ene</v>
      </c>
      <c r="H3355" s="97" t="str">
        <f t="shared" si="105"/>
        <v>2025</v>
      </c>
    </row>
    <row r="3356" spans="1:8" x14ac:dyDescent="0.25">
      <c r="A3356" s="12" t="s">
        <v>1366</v>
      </c>
      <c r="B3356" s="12" t="s">
        <v>41</v>
      </c>
      <c r="C3356" s="14">
        <v>35</v>
      </c>
      <c r="D3356" s="12" t="s">
        <v>133</v>
      </c>
      <c r="E3356" s="12" t="s">
        <v>131</v>
      </c>
      <c r="F3356" s="13">
        <v>1770.32</v>
      </c>
      <c r="G3356" s="97" t="str">
        <f t="shared" si="104"/>
        <v>Ene</v>
      </c>
      <c r="H3356" s="97" t="str">
        <f t="shared" si="105"/>
        <v>2025</v>
      </c>
    </row>
    <row r="3357" spans="1:8" x14ac:dyDescent="0.25">
      <c r="A3357" s="12" t="s">
        <v>1369</v>
      </c>
      <c r="B3357" s="12" t="s">
        <v>41</v>
      </c>
      <c r="C3357" s="14">
        <v>43</v>
      </c>
      <c r="D3357" s="12" t="s">
        <v>133</v>
      </c>
      <c r="E3357" s="12" t="s">
        <v>131</v>
      </c>
      <c r="F3357" s="13">
        <v>945.42</v>
      </c>
      <c r="G3357" s="97" t="str">
        <f t="shared" si="104"/>
        <v>Ene</v>
      </c>
      <c r="H3357" s="97" t="str">
        <f t="shared" si="105"/>
        <v>2025</v>
      </c>
    </row>
    <row r="3358" spans="1:8" x14ac:dyDescent="0.25">
      <c r="A3358" s="12" t="s">
        <v>1369</v>
      </c>
      <c r="B3358" s="12" t="s">
        <v>41</v>
      </c>
      <c r="C3358" s="14">
        <v>43</v>
      </c>
      <c r="D3358" s="12" t="s">
        <v>133</v>
      </c>
      <c r="E3358" s="12" t="s">
        <v>131</v>
      </c>
      <c r="F3358" s="13">
        <v>986.53</v>
      </c>
      <c r="G3358" s="97" t="str">
        <f t="shared" si="104"/>
        <v>Ene</v>
      </c>
      <c r="H3358" s="97" t="str">
        <f t="shared" si="105"/>
        <v>2025</v>
      </c>
    </row>
    <row r="3359" spans="1:8" x14ac:dyDescent="0.25">
      <c r="A3359" s="12" t="s">
        <v>1375</v>
      </c>
      <c r="B3359" s="12" t="s">
        <v>41</v>
      </c>
      <c r="C3359" s="14">
        <v>7</v>
      </c>
      <c r="D3359" s="12" t="s">
        <v>133</v>
      </c>
      <c r="E3359" s="12" t="s">
        <v>131</v>
      </c>
      <c r="F3359" s="13">
        <v>2087.6799999999998</v>
      </c>
      <c r="G3359" s="97" t="str">
        <f t="shared" si="104"/>
        <v>Ene</v>
      </c>
      <c r="H3359" s="97" t="str">
        <f t="shared" si="105"/>
        <v>2025</v>
      </c>
    </row>
    <row r="3360" spans="1:8" x14ac:dyDescent="0.25">
      <c r="A3360" s="12" t="s">
        <v>1379</v>
      </c>
      <c r="B3360" s="12" t="s">
        <v>41</v>
      </c>
      <c r="C3360" s="14">
        <v>22</v>
      </c>
      <c r="D3360" s="12" t="s">
        <v>133</v>
      </c>
      <c r="E3360" s="12" t="s">
        <v>131</v>
      </c>
      <c r="F3360" s="13">
        <v>1024.6500000000001</v>
      </c>
      <c r="G3360" s="97" t="str">
        <f t="shared" si="104"/>
        <v>Ene</v>
      </c>
      <c r="H3360" s="97" t="str">
        <f t="shared" si="105"/>
        <v>2025</v>
      </c>
    </row>
    <row r="3361" spans="1:8" x14ac:dyDescent="0.25">
      <c r="A3361" s="12" t="s">
        <v>1366</v>
      </c>
      <c r="B3361" s="12" t="s">
        <v>41</v>
      </c>
      <c r="C3361" s="14">
        <v>35</v>
      </c>
      <c r="D3361" s="12" t="s">
        <v>133</v>
      </c>
      <c r="E3361" s="12" t="s">
        <v>131</v>
      </c>
      <c r="F3361" s="13">
        <v>1104.52</v>
      </c>
      <c r="G3361" s="97" t="str">
        <f t="shared" si="104"/>
        <v>Ene</v>
      </c>
      <c r="H3361" s="97" t="str">
        <f t="shared" si="105"/>
        <v>2025</v>
      </c>
    </row>
    <row r="3362" spans="1:8" x14ac:dyDescent="0.25">
      <c r="A3362" s="12" t="s">
        <v>1369</v>
      </c>
      <c r="B3362" s="12" t="s">
        <v>41</v>
      </c>
      <c r="C3362" s="14">
        <v>43</v>
      </c>
      <c r="D3362" s="12" t="s">
        <v>133</v>
      </c>
      <c r="E3362" s="12" t="s">
        <v>131</v>
      </c>
      <c r="F3362" s="13">
        <v>2032.61</v>
      </c>
      <c r="G3362" s="97" t="str">
        <f t="shared" si="104"/>
        <v>Ene</v>
      </c>
      <c r="H3362" s="97" t="str">
        <f t="shared" si="105"/>
        <v>2025</v>
      </c>
    </row>
    <row r="3363" spans="1:8" x14ac:dyDescent="0.25">
      <c r="A3363" s="12" t="s">
        <v>1369</v>
      </c>
      <c r="B3363" s="12" t="s">
        <v>41</v>
      </c>
      <c r="C3363" s="14">
        <v>43</v>
      </c>
      <c r="D3363" s="12" t="s">
        <v>133</v>
      </c>
      <c r="E3363" s="12" t="s">
        <v>131</v>
      </c>
      <c r="F3363" s="13">
        <v>1038.19</v>
      </c>
      <c r="G3363" s="97" t="str">
        <f t="shared" si="104"/>
        <v>Ene</v>
      </c>
      <c r="H3363" s="97" t="str">
        <f t="shared" si="105"/>
        <v>2025</v>
      </c>
    </row>
    <row r="3364" spans="1:8" x14ac:dyDescent="0.25">
      <c r="A3364" s="12" t="s">
        <v>1379</v>
      </c>
      <c r="B3364" s="12" t="s">
        <v>41</v>
      </c>
      <c r="C3364" s="14">
        <v>22</v>
      </c>
      <c r="D3364" s="12" t="s">
        <v>133</v>
      </c>
      <c r="E3364" s="12" t="s">
        <v>131</v>
      </c>
      <c r="F3364" s="13">
        <v>732.17</v>
      </c>
      <c r="G3364" s="97" t="str">
        <f t="shared" si="104"/>
        <v>Ene</v>
      </c>
      <c r="H3364" s="97" t="str">
        <f t="shared" si="105"/>
        <v>2025</v>
      </c>
    </row>
    <row r="3365" spans="1:8" x14ac:dyDescent="0.25">
      <c r="A3365" s="12" t="s">
        <v>1366</v>
      </c>
      <c r="B3365" s="12" t="s">
        <v>41</v>
      </c>
      <c r="C3365" s="14">
        <v>35</v>
      </c>
      <c r="D3365" s="12" t="s">
        <v>133</v>
      </c>
      <c r="E3365" s="12" t="s">
        <v>131</v>
      </c>
      <c r="F3365" s="13">
        <v>793.2</v>
      </c>
      <c r="G3365" s="97" t="str">
        <f t="shared" si="104"/>
        <v>Ene</v>
      </c>
      <c r="H3365" s="97" t="str">
        <f t="shared" si="105"/>
        <v>2025</v>
      </c>
    </row>
    <row r="3366" spans="1:8" x14ac:dyDescent="0.25">
      <c r="A3366" s="12" t="s">
        <v>1369</v>
      </c>
      <c r="B3366" s="12" t="s">
        <v>41</v>
      </c>
      <c r="C3366" s="14">
        <v>43</v>
      </c>
      <c r="D3366" s="12" t="s">
        <v>133</v>
      </c>
      <c r="E3366" s="12" t="s">
        <v>131</v>
      </c>
      <c r="F3366" s="13">
        <v>736.12</v>
      </c>
      <c r="G3366" s="97" t="str">
        <f t="shared" si="104"/>
        <v>Ene</v>
      </c>
      <c r="H3366" s="97" t="str">
        <f t="shared" si="105"/>
        <v>2025</v>
      </c>
    </row>
    <row r="3367" spans="1:8" x14ac:dyDescent="0.25">
      <c r="A3367" s="12" t="s">
        <v>1369</v>
      </c>
      <c r="B3367" s="12" t="s">
        <v>41</v>
      </c>
      <c r="C3367" s="14">
        <v>43</v>
      </c>
      <c r="D3367" s="12" t="s">
        <v>133</v>
      </c>
      <c r="E3367" s="12" t="s">
        <v>131</v>
      </c>
      <c r="F3367" s="13">
        <v>625.13</v>
      </c>
      <c r="G3367" s="97" t="str">
        <f t="shared" si="104"/>
        <v>Ene</v>
      </c>
      <c r="H3367" s="97" t="str">
        <f t="shared" si="105"/>
        <v>2025</v>
      </c>
    </row>
    <row r="3368" spans="1:8" x14ac:dyDescent="0.25">
      <c r="A3368" s="12" t="s">
        <v>1375</v>
      </c>
      <c r="B3368" s="12" t="s">
        <v>41</v>
      </c>
      <c r="C3368" s="14">
        <v>7</v>
      </c>
      <c r="D3368" s="12" t="s">
        <v>133</v>
      </c>
      <c r="E3368" s="12" t="s">
        <v>131</v>
      </c>
      <c r="F3368" s="13">
        <v>2218.19</v>
      </c>
      <c r="G3368" s="97" t="str">
        <f t="shared" si="104"/>
        <v>Ene</v>
      </c>
      <c r="H3368" s="97" t="str">
        <f t="shared" si="105"/>
        <v>2025</v>
      </c>
    </row>
    <row r="3369" spans="1:8" x14ac:dyDescent="0.25">
      <c r="A3369" s="12" t="s">
        <v>1379</v>
      </c>
      <c r="B3369" s="12" t="s">
        <v>41</v>
      </c>
      <c r="C3369" s="14">
        <v>22</v>
      </c>
      <c r="D3369" s="12" t="s">
        <v>133</v>
      </c>
      <c r="E3369" s="12" t="s">
        <v>131</v>
      </c>
      <c r="F3369" s="13">
        <v>836.64</v>
      </c>
      <c r="G3369" s="97" t="str">
        <f t="shared" si="104"/>
        <v>Ene</v>
      </c>
      <c r="H3369" s="97" t="str">
        <f t="shared" si="105"/>
        <v>2025</v>
      </c>
    </row>
    <row r="3370" spans="1:8" x14ac:dyDescent="0.25">
      <c r="A3370" s="12" t="s">
        <v>1366</v>
      </c>
      <c r="B3370" s="12" t="s">
        <v>41</v>
      </c>
      <c r="C3370" s="14">
        <v>35</v>
      </c>
      <c r="D3370" s="12" t="s">
        <v>133</v>
      </c>
      <c r="E3370" s="12" t="s">
        <v>131</v>
      </c>
      <c r="F3370" s="13">
        <v>1019.34</v>
      </c>
      <c r="G3370" s="97" t="str">
        <f t="shared" si="104"/>
        <v>Ene</v>
      </c>
      <c r="H3370" s="97" t="str">
        <f t="shared" si="105"/>
        <v>2025</v>
      </c>
    </row>
    <row r="3371" spans="1:8" x14ac:dyDescent="0.25">
      <c r="A3371" s="12" t="s">
        <v>1369</v>
      </c>
      <c r="B3371" s="12" t="s">
        <v>41</v>
      </c>
      <c r="C3371" s="14">
        <v>43</v>
      </c>
      <c r="D3371" s="12" t="s">
        <v>133</v>
      </c>
      <c r="E3371" s="12" t="s">
        <v>131</v>
      </c>
      <c r="F3371" s="13">
        <v>1372.44</v>
      </c>
      <c r="G3371" s="97" t="str">
        <f t="shared" si="104"/>
        <v>Ene</v>
      </c>
      <c r="H3371" s="97" t="str">
        <f t="shared" si="105"/>
        <v>2025</v>
      </c>
    </row>
    <row r="3372" spans="1:8" x14ac:dyDescent="0.25">
      <c r="A3372" s="12" t="s">
        <v>1375</v>
      </c>
      <c r="B3372" s="12" t="s">
        <v>41</v>
      </c>
      <c r="C3372" s="14">
        <v>7</v>
      </c>
      <c r="D3372" s="12" t="s">
        <v>133</v>
      </c>
      <c r="E3372" s="12" t="s">
        <v>131</v>
      </c>
      <c r="F3372" s="13">
        <v>1118.69</v>
      </c>
      <c r="G3372" s="97" t="str">
        <f t="shared" si="104"/>
        <v>Ene</v>
      </c>
      <c r="H3372" s="97" t="str">
        <f t="shared" si="105"/>
        <v>2025</v>
      </c>
    </row>
    <row r="3373" spans="1:8" x14ac:dyDescent="0.25">
      <c r="A3373" s="12" t="s">
        <v>1379</v>
      </c>
      <c r="B3373" s="12" t="s">
        <v>41</v>
      </c>
      <c r="C3373" s="14">
        <v>22</v>
      </c>
      <c r="D3373" s="12" t="s">
        <v>133</v>
      </c>
      <c r="E3373" s="12" t="s">
        <v>131</v>
      </c>
      <c r="F3373" s="13">
        <v>1501.63</v>
      </c>
      <c r="G3373" s="97" t="str">
        <f t="shared" si="104"/>
        <v>Ene</v>
      </c>
      <c r="H3373" s="97" t="str">
        <f t="shared" si="105"/>
        <v>2025</v>
      </c>
    </row>
    <row r="3374" spans="1:8" x14ac:dyDescent="0.25">
      <c r="A3374" s="12" t="s">
        <v>1366</v>
      </c>
      <c r="B3374" s="12" t="s">
        <v>41</v>
      </c>
      <c r="C3374" s="14">
        <v>35</v>
      </c>
      <c r="D3374" s="12" t="s">
        <v>133</v>
      </c>
      <c r="E3374" s="12" t="s">
        <v>131</v>
      </c>
      <c r="F3374" s="13">
        <v>1666.44</v>
      </c>
      <c r="G3374" s="97" t="str">
        <f t="shared" si="104"/>
        <v>Ene</v>
      </c>
      <c r="H3374" s="97" t="str">
        <f t="shared" si="105"/>
        <v>2025</v>
      </c>
    </row>
    <row r="3375" spans="1:8" x14ac:dyDescent="0.25">
      <c r="A3375" s="12" t="s">
        <v>1369</v>
      </c>
      <c r="B3375" s="12" t="s">
        <v>41</v>
      </c>
      <c r="C3375" s="14">
        <v>43</v>
      </c>
      <c r="D3375" s="12" t="s">
        <v>133</v>
      </c>
      <c r="E3375" s="12" t="s">
        <v>131</v>
      </c>
      <c r="F3375" s="13">
        <v>1291.3800000000001</v>
      </c>
      <c r="G3375" s="97" t="str">
        <f t="shared" si="104"/>
        <v>Ene</v>
      </c>
      <c r="H3375" s="97" t="str">
        <f t="shared" si="105"/>
        <v>2025</v>
      </c>
    </row>
    <row r="3376" spans="1:8" x14ac:dyDescent="0.25">
      <c r="A3376" s="12" t="s">
        <v>1375</v>
      </c>
      <c r="B3376" s="12" t="s">
        <v>41</v>
      </c>
      <c r="C3376" s="14">
        <v>7</v>
      </c>
      <c r="D3376" s="12" t="s">
        <v>133</v>
      </c>
      <c r="E3376" s="12" t="s">
        <v>131</v>
      </c>
      <c r="F3376" s="13">
        <v>1828.42</v>
      </c>
      <c r="G3376" s="97" t="str">
        <f t="shared" si="104"/>
        <v>Ene</v>
      </c>
      <c r="H3376" s="97" t="str">
        <f t="shared" si="105"/>
        <v>2025</v>
      </c>
    </row>
    <row r="3377" spans="1:8" x14ac:dyDescent="0.25">
      <c r="A3377" s="12" t="s">
        <v>1379</v>
      </c>
      <c r="B3377" s="12" t="s">
        <v>41</v>
      </c>
      <c r="C3377" s="14">
        <v>22</v>
      </c>
      <c r="D3377" s="12" t="s">
        <v>133</v>
      </c>
      <c r="E3377" s="12" t="s">
        <v>131</v>
      </c>
      <c r="F3377" s="13">
        <v>1429.4</v>
      </c>
      <c r="G3377" s="97" t="str">
        <f t="shared" si="104"/>
        <v>Ene</v>
      </c>
      <c r="H3377" s="97" t="str">
        <f t="shared" si="105"/>
        <v>2025</v>
      </c>
    </row>
    <row r="3378" spans="1:8" x14ac:dyDescent="0.25">
      <c r="A3378" s="12" t="s">
        <v>1366</v>
      </c>
      <c r="B3378" s="12" t="s">
        <v>41</v>
      </c>
      <c r="C3378" s="14">
        <v>35</v>
      </c>
      <c r="D3378" s="12" t="s">
        <v>133</v>
      </c>
      <c r="E3378" s="12" t="s">
        <v>131</v>
      </c>
      <c r="F3378" s="13">
        <v>1679.91</v>
      </c>
      <c r="G3378" s="97" t="str">
        <f t="shared" si="104"/>
        <v>Ene</v>
      </c>
      <c r="H3378" s="97" t="str">
        <f t="shared" si="105"/>
        <v>2025</v>
      </c>
    </row>
    <row r="3379" spans="1:8" x14ac:dyDescent="0.25">
      <c r="A3379" s="12" t="s">
        <v>1369</v>
      </c>
      <c r="B3379" s="12" t="s">
        <v>41</v>
      </c>
      <c r="C3379" s="14">
        <v>43</v>
      </c>
      <c r="D3379" s="12" t="s">
        <v>133</v>
      </c>
      <c r="E3379" s="12" t="s">
        <v>131</v>
      </c>
      <c r="F3379" s="13">
        <v>3440.55</v>
      </c>
      <c r="G3379" s="97" t="str">
        <f t="shared" si="104"/>
        <v>Ene</v>
      </c>
      <c r="H3379" s="97" t="str">
        <f t="shared" si="105"/>
        <v>2025</v>
      </c>
    </row>
    <row r="3380" spans="1:8" x14ac:dyDescent="0.25">
      <c r="A3380" s="12" t="s">
        <v>1369</v>
      </c>
      <c r="B3380" s="12" t="s">
        <v>41</v>
      </c>
      <c r="C3380" s="14">
        <v>43</v>
      </c>
      <c r="D3380" s="12" t="s">
        <v>133</v>
      </c>
      <c r="E3380" s="12" t="s">
        <v>131</v>
      </c>
      <c r="F3380" s="13">
        <v>1661.28</v>
      </c>
      <c r="G3380" s="97" t="str">
        <f t="shared" si="104"/>
        <v>Ene</v>
      </c>
      <c r="H3380" s="97" t="str">
        <f t="shared" si="105"/>
        <v>2025</v>
      </c>
    </row>
    <row r="3381" spans="1:8" x14ac:dyDescent="0.25">
      <c r="A3381" s="12" t="s">
        <v>1379</v>
      </c>
      <c r="B3381" s="12" t="s">
        <v>41</v>
      </c>
      <c r="C3381" s="14">
        <v>22</v>
      </c>
      <c r="D3381" s="12" t="s">
        <v>133</v>
      </c>
      <c r="E3381" s="12" t="s">
        <v>131</v>
      </c>
      <c r="F3381" s="13">
        <v>1248.54</v>
      </c>
      <c r="G3381" s="97" t="str">
        <f t="shared" si="104"/>
        <v>Ene</v>
      </c>
      <c r="H3381" s="97" t="str">
        <f t="shared" si="105"/>
        <v>2025</v>
      </c>
    </row>
    <row r="3382" spans="1:8" x14ac:dyDescent="0.25">
      <c r="A3382" s="12" t="s">
        <v>1379</v>
      </c>
      <c r="B3382" s="12" t="s">
        <v>41</v>
      </c>
      <c r="C3382" s="14">
        <v>22</v>
      </c>
      <c r="D3382" s="12" t="s">
        <v>133</v>
      </c>
      <c r="E3382" s="12" t="s">
        <v>147</v>
      </c>
      <c r="F3382" s="13">
        <v>2853.11</v>
      </c>
      <c r="G3382" s="97" t="str">
        <f t="shared" si="104"/>
        <v>Ene</v>
      </c>
      <c r="H3382" s="97" t="str">
        <f t="shared" si="105"/>
        <v>2025</v>
      </c>
    </row>
    <row r="3383" spans="1:8" x14ac:dyDescent="0.25">
      <c r="A3383" s="12" t="s">
        <v>1385</v>
      </c>
      <c r="B3383" s="12" t="s">
        <v>26</v>
      </c>
      <c r="C3383" s="14">
        <v>7120</v>
      </c>
      <c r="D3383" s="12" t="s">
        <v>491</v>
      </c>
      <c r="E3383" s="12" t="s">
        <v>259</v>
      </c>
      <c r="F3383" s="13">
        <v>798.26</v>
      </c>
      <c r="G3383" s="97" t="str">
        <f t="shared" si="104"/>
        <v>Ene</v>
      </c>
      <c r="H3383" s="97" t="str">
        <f t="shared" si="105"/>
        <v>2025</v>
      </c>
    </row>
    <row r="3384" spans="1:8" x14ac:dyDescent="0.25">
      <c r="A3384" s="12" t="s">
        <v>1373</v>
      </c>
      <c r="B3384" s="12" t="s">
        <v>26</v>
      </c>
      <c r="C3384" s="14">
        <v>322</v>
      </c>
      <c r="D3384" s="12" t="s">
        <v>496</v>
      </c>
      <c r="E3384" s="12" t="s">
        <v>259</v>
      </c>
      <c r="F3384" s="13">
        <v>1106.46</v>
      </c>
      <c r="G3384" s="97" t="str">
        <f t="shared" si="104"/>
        <v>Ene</v>
      </c>
      <c r="H3384" s="97" t="str">
        <f t="shared" si="105"/>
        <v>2025</v>
      </c>
    </row>
    <row r="3385" spans="1:8" x14ac:dyDescent="0.25">
      <c r="A3385" s="12" t="s">
        <v>1373</v>
      </c>
      <c r="B3385" s="12" t="s">
        <v>26</v>
      </c>
      <c r="C3385" s="14">
        <v>7127</v>
      </c>
      <c r="D3385" s="12" t="s">
        <v>1387</v>
      </c>
      <c r="E3385" s="12" t="s">
        <v>259</v>
      </c>
      <c r="F3385" s="13">
        <v>1723</v>
      </c>
      <c r="G3385" s="97" t="str">
        <f t="shared" si="104"/>
        <v>Ene</v>
      </c>
      <c r="H3385" s="97" t="str">
        <f t="shared" si="105"/>
        <v>2025</v>
      </c>
    </row>
    <row r="3386" spans="1:8" x14ac:dyDescent="0.25">
      <c r="A3386" s="12" t="s">
        <v>1373</v>
      </c>
      <c r="B3386" s="12" t="s">
        <v>26</v>
      </c>
      <c r="C3386" s="14">
        <v>7128</v>
      </c>
      <c r="D3386" s="12" t="s">
        <v>1387</v>
      </c>
      <c r="E3386" s="12" t="s">
        <v>259</v>
      </c>
      <c r="F3386" s="13">
        <v>11830</v>
      </c>
      <c r="G3386" s="97" t="str">
        <f t="shared" si="104"/>
        <v>Ene</v>
      </c>
      <c r="H3386" s="97" t="str">
        <f t="shared" si="105"/>
        <v>2025</v>
      </c>
    </row>
    <row r="3387" spans="1:8" x14ac:dyDescent="0.25">
      <c r="A3387" s="12" t="s">
        <v>1373</v>
      </c>
      <c r="B3387" s="12" t="s">
        <v>26</v>
      </c>
      <c r="C3387" s="14">
        <v>7129</v>
      </c>
      <c r="D3387" s="12" t="s">
        <v>1387</v>
      </c>
      <c r="E3387" s="12" t="s">
        <v>259</v>
      </c>
      <c r="F3387" s="13">
        <v>5092</v>
      </c>
      <c r="G3387" s="97" t="str">
        <f t="shared" si="104"/>
        <v>Ene</v>
      </c>
      <c r="H3387" s="97" t="str">
        <f t="shared" si="105"/>
        <v>2025</v>
      </c>
    </row>
    <row r="3388" spans="1:8" x14ac:dyDescent="0.25">
      <c r="A3388" s="12" t="s">
        <v>1388</v>
      </c>
      <c r="B3388" s="12" t="s">
        <v>26</v>
      </c>
      <c r="C3388" s="14">
        <v>334</v>
      </c>
      <c r="D3388" s="12" t="s">
        <v>1119</v>
      </c>
      <c r="E3388" s="12" t="s">
        <v>259</v>
      </c>
      <c r="F3388" s="13">
        <v>9768.9699999999993</v>
      </c>
      <c r="G3388" s="97" t="str">
        <f t="shared" si="104"/>
        <v>Ene</v>
      </c>
      <c r="H3388" s="97" t="str">
        <f t="shared" si="105"/>
        <v>2025</v>
      </c>
    </row>
    <row r="3389" spans="1:8" x14ac:dyDescent="0.25">
      <c r="A3389" s="12" t="s">
        <v>1390</v>
      </c>
      <c r="B3389" s="12" t="s">
        <v>26</v>
      </c>
      <c r="C3389" s="14">
        <v>378</v>
      </c>
      <c r="D3389" s="12" t="s">
        <v>1119</v>
      </c>
      <c r="E3389" s="12" t="s">
        <v>259</v>
      </c>
      <c r="F3389" s="13">
        <v>1293.0999999999999</v>
      </c>
      <c r="G3389" s="97" t="str">
        <f t="shared" si="104"/>
        <v>Ene</v>
      </c>
      <c r="H3389" s="97" t="str">
        <f t="shared" si="105"/>
        <v>2025</v>
      </c>
    </row>
    <row r="3390" spans="1:8" x14ac:dyDescent="0.25">
      <c r="A3390" s="12" t="s">
        <v>1360</v>
      </c>
      <c r="B3390" s="12" t="s">
        <v>26</v>
      </c>
      <c r="C3390" s="14">
        <v>332</v>
      </c>
      <c r="D3390" s="12" t="s">
        <v>1361</v>
      </c>
      <c r="E3390" s="35" t="s">
        <v>1528</v>
      </c>
      <c r="F3390" s="13">
        <v>22227.3</v>
      </c>
      <c r="G3390" s="97" t="str">
        <f t="shared" si="104"/>
        <v>Ene</v>
      </c>
      <c r="H3390" s="97" t="str">
        <f t="shared" si="105"/>
        <v>2025</v>
      </c>
    </row>
    <row r="3391" spans="1:8" x14ac:dyDescent="0.25">
      <c r="A3391" s="12" t="s">
        <v>1362</v>
      </c>
      <c r="B3391" s="12" t="s">
        <v>26</v>
      </c>
      <c r="C3391" s="14">
        <v>340</v>
      </c>
      <c r="D3391" s="12" t="s">
        <v>1363</v>
      </c>
      <c r="E3391" s="35" t="s">
        <v>23</v>
      </c>
      <c r="F3391" s="13">
        <v>14821.4</v>
      </c>
      <c r="G3391" s="97" t="str">
        <f t="shared" si="104"/>
        <v>Ene</v>
      </c>
      <c r="H3391" s="97" t="str">
        <f t="shared" si="105"/>
        <v>2025</v>
      </c>
    </row>
    <row r="3392" spans="1:8" x14ac:dyDescent="0.25">
      <c r="A3392" s="12" t="s">
        <v>1364</v>
      </c>
      <c r="B3392" s="12" t="s">
        <v>26</v>
      </c>
      <c r="C3392" s="14">
        <v>383</v>
      </c>
      <c r="D3392" s="12" t="s">
        <v>1365</v>
      </c>
      <c r="E3392" s="35" t="s">
        <v>23</v>
      </c>
      <c r="F3392" s="13">
        <v>7149.36</v>
      </c>
      <c r="G3392" s="97" t="str">
        <f t="shared" si="104"/>
        <v>Ene</v>
      </c>
      <c r="H3392" s="97" t="str">
        <f t="shared" si="105"/>
        <v>2025</v>
      </c>
    </row>
    <row r="3393" spans="1:8" x14ac:dyDescent="0.25">
      <c r="A3393" s="12" t="s">
        <v>1366</v>
      </c>
      <c r="B3393" s="12" t="s">
        <v>26</v>
      </c>
      <c r="C3393" s="14">
        <v>402</v>
      </c>
      <c r="D3393" s="12" t="s">
        <v>1367</v>
      </c>
      <c r="E3393" s="35" t="s">
        <v>1528</v>
      </c>
      <c r="F3393" s="13">
        <v>21782.74</v>
      </c>
      <c r="G3393" s="97" t="str">
        <f t="shared" si="104"/>
        <v>Ene</v>
      </c>
      <c r="H3393" s="97" t="str">
        <f t="shared" si="105"/>
        <v>2025</v>
      </c>
    </row>
    <row r="3394" spans="1:8" x14ac:dyDescent="0.25">
      <c r="A3394" s="12" t="s">
        <v>1366</v>
      </c>
      <c r="B3394" s="12" t="s">
        <v>26</v>
      </c>
      <c r="C3394" s="14">
        <v>406</v>
      </c>
      <c r="D3394" s="12" t="s">
        <v>1368</v>
      </c>
      <c r="E3394" s="35" t="s">
        <v>23</v>
      </c>
      <c r="F3394" s="13">
        <v>7149.36</v>
      </c>
      <c r="G3394" s="97" t="str">
        <f t="shared" si="104"/>
        <v>Ene</v>
      </c>
      <c r="H3394" s="97" t="str">
        <f t="shared" si="105"/>
        <v>2025</v>
      </c>
    </row>
    <row r="3395" spans="1:8" x14ac:dyDescent="0.25">
      <c r="A3395" s="12" t="s">
        <v>1360</v>
      </c>
      <c r="B3395" s="12" t="s">
        <v>26</v>
      </c>
      <c r="C3395" s="14">
        <v>332</v>
      </c>
      <c r="D3395" s="12" t="s">
        <v>1361</v>
      </c>
      <c r="E3395" s="35" t="s">
        <v>1528</v>
      </c>
      <c r="F3395" s="13">
        <v>12032.38</v>
      </c>
      <c r="G3395" s="97" t="str">
        <f t="shared" si="104"/>
        <v>Ene</v>
      </c>
      <c r="H3395" s="97" t="str">
        <f t="shared" si="105"/>
        <v>2025</v>
      </c>
    </row>
    <row r="3396" spans="1:8" x14ac:dyDescent="0.25">
      <c r="A3396" s="12" t="s">
        <v>1362</v>
      </c>
      <c r="B3396" s="12" t="s">
        <v>26</v>
      </c>
      <c r="C3396" s="14">
        <v>340</v>
      </c>
      <c r="D3396" s="12" t="s">
        <v>1363</v>
      </c>
      <c r="E3396" s="35" t="s">
        <v>23</v>
      </c>
      <c r="F3396" s="13">
        <v>3566.2</v>
      </c>
      <c r="G3396" s="97" t="str">
        <f t="shared" si="104"/>
        <v>Ene</v>
      </c>
      <c r="H3396" s="97" t="str">
        <f t="shared" si="105"/>
        <v>2025</v>
      </c>
    </row>
    <row r="3397" spans="1:8" x14ac:dyDescent="0.25">
      <c r="A3397" s="12" t="s">
        <v>1364</v>
      </c>
      <c r="B3397" s="12" t="s">
        <v>26</v>
      </c>
      <c r="C3397" s="14">
        <v>383</v>
      </c>
      <c r="D3397" s="12" t="s">
        <v>1365</v>
      </c>
      <c r="E3397" s="35" t="s">
        <v>23</v>
      </c>
      <c r="F3397" s="13">
        <v>1835</v>
      </c>
      <c r="G3397" s="97" t="str">
        <f t="shared" ref="G3397:G3460" si="106">MID(A3397,4,3)</f>
        <v>Ene</v>
      </c>
      <c r="H3397" s="97" t="str">
        <f t="shared" ref="H3397:H3460" si="107">MID(A3397,8,4)</f>
        <v>2025</v>
      </c>
    </row>
    <row r="3398" spans="1:8" x14ac:dyDescent="0.25">
      <c r="A3398" s="12" t="s">
        <v>1366</v>
      </c>
      <c r="B3398" s="12" t="s">
        <v>26</v>
      </c>
      <c r="C3398" s="14">
        <v>406</v>
      </c>
      <c r="D3398" s="12" t="s">
        <v>1368</v>
      </c>
      <c r="E3398" s="35" t="s">
        <v>23</v>
      </c>
      <c r="F3398" s="13">
        <v>9174.93</v>
      </c>
      <c r="G3398" s="97" t="str">
        <f t="shared" si="106"/>
        <v>Ene</v>
      </c>
      <c r="H3398" s="97" t="str">
        <f t="shared" si="107"/>
        <v>2025</v>
      </c>
    </row>
    <row r="3399" spans="1:8" x14ac:dyDescent="0.25">
      <c r="A3399" s="12" t="s">
        <v>1393</v>
      </c>
      <c r="B3399" s="12" t="s">
        <v>26</v>
      </c>
      <c r="C3399" s="14">
        <v>359</v>
      </c>
      <c r="D3399" s="12" t="s">
        <v>616</v>
      </c>
      <c r="E3399" s="12" t="s">
        <v>259</v>
      </c>
      <c r="F3399" s="13">
        <v>8400</v>
      </c>
      <c r="G3399" s="97" t="str">
        <f t="shared" si="106"/>
        <v>Ene</v>
      </c>
      <c r="H3399" s="97" t="str">
        <f t="shared" si="107"/>
        <v>2025</v>
      </c>
    </row>
    <row r="3400" spans="1:8" x14ac:dyDescent="0.25">
      <c r="A3400" s="12" t="s">
        <v>1369</v>
      </c>
      <c r="B3400" s="12" t="s">
        <v>26</v>
      </c>
      <c r="C3400" s="14">
        <v>416</v>
      </c>
      <c r="D3400" s="12" t="s">
        <v>1321</v>
      </c>
      <c r="E3400" s="12" t="s">
        <v>259</v>
      </c>
      <c r="F3400" s="13">
        <v>5295.34</v>
      </c>
      <c r="G3400" s="97" t="str">
        <f t="shared" si="106"/>
        <v>Ene</v>
      </c>
      <c r="H3400" s="97" t="str">
        <f t="shared" si="107"/>
        <v>2025</v>
      </c>
    </row>
    <row r="3401" spans="1:8" x14ac:dyDescent="0.25">
      <c r="A3401" s="12" t="s">
        <v>1390</v>
      </c>
      <c r="B3401" s="12" t="s">
        <v>26</v>
      </c>
      <c r="C3401" s="14">
        <v>7145</v>
      </c>
      <c r="D3401" s="12" t="s">
        <v>867</v>
      </c>
      <c r="E3401" s="12" t="s">
        <v>1526</v>
      </c>
      <c r="F3401" s="13">
        <v>3063.79</v>
      </c>
      <c r="G3401" s="97" t="str">
        <f t="shared" si="106"/>
        <v>Ene</v>
      </c>
      <c r="H3401" s="97" t="str">
        <f t="shared" si="107"/>
        <v>2025</v>
      </c>
    </row>
    <row r="3402" spans="1:8" x14ac:dyDescent="0.25">
      <c r="A3402" s="12" t="s">
        <v>1390</v>
      </c>
      <c r="B3402" s="12" t="s">
        <v>26</v>
      </c>
      <c r="C3402" s="14">
        <v>7145</v>
      </c>
      <c r="D3402" s="12" t="s">
        <v>867</v>
      </c>
      <c r="E3402" s="12" t="s">
        <v>1526</v>
      </c>
      <c r="F3402" s="13">
        <v>3063.79</v>
      </c>
      <c r="G3402" s="97" t="str">
        <f t="shared" si="106"/>
        <v>Ene</v>
      </c>
      <c r="H3402" s="97" t="str">
        <f t="shared" si="107"/>
        <v>2025</v>
      </c>
    </row>
    <row r="3403" spans="1:8" x14ac:dyDescent="0.25">
      <c r="A3403" s="12" t="s">
        <v>1369</v>
      </c>
      <c r="B3403" s="12" t="s">
        <v>26</v>
      </c>
      <c r="C3403" s="14">
        <v>412</v>
      </c>
      <c r="D3403" s="12" t="s">
        <v>200</v>
      </c>
      <c r="E3403" s="12" t="s">
        <v>1526</v>
      </c>
      <c r="F3403" s="13">
        <v>387.93</v>
      </c>
      <c r="G3403" s="97" t="str">
        <f t="shared" si="106"/>
        <v>Ene</v>
      </c>
      <c r="H3403" s="97" t="str">
        <f t="shared" si="107"/>
        <v>2025</v>
      </c>
    </row>
    <row r="3404" spans="1:8" x14ac:dyDescent="0.25">
      <c r="A3404" s="12" t="s">
        <v>1373</v>
      </c>
      <c r="B3404" s="12" t="s">
        <v>26</v>
      </c>
      <c r="C3404" s="14">
        <v>312</v>
      </c>
      <c r="D3404" s="12" t="s">
        <v>939</v>
      </c>
      <c r="E3404" s="12" t="s">
        <v>1526</v>
      </c>
      <c r="F3404" s="13">
        <v>1450</v>
      </c>
      <c r="G3404" s="97" t="str">
        <f t="shared" si="106"/>
        <v>Ene</v>
      </c>
      <c r="H3404" s="97" t="str">
        <f t="shared" si="107"/>
        <v>2025</v>
      </c>
    </row>
    <row r="3405" spans="1:8" x14ac:dyDescent="0.25">
      <c r="A3405" s="12" t="s">
        <v>1377</v>
      </c>
      <c r="B3405" s="12" t="s">
        <v>26</v>
      </c>
      <c r="C3405" s="14">
        <v>394</v>
      </c>
      <c r="D3405" s="12" t="s">
        <v>939</v>
      </c>
      <c r="E3405" s="12" t="s">
        <v>1526</v>
      </c>
      <c r="F3405" s="13">
        <v>6020</v>
      </c>
      <c r="G3405" s="97" t="str">
        <f t="shared" si="106"/>
        <v>Ene</v>
      </c>
      <c r="H3405" s="97" t="str">
        <f t="shared" si="107"/>
        <v>2025</v>
      </c>
    </row>
    <row r="3406" spans="1:8" x14ac:dyDescent="0.25">
      <c r="A3406" s="12" t="s">
        <v>1401</v>
      </c>
      <c r="B3406" s="12" t="s">
        <v>26</v>
      </c>
      <c r="C3406" s="14">
        <v>7153</v>
      </c>
      <c r="D3406" s="12" t="s">
        <v>1402</v>
      </c>
      <c r="E3406" s="12" t="s">
        <v>1526</v>
      </c>
      <c r="F3406" s="13">
        <v>224.14</v>
      </c>
      <c r="G3406" s="97" t="str">
        <f t="shared" si="106"/>
        <v>Ene</v>
      </c>
      <c r="H3406" s="97" t="str">
        <f t="shared" si="107"/>
        <v>2025</v>
      </c>
    </row>
    <row r="3407" spans="1:8" x14ac:dyDescent="0.25">
      <c r="A3407" s="12" t="s">
        <v>1379</v>
      </c>
      <c r="B3407" s="12" t="s">
        <v>41</v>
      </c>
      <c r="C3407" s="14">
        <v>20</v>
      </c>
      <c r="D3407" s="12" t="s">
        <v>428</v>
      </c>
      <c r="E3407" s="12" t="s">
        <v>1526</v>
      </c>
      <c r="F3407" s="13">
        <v>2977.67</v>
      </c>
      <c r="G3407" s="97" t="str">
        <f t="shared" si="106"/>
        <v>Ene</v>
      </c>
      <c r="H3407" s="97" t="str">
        <f t="shared" si="107"/>
        <v>2025</v>
      </c>
    </row>
    <row r="3408" spans="1:8" x14ac:dyDescent="0.25">
      <c r="A3408" s="12" t="s">
        <v>1405</v>
      </c>
      <c r="B3408" s="12" t="s">
        <v>41</v>
      </c>
      <c r="C3408" s="14">
        <v>1</v>
      </c>
      <c r="D3408" s="12" t="s">
        <v>549</v>
      </c>
      <c r="E3408" s="35" t="s">
        <v>1525</v>
      </c>
      <c r="F3408" s="13">
        <v>304.10000000000002</v>
      </c>
      <c r="G3408" s="97" t="str">
        <f t="shared" si="106"/>
        <v>Ene</v>
      </c>
      <c r="H3408" s="97" t="str">
        <f t="shared" si="107"/>
        <v>2025</v>
      </c>
    </row>
    <row r="3409" spans="1:8" x14ac:dyDescent="0.25">
      <c r="A3409" s="12" t="s">
        <v>1405</v>
      </c>
      <c r="B3409" s="12" t="s">
        <v>41</v>
      </c>
      <c r="C3409" s="14">
        <v>1</v>
      </c>
      <c r="D3409" s="12" t="s">
        <v>549</v>
      </c>
      <c r="E3409" s="35" t="s">
        <v>1525</v>
      </c>
      <c r="F3409" s="13">
        <v>192.02</v>
      </c>
      <c r="G3409" s="97" t="str">
        <f t="shared" si="106"/>
        <v>Ene</v>
      </c>
      <c r="H3409" s="97" t="str">
        <f t="shared" si="107"/>
        <v>2025</v>
      </c>
    </row>
    <row r="3410" spans="1:8" x14ac:dyDescent="0.25">
      <c r="A3410" s="12" t="s">
        <v>1405</v>
      </c>
      <c r="B3410" s="12" t="s">
        <v>41</v>
      </c>
      <c r="C3410" s="14">
        <v>1</v>
      </c>
      <c r="D3410" s="12" t="s">
        <v>549</v>
      </c>
      <c r="E3410" s="35" t="s">
        <v>1525</v>
      </c>
      <c r="F3410" s="13">
        <v>510.29</v>
      </c>
      <c r="G3410" s="97" t="str">
        <f t="shared" si="106"/>
        <v>Ene</v>
      </c>
      <c r="H3410" s="97" t="str">
        <f t="shared" si="107"/>
        <v>2025</v>
      </c>
    </row>
    <row r="3411" spans="1:8" x14ac:dyDescent="0.25">
      <c r="A3411" s="12" t="s">
        <v>1405</v>
      </c>
      <c r="B3411" s="12" t="s">
        <v>41</v>
      </c>
      <c r="C3411" s="14">
        <v>1</v>
      </c>
      <c r="D3411" s="12" t="s">
        <v>549</v>
      </c>
      <c r="E3411" s="35" t="s">
        <v>1525</v>
      </c>
      <c r="F3411" s="13">
        <v>168.8</v>
      </c>
      <c r="G3411" s="97" t="str">
        <f t="shared" si="106"/>
        <v>Ene</v>
      </c>
      <c r="H3411" s="97" t="str">
        <f t="shared" si="107"/>
        <v>2025</v>
      </c>
    </row>
    <row r="3412" spans="1:8" x14ac:dyDescent="0.25">
      <c r="A3412" s="12" t="s">
        <v>1405</v>
      </c>
      <c r="B3412" s="12" t="s">
        <v>41</v>
      </c>
      <c r="C3412" s="14">
        <v>1</v>
      </c>
      <c r="D3412" s="12" t="s">
        <v>549</v>
      </c>
      <c r="E3412" s="35" t="s">
        <v>1525</v>
      </c>
      <c r="F3412" s="13">
        <v>1739.16</v>
      </c>
      <c r="G3412" s="97" t="str">
        <f t="shared" si="106"/>
        <v>Ene</v>
      </c>
      <c r="H3412" s="97" t="str">
        <f t="shared" si="107"/>
        <v>2025</v>
      </c>
    </row>
    <row r="3413" spans="1:8" x14ac:dyDescent="0.25">
      <c r="A3413" s="12" t="s">
        <v>1405</v>
      </c>
      <c r="B3413" s="12" t="s">
        <v>41</v>
      </c>
      <c r="C3413" s="14">
        <v>1</v>
      </c>
      <c r="D3413" s="12" t="s">
        <v>549</v>
      </c>
      <c r="E3413" s="35" t="s">
        <v>1525</v>
      </c>
      <c r="F3413" s="13">
        <v>254.92</v>
      </c>
      <c r="G3413" s="97" t="str">
        <f t="shared" si="106"/>
        <v>Ene</v>
      </c>
      <c r="H3413" s="97" t="str">
        <f t="shared" si="107"/>
        <v>2025</v>
      </c>
    </row>
    <row r="3414" spans="1:8" x14ac:dyDescent="0.25">
      <c r="A3414" s="12" t="s">
        <v>1405</v>
      </c>
      <c r="B3414" s="12" t="s">
        <v>41</v>
      </c>
      <c r="C3414" s="14">
        <v>1</v>
      </c>
      <c r="D3414" s="12" t="s">
        <v>160</v>
      </c>
      <c r="E3414" s="35" t="s">
        <v>1525</v>
      </c>
      <c r="F3414" s="13">
        <v>228.04</v>
      </c>
      <c r="G3414" s="97" t="str">
        <f t="shared" si="106"/>
        <v>Ene</v>
      </c>
      <c r="H3414" s="97" t="str">
        <f t="shared" si="107"/>
        <v>2025</v>
      </c>
    </row>
    <row r="3415" spans="1:8" x14ac:dyDescent="0.25">
      <c r="A3415" s="12" t="s">
        <v>1405</v>
      </c>
      <c r="B3415" s="12" t="s">
        <v>41</v>
      </c>
      <c r="C3415" s="14">
        <v>1</v>
      </c>
      <c r="D3415" s="12" t="s">
        <v>160</v>
      </c>
      <c r="E3415" s="35" t="s">
        <v>1525</v>
      </c>
      <c r="F3415" s="13">
        <v>6260.58</v>
      </c>
      <c r="G3415" s="97" t="str">
        <f t="shared" si="106"/>
        <v>Ene</v>
      </c>
      <c r="H3415" s="97" t="str">
        <f t="shared" si="107"/>
        <v>2025</v>
      </c>
    </row>
    <row r="3416" spans="1:8" x14ac:dyDescent="0.25">
      <c r="A3416" s="12" t="s">
        <v>1405</v>
      </c>
      <c r="B3416" s="12" t="s">
        <v>41</v>
      </c>
      <c r="C3416" s="14">
        <v>1</v>
      </c>
      <c r="D3416" s="12" t="s">
        <v>160</v>
      </c>
      <c r="E3416" s="35" t="s">
        <v>1525</v>
      </c>
      <c r="F3416" s="13">
        <v>6261.25</v>
      </c>
      <c r="G3416" s="97" t="str">
        <f t="shared" si="106"/>
        <v>Ene</v>
      </c>
      <c r="H3416" s="97" t="str">
        <f t="shared" si="107"/>
        <v>2025</v>
      </c>
    </row>
    <row r="3417" spans="1:8" x14ac:dyDescent="0.25">
      <c r="A3417" s="12" t="s">
        <v>1405</v>
      </c>
      <c r="B3417" s="12" t="s">
        <v>41</v>
      </c>
      <c r="C3417" s="14">
        <v>1</v>
      </c>
      <c r="D3417" s="12" t="s">
        <v>160</v>
      </c>
      <c r="E3417" s="35" t="s">
        <v>1525</v>
      </c>
      <c r="F3417" s="13">
        <v>215.52</v>
      </c>
      <c r="G3417" s="97" t="str">
        <f t="shared" si="106"/>
        <v>Ene</v>
      </c>
      <c r="H3417" s="97" t="str">
        <f t="shared" si="107"/>
        <v>2025</v>
      </c>
    </row>
    <row r="3418" spans="1:8" x14ac:dyDescent="0.25">
      <c r="A3418" s="12" t="s">
        <v>1405</v>
      </c>
      <c r="B3418" s="12" t="s">
        <v>41</v>
      </c>
      <c r="C3418" s="14">
        <v>1</v>
      </c>
      <c r="D3418" s="12" t="s">
        <v>160</v>
      </c>
      <c r="E3418" s="35" t="s">
        <v>1525</v>
      </c>
      <c r="F3418" s="13">
        <v>2592.4699999999998</v>
      </c>
      <c r="G3418" s="97" t="str">
        <f t="shared" si="106"/>
        <v>Ene</v>
      </c>
      <c r="H3418" s="97" t="str">
        <f t="shared" si="107"/>
        <v>2025</v>
      </c>
    </row>
    <row r="3419" spans="1:8" x14ac:dyDescent="0.25">
      <c r="A3419" s="12" t="s">
        <v>1405</v>
      </c>
      <c r="B3419" s="12" t="s">
        <v>41</v>
      </c>
      <c r="C3419" s="14">
        <v>1</v>
      </c>
      <c r="D3419" s="12" t="s">
        <v>160</v>
      </c>
      <c r="E3419" s="35" t="s">
        <v>1525</v>
      </c>
      <c r="F3419" s="13">
        <v>1424.23</v>
      </c>
      <c r="G3419" s="97" t="str">
        <f t="shared" si="106"/>
        <v>Ene</v>
      </c>
      <c r="H3419" s="97" t="str">
        <f t="shared" si="107"/>
        <v>2025</v>
      </c>
    </row>
    <row r="3420" spans="1:8" x14ac:dyDescent="0.25">
      <c r="A3420" s="12" t="s">
        <v>1405</v>
      </c>
      <c r="B3420" s="12" t="s">
        <v>41</v>
      </c>
      <c r="C3420" s="14">
        <v>1</v>
      </c>
      <c r="D3420" s="12" t="s">
        <v>160</v>
      </c>
      <c r="E3420" s="35" t="s">
        <v>1525</v>
      </c>
      <c r="F3420" s="13">
        <v>1735.97</v>
      </c>
      <c r="G3420" s="97" t="str">
        <f t="shared" si="106"/>
        <v>Ene</v>
      </c>
      <c r="H3420" s="97" t="str">
        <f t="shared" si="107"/>
        <v>2025</v>
      </c>
    </row>
    <row r="3421" spans="1:8" x14ac:dyDescent="0.25">
      <c r="A3421" s="12" t="s">
        <v>1405</v>
      </c>
      <c r="B3421" s="12" t="s">
        <v>41</v>
      </c>
      <c r="C3421" s="14">
        <v>1</v>
      </c>
      <c r="D3421" s="12" t="s">
        <v>160</v>
      </c>
      <c r="E3421" s="35" t="s">
        <v>1525</v>
      </c>
      <c r="F3421" s="13">
        <v>1429.27</v>
      </c>
      <c r="G3421" s="97" t="str">
        <f t="shared" si="106"/>
        <v>Ene</v>
      </c>
      <c r="H3421" s="97" t="str">
        <f t="shared" si="107"/>
        <v>2025</v>
      </c>
    </row>
    <row r="3422" spans="1:8" x14ac:dyDescent="0.25">
      <c r="A3422" s="12" t="s">
        <v>1405</v>
      </c>
      <c r="B3422" s="12" t="s">
        <v>41</v>
      </c>
      <c r="C3422" s="14">
        <v>1</v>
      </c>
      <c r="D3422" s="12" t="s">
        <v>160</v>
      </c>
      <c r="E3422" s="35" t="s">
        <v>1525</v>
      </c>
      <c r="F3422" s="13">
        <v>107.74</v>
      </c>
      <c r="G3422" s="97" t="str">
        <f t="shared" si="106"/>
        <v>Ene</v>
      </c>
      <c r="H3422" s="97" t="str">
        <f t="shared" si="107"/>
        <v>2025</v>
      </c>
    </row>
    <row r="3423" spans="1:8" x14ac:dyDescent="0.25">
      <c r="A3423" s="12" t="s">
        <v>1405</v>
      </c>
      <c r="B3423" s="12" t="s">
        <v>41</v>
      </c>
      <c r="C3423" s="14">
        <v>1</v>
      </c>
      <c r="D3423" s="12" t="s">
        <v>160</v>
      </c>
      <c r="E3423" s="35" t="s">
        <v>1525</v>
      </c>
      <c r="F3423" s="13">
        <v>1020.8</v>
      </c>
      <c r="G3423" s="97" t="str">
        <f t="shared" si="106"/>
        <v>Ene</v>
      </c>
      <c r="H3423" s="97" t="str">
        <f t="shared" si="107"/>
        <v>2025</v>
      </c>
    </row>
    <row r="3424" spans="1:8" x14ac:dyDescent="0.25">
      <c r="A3424" s="12" t="s">
        <v>1405</v>
      </c>
      <c r="B3424" s="12" t="s">
        <v>41</v>
      </c>
      <c r="C3424" s="14">
        <v>1</v>
      </c>
      <c r="D3424" s="12" t="s">
        <v>160</v>
      </c>
      <c r="E3424" s="35" t="s">
        <v>1525</v>
      </c>
      <c r="F3424" s="13">
        <v>1526.82</v>
      </c>
      <c r="G3424" s="97" t="str">
        <f t="shared" si="106"/>
        <v>Ene</v>
      </c>
      <c r="H3424" s="97" t="str">
        <f t="shared" si="107"/>
        <v>2025</v>
      </c>
    </row>
    <row r="3425" spans="1:8" x14ac:dyDescent="0.25">
      <c r="A3425" s="12" t="s">
        <v>1405</v>
      </c>
      <c r="B3425" s="12" t="s">
        <v>41</v>
      </c>
      <c r="C3425" s="14">
        <v>1</v>
      </c>
      <c r="D3425" s="12" t="s">
        <v>160</v>
      </c>
      <c r="E3425" s="35" t="s">
        <v>1525</v>
      </c>
      <c r="F3425" s="13">
        <v>2699.95</v>
      </c>
      <c r="G3425" s="97" t="str">
        <f t="shared" si="106"/>
        <v>Ene</v>
      </c>
      <c r="H3425" s="97" t="str">
        <f t="shared" si="107"/>
        <v>2025</v>
      </c>
    </row>
    <row r="3426" spans="1:8" x14ac:dyDescent="0.25">
      <c r="A3426" s="12" t="s">
        <v>1405</v>
      </c>
      <c r="B3426" s="12" t="s">
        <v>41</v>
      </c>
      <c r="C3426" s="14">
        <v>1</v>
      </c>
      <c r="D3426" s="12" t="s">
        <v>549</v>
      </c>
      <c r="E3426" s="35" t="s">
        <v>1525</v>
      </c>
      <c r="F3426" s="13">
        <v>416.67</v>
      </c>
      <c r="G3426" s="97" t="str">
        <f t="shared" si="106"/>
        <v>Ene</v>
      </c>
      <c r="H3426" s="97" t="str">
        <f t="shared" si="107"/>
        <v>2025</v>
      </c>
    </row>
    <row r="3427" spans="1:8" x14ac:dyDescent="0.25">
      <c r="A3427" s="12" t="s">
        <v>1405</v>
      </c>
      <c r="B3427" s="12" t="s">
        <v>41</v>
      </c>
      <c r="C3427" s="14">
        <v>1</v>
      </c>
      <c r="D3427" s="12" t="s">
        <v>549</v>
      </c>
      <c r="E3427" s="35" t="s">
        <v>1525</v>
      </c>
      <c r="F3427" s="13">
        <v>804.55</v>
      </c>
      <c r="G3427" s="97" t="str">
        <f t="shared" si="106"/>
        <v>Ene</v>
      </c>
      <c r="H3427" s="97" t="str">
        <f t="shared" si="107"/>
        <v>2025</v>
      </c>
    </row>
    <row r="3428" spans="1:8" x14ac:dyDescent="0.25">
      <c r="A3428" s="12" t="s">
        <v>1405</v>
      </c>
      <c r="B3428" s="12" t="s">
        <v>41</v>
      </c>
      <c r="C3428" s="14">
        <v>1</v>
      </c>
      <c r="D3428" s="12" t="s">
        <v>160</v>
      </c>
      <c r="E3428" s="35" t="s">
        <v>1525</v>
      </c>
      <c r="F3428" s="13">
        <v>73.64</v>
      </c>
      <c r="G3428" s="97" t="str">
        <f t="shared" si="106"/>
        <v>Ene</v>
      </c>
      <c r="H3428" s="97" t="str">
        <f t="shared" si="107"/>
        <v>2025</v>
      </c>
    </row>
    <row r="3429" spans="1:8" x14ac:dyDescent="0.25">
      <c r="A3429" s="12" t="s">
        <v>1405</v>
      </c>
      <c r="B3429" s="12" t="s">
        <v>41</v>
      </c>
      <c r="C3429" s="14">
        <v>1</v>
      </c>
      <c r="D3429" s="12" t="s">
        <v>160</v>
      </c>
      <c r="E3429" s="35" t="s">
        <v>1525</v>
      </c>
      <c r="F3429" s="13">
        <v>109.2</v>
      </c>
      <c r="G3429" s="97" t="str">
        <f t="shared" si="106"/>
        <v>Ene</v>
      </c>
      <c r="H3429" s="97" t="str">
        <f t="shared" si="107"/>
        <v>2025</v>
      </c>
    </row>
    <row r="3430" spans="1:8" x14ac:dyDescent="0.25">
      <c r="A3430" s="12" t="s">
        <v>1405</v>
      </c>
      <c r="B3430" s="12" t="s">
        <v>41</v>
      </c>
      <c r="C3430" s="14">
        <v>1</v>
      </c>
      <c r="D3430" s="12" t="s">
        <v>160</v>
      </c>
      <c r="E3430" s="35" t="s">
        <v>1525</v>
      </c>
      <c r="F3430" s="13">
        <v>379.72</v>
      </c>
      <c r="G3430" s="97" t="str">
        <f t="shared" si="106"/>
        <v>Ene</v>
      </c>
      <c r="H3430" s="97" t="str">
        <f t="shared" si="107"/>
        <v>2025</v>
      </c>
    </row>
    <row r="3431" spans="1:8" x14ac:dyDescent="0.25">
      <c r="A3431" s="12" t="s">
        <v>1405</v>
      </c>
      <c r="B3431" s="12" t="s">
        <v>41</v>
      </c>
      <c r="C3431" s="14">
        <v>1</v>
      </c>
      <c r="D3431" s="12" t="s">
        <v>160</v>
      </c>
      <c r="E3431" s="35" t="s">
        <v>1525</v>
      </c>
      <c r="F3431" s="13">
        <v>27.03</v>
      </c>
      <c r="G3431" s="97" t="str">
        <f t="shared" si="106"/>
        <v>Ene</v>
      </c>
      <c r="H3431" s="97" t="str">
        <f t="shared" si="107"/>
        <v>2025</v>
      </c>
    </row>
    <row r="3432" spans="1:8" x14ac:dyDescent="0.25">
      <c r="A3432" s="12" t="s">
        <v>1405</v>
      </c>
      <c r="B3432" s="12" t="s">
        <v>41</v>
      </c>
      <c r="C3432" s="14">
        <v>1</v>
      </c>
      <c r="D3432" s="12" t="s">
        <v>160</v>
      </c>
      <c r="E3432" s="35" t="s">
        <v>1525</v>
      </c>
      <c r="F3432" s="13">
        <v>37.020000000000003</v>
      </c>
      <c r="G3432" s="97" t="str">
        <f t="shared" si="106"/>
        <v>Ene</v>
      </c>
      <c r="H3432" s="97" t="str">
        <f t="shared" si="107"/>
        <v>2025</v>
      </c>
    </row>
    <row r="3433" spans="1:8" x14ac:dyDescent="0.25">
      <c r="A3433" s="12" t="s">
        <v>1405</v>
      </c>
      <c r="B3433" s="12" t="s">
        <v>41</v>
      </c>
      <c r="C3433" s="14">
        <v>1</v>
      </c>
      <c r="D3433" s="12" t="s">
        <v>160</v>
      </c>
      <c r="E3433" s="35" t="s">
        <v>1525</v>
      </c>
      <c r="F3433" s="13">
        <v>163.79</v>
      </c>
      <c r="G3433" s="97" t="str">
        <f t="shared" si="106"/>
        <v>Ene</v>
      </c>
      <c r="H3433" s="97" t="str">
        <f t="shared" si="107"/>
        <v>2025</v>
      </c>
    </row>
    <row r="3434" spans="1:8" x14ac:dyDescent="0.25">
      <c r="A3434" s="12" t="s">
        <v>1405</v>
      </c>
      <c r="B3434" s="12" t="s">
        <v>41</v>
      </c>
      <c r="C3434" s="14">
        <v>1</v>
      </c>
      <c r="D3434" s="12" t="s">
        <v>160</v>
      </c>
      <c r="E3434" s="35" t="s">
        <v>1525</v>
      </c>
      <c r="F3434" s="13">
        <v>58.84</v>
      </c>
      <c r="G3434" s="97" t="str">
        <f t="shared" si="106"/>
        <v>Ene</v>
      </c>
      <c r="H3434" s="97" t="str">
        <f t="shared" si="107"/>
        <v>2025</v>
      </c>
    </row>
    <row r="3435" spans="1:8" x14ac:dyDescent="0.25">
      <c r="A3435" s="12" t="s">
        <v>1405</v>
      </c>
      <c r="B3435" s="12" t="s">
        <v>41</v>
      </c>
      <c r="C3435" s="14">
        <v>1</v>
      </c>
      <c r="D3435" s="12" t="s">
        <v>160</v>
      </c>
      <c r="E3435" s="35" t="s">
        <v>1525</v>
      </c>
      <c r="F3435" s="13">
        <v>266.67</v>
      </c>
      <c r="G3435" s="97" t="str">
        <f t="shared" si="106"/>
        <v>Ene</v>
      </c>
      <c r="H3435" s="97" t="str">
        <f t="shared" si="107"/>
        <v>2025</v>
      </c>
    </row>
    <row r="3436" spans="1:8" x14ac:dyDescent="0.25">
      <c r="A3436" s="12" t="s">
        <v>1405</v>
      </c>
      <c r="B3436" s="12" t="s">
        <v>41</v>
      </c>
      <c r="C3436" s="14">
        <v>1</v>
      </c>
      <c r="D3436" s="12" t="s">
        <v>160</v>
      </c>
      <c r="E3436" s="35" t="s">
        <v>1525</v>
      </c>
      <c r="F3436" s="13">
        <v>4949.18</v>
      </c>
      <c r="G3436" s="97" t="str">
        <f t="shared" si="106"/>
        <v>Ene</v>
      </c>
      <c r="H3436" s="97" t="str">
        <f t="shared" si="107"/>
        <v>2025</v>
      </c>
    </row>
    <row r="3437" spans="1:8" x14ac:dyDescent="0.25">
      <c r="A3437" s="12" t="s">
        <v>1405</v>
      </c>
      <c r="B3437" s="12" t="s">
        <v>41</v>
      </c>
      <c r="C3437" s="14">
        <v>1</v>
      </c>
      <c r="D3437" s="12" t="s">
        <v>160</v>
      </c>
      <c r="E3437" s="35" t="s">
        <v>1525</v>
      </c>
      <c r="F3437" s="13">
        <v>3621.57</v>
      </c>
      <c r="G3437" s="97" t="str">
        <f t="shared" si="106"/>
        <v>Ene</v>
      </c>
      <c r="H3437" s="97" t="str">
        <f t="shared" si="107"/>
        <v>2025</v>
      </c>
    </row>
    <row r="3438" spans="1:8" x14ac:dyDescent="0.25">
      <c r="A3438" s="12" t="s">
        <v>1405</v>
      </c>
      <c r="B3438" s="12" t="s">
        <v>41</v>
      </c>
      <c r="C3438" s="14">
        <v>1</v>
      </c>
      <c r="D3438" s="12" t="s">
        <v>160</v>
      </c>
      <c r="E3438" s="35" t="s">
        <v>1525</v>
      </c>
      <c r="F3438" s="13">
        <v>2894.78</v>
      </c>
      <c r="G3438" s="97" t="str">
        <f t="shared" si="106"/>
        <v>Ene</v>
      </c>
      <c r="H3438" s="97" t="str">
        <f t="shared" si="107"/>
        <v>2025</v>
      </c>
    </row>
    <row r="3439" spans="1:8" x14ac:dyDescent="0.25">
      <c r="A3439" s="12" t="s">
        <v>1405</v>
      </c>
      <c r="B3439" s="12" t="s">
        <v>41</v>
      </c>
      <c r="C3439" s="14">
        <v>1</v>
      </c>
      <c r="D3439" s="12" t="s">
        <v>160</v>
      </c>
      <c r="E3439" s="35" t="s">
        <v>1525</v>
      </c>
      <c r="F3439" s="13">
        <v>359.46</v>
      </c>
      <c r="G3439" s="97" t="str">
        <f t="shared" si="106"/>
        <v>Ene</v>
      </c>
      <c r="H3439" s="97" t="str">
        <f t="shared" si="107"/>
        <v>2025</v>
      </c>
    </row>
    <row r="3440" spans="1:8" x14ac:dyDescent="0.25">
      <c r="A3440" s="12" t="s">
        <v>1405</v>
      </c>
      <c r="B3440" s="12" t="s">
        <v>41</v>
      </c>
      <c r="C3440" s="14">
        <v>1</v>
      </c>
      <c r="D3440" s="12" t="s">
        <v>160</v>
      </c>
      <c r="E3440" s="35" t="s">
        <v>1525</v>
      </c>
      <c r="F3440" s="13">
        <v>3249.09</v>
      </c>
      <c r="G3440" s="97" t="str">
        <f t="shared" si="106"/>
        <v>Ene</v>
      </c>
      <c r="H3440" s="97" t="str">
        <f t="shared" si="107"/>
        <v>2025</v>
      </c>
    </row>
    <row r="3441" spans="1:8" x14ac:dyDescent="0.25">
      <c r="A3441" s="12" t="s">
        <v>1405</v>
      </c>
      <c r="B3441" s="12" t="s">
        <v>41</v>
      </c>
      <c r="C3441" s="14">
        <v>1</v>
      </c>
      <c r="D3441" s="12" t="s">
        <v>160</v>
      </c>
      <c r="E3441" s="35" t="s">
        <v>1525</v>
      </c>
      <c r="F3441" s="13">
        <v>3426.32</v>
      </c>
      <c r="G3441" s="97" t="str">
        <f t="shared" si="106"/>
        <v>Ene</v>
      </c>
      <c r="H3441" s="97" t="str">
        <f t="shared" si="107"/>
        <v>2025</v>
      </c>
    </row>
    <row r="3442" spans="1:8" x14ac:dyDescent="0.25">
      <c r="A3442" s="12" t="s">
        <v>1405</v>
      </c>
      <c r="B3442" s="12" t="s">
        <v>41</v>
      </c>
      <c r="C3442" s="14">
        <v>1</v>
      </c>
      <c r="D3442" s="12" t="s">
        <v>160</v>
      </c>
      <c r="E3442" s="35" t="s">
        <v>1525</v>
      </c>
      <c r="F3442" s="13">
        <v>156.85</v>
      </c>
      <c r="G3442" s="97" t="str">
        <f t="shared" si="106"/>
        <v>Ene</v>
      </c>
      <c r="H3442" s="97" t="str">
        <f t="shared" si="107"/>
        <v>2025</v>
      </c>
    </row>
    <row r="3443" spans="1:8" x14ac:dyDescent="0.25">
      <c r="A3443" s="12" t="s">
        <v>1405</v>
      </c>
      <c r="B3443" s="12" t="s">
        <v>41</v>
      </c>
      <c r="C3443" s="14">
        <v>1</v>
      </c>
      <c r="D3443" s="12" t="s">
        <v>160</v>
      </c>
      <c r="E3443" s="35" t="s">
        <v>1525</v>
      </c>
      <c r="F3443" s="13">
        <v>5849.89</v>
      </c>
      <c r="G3443" s="97" t="str">
        <f t="shared" si="106"/>
        <v>Ene</v>
      </c>
      <c r="H3443" s="97" t="str">
        <f t="shared" si="107"/>
        <v>2025</v>
      </c>
    </row>
    <row r="3444" spans="1:8" x14ac:dyDescent="0.25">
      <c r="A3444" s="12" t="s">
        <v>1405</v>
      </c>
      <c r="B3444" s="12" t="s">
        <v>41</v>
      </c>
      <c r="C3444" s="14">
        <v>1</v>
      </c>
      <c r="D3444" s="12" t="s">
        <v>160</v>
      </c>
      <c r="E3444" s="35" t="s">
        <v>1525</v>
      </c>
      <c r="F3444" s="13">
        <v>511.45</v>
      </c>
      <c r="G3444" s="97" t="str">
        <f t="shared" si="106"/>
        <v>Ene</v>
      </c>
      <c r="H3444" s="97" t="str">
        <f t="shared" si="107"/>
        <v>2025</v>
      </c>
    </row>
    <row r="3445" spans="1:8" x14ac:dyDescent="0.25">
      <c r="A3445" s="12" t="s">
        <v>1405</v>
      </c>
      <c r="B3445" s="12" t="s">
        <v>41</v>
      </c>
      <c r="C3445" s="14">
        <v>1</v>
      </c>
      <c r="D3445" s="12" t="s">
        <v>160</v>
      </c>
      <c r="E3445" s="35" t="s">
        <v>1525</v>
      </c>
      <c r="F3445" s="13">
        <v>5237.29</v>
      </c>
      <c r="G3445" s="97" t="str">
        <f t="shared" si="106"/>
        <v>Ene</v>
      </c>
      <c r="H3445" s="97" t="str">
        <f t="shared" si="107"/>
        <v>2025</v>
      </c>
    </row>
    <row r="3446" spans="1:8" x14ac:dyDescent="0.25">
      <c r="A3446" s="12" t="s">
        <v>1405</v>
      </c>
      <c r="B3446" s="12" t="s">
        <v>41</v>
      </c>
      <c r="C3446" s="14">
        <v>1</v>
      </c>
      <c r="D3446" s="12" t="s">
        <v>160</v>
      </c>
      <c r="E3446" s="35" t="s">
        <v>1525</v>
      </c>
      <c r="F3446" s="13">
        <v>12968.73</v>
      </c>
      <c r="G3446" s="97" t="str">
        <f t="shared" si="106"/>
        <v>Ene</v>
      </c>
      <c r="H3446" s="97" t="str">
        <f t="shared" si="107"/>
        <v>2025</v>
      </c>
    </row>
    <row r="3447" spans="1:8" x14ac:dyDescent="0.25">
      <c r="A3447" s="12" t="s">
        <v>1405</v>
      </c>
      <c r="B3447" s="12" t="s">
        <v>41</v>
      </c>
      <c r="C3447" s="14">
        <v>1</v>
      </c>
      <c r="D3447" s="12" t="s">
        <v>160</v>
      </c>
      <c r="E3447" s="35" t="s">
        <v>1525</v>
      </c>
      <c r="F3447" s="13">
        <v>1461.2</v>
      </c>
      <c r="G3447" s="97" t="str">
        <f t="shared" si="106"/>
        <v>Ene</v>
      </c>
      <c r="H3447" s="97" t="str">
        <f t="shared" si="107"/>
        <v>2025</v>
      </c>
    </row>
    <row r="3448" spans="1:8" x14ac:dyDescent="0.25">
      <c r="A3448" s="12" t="s">
        <v>1405</v>
      </c>
      <c r="B3448" s="12" t="s">
        <v>41</v>
      </c>
      <c r="C3448" s="14">
        <v>1</v>
      </c>
      <c r="D3448" s="12" t="s">
        <v>550</v>
      </c>
      <c r="E3448" s="35" t="s">
        <v>1525</v>
      </c>
      <c r="F3448" s="13">
        <v>1274.92</v>
      </c>
      <c r="G3448" s="97" t="str">
        <f t="shared" si="106"/>
        <v>Ene</v>
      </c>
      <c r="H3448" s="97" t="str">
        <f t="shared" si="107"/>
        <v>2025</v>
      </c>
    </row>
    <row r="3449" spans="1:8" x14ac:dyDescent="0.25">
      <c r="A3449" s="12" t="s">
        <v>1405</v>
      </c>
      <c r="B3449" s="12" t="s">
        <v>41</v>
      </c>
      <c r="C3449" s="14">
        <v>1</v>
      </c>
      <c r="D3449" s="12" t="s">
        <v>550</v>
      </c>
      <c r="E3449" s="35" t="s">
        <v>1525</v>
      </c>
      <c r="F3449" s="13">
        <v>1273.56</v>
      </c>
      <c r="G3449" s="97" t="str">
        <f t="shared" si="106"/>
        <v>Ene</v>
      </c>
      <c r="H3449" s="97" t="str">
        <f t="shared" si="107"/>
        <v>2025</v>
      </c>
    </row>
    <row r="3450" spans="1:8" x14ac:dyDescent="0.25">
      <c r="A3450" s="12" t="s">
        <v>1405</v>
      </c>
      <c r="B3450" s="12" t="s">
        <v>41</v>
      </c>
      <c r="C3450" s="14">
        <v>1</v>
      </c>
      <c r="D3450" s="12" t="s">
        <v>160</v>
      </c>
      <c r="E3450" s="35" t="s">
        <v>1525</v>
      </c>
      <c r="F3450" s="13">
        <v>647.42999999999995</v>
      </c>
      <c r="G3450" s="97" t="str">
        <f t="shared" si="106"/>
        <v>Ene</v>
      </c>
      <c r="H3450" s="97" t="str">
        <f t="shared" si="107"/>
        <v>2025</v>
      </c>
    </row>
    <row r="3451" spans="1:8" x14ac:dyDescent="0.25">
      <c r="A3451" s="12" t="s">
        <v>1405</v>
      </c>
      <c r="B3451" s="12" t="s">
        <v>41</v>
      </c>
      <c r="C3451" s="14">
        <v>1</v>
      </c>
      <c r="D3451" s="12" t="s">
        <v>160</v>
      </c>
      <c r="E3451" s="35" t="s">
        <v>1525</v>
      </c>
      <c r="F3451" s="13">
        <v>4063.47</v>
      </c>
      <c r="G3451" s="97" t="str">
        <f t="shared" si="106"/>
        <v>Ene</v>
      </c>
      <c r="H3451" s="97" t="str">
        <f t="shared" si="107"/>
        <v>2025</v>
      </c>
    </row>
    <row r="3452" spans="1:8" x14ac:dyDescent="0.25">
      <c r="A3452" s="12" t="s">
        <v>1405</v>
      </c>
      <c r="B3452" s="12" t="s">
        <v>41</v>
      </c>
      <c r="C3452" s="14">
        <v>1</v>
      </c>
      <c r="D3452" s="12" t="s">
        <v>160</v>
      </c>
      <c r="E3452" s="35" t="s">
        <v>1525</v>
      </c>
      <c r="F3452" s="13">
        <v>5397.6</v>
      </c>
      <c r="G3452" s="97" t="str">
        <f t="shared" si="106"/>
        <v>Ene</v>
      </c>
      <c r="H3452" s="97" t="str">
        <f t="shared" si="107"/>
        <v>2025</v>
      </c>
    </row>
    <row r="3453" spans="1:8" x14ac:dyDescent="0.25">
      <c r="A3453" s="12" t="s">
        <v>1405</v>
      </c>
      <c r="B3453" s="12" t="s">
        <v>41</v>
      </c>
      <c r="C3453" s="14">
        <v>1</v>
      </c>
      <c r="D3453" s="12" t="s">
        <v>160</v>
      </c>
      <c r="E3453" s="35" t="s">
        <v>1525</v>
      </c>
      <c r="F3453" s="13">
        <v>2776.37</v>
      </c>
      <c r="G3453" s="97" t="str">
        <f t="shared" si="106"/>
        <v>Ene</v>
      </c>
      <c r="H3453" s="97" t="str">
        <f t="shared" si="107"/>
        <v>2025</v>
      </c>
    </row>
    <row r="3454" spans="1:8" x14ac:dyDescent="0.25">
      <c r="A3454" s="12" t="s">
        <v>1405</v>
      </c>
      <c r="B3454" s="12" t="s">
        <v>41</v>
      </c>
      <c r="C3454" s="14">
        <v>1</v>
      </c>
      <c r="D3454" s="12" t="s">
        <v>160</v>
      </c>
      <c r="E3454" s="35" t="s">
        <v>1525</v>
      </c>
      <c r="F3454" s="13">
        <v>7250.4</v>
      </c>
      <c r="G3454" s="97" t="str">
        <f t="shared" si="106"/>
        <v>Ene</v>
      </c>
      <c r="H3454" s="97" t="str">
        <f t="shared" si="107"/>
        <v>2025</v>
      </c>
    </row>
    <row r="3455" spans="1:8" x14ac:dyDescent="0.25">
      <c r="A3455" s="12" t="s">
        <v>1405</v>
      </c>
      <c r="B3455" s="12" t="s">
        <v>41</v>
      </c>
      <c r="C3455" s="14">
        <v>1</v>
      </c>
      <c r="D3455" s="12" t="s">
        <v>160</v>
      </c>
      <c r="E3455" s="35" t="s">
        <v>1525</v>
      </c>
      <c r="F3455" s="13">
        <v>10049.719999999999</v>
      </c>
      <c r="G3455" s="97" t="str">
        <f t="shared" si="106"/>
        <v>Ene</v>
      </c>
      <c r="H3455" s="97" t="str">
        <f t="shared" si="107"/>
        <v>2025</v>
      </c>
    </row>
    <row r="3456" spans="1:8" x14ac:dyDescent="0.25">
      <c r="A3456" s="12" t="s">
        <v>1405</v>
      </c>
      <c r="B3456" s="12" t="s">
        <v>41</v>
      </c>
      <c r="C3456" s="14">
        <v>1</v>
      </c>
      <c r="D3456" s="12" t="s">
        <v>160</v>
      </c>
      <c r="E3456" s="35" t="s">
        <v>1525</v>
      </c>
      <c r="F3456" s="13">
        <v>6055.37</v>
      </c>
      <c r="G3456" s="97" t="str">
        <f t="shared" si="106"/>
        <v>Ene</v>
      </c>
      <c r="H3456" s="97" t="str">
        <f t="shared" si="107"/>
        <v>2025</v>
      </c>
    </row>
    <row r="3457" spans="1:8" x14ac:dyDescent="0.25">
      <c r="A3457" s="12" t="s">
        <v>1405</v>
      </c>
      <c r="B3457" s="12" t="s">
        <v>41</v>
      </c>
      <c r="C3457" s="14">
        <v>1</v>
      </c>
      <c r="D3457" s="12" t="s">
        <v>160</v>
      </c>
      <c r="E3457" s="35" t="s">
        <v>1525</v>
      </c>
      <c r="F3457" s="13">
        <v>8775.23</v>
      </c>
      <c r="G3457" s="97" t="str">
        <f t="shared" si="106"/>
        <v>Ene</v>
      </c>
      <c r="H3457" s="97" t="str">
        <f t="shared" si="107"/>
        <v>2025</v>
      </c>
    </row>
    <row r="3458" spans="1:8" x14ac:dyDescent="0.25">
      <c r="A3458" s="12" t="s">
        <v>1405</v>
      </c>
      <c r="B3458" s="12" t="s">
        <v>41</v>
      </c>
      <c r="C3458" s="14">
        <v>1</v>
      </c>
      <c r="D3458" s="12" t="s">
        <v>160</v>
      </c>
      <c r="E3458" s="35" t="s">
        <v>1525</v>
      </c>
      <c r="F3458" s="13">
        <v>584.1</v>
      </c>
      <c r="G3458" s="97" t="str">
        <f t="shared" si="106"/>
        <v>Ene</v>
      </c>
      <c r="H3458" s="97" t="str">
        <f t="shared" si="107"/>
        <v>2025</v>
      </c>
    </row>
    <row r="3459" spans="1:8" x14ac:dyDescent="0.25">
      <c r="A3459" s="12" t="s">
        <v>1405</v>
      </c>
      <c r="B3459" s="12" t="s">
        <v>41</v>
      </c>
      <c r="C3459" s="14">
        <v>1</v>
      </c>
      <c r="D3459" s="12" t="s">
        <v>160</v>
      </c>
      <c r="E3459" s="35" t="s">
        <v>1525</v>
      </c>
      <c r="F3459" s="13">
        <v>13158.94</v>
      </c>
      <c r="G3459" s="97" t="str">
        <f t="shared" si="106"/>
        <v>Ene</v>
      </c>
      <c r="H3459" s="97" t="str">
        <f t="shared" si="107"/>
        <v>2025</v>
      </c>
    </row>
    <row r="3460" spans="1:8" x14ac:dyDescent="0.25">
      <c r="A3460" s="12" t="s">
        <v>1405</v>
      </c>
      <c r="B3460" s="12" t="s">
        <v>41</v>
      </c>
      <c r="C3460" s="14">
        <v>1</v>
      </c>
      <c r="D3460" s="12" t="s">
        <v>160</v>
      </c>
      <c r="E3460" s="35" t="s">
        <v>1525</v>
      </c>
      <c r="F3460" s="13">
        <v>721.75</v>
      </c>
      <c r="G3460" s="97" t="str">
        <f t="shared" si="106"/>
        <v>Ene</v>
      </c>
      <c r="H3460" s="97" t="str">
        <f t="shared" si="107"/>
        <v>2025</v>
      </c>
    </row>
    <row r="3461" spans="1:8" x14ac:dyDescent="0.25">
      <c r="A3461" s="12" t="s">
        <v>1405</v>
      </c>
      <c r="B3461" s="12" t="s">
        <v>41</v>
      </c>
      <c r="C3461" s="14">
        <v>1</v>
      </c>
      <c r="D3461" s="12" t="s">
        <v>160</v>
      </c>
      <c r="E3461" s="35" t="s">
        <v>1525</v>
      </c>
      <c r="F3461" s="13">
        <v>1622.21</v>
      </c>
      <c r="G3461" s="97" t="str">
        <f t="shared" ref="G3461:G3522" si="108">MID(A3461,4,3)</f>
        <v>Ene</v>
      </c>
      <c r="H3461" s="97" t="str">
        <f t="shared" ref="H3461:H3524" si="109">MID(A3461,8,4)</f>
        <v>2025</v>
      </c>
    </row>
    <row r="3462" spans="1:8" x14ac:dyDescent="0.25">
      <c r="A3462" s="12" t="s">
        <v>1405</v>
      </c>
      <c r="B3462" s="12" t="s">
        <v>41</v>
      </c>
      <c r="C3462" s="14">
        <v>1</v>
      </c>
      <c r="D3462" s="12" t="s">
        <v>160</v>
      </c>
      <c r="E3462" s="35" t="s">
        <v>1525</v>
      </c>
      <c r="F3462" s="13">
        <v>3685.1</v>
      </c>
      <c r="G3462" s="97" t="str">
        <f t="shared" si="108"/>
        <v>Ene</v>
      </c>
      <c r="H3462" s="97" t="str">
        <f t="shared" si="109"/>
        <v>2025</v>
      </c>
    </row>
    <row r="3463" spans="1:8" x14ac:dyDescent="0.25">
      <c r="A3463" s="12" t="s">
        <v>1405</v>
      </c>
      <c r="B3463" s="12" t="s">
        <v>41</v>
      </c>
      <c r="C3463" s="14">
        <v>1</v>
      </c>
      <c r="D3463" s="12" t="s">
        <v>160</v>
      </c>
      <c r="E3463" s="35" t="s">
        <v>1525</v>
      </c>
      <c r="F3463" s="13">
        <v>8912.48</v>
      </c>
      <c r="G3463" s="97" t="str">
        <f t="shared" si="108"/>
        <v>Ene</v>
      </c>
      <c r="H3463" s="97" t="str">
        <f t="shared" si="109"/>
        <v>2025</v>
      </c>
    </row>
    <row r="3464" spans="1:8" x14ac:dyDescent="0.25">
      <c r="A3464" s="12" t="s">
        <v>1405</v>
      </c>
      <c r="B3464" s="12" t="s">
        <v>41</v>
      </c>
      <c r="C3464" s="14">
        <v>1</v>
      </c>
      <c r="D3464" s="12" t="s">
        <v>160</v>
      </c>
      <c r="E3464" s="35" t="s">
        <v>1525</v>
      </c>
      <c r="F3464" s="13">
        <v>474.71</v>
      </c>
      <c r="G3464" s="97" t="str">
        <f t="shared" si="108"/>
        <v>Ene</v>
      </c>
      <c r="H3464" s="97" t="str">
        <f t="shared" si="109"/>
        <v>2025</v>
      </c>
    </row>
    <row r="3465" spans="1:8" x14ac:dyDescent="0.25">
      <c r="A3465" s="12" t="s">
        <v>1405</v>
      </c>
      <c r="B3465" s="12" t="s">
        <v>41</v>
      </c>
      <c r="C3465" s="14">
        <v>1</v>
      </c>
      <c r="D3465" s="12" t="s">
        <v>160</v>
      </c>
      <c r="E3465" s="35" t="s">
        <v>1525</v>
      </c>
      <c r="F3465" s="13">
        <v>281.07</v>
      </c>
      <c r="G3465" s="97" t="str">
        <f t="shared" si="108"/>
        <v>Ene</v>
      </c>
      <c r="H3465" s="97" t="str">
        <f t="shared" si="109"/>
        <v>2025</v>
      </c>
    </row>
    <row r="3466" spans="1:8" x14ac:dyDescent="0.25">
      <c r="A3466" s="12" t="s">
        <v>1405</v>
      </c>
      <c r="B3466" s="12" t="s">
        <v>41</v>
      </c>
      <c r="C3466" s="14">
        <v>1</v>
      </c>
      <c r="D3466" s="12" t="s">
        <v>160</v>
      </c>
      <c r="E3466" s="35" t="s">
        <v>1525</v>
      </c>
      <c r="F3466" s="13">
        <v>255.19</v>
      </c>
      <c r="G3466" s="97" t="str">
        <f t="shared" si="108"/>
        <v>Ene</v>
      </c>
      <c r="H3466" s="97" t="str">
        <f t="shared" si="109"/>
        <v>2025</v>
      </c>
    </row>
    <row r="3467" spans="1:8" x14ac:dyDescent="0.25">
      <c r="A3467" s="12" t="s">
        <v>1405</v>
      </c>
      <c r="B3467" s="12" t="s">
        <v>41</v>
      </c>
      <c r="C3467" s="14">
        <v>1</v>
      </c>
      <c r="D3467" s="12" t="s">
        <v>160</v>
      </c>
      <c r="E3467" s="35" t="s">
        <v>1525</v>
      </c>
      <c r="F3467" s="13">
        <v>2978.33</v>
      </c>
      <c r="G3467" s="97" t="str">
        <f t="shared" si="108"/>
        <v>Ene</v>
      </c>
      <c r="H3467" s="97" t="str">
        <f t="shared" si="109"/>
        <v>2025</v>
      </c>
    </row>
    <row r="3468" spans="1:8" x14ac:dyDescent="0.25">
      <c r="A3468" s="12" t="s">
        <v>1405</v>
      </c>
      <c r="B3468" s="12" t="s">
        <v>41</v>
      </c>
      <c r="C3468" s="14">
        <v>1</v>
      </c>
      <c r="D3468" s="12" t="s">
        <v>160</v>
      </c>
      <c r="E3468" s="35" t="s">
        <v>1525</v>
      </c>
      <c r="F3468" s="13">
        <v>560.11</v>
      </c>
      <c r="G3468" s="97" t="str">
        <f t="shared" si="108"/>
        <v>Ene</v>
      </c>
      <c r="H3468" s="97" t="str">
        <f t="shared" si="109"/>
        <v>2025</v>
      </c>
    </row>
    <row r="3469" spans="1:8" x14ac:dyDescent="0.25">
      <c r="A3469" s="12" t="s">
        <v>1405</v>
      </c>
      <c r="B3469" s="12" t="s">
        <v>41</v>
      </c>
      <c r="C3469" s="14">
        <v>1</v>
      </c>
      <c r="D3469" s="12" t="s">
        <v>160</v>
      </c>
      <c r="E3469" s="35" t="s">
        <v>1525</v>
      </c>
      <c r="F3469" s="13">
        <v>16699.29</v>
      </c>
      <c r="G3469" s="97" t="str">
        <f t="shared" si="108"/>
        <v>Ene</v>
      </c>
      <c r="H3469" s="97" t="str">
        <f t="shared" si="109"/>
        <v>2025</v>
      </c>
    </row>
    <row r="3470" spans="1:8" x14ac:dyDescent="0.25">
      <c r="A3470" s="12" t="s">
        <v>1405</v>
      </c>
      <c r="B3470" s="12" t="s">
        <v>41</v>
      </c>
      <c r="C3470" s="14">
        <v>1</v>
      </c>
      <c r="D3470" s="12" t="s">
        <v>160</v>
      </c>
      <c r="E3470" s="35" t="s">
        <v>1525</v>
      </c>
      <c r="F3470" s="13">
        <v>833.33</v>
      </c>
      <c r="G3470" s="97" t="str">
        <f t="shared" si="108"/>
        <v>Ene</v>
      </c>
      <c r="H3470" s="97" t="str">
        <f t="shared" si="109"/>
        <v>2025</v>
      </c>
    </row>
    <row r="3471" spans="1:8" x14ac:dyDescent="0.25">
      <c r="A3471" s="12" t="s">
        <v>1405</v>
      </c>
      <c r="B3471" s="12" t="s">
        <v>41</v>
      </c>
      <c r="C3471" s="14">
        <v>1</v>
      </c>
      <c r="D3471" s="12" t="s">
        <v>160</v>
      </c>
      <c r="E3471" s="35" t="s">
        <v>1525</v>
      </c>
      <c r="F3471" s="13">
        <v>18058.71</v>
      </c>
      <c r="G3471" s="97" t="str">
        <f t="shared" si="108"/>
        <v>Ene</v>
      </c>
      <c r="H3471" s="97" t="str">
        <f t="shared" si="109"/>
        <v>2025</v>
      </c>
    </row>
    <row r="3472" spans="1:8" x14ac:dyDescent="0.25">
      <c r="A3472" s="12" t="s">
        <v>1405</v>
      </c>
      <c r="B3472" s="12" t="s">
        <v>41</v>
      </c>
      <c r="C3472" s="14">
        <v>1</v>
      </c>
      <c r="D3472" s="12" t="s">
        <v>160</v>
      </c>
      <c r="E3472" s="35" t="s">
        <v>1525</v>
      </c>
      <c r="F3472" s="13">
        <v>7169.92</v>
      </c>
      <c r="G3472" s="97" t="str">
        <f t="shared" si="108"/>
        <v>Ene</v>
      </c>
      <c r="H3472" s="97" t="str">
        <f t="shared" si="109"/>
        <v>2025</v>
      </c>
    </row>
    <row r="3473" spans="1:8" x14ac:dyDescent="0.25">
      <c r="A3473" s="12" t="s">
        <v>1405</v>
      </c>
      <c r="B3473" s="12" t="s">
        <v>41</v>
      </c>
      <c r="C3473" s="14">
        <v>1</v>
      </c>
      <c r="D3473" s="12" t="s">
        <v>160</v>
      </c>
      <c r="E3473" s="35" t="s">
        <v>1525</v>
      </c>
      <c r="F3473" s="13">
        <v>95.98</v>
      </c>
      <c r="G3473" s="97" t="str">
        <f t="shared" si="108"/>
        <v>Ene</v>
      </c>
      <c r="H3473" s="97" t="str">
        <f t="shared" si="109"/>
        <v>2025</v>
      </c>
    </row>
    <row r="3474" spans="1:8" x14ac:dyDescent="0.25">
      <c r="A3474" s="12" t="s">
        <v>1405</v>
      </c>
      <c r="B3474" s="12" t="s">
        <v>41</v>
      </c>
      <c r="C3474" s="14">
        <v>1</v>
      </c>
      <c r="D3474" s="12" t="s">
        <v>160</v>
      </c>
      <c r="E3474" s="35" t="s">
        <v>1525</v>
      </c>
      <c r="F3474" s="13">
        <v>2209.0500000000002</v>
      </c>
      <c r="G3474" s="97" t="str">
        <f t="shared" si="108"/>
        <v>Ene</v>
      </c>
      <c r="H3474" s="97" t="str">
        <f t="shared" si="109"/>
        <v>2025</v>
      </c>
    </row>
    <row r="3475" spans="1:8" x14ac:dyDescent="0.25">
      <c r="A3475" s="12" t="s">
        <v>1405</v>
      </c>
      <c r="B3475" s="12" t="s">
        <v>41</v>
      </c>
      <c r="C3475" s="14">
        <v>1</v>
      </c>
      <c r="D3475" s="12" t="s">
        <v>160</v>
      </c>
      <c r="E3475" s="35" t="s">
        <v>1525</v>
      </c>
      <c r="F3475" s="13">
        <v>844.09</v>
      </c>
      <c r="G3475" s="97" t="str">
        <f t="shared" si="108"/>
        <v>Ene</v>
      </c>
      <c r="H3475" s="97" t="str">
        <f t="shared" si="109"/>
        <v>2025</v>
      </c>
    </row>
    <row r="3476" spans="1:8" x14ac:dyDescent="0.25">
      <c r="A3476" s="12" t="s">
        <v>1405</v>
      </c>
      <c r="B3476" s="12" t="s">
        <v>41</v>
      </c>
      <c r="C3476" s="14">
        <v>1</v>
      </c>
      <c r="D3476" s="12" t="s">
        <v>160</v>
      </c>
      <c r="E3476" s="35" t="s">
        <v>1525</v>
      </c>
      <c r="F3476" s="13">
        <v>1165.71</v>
      </c>
      <c r="G3476" s="97" t="str">
        <f t="shared" si="108"/>
        <v>Ene</v>
      </c>
      <c r="H3476" s="97" t="str">
        <f t="shared" si="109"/>
        <v>2025</v>
      </c>
    </row>
    <row r="3477" spans="1:8" x14ac:dyDescent="0.25">
      <c r="A3477" s="12" t="s">
        <v>1405</v>
      </c>
      <c r="B3477" s="12" t="s">
        <v>41</v>
      </c>
      <c r="C3477" s="14">
        <v>1</v>
      </c>
      <c r="D3477" s="12" t="s">
        <v>160</v>
      </c>
      <c r="E3477" s="35" t="s">
        <v>1525</v>
      </c>
      <c r="F3477" s="13">
        <v>826.73</v>
      </c>
      <c r="G3477" s="97" t="str">
        <f t="shared" si="108"/>
        <v>Ene</v>
      </c>
      <c r="H3477" s="97" t="str">
        <f t="shared" si="109"/>
        <v>2025</v>
      </c>
    </row>
    <row r="3478" spans="1:8" x14ac:dyDescent="0.25">
      <c r="A3478" s="12" t="s">
        <v>1405</v>
      </c>
      <c r="B3478" s="12" t="s">
        <v>41</v>
      </c>
      <c r="C3478" s="14">
        <v>1</v>
      </c>
      <c r="D3478" s="12" t="s">
        <v>160</v>
      </c>
      <c r="E3478" s="35" t="s">
        <v>1525</v>
      </c>
      <c r="F3478" s="13">
        <v>662.11</v>
      </c>
      <c r="G3478" s="97" t="str">
        <f t="shared" si="108"/>
        <v>Ene</v>
      </c>
      <c r="H3478" s="97" t="str">
        <f t="shared" si="109"/>
        <v>2025</v>
      </c>
    </row>
    <row r="3479" spans="1:8" x14ac:dyDescent="0.25">
      <c r="A3479" s="12" t="s">
        <v>1405</v>
      </c>
      <c r="B3479" s="12" t="s">
        <v>41</v>
      </c>
      <c r="C3479" s="14">
        <v>1</v>
      </c>
      <c r="D3479" s="12" t="s">
        <v>160</v>
      </c>
      <c r="E3479" s="35" t="s">
        <v>1525</v>
      </c>
      <c r="F3479" s="13">
        <v>1681.84</v>
      </c>
      <c r="G3479" s="97" t="str">
        <f t="shared" si="108"/>
        <v>Ene</v>
      </c>
      <c r="H3479" s="97" t="str">
        <f t="shared" si="109"/>
        <v>2025</v>
      </c>
    </row>
    <row r="3480" spans="1:8" x14ac:dyDescent="0.25">
      <c r="A3480" s="12" t="s">
        <v>1405</v>
      </c>
      <c r="B3480" s="12" t="s">
        <v>41</v>
      </c>
      <c r="C3480" s="14">
        <v>1</v>
      </c>
      <c r="D3480" s="12" t="s">
        <v>160</v>
      </c>
      <c r="E3480" s="35" t="s">
        <v>1525</v>
      </c>
      <c r="F3480" s="13">
        <v>6555.32</v>
      </c>
      <c r="G3480" s="97" t="str">
        <f t="shared" si="108"/>
        <v>Ene</v>
      </c>
      <c r="H3480" s="97" t="str">
        <f t="shared" si="109"/>
        <v>2025</v>
      </c>
    </row>
    <row r="3481" spans="1:8" x14ac:dyDescent="0.25">
      <c r="A3481" s="12" t="s">
        <v>1405</v>
      </c>
      <c r="B3481" s="12" t="s">
        <v>41</v>
      </c>
      <c r="C3481" s="14">
        <v>1</v>
      </c>
      <c r="D3481" s="12" t="s">
        <v>160</v>
      </c>
      <c r="E3481" s="35" t="s">
        <v>1525</v>
      </c>
      <c r="F3481" s="13">
        <v>12751.44</v>
      </c>
      <c r="G3481" s="97" t="str">
        <f t="shared" si="108"/>
        <v>Ene</v>
      </c>
      <c r="H3481" s="97" t="str">
        <f t="shared" si="109"/>
        <v>2025</v>
      </c>
    </row>
    <row r="3482" spans="1:8" x14ac:dyDescent="0.25">
      <c r="A3482" s="12" t="s">
        <v>1406</v>
      </c>
      <c r="B3482" s="12" t="s">
        <v>26</v>
      </c>
      <c r="C3482" s="14">
        <v>7126</v>
      </c>
      <c r="D3482" s="12" t="s">
        <v>1407</v>
      </c>
      <c r="E3482" s="12" t="s">
        <v>259</v>
      </c>
      <c r="F3482" s="13">
        <v>10265</v>
      </c>
      <c r="G3482" s="97" t="str">
        <f t="shared" si="108"/>
        <v>Ene</v>
      </c>
      <c r="H3482" s="97" t="str">
        <f t="shared" si="109"/>
        <v>2025</v>
      </c>
    </row>
    <row r="3483" spans="1:8" x14ac:dyDescent="0.25">
      <c r="A3483" s="12" t="s">
        <v>1373</v>
      </c>
      <c r="B3483" s="12" t="s">
        <v>26</v>
      </c>
      <c r="C3483" s="14">
        <v>7131</v>
      </c>
      <c r="D3483" s="12" t="s">
        <v>1409</v>
      </c>
      <c r="E3483" s="35" t="s">
        <v>1528</v>
      </c>
      <c r="F3483" s="13">
        <v>5958.18</v>
      </c>
      <c r="G3483" s="97" t="str">
        <f t="shared" si="108"/>
        <v>Ene</v>
      </c>
      <c r="H3483" s="97" t="str">
        <f t="shared" si="109"/>
        <v>2025</v>
      </c>
    </row>
    <row r="3484" spans="1:8" x14ac:dyDescent="0.25">
      <c r="A3484" s="12" t="s">
        <v>1375</v>
      </c>
      <c r="B3484" s="12" t="s">
        <v>26</v>
      </c>
      <c r="C3484" s="14">
        <v>7133</v>
      </c>
      <c r="D3484" s="12" t="s">
        <v>1410</v>
      </c>
      <c r="E3484" s="35" t="s">
        <v>1528</v>
      </c>
      <c r="F3484" s="13">
        <v>18000</v>
      </c>
      <c r="G3484" s="97" t="str">
        <f t="shared" si="108"/>
        <v>Ene</v>
      </c>
      <c r="H3484" s="97" t="str">
        <f t="shared" si="109"/>
        <v>2025</v>
      </c>
    </row>
    <row r="3485" spans="1:8" x14ac:dyDescent="0.25">
      <c r="A3485" s="12" t="s">
        <v>1360</v>
      </c>
      <c r="B3485" s="12" t="s">
        <v>26</v>
      </c>
      <c r="C3485" s="14">
        <v>332</v>
      </c>
      <c r="D3485" s="12" t="s">
        <v>1361</v>
      </c>
      <c r="E3485" s="35" t="s">
        <v>1528</v>
      </c>
      <c r="F3485" s="13">
        <v>4630.68</v>
      </c>
      <c r="G3485" s="97" t="str">
        <f t="shared" si="108"/>
        <v>Ene</v>
      </c>
      <c r="H3485" s="97" t="str">
        <f t="shared" si="109"/>
        <v>2025</v>
      </c>
    </row>
    <row r="3486" spans="1:8" x14ac:dyDescent="0.25">
      <c r="A3486" s="12" t="s">
        <v>1366</v>
      </c>
      <c r="B3486" s="12" t="s">
        <v>26</v>
      </c>
      <c r="C3486" s="14">
        <v>402</v>
      </c>
      <c r="D3486" s="12" t="s">
        <v>1367</v>
      </c>
      <c r="E3486" s="35" t="s">
        <v>1528</v>
      </c>
      <c r="F3486" s="13">
        <v>4629.91</v>
      </c>
      <c r="G3486" s="97" t="str">
        <f t="shared" si="108"/>
        <v>Ene</v>
      </c>
      <c r="H3486" s="97" t="str">
        <f t="shared" si="109"/>
        <v>2025</v>
      </c>
    </row>
    <row r="3487" spans="1:8" x14ac:dyDescent="0.25">
      <c r="A3487" s="12" t="s">
        <v>1360</v>
      </c>
      <c r="B3487" s="12" t="s">
        <v>26</v>
      </c>
      <c r="C3487" s="14">
        <v>332</v>
      </c>
      <c r="D3487" s="12" t="s">
        <v>1361</v>
      </c>
      <c r="E3487" s="35" t="s">
        <v>1528</v>
      </c>
      <c r="F3487" s="13">
        <v>5334.24</v>
      </c>
      <c r="G3487" s="97" t="str">
        <f t="shared" si="108"/>
        <v>Ene</v>
      </c>
      <c r="H3487" s="97" t="str">
        <f t="shared" si="109"/>
        <v>2025</v>
      </c>
    </row>
    <row r="3488" spans="1:8" x14ac:dyDescent="0.25">
      <c r="A3488" s="12" t="s">
        <v>1366</v>
      </c>
      <c r="B3488" s="12" t="s">
        <v>26</v>
      </c>
      <c r="C3488" s="14">
        <v>402</v>
      </c>
      <c r="D3488" s="12" t="s">
        <v>1367</v>
      </c>
      <c r="E3488" s="35" t="s">
        <v>1528</v>
      </c>
      <c r="F3488" s="13">
        <v>5495.1</v>
      </c>
      <c r="G3488" s="97" t="str">
        <f t="shared" si="108"/>
        <v>Ene</v>
      </c>
      <c r="H3488" s="97" t="str">
        <f t="shared" si="109"/>
        <v>2025</v>
      </c>
    </row>
    <row r="3489" spans="1:8" x14ac:dyDescent="0.25">
      <c r="A3489" s="12" t="s">
        <v>1401</v>
      </c>
      <c r="B3489" s="12" t="s">
        <v>26</v>
      </c>
      <c r="C3489" s="14">
        <v>7153</v>
      </c>
      <c r="D3489" s="12" t="s">
        <v>599</v>
      </c>
      <c r="E3489" s="12" t="s">
        <v>259</v>
      </c>
      <c r="F3489" s="13">
        <v>60.34</v>
      </c>
      <c r="G3489" s="97" t="str">
        <f t="shared" si="108"/>
        <v>Ene</v>
      </c>
      <c r="H3489" s="97" t="str">
        <f t="shared" si="109"/>
        <v>2025</v>
      </c>
    </row>
    <row r="3490" spans="1:8" x14ac:dyDescent="0.25">
      <c r="A3490" s="12" t="s">
        <v>1401</v>
      </c>
      <c r="B3490" s="12" t="s">
        <v>26</v>
      </c>
      <c r="C3490" s="14">
        <v>7153</v>
      </c>
      <c r="D3490" s="12" t="s">
        <v>957</v>
      </c>
      <c r="E3490" s="12" t="s">
        <v>259</v>
      </c>
      <c r="F3490" s="13">
        <v>68.75</v>
      </c>
      <c r="G3490" s="97" t="str">
        <f t="shared" si="108"/>
        <v>Ene</v>
      </c>
      <c r="H3490" s="97" t="str">
        <f t="shared" si="109"/>
        <v>2025</v>
      </c>
    </row>
    <row r="3491" spans="1:8" x14ac:dyDescent="0.25">
      <c r="A3491" s="12" t="s">
        <v>1401</v>
      </c>
      <c r="B3491" s="12" t="s">
        <v>26</v>
      </c>
      <c r="C3491" s="14">
        <v>7153</v>
      </c>
      <c r="D3491" s="12" t="s">
        <v>957</v>
      </c>
      <c r="E3491" s="12" t="s">
        <v>259</v>
      </c>
      <c r="F3491" s="13">
        <v>68.75</v>
      </c>
      <c r="G3491" s="97" t="str">
        <f t="shared" si="108"/>
        <v>Ene</v>
      </c>
      <c r="H3491" s="97" t="str">
        <f t="shared" si="109"/>
        <v>2025</v>
      </c>
    </row>
    <row r="3492" spans="1:8" ht="15.75" thickBot="1" x14ac:dyDescent="0.3">
      <c r="A3492" s="105" t="s">
        <v>1401</v>
      </c>
      <c r="B3492" s="105" t="s">
        <v>26</v>
      </c>
      <c r="C3492" s="106"/>
      <c r="D3492" s="105" t="s">
        <v>1529</v>
      </c>
      <c r="E3492" s="107" t="s">
        <v>131</v>
      </c>
      <c r="F3492" s="108">
        <v>-45000</v>
      </c>
      <c r="G3492" s="109" t="str">
        <f t="shared" si="108"/>
        <v>Ene</v>
      </c>
      <c r="H3492" s="109" t="str">
        <f t="shared" si="109"/>
        <v>2025</v>
      </c>
    </row>
    <row r="3493" spans="1:8" x14ac:dyDescent="0.25">
      <c r="A3493" s="12" t="s">
        <v>1415</v>
      </c>
      <c r="B3493" s="12" t="s">
        <v>26</v>
      </c>
      <c r="C3493" s="14">
        <v>329</v>
      </c>
      <c r="D3493" s="12" t="s">
        <v>1416</v>
      </c>
      <c r="E3493" s="35" t="s">
        <v>23</v>
      </c>
      <c r="F3493" s="13">
        <v>83768.42</v>
      </c>
      <c r="G3493" s="97" t="str">
        <f>MID(A3493,4,8)</f>
        <v>Feb/2025</v>
      </c>
      <c r="H3493" s="97" t="str">
        <f t="shared" si="109"/>
        <v>2025</v>
      </c>
    </row>
    <row r="3494" spans="1:8" x14ac:dyDescent="0.25">
      <c r="A3494" s="12" t="s">
        <v>1417</v>
      </c>
      <c r="B3494" s="12" t="s">
        <v>26</v>
      </c>
      <c r="C3494" s="14">
        <v>355</v>
      </c>
      <c r="D3494" s="12" t="s">
        <v>1418</v>
      </c>
      <c r="E3494" s="35" t="s">
        <v>23</v>
      </c>
      <c r="F3494" s="13">
        <v>82405.45</v>
      </c>
      <c r="G3494" s="97" t="str">
        <f t="shared" ref="G3494:G3557" si="110">MID(A3494,4,8)</f>
        <v>Feb/2025</v>
      </c>
      <c r="H3494" s="97" t="str">
        <f t="shared" si="109"/>
        <v>2025</v>
      </c>
    </row>
    <row r="3495" spans="1:8" x14ac:dyDescent="0.25">
      <c r="A3495" s="12" t="s">
        <v>1419</v>
      </c>
      <c r="B3495" s="12" t="s">
        <v>26</v>
      </c>
      <c r="C3495" s="14">
        <v>359</v>
      </c>
      <c r="D3495" s="12" t="s">
        <v>1420</v>
      </c>
      <c r="E3495" s="35" t="s">
        <v>1528</v>
      </c>
      <c r="F3495" s="13">
        <v>49323.15</v>
      </c>
      <c r="G3495" s="97" t="str">
        <f t="shared" si="110"/>
        <v>Feb/2025</v>
      </c>
      <c r="H3495" s="97" t="str">
        <f t="shared" si="109"/>
        <v>2025</v>
      </c>
    </row>
    <row r="3496" spans="1:8" x14ac:dyDescent="0.25">
      <c r="A3496" s="12" t="s">
        <v>1421</v>
      </c>
      <c r="B3496" s="12" t="s">
        <v>26</v>
      </c>
      <c r="C3496" s="14">
        <v>374</v>
      </c>
      <c r="D3496" s="12" t="s">
        <v>1422</v>
      </c>
      <c r="E3496" s="35" t="s">
        <v>23</v>
      </c>
      <c r="F3496" s="13">
        <v>80205.05</v>
      </c>
      <c r="G3496" s="97" t="str">
        <f t="shared" si="110"/>
        <v>Feb/2025</v>
      </c>
      <c r="H3496" s="97" t="str">
        <f t="shared" si="109"/>
        <v>2025</v>
      </c>
    </row>
    <row r="3497" spans="1:8" x14ac:dyDescent="0.25">
      <c r="A3497" s="12" t="s">
        <v>1423</v>
      </c>
      <c r="B3497" s="12" t="s">
        <v>26</v>
      </c>
      <c r="C3497" s="14">
        <v>411</v>
      </c>
      <c r="D3497" s="12" t="s">
        <v>1424</v>
      </c>
      <c r="E3497" s="35" t="s">
        <v>23</v>
      </c>
      <c r="F3497" s="13">
        <v>82778.820000000007</v>
      </c>
      <c r="G3497" s="97" t="str">
        <f t="shared" si="110"/>
        <v>Feb/2025</v>
      </c>
      <c r="H3497" s="97" t="str">
        <f t="shared" si="109"/>
        <v>2025</v>
      </c>
    </row>
    <row r="3498" spans="1:8" x14ac:dyDescent="0.25">
      <c r="A3498" s="12" t="s">
        <v>1425</v>
      </c>
      <c r="B3498" s="12" t="s">
        <v>26</v>
      </c>
      <c r="C3498" s="14">
        <v>415</v>
      </c>
      <c r="D3498" s="12" t="s">
        <v>1426</v>
      </c>
      <c r="E3498" s="35" t="s">
        <v>1528</v>
      </c>
      <c r="F3498" s="13">
        <v>51789.3</v>
      </c>
      <c r="G3498" s="97" t="str">
        <f t="shared" si="110"/>
        <v>Feb/2025</v>
      </c>
      <c r="H3498" s="97" t="str">
        <f t="shared" si="109"/>
        <v>2025</v>
      </c>
    </row>
    <row r="3499" spans="1:8" x14ac:dyDescent="0.25">
      <c r="A3499" s="12" t="s">
        <v>1415</v>
      </c>
      <c r="B3499" s="12" t="s">
        <v>26</v>
      </c>
      <c r="C3499" s="14">
        <v>329</v>
      </c>
      <c r="D3499" s="12" t="s">
        <v>1416</v>
      </c>
      <c r="E3499" s="35" t="s">
        <v>23</v>
      </c>
      <c r="F3499" s="13">
        <v>13919.53</v>
      </c>
      <c r="G3499" s="97" t="str">
        <f t="shared" si="110"/>
        <v>Feb/2025</v>
      </c>
      <c r="H3499" s="97" t="str">
        <f t="shared" si="109"/>
        <v>2025</v>
      </c>
    </row>
    <row r="3500" spans="1:8" x14ac:dyDescent="0.25">
      <c r="A3500" s="12" t="s">
        <v>1417</v>
      </c>
      <c r="B3500" s="12" t="s">
        <v>26</v>
      </c>
      <c r="C3500" s="14">
        <v>355</v>
      </c>
      <c r="D3500" s="12" t="s">
        <v>1418</v>
      </c>
      <c r="E3500" s="35" t="s">
        <v>23</v>
      </c>
      <c r="F3500" s="13">
        <v>13505.67</v>
      </c>
      <c r="G3500" s="97" t="str">
        <f t="shared" si="110"/>
        <v>Feb/2025</v>
      </c>
      <c r="H3500" s="97" t="str">
        <f t="shared" si="109"/>
        <v>2025</v>
      </c>
    </row>
    <row r="3501" spans="1:8" x14ac:dyDescent="0.25">
      <c r="A3501" s="12" t="s">
        <v>1421</v>
      </c>
      <c r="B3501" s="12" t="s">
        <v>26</v>
      </c>
      <c r="C3501" s="14">
        <v>374</v>
      </c>
      <c r="D3501" s="12" t="s">
        <v>1422</v>
      </c>
      <c r="E3501" s="35" t="s">
        <v>23</v>
      </c>
      <c r="F3501" s="13">
        <v>13366.55</v>
      </c>
      <c r="G3501" s="97" t="str">
        <f t="shared" si="110"/>
        <v>Feb/2025</v>
      </c>
      <c r="H3501" s="97" t="str">
        <f t="shared" si="109"/>
        <v>2025</v>
      </c>
    </row>
    <row r="3502" spans="1:8" x14ac:dyDescent="0.25">
      <c r="A3502" s="12" t="s">
        <v>1423</v>
      </c>
      <c r="B3502" s="12" t="s">
        <v>26</v>
      </c>
      <c r="C3502" s="14">
        <v>411</v>
      </c>
      <c r="D3502" s="12" t="s">
        <v>1424</v>
      </c>
      <c r="E3502" s="35" t="s">
        <v>23</v>
      </c>
      <c r="F3502" s="13">
        <v>13796.01</v>
      </c>
      <c r="G3502" s="97" t="str">
        <f t="shared" si="110"/>
        <v>Feb/2025</v>
      </c>
      <c r="H3502" s="97" t="str">
        <f t="shared" si="109"/>
        <v>2025</v>
      </c>
    </row>
    <row r="3503" spans="1:8" x14ac:dyDescent="0.25">
      <c r="A3503" s="12" t="s">
        <v>1415</v>
      </c>
      <c r="B3503" s="12" t="s">
        <v>26</v>
      </c>
      <c r="C3503" s="14">
        <v>329</v>
      </c>
      <c r="D3503" s="12" t="s">
        <v>1416</v>
      </c>
      <c r="E3503" s="35" t="s">
        <v>23</v>
      </c>
      <c r="F3503" s="13">
        <v>2450.31</v>
      </c>
      <c r="G3503" s="97" t="str">
        <f t="shared" si="110"/>
        <v>Feb/2025</v>
      </c>
      <c r="H3503" s="97" t="str">
        <f t="shared" si="109"/>
        <v>2025</v>
      </c>
    </row>
    <row r="3504" spans="1:8" x14ac:dyDescent="0.25">
      <c r="A3504" s="12" t="s">
        <v>1417</v>
      </c>
      <c r="B3504" s="12" t="s">
        <v>26</v>
      </c>
      <c r="C3504" s="14">
        <v>355</v>
      </c>
      <c r="D3504" s="12" t="s">
        <v>1418</v>
      </c>
      <c r="E3504" s="35" t="s">
        <v>23</v>
      </c>
      <c r="F3504" s="13">
        <v>815.41</v>
      </c>
      <c r="G3504" s="97" t="str">
        <f t="shared" si="110"/>
        <v>Feb/2025</v>
      </c>
      <c r="H3504" s="97" t="str">
        <f t="shared" si="109"/>
        <v>2025</v>
      </c>
    </row>
    <row r="3505" spans="1:8" x14ac:dyDescent="0.25">
      <c r="A3505" s="12" t="s">
        <v>1419</v>
      </c>
      <c r="B3505" s="12" t="s">
        <v>26</v>
      </c>
      <c r="C3505" s="14">
        <v>359</v>
      </c>
      <c r="D3505" s="12" t="s">
        <v>1420</v>
      </c>
      <c r="E3505" s="35" t="s">
        <v>1528</v>
      </c>
      <c r="F3505" s="13">
        <v>1477.96</v>
      </c>
      <c r="G3505" s="97" t="str">
        <f t="shared" si="110"/>
        <v>Feb/2025</v>
      </c>
      <c r="H3505" s="97" t="str">
        <f t="shared" si="109"/>
        <v>2025</v>
      </c>
    </row>
    <row r="3506" spans="1:8" x14ac:dyDescent="0.25">
      <c r="A3506" s="12" t="s">
        <v>1421</v>
      </c>
      <c r="B3506" s="12" t="s">
        <v>26</v>
      </c>
      <c r="C3506" s="14">
        <v>374</v>
      </c>
      <c r="D3506" s="12" t="s">
        <v>1422</v>
      </c>
      <c r="E3506" s="35" t="s">
        <v>23</v>
      </c>
      <c r="F3506" s="13">
        <v>2823.27</v>
      </c>
      <c r="G3506" s="97" t="str">
        <f t="shared" si="110"/>
        <v>Feb/2025</v>
      </c>
      <c r="H3506" s="97" t="str">
        <f t="shared" si="109"/>
        <v>2025</v>
      </c>
    </row>
    <row r="3507" spans="1:8" x14ac:dyDescent="0.25">
      <c r="A3507" s="12" t="s">
        <v>1423</v>
      </c>
      <c r="B3507" s="12" t="s">
        <v>26</v>
      </c>
      <c r="C3507" s="14">
        <v>411</v>
      </c>
      <c r="D3507" s="12" t="s">
        <v>1424</v>
      </c>
      <c r="E3507" s="35" t="s">
        <v>23</v>
      </c>
      <c r="F3507" s="13">
        <v>4897.5200000000004</v>
      </c>
      <c r="G3507" s="97" t="str">
        <f t="shared" si="110"/>
        <v>Feb/2025</v>
      </c>
      <c r="H3507" s="97" t="str">
        <f t="shared" si="109"/>
        <v>2025</v>
      </c>
    </row>
    <row r="3508" spans="1:8" x14ac:dyDescent="0.25">
      <c r="A3508" s="12" t="s">
        <v>1425</v>
      </c>
      <c r="B3508" s="12" t="s">
        <v>26</v>
      </c>
      <c r="C3508" s="14">
        <v>415</v>
      </c>
      <c r="D3508" s="12" t="s">
        <v>1426</v>
      </c>
      <c r="E3508" s="35" t="s">
        <v>1528</v>
      </c>
      <c r="F3508" s="13">
        <v>269.77999999999997</v>
      </c>
      <c r="G3508" s="97" t="str">
        <f t="shared" si="110"/>
        <v>Feb/2025</v>
      </c>
      <c r="H3508" s="97" t="str">
        <f t="shared" si="109"/>
        <v>2025</v>
      </c>
    </row>
    <row r="3509" spans="1:8" x14ac:dyDescent="0.25">
      <c r="A3509" s="12" t="s">
        <v>1415</v>
      </c>
      <c r="B3509" s="12" t="s">
        <v>26</v>
      </c>
      <c r="C3509" s="14">
        <v>329</v>
      </c>
      <c r="D3509" s="12" t="s">
        <v>1416</v>
      </c>
      <c r="E3509" s="35" t="s">
        <v>23</v>
      </c>
      <c r="F3509" s="13">
        <v>2716.46</v>
      </c>
      <c r="G3509" s="97" t="str">
        <f t="shared" si="110"/>
        <v>Feb/2025</v>
      </c>
      <c r="H3509" s="97" t="str">
        <f t="shared" si="109"/>
        <v>2025</v>
      </c>
    </row>
    <row r="3510" spans="1:8" x14ac:dyDescent="0.25">
      <c r="A3510" s="12" t="s">
        <v>1417</v>
      </c>
      <c r="B3510" s="12" t="s">
        <v>26</v>
      </c>
      <c r="C3510" s="14">
        <v>355</v>
      </c>
      <c r="D3510" s="12" t="s">
        <v>1418</v>
      </c>
      <c r="E3510" s="35" t="s">
        <v>23</v>
      </c>
      <c r="F3510" s="13">
        <v>2650.57</v>
      </c>
      <c r="G3510" s="97" t="str">
        <f t="shared" si="110"/>
        <v>Feb/2025</v>
      </c>
      <c r="H3510" s="97" t="str">
        <f t="shared" si="109"/>
        <v>2025</v>
      </c>
    </row>
    <row r="3511" spans="1:8" x14ac:dyDescent="0.25">
      <c r="A3511" s="12" t="s">
        <v>1421</v>
      </c>
      <c r="B3511" s="12" t="s">
        <v>26</v>
      </c>
      <c r="C3511" s="14">
        <v>374</v>
      </c>
      <c r="D3511" s="12" t="s">
        <v>1422</v>
      </c>
      <c r="E3511" s="35" t="s">
        <v>23</v>
      </c>
      <c r="F3511" s="13">
        <v>2191.5700000000002</v>
      </c>
      <c r="G3511" s="97" t="str">
        <f t="shared" si="110"/>
        <v>Feb/2025</v>
      </c>
      <c r="H3511" s="97" t="str">
        <f t="shared" si="109"/>
        <v>2025</v>
      </c>
    </row>
    <row r="3512" spans="1:8" x14ac:dyDescent="0.25">
      <c r="A3512" s="12" t="s">
        <v>1423</v>
      </c>
      <c r="B3512" s="12" t="s">
        <v>26</v>
      </c>
      <c r="C3512" s="14">
        <v>411</v>
      </c>
      <c r="D3512" s="12" t="s">
        <v>1424</v>
      </c>
      <c r="E3512" s="35" t="s">
        <v>23</v>
      </c>
      <c r="F3512" s="13">
        <v>2353.75</v>
      </c>
      <c r="G3512" s="97" t="str">
        <f t="shared" si="110"/>
        <v>Feb/2025</v>
      </c>
      <c r="H3512" s="97" t="str">
        <f t="shared" si="109"/>
        <v>2025</v>
      </c>
    </row>
    <row r="3513" spans="1:8" x14ac:dyDescent="0.25">
      <c r="A3513" s="12" t="s">
        <v>1415</v>
      </c>
      <c r="B3513" s="12" t="s">
        <v>26</v>
      </c>
      <c r="C3513" s="14">
        <v>329</v>
      </c>
      <c r="D3513" s="12" t="s">
        <v>1416</v>
      </c>
      <c r="E3513" s="35" t="s">
        <v>23</v>
      </c>
      <c r="F3513" s="13">
        <v>21258.22</v>
      </c>
      <c r="G3513" s="97" t="str">
        <f t="shared" si="110"/>
        <v>Feb/2025</v>
      </c>
      <c r="H3513" s="97" t="str">
        <f t="shared" si="109"/>
        <v>2025</v>
      </c>
    </row>
    <row r="3514" spans="1:8" x14ac:dyDescent="0.25">
      <c r="A3514" s="12" t="s">
        <v>1417</v>
      </c>
      <c r="B3514" s="12" t="s">
        <v>26</v>
      </c>
      <c r="C3514" s="14">
        <v>355</v>
      </c>
      <c r="D3514" s="12" t="s">
        <v>1418</v>
      </c>
      <c r="E3514" s="35" t="s">
        <v>23</v>
      </c>
      <c r="F3514" s="13">
        <v>6572.64</v>
      </c>
      <c r="G3514" s="97" t="str">
        <f t="shared" si="110"/>
        <v>Feb/2025</v>
      </c>
      <c r="H3514" s="97" t="str">
        <f t="shared" si="109"/>
        <v>2025</v>
      </c>
    </row>
    <row r="3515" spans="1:8" x14ac:dyDescent="0.25">
      <c r="A3515" s="12" t="s">
        <v>1421</v>
      </c>
      <c r="B3515" s="12" t="s">
        <v>26</v>
      </c>
      <c r="C3515" s="14">
        <v>374</v>
      </c>
      <c r="D3515" s="12" t="s">
        <v>1422</v>
      </c>
      <c r="E3515" s="35" t="s">
        <v>23</v>
      </c>
      <c r="F3515" s="13">
        <v>7256.9</v>
      </c>
      <c r="G3515" s="97" t="str">
        <f t="shared" si="110"/>
        <v>Feb/2025</v>
      </c>
      <c r="H3515" s="97" t="str">
        <f t="shared" si="109"/>
        <v>2025</v>
      </c>
    </row>
    <row r="3516" spans="1:8" x14ac:dyDescent="0.25">
      <c r="A3516" s="12" t="s">
        <v>1423</v>
      </c>
      <c r="B3516" s="12" t="s">
        <v>26</v>
      </c>
      <c r="C3516" s="14">
        <v>411</v>
      </c>
      <c r="D3516" s="12" t="s">
        <v>1424</v>
      </c>
      <c r="E3516" s="35" t="s">
        <v>23</v>
      </c>
      <c r="F3516" s="13">
        <v>6495.6</v>
      </c>
      <c r="G3516" s="97" t="str">
        <f t="shared" si="110"/>
        <v>Feb/2025</v>
      </c>
      <c r="H3516" s="97" t="str">
        <f t="shared" si="109"/>
        <v>2025</v>
      </c>
    </row>
    <row r="3517" spans="1:8" x14ac:dyDescent="0.25">
      <c r="A3517" s="12" t="s">
        <v>1415</v>
      </c>
      <c r="B3517" s="12" t="s">
        <v>26</v>
      </c>
      <c r="C3517" s="14">
        <v>329</v>
      </c>
      <c r="D3517" s="12" t="s">
        <v>1416</v>
      </c>
      <c r="E3517" s="35" t="s">
        <v>23</v>
      </c>
      <c r="F3517" s="13">
        <v>2383.7399999999998</v>
      </c>
      <c r="G3517" s="97" t="str">
        <f t="shared" si="110"/>
        <v>Feb/2025</v>
      </c>
      <c r="H3517" s="97" t="str">
        <f t="shared" si="109"/>
        <v>2025</v>
      </c>
    </row>
    <row r="3518" spans="1:8" x14ac:dyDescent="0.25">
      <c r="A3518" s="12" t="s">
        <v>1417</v>
      </c>
      <c r="B3518" s="12" t="s">
        <v>26</v>
      </c>
      <c r="C3518" s="14">
        <v>355</v>
      </c>
      <c r="D3518" s="12" t="s">
        <v>1418</v>
      </c>
      <c r="E3518" s="35" t="s">
        <v>23</v>
      </c>
      <c r="F3518" s="13">
        <v>7500.23</v>
      </c>
      <c r="G3518" s="97" t="str">
        <f t="shared" si="110"/>
        <v>Feb/2025</v>
      </c>
      <c r="H3518" s="97" t="str">
        <f t="shared" si="109"/>
        <v>2025</v>
      </c>
    </row>
    <row r="3519" spans="1:8" x14ac:dyDescent="0.25">
      <c r="A3519" s="12" t="s">
        <v>1423</v>
      </c>
      <c r="B3519" s="12" t="s">
        <v>26</v>
      </c>
      <c r="C3519" s="14">
        <v>411</v>
      </c>
      <c r="D3519" s="12" t="s">
        <v>1424</v>
      </c>
      <c r="E3519" s="35" t="s">
        <v>23</v>
      </c>
      <c r="F3519" s="13">
        <v>7503.48</v>
      </c>
      <c r="G3519" s="97" t="str">
        <f t="shared" si="110"/>
        <v>Feb/2025</v>
      </c>
      <c r="H3519" s="97" t="str">
        <f t="shared" si="109"/>
        <v>2025</v>
      </c>
    </row>
    <row r="3520" spans="1:8" x14ac:dyDescent="0.25">
      <c r="A3520" s="12" t="s">
        <v>1415</v>
      </c>
      <c r="B3520" s="12" t="s">
        <v>26</v>
      </c>
      <c r="C3520" s="14">
        <v>329</v>
      </c>
      <c r="D3520" s="12" t="s">
        <v>1416</v>
      </c>
      <c r="E3520" s="35" t="s">
        <v>23</v>
      </c>
      <c r="F3520" s="13">
        <v>10260.42</v>
      </c>
      <c r="G3520" s="97" t="str">
        <f t="shared" si="110"/>
        <v>Feb/2025</v>
      </c>
      <c r="H3520" s="97" t="str">
        <f t="shared" si="109"/>
        <v>2025</v>
      </c>
    </row>
    <row r="3521" spans="1:8" x14ac:dyDescent="0.25">
      <c r="A3521" s="12" t="s">
        <v>1417</v>
      </c>
      <c r="B3521" s="12" t="s">
        <v>26</v>
      </c>
      <c r="C3521" s="14">
        <v>355</v>
      </c>
      <c r="D3521" s="12" t="s">
        <v>1418</v>
      </c>
      <c r="E3521" s="35" t="s">
        <v>23</v>
      </c>
      <c r="F3521" s="13">
        <v>1168.23</v>
      </c>
      <c r="G3521" s="97" t="str">
        <f t="shared" si="110"/>
        <v>Feb/2025</v>
      </c>
      <c r="H3521" s="97" t="str">
        <f t="shared" si="109"/>
        <v>2025</v>
      </c>
    </row>
    <row r="3522" spans="1:8" x14ac:dyDescent="0.25">
      <c r="A3522" s="12" t="s">
        <v>1421</v>
      </c>
      <c r="B3522" s="12" t="s">
        <v>26</v>
      </c>
      <c r="C3522" s="14">
        <v>374</v>
      </c>
      <c r="D3522" s="12" t="s">
        <v>1422</v>
      </c>
      <c r="E3522" s="35" t="s">
        <v>23</v>
      </c>
      <c r="F3522" s="13">
        <v>3976.12</v>
      </c>
      <c r="G3522" s="97" t="str">
        <f t="shared" si="110"/>
        <v>Feb/2025</v>
      </c>
      <c r="H3522" s="97" t="str">
        <f t="shared" si="109"/>
        <v>2025</v>
      </c>
    </row>
    <row r="3523" spans="1:8" x14ac:dyDescent="0.25">
      <c r="A3523" s="12" t="s">
        <v>1423</v>
      </c>
      <c r="B3523" s="12" t="s">
        <v>26</v>
      </c>
      <c r="C3523" s="14">
        <v>411</v>
      </c>
      <c r="D3523" s="12" t="s">
        <v>1424</v>
      </c>
      <c r="E3523" s="35" t="s">
        <v>23</v>
      </c>
      <c r="F3523" s="13">
        <v>12751.39</v>
      </c>
      <c r="G3523" s="97" t="str">
        <f t="shared" si="110"/>
        <v>Feb/2025</v>
      </c>
      <c r="H3523" s="97" t="str">
        <f t="shared" si="109"/>
        <v>2025</v>
      </c>
    </row>
    <row r="3524" spans="1:8" x14ac:dyDescent="0.25">
      <c r="A3524" s="12" t="s">
        <v>1425</v>
      </c>
      <c r="B3524" s="12" t="s">
        <v>26</v>
      </c>
      <c r="C3524" s="14">
        <v>415</v>
      </c>
      <c r="D3524" s="12" t="s">
        <v>1426</v>
      </c>
      <c r="E3524" s="35" t="s">
        <v>1528</v>
      </c>
      <c r="F3524" s="13">
        <v>9197.0300000000007</v>
      </c>
      <c r="G3524" s="97" t="str">
        <f t="shared" si="110"/>
        <v>Feb/2025</v>
      </c>
      <c r="H3524" s="97" t="str">
        <f t="shared" si="109"/>
        <v>2025</v>
      </c>
    </row>
    <row r="3525" spans="1:8" x14ac:dyDescent="0.25">
      <c r="A3525" s="12" t="s">
        <v>1419</v>
      </c>
      <c r="B3525" s="12" t="s">
        <v>26</v>
      </c>
      <c r="C3525" s="14">
        <v>359</v>
      </c>
      <c r="D3525" s="12" t="s">
        <v>1420</v>
      </c>
      <c r="E3525" s="35" t="s">
        <v>1528</v>
      </c>
      <c r="F3525" s="13">
        <v>800</v>
      </c>
      <c r="G3525" s="97" t="str">
        <f t="shared" si="110"/>
        <v>Feb/2025</v>
      </c>
      <c r="H3525" s="97" t="str">
        <f t="shared" ref="H3525:H3588" si="111">MID(A3525,8,4)</f>
        <v>2025</v>
      </c>
    </row>
    <row r="3526" spans="1:8" x14ac:dyDescent="0.25">
      <c r="A3526" s="12" t="s">
        <v>1425</v>
      </c>
      <c r="B3526" s="12" t="s">
        <v>26</v>
      </c>
      <c r="C3526" s="14">
        <v>415</v>
      </c>
      <c r="D3526" s="12" t="s">
        <v>1426</v>
      </c>
      <c r="E3526" s="35" t="s">
        <v>1528</v>
      </c>
      <c r="F3526" s="13">
        <v>800</v>
      </c>
      <c r="G3526" s="97" t="str">
        <f t="shared" si="110"/>
        <v>Feb/2025</v>
      </c>
      <c r="H3526" s="97" t="str">
        <f t="shared" si="111"/>
        <v>2025</v>
      </c>
    </row>
    <row r="3527" spans="1:8" x14ac:dyDescent="0.25">
      <c r="A3527" s="12" t="s">
        <v>1425</v>
      </c>
      <c r="B3527" s="12" t="s">
        <v>41</v>
      </c>
      <c r="C3527" s="14">
        <v>27</v>
      </c>
      <c r="D3527" s="12" t="s">
        <v>1427</v>
      </c>
      <c r="E3527" s="35" t="s">
        <v>23</v>
      </c>
      <c r="F3527" s="13">
        <v>73989.600000000006</v>
      </c>
      <c r="G3527" s="97" t="str">
        <f t="shared" si="110"/>
        <v>Feb/2025</v>
      </c>
      <c r="H3527" s="97" t="str">
        <f t="shared" si="111"/>
        <v>2025</v>
      </c>
    </row>
    <row r="3528" spans="1:8" x14ac:dyDescent="0.25">
      <c r="A3528" s="12" t="s">
        <v>1425</v>
      </c>
      <c r="B3528" s="12" t="s">
        <v>41</v>
      </c>
      <c r="C3528" s="14">
        <v>29</v>
      </c>
      <c r="D3528" s="12" t="s">
        <v>1428</v>
      </c>
      <c r="E3528" s="35" t="s">
        <v>1528</v>
      </c>
      <c r="F3528" s="13">
        <v>11597.79</v>
      </c>
      <c r="G3528" s="97" t="str">
        <f t="shared" si="110"/>
        <v>Feb/2025</v>
      </c>
      <c r="H3528" s="97" t="str">
        <f t="shared" si="111"/>
        <v>2025</v>
      </c>
    </row>
    <row r="3529" spans="1:8" x14ac:dyDescent="0.25">
      <c r="A3529" s="12" t="s">
        <v>1425</v>
      </c>
      <c r="B3529" s="12" t="s">
        <v>41</v>
      </c>
      <c r="C3529" s="14">
        <v>27</v>
      </c>
      <c r="D3529" s="12" t="s">
        <v>1427</v>
      </c>
      <c r="E3529" s="35" t="s">
        <v>23</v>
      </c>
      <c r="F3529" s="13">
        <v>10347.07</v>
      </c>
      <c r="G3529" s="97" t="str">
        <f t="shared" si="110"/>
        <v>Feb/2025</v>
      </c>
      <c r="H3529" s="97" t="str">
        <f t="shared" si="111"/>
        <v>2025</v>
      </c>
    </row>
    <row r="3530" spans="1:8" x14ac:dyDescent="0.25">
      <c r="A3530" s="12" t="s">
        <v>1425</v>
      </c>
      <c r="B3530" s="12" t="s">
        <v>41</v>
      </c>
      <c r="C3530" s="14">
        <v>29</v>
      </c>
      <c r="D3530" s="12" t="s">
        <v>1428</v>
      </c>
      <c r="E3530" s="35" t="s">
        <v>1528</v>
      </c>
      <c r="F3530" s="13">
        <v>2075.48</v>
      </c>
      <c r="G3530" s="97" t="str">
        <f t="shared" si="110"/>
        <v>Feb/2025</v>
      </c>
      <c r="H3530" s="97" t="str">
        <f t="shared" si="111"/>
        <v>2025</v>
      </c>
    </row>
    <row r="3531" spans="1:8" x14ac:dyDescent="0.25">
      <c r="A3531" s="12" t="s">
        <v>1425</v>
      </c>
      <c r="B3531" s="12" t="s">
        <v>41</v>
      </c>
      <c r="C3531" s="14">
        <v>27</v>
      </c>
      <c r="D3531" s="12" t="s">
        <v>1427</v>
      </c>
      <c r="E3531" s="35" t="s">
        <v>23</v>
      </c>
      <c r="F3531" s="13">
        <v>25867.56</v>
      </c>
      <c r="G3531" s="97" t="str">
        <f t="shared" si="110"/>
        <v>Feb/2025</v>
      </c>
      <c r="H3531" s="97" t="str">
        <f t="shared" si="111"/>
        <v>2025</v>
      </c>
    </row>
    <row r="3532" spans="1:8" x14ac:dyDescent="0.25">
      <c r="A3532" s="12" t="s">
        <v>1425</v>
      </c>
      <c r="B3532" s="12" t="s">
        <v>41</v>
      </c>
      <c r="C3532" s="14">
        <v>29</v>
      </c>
      <c r="D3532" s="12" t="s">
        <v>1428</v>
      </c>
      <c r="E3532" s="35" t="s">
        <v>1528</v>
      </c>
      <c r="F3532" s="13">
        <v>5188.7</v>
      </c>
      <c r="G3532" s="97" t="str">
        <f t="shared" si="110"/>
        <v>Feb/2025</v>
      </c>
      <c r="H3532" s="97" t="str">
        <f t="shared" si="111"/>
        <v>2025</v>
      </c>
    </row>
    <row r="3533" spans="1:8" x14ac:dyDescent="0.25">
      <c r="A3533" s="12" t="s">
        <v>1425</v>
      </c>
      <c r="B3533" s="12" t="s">
        <v>41</v>
      </c>
      <c r="C3533" s="14">
        <v>27</v>
      </c>
      <c r="D3533" s="12" t="s">
        <v>1427</v>
      </c>
      <c r="E3533" s="35" t="s">
        <v>23</v>
      </c>
      <c r="F3533" s="13">
        <v>30274.15</v>
      </c>
      <c r="G3533" s="97" t="str">
        <f t="shared" si="110"/>
        <v>Feb/2025</v>
      </c>
      <c r="H3533" s="97" t="str">
        <f t="shared" si="111"/>
        <v>2025</v>
      </c>
    </row>
    <row r="3534" spans="1:8" x14ac:dyDescent="0.25">
      <c r="A3534" s="12" t="s">
        <v>1425</v>
      </c>
      <c r="B3534" s="12" t="s">
        <v>41</v>
      </c>
      <c r="C3534" s="14">
        <v>29</v>
      </c>
      <c r="D3534" s="12" t="s">
        <v>1428</v>
      </c>
      <c r="E3534" s="35" t="s">
        <v>1528</v>
      </c>
      <c r="F3534" s="13">
        <v>6485.46</v>
      </c>
      <c r="G3534" s="97" t="str">
        <f t="shared" si="110"/>
        <v>Feb/2025</v>
      </c>
      <c r="H3534" s="97" t="str">
        <f t="shared" si="111"/>
        <v>2025</v>
      </c>
    </row>
    <row r="3535" spans="1:8" x14ac:dyDescent="0.25">
      <c r="A3535" s="12" t="s">
        <v>1425</v>
      </c>
      <c r="B3535" s="12" t="s">
        <v>41</v>
      </c>
      <c r="C3535" s="14">
        <v>27</v>
      </c>
      <c r="D3535" s="12" t="s">
        <v>1427</v>
      </c>
      <c r="E3535" s="35" t="s">
        <v>23</v>
      </c>
      <c r="F3535" s="13">
        <v>15704.06</v>
      </c>
      <c r="G3535" s="97" t="str">
        <f t="shared" si="110"/>
        <v>Feb/2025</v>
      </c>
      <c r="H3535" s="97" t="str">
        <f t="shared" si="111"/>
        <v>2025</v>
      </c>
    </row>
    <row r="3536" spans="1:8" x14ac:dyDescent="0.25">
      <c r="A3536" s="12" t="s">
        <v>1425</v>
      </c>
      <c r="B3536" s="12" t="s">
        <v>41</v>
      </c>
      <c r="C3536" s="14">
        <v>29</v>
      </c>
      <c r="D3536" s="12" t="s">
        <v>1428</v>
      </c>
      <c r="E3536" s="35" t="s">
        <v>1528</v>
      </c>
      <c r="F3536" s="13">
        <v>4027.63</v>
      </c>
      <c r="G3536" s="97" t="str">
        <f t="shared" si="110"/>
        <v>Feb/2025</v>
      </c>
      <c r="H3536" s="97" t="str">
        <f t="shared" si="111"/>
        <v>2025</v>
      </c>
    </row>
    <row r="3537" spans="1:8" x14ac:dyDescent="0.25">
      <c r="A3537" s="12" t="s">
        <v>1425</v>
      </c>
      <c r="B3537" s="12" t="s">
        <v>41</v>
      </c>
      <c r="C3537" s="14">
        <v>28</v>
      </c>
      <c r="D3537" s="12" t="s">
        <v>1429</v>
      </c>
      <c r="E3537" s="35" t="s">
        <v>23</v>
      </c>
      <c r="F3537" s="13">
        <v>24233.59</v>
      </c>
      <c r="G3537" s="97" t="str">
        <f t="shared" si="110"/>
        <v>Feb/2025</v>
      </c>
      <c r="H3537" s="97" t="str">
        <f t="shared" si="111"/>
        <v>2025</v>
      </c>
    </row>
    <row r="3538" spans="1:8" x14ac:dyDescent="0.25">
      <c r="A3538" s="12" t="s">
        <v>1425</v>
      </c>
      <c r="B3538" s="12" t="s">
        <v>41</v>
      </c>
      <c r="C3538" s="14">
        <v>30</v>
      </c>
      <c r="D3538" s="12" t="s">
        <v>113</v>
      </c>
      <c r="E3538" s="35" t="s">
        <v>1528</v>
      </c>
      <c r="F3538" s="13">
        <v>4315.84</v>
      </c>
      <c r="G3538" s="97" t="str">
        <f t="shared" si="110"/>
        <v>Feb/2025</v>
      </c>
      <c r="H3538" s="97" t="str">
        <f t="shared" si="111"/>
        <v>2025</v>
      </c>
    </row>
    <row r="3539" spans="1:8" x14ac:dyDescent="0.25">
      <c r="A3539" s="12" t="s">
        <v>1425</v>
      </c>
      <c r="B3539" s="12" t="s">
        <v>41</v>
      </c>
      <c r="C3539" s="14">
        <v>28</v>
      </c>
      <c r="D3539" s="12" t="s">
        <v>1429</v>
      </c>
      <c r="E3539" s="35" t="s">
        <v>23</v>
      </c>
      <c r="F3539" s="13">
        <v>19874.21</v>
      </c>
      <c r="G3539" s="97" t="str">
        <f t="shared" si="110"/>
        <v>Feb/2025</v>
      </c>
      <c r="H3539" s="97" t="str">
        <f t="shared" si="111"/>
        <v>2025</v>
      </c>
    </row>
    <row r="3540" spans="1:8" x14ac:dyDescent="0.25">
      <c r="A3540" s="12" t="s">
        <v>1425</v>
      </c>
      <c r="B3540" s="12" t="s">
        <v>41</v>
      </c>
      <c r="C3540" s="14">
        <v>30</v>
      </c>
      <c r="D3540" s="12" t="s">
        <v>113</v>
      </c>
      <c r="E3540" s="35" t="s">
        <v>1528</v>
      </c>
      <c r="F3540" s="13">
        <v>4305.18</v>
      </c>
      <c r="G3540" s="97" t="str">
        <f t="shared" si="110"/>
        <v>Feb/2025</v>
      </c>
      <c r="H3540" s="97" t="str">
        <f t="shared" si="111"/>
        <v>2025</v>
      </c>
    </row>
    <row r="3541" spans="1:8" x14ac:dyDescent="0.25">
      <c r="A3541" s="12" t="s">
        <v>1430</v>
      </c>
      <c r="B3541" s="12" t="s">
        <v>26</v>
      </c>
      <c r="C3541" s="14">
        <v>339</v>
      </c>
      <c r="D3541" s="12" t="s">
        <v>684</v>
      </c>
      <c r="E3541" s="12" t="s">
        <v>119</v>
      </c>
      <c r="F3541" s="13">
        <v>7310</v>
      </c>
      <c r="G3541" s="97" t="str">
        <f t="shared" si="110"/>
        <v>Feb/2025</v>
      </c>
      <c r="H3541" s="97" t="str">
        <f t="shared" si="111"/>
        <v>2025</v>
      </c>
    </row>
    <row r="3542" spans="1:8" x14ac:dyDescent="0.25">
      <c r="A3542" s="12" t="s">
        <v>1415</v>
      </c>
      <c r="B3542" s="12" t="s">
        <v>26</v>
      </c>
      <c r="C3542" s="14">
        <v>324</v>
      </c>
      <c r="D3542" s="12" t="s">
        <v>359</v>
      </c>
      <c r="E3542" s="12" t="s">
        <v>131</v>
      </c>
      <c r="F3542" s="13">
        <v>1711.78</v>
      </c>
      <c r="G3542" s="97" t="str">
        <f t="shared" si="110"/>
        <v>Feb/2025</v>
      </c>
      <c r="H3542" s="97" t="str">
        <f t="shared" si="111"/>
        <v>2025</v>
      </c>
    </row>
    <row r="3543" spans="1:8" x14ac:dyDescent="0.25">
      <c r="A3543" s="12" t="s">
        <v>1417</v>
      </c>
      <c r="B3543" s="12" t="s">
        <v>26</v>
      </c>
      <c r="C3543" s="14">
        <v>344</v>
      </c>
      <c r="D3543" s="12" t="s">
        <v>359</v>
      </c>
      <c r="E3543" s="12" t="s">
        <v>131</v>
      </c>
      <c r="F3543" s="13">
        <v>1508.88</v>
      </c>
      <c r="G3543" s="97" t="str">
        <f t="shared" si="110"/>
        <v>Feb/2025</v>
      </c>
      <c r="H3543" s="97" t="str">
        <f t="shared" si="111"/>
        <v>2025</v>
      </c>
    </row>
    <row r="3544" spans="1:8" x14ac:dyDescent="0.25">
      <c r="A3544" s="12" t="s">
        <v>1434</v>
      </c>
      <c r="B3544" s="12" t="s">
        <v>26</v>
      </c>
      <c r="C3544" s="14">
        <v>368</v>
      </c>
      <c r="D3544" s="12" t="s">
        <v>359</v>
      </c>
      <c r="E3544" s="12" t="s">
        <v>131</v>
      </c>
      <c r="F3544" s="13">
        <v>1755.34</v>
      </c>
      <c r="G3544" s="97" t="str">
        <f t="shared" si="110"/>
        <v>Feb/2025</v>
      </c>
      <c r="H3544" s="97" t="str">
        <f t="shared" si="111"/>
        <v>2025</v>
      </c>
    </row>
    <row r="3545" spans="1:8" x14ac:dyDescent="0.25">
      <c r="A3545" s="12" t="s">
        <v>1436</v>
      </c>
      <c r="B3545" s="12" t="s">
        <v>41</v>
      </c>
      <c r="C3545" s="14">
        <v>8</v>
      </c>
      <c r="D3545" s="12" t="s">
        <v>133</v>
      </c>
      <c r="E3545" s="12" t="s">
        <v>131</v>
      </c>
      <c r="F3545" s="13">
        <v>2681.82</v>
      </c>
      <c r="G3545" s="97" t="str">
        <f t="shared" si="110"/>
        <v>Feb/2025</v>
      </c>
      <c r="H3545" s="97" t="str">
        <f t="shared" si="111"/>
        <v>2025</v>
      </c>
    </row>
    <row r="3546" spans="1:8" x14ac:dyDescent="0.25">
      <c r="A3546" s="12" t="s">
        <v>1436</v>
      </c>
      <c r="B3546" s="12" t="s">
        <v>41</v>
      </c>
      <c r="C3546" s="14">
        <v>8</v>
      </c>
      <c r="D3546" s="12" t="s">
        <v>133</v>
      </c>
      <c r="E3546" s="12" t="s">
        <v>131</v>
      </c>
      <c r="F3546" s="13">
        <v>2368.5100000000002</v>
      </c>
      <c r="G3546" s="97" t="str">
        <f t="shared" si="110"/>
        <v>Feb/2025</v>
      </c>
      <c r="H3546" s="97" t="str">
        <f t="shared" si="111"/>
        <v>2025</v>
      </c>
    </row>
    <row r="3547" spans="1:8" x14ac:dyDescent="0.25">
      <c r="A3547" s="12" t="s">
        <v>1436</v>
      </c>
      <c r="B3547" s="12" t="s">
        <v>41</v>
      </c>
      <c r="C3547" s="14">
        <v>8</v>
      </c>
      <c r="D3547" s="12" t="s">
        <v>133</v>
      </c>
      <c r="E3547" s="12" t="s">
        <v>131</v>
      </c>
      <c r="F3547" s="13">
        <v>269.7</v>
      </c>
      <c r="G3547" s="97" t="str">
        <f t="shared" si="110"/>
        <v>Feb/2025</v>
      </c>
      <c r="H3547" s="97" t="str">
        <f t="shared" si="111"/>
        <v>2025</v>
      </c>
    </row>
    <row r="3548" spans="1:8" x14ac:dyDescent="0.25">
      <c r="A3548" s="12" t="s">
        <v>1436</v>
      </c>
      <c r="B3548" s="12" t="s">
        <v>41</v>
      </c>
      <c r="C3548" s="14">
        <v>8</v>
      </c>
      <c r="D3548" s="12" t="s">
        <v>133</v>
      </c>
      <c r="E3548" s="12" t="s">
        <v>131</v>
      </c>
      <c r="F3548" s="13">
        <v>337.13</v>
      </c>
      <c r="G3548" s="97" t="str">
        <f t="shared" si="110"/>
        <v>Feb/2025</v>
      </c>
      <c r="H3548" s="97" t="str">
        <f t="shared" si="111"/>
        <v>2025</v>
      </c>
    </row>
    <row r="3549" spans="1:8" x14ac:dyDescent="0.25">
      <c r="A3549" s="12" t="s">
        <v>1436</v>
      </c>
      <c r="B3549" s="12" t="s">
        <v>41</v>
      </c>
      <c r="C3549" s="14">
        <v>8</v>
      </c>
      <c r="D3549" s="12" t="s">
        <v>133</v>
      </c>
      <c r="E3549" s="12" t="s">
        <v>131</v>
      </c>
      <c r="F3549" s="13">
        <v>766.19</v>
      </c>
      <c r="G3549" s="97" t="str">
        <f t="shared" si="110"/>
        <v>Feb/2025</v>
      </c>
      <c r="H3549" s="97" t="str">
        <f t="shared" si="111"/>
        <v>2025</v>
      </c>
    </row>
    <row r="3550" spans="1:8" x14ac:dyDescent="0.25">
      <c r="A3550" s="12" t="s">
        <v>1436</v>
      </c>
      <c r="B3550" s="12" t="s">
        <v>41</v>
      </c>
      <c r="C3550" s="14">
        <v>8</v>
      </c>
      <c r="D3550" s="12" t="s">
        <v>133</v>
      </c>
      <c r="E3550" s="12" t="s">
        <v>131</v>
      </c>
      <c r="F3550" s="13">
        <v>1496.7</v>
      </c>
      <c r="G3550" s="97" t="str">
        <f t="shared" si="110"/>
        <v>Feb/2025</v>
      </c>
      <c r="H3550" s="97" t="str">
        <f t="shared" si="111"/>
        <v>2025</v>
      </c>
    </row>
    <row r="3551" spans="1:8" x14ac:dyDescent="0.25">
      <c r="A3551" s="12" t="s">
        <v>1436</v>
      </c>
      <c r="B3551" s="12" t="s">
        <v>41</v>
      </c>
      <c r="C3551" s="14">
        <v>8</v>
      </c>
      <c r="D3551" s="12" t="s">
        <v>133</v>
      </c>
      <c r="E3551" s="12" t="s">
        <v>131</v>
      </c>
      <c r="F3551" s="13">
        <v>1857.69</v>
      </c>
      <c r="G3551" s="97" t="str">
        <f t="shared" si="110"/>
        <v>Feb/2025</v>
      </c>
      <c r="H3551" s="97" t="str">
        <f t="shared" si="111"/>
        <v>2025</v>
      </c>
    </row>
    <row r="3552" spans="1:8" x14ac:dyDescent="0.25">
      <c r="A3552" s="12" t="s">
        <v>1436</v>
      </c>
      <c r="B3552" s="12" t="s">
        <v>41</v>
      </c>
      <c r="C3552" s="14">
        <v>8</v>
      </c>
      <c r="D3552" s="12" t="s">
        <v>133</v>
      </c>
      <c r="E3552" s="12" t="s">
        <v>131</v>
      </c>
      <c r="F3552" s="13">
        <v>2899.02</v>
      </c>
      <c r="G3552" s="97" t="str">
        <f t="shared" si="110"/>
        <v>Feb/2025</v>
      </c>
      <c r="H3552" s="97" t="str">
        <f t="shared" si="111"/>
        <v>2025</v>
      </c>
    </row>
    <row r="3553" spans="1:8" x14ac:dyDescent="0.25">
      <c r="A3553" s="12" t="s">
        <v>1436</v>
      </c>
      <c r="B3553" s="12" t="s">
        <v>41</v>
      </c>
      <c r="C3553" s="14">
        <v>8</v>
      </c>
      <c r="D3553" s="12" t="s">
        <v>133</v>
      </c>
      <c r="E3553" s="12" t="s">
        <v>131</v>
      </c>
      <c r="F3553" s="13">
        <v>1887.91</v>
      </c>
      <c r="G3553" s="97" t="str">
        <f t="shared" si="110"/>
        <v>Feb/2025</v>
      </c>
      <c r="H3553" s="97" t="str">
        <f t="shared" si="111"/>
        <v>2025</v>
      </c>
    </row>
    <row r="3554" spans="1:8" x14ac:dyDescent="0.25">
      <c r="A3554" s="12" t="s">
        <v>1436</v>
      </c>
      <c r="B3554" s="12" t="s">
        <v>41</v>
      </c>
      <c r="C3554" s="14">
        <v>8</v>
      </c>
      <c r="D3554" s="12" t="s">
        <v>133</v>
      </c>
      <c r="E3554" s="12" t="s">
        <v>131</v>
      </c>
      <c r="F3554" s="13">
        <v>501.15</v>
      </c>
      <c r="G3554" s="97" t="str">
        <f t="shared" si="110"/>
        <v>Feb/2025</v>
      </c>
      <c r="H3554" s="97" t="str">
        <f t="shared" si="111"/>
        <v>2025</v>
      </c>
    </row>
    <row r="3555" spans="1:8" x14ac:dyDescent="0.25">
      <c r="A3555" s="12" t="s">
        <v>1423</v>
      </c>
      <c r="B3555" s="12" t="s">
        <v>26</v>
      </c>
      <c r="C3555" s="14">
        <v>406</v>
      </c>
      <c r="D3555" s="12" t="s">
        <v>359</v>
      </c>
      <c r="E3555" s="12" t="s">
        <v>131</v>
      </c>
      <c r="F3555" s="13">
        <v>1541.82</v>
      </c>
      <c r="G3555" s="97" t="str">
        <f t="shared" si="110"/>
        <v>Feb/2025</v>
      </c>
      <c r="H3555" s="97" t="str">
        <f t="shared" si="111"/>
        <v>2025</v>
      </c>
    </row>
    <row r="3556" spans="1:8" x14ac:dyDescent="0.25">
      <c r="A3556" s="12" t="s">
        <v>1425</v>
      </c>
      <c r="B3556" s="12" t="s">
        <v>41</v>
      </c>
      <c r="C3556" s="14">
        <v>26</v>
      </c>
      <c r="D3556" s="12" t="s">
        <v>133</v>
      </c>
      <c r="E3556" s="12" t="s">
        <v>131</v>
      </c>
      <c r="F3556" s="13">
        <v>1534.65</v>
      </c>
      <c r="G3556" s="97" t="str">
        <f t="shared" si="110"/>
        <v>Feb/2025</v>
      </c>
      <c r="H3556" s="97" t="str">
        <f t="shared" si="111"/>
        <v>2025</v>
      </c>
    </row>
    <row r="3557" spans="1:8" x14ac:dyDescent="0.25">
      <c r="A3557" s="12" t="s">
        <v>1425</v>
      </c>
      <c r="B3557" s="12" t="s">
        <v>41</v>
      </c>
      <c r="C3557" s="14">
        <v>26</v>
      </c>
      <c r="D3557" s="12" t="s">
        <v>133</v>
      </c>
      <c r="E3557" s="12" t="s">
        <v>131</v>
      </c>
      <c r="F3557" s="13">
        <v>647.76</v>
      </c>
      <c r="G3557" s="97" t="str">
        <f t="shared" si="110"/>
        <v>Feb/2025</v>
      </c>
      <c r="H3557" s="97" t="str">
        <f t="shared" si="111"/>
        <v>2025</v>
      </c>
    </row>
    <row r="3558" spans="1:8" x14ac:dyDescent="0.25">
      <c r="A3558" s="12" t="s">
        <v>1425</v>
      </c>
      <c r="B3558" s="12" t="s">
        <v>41</v>
      </c>
      <c r="C3558" s="14">
        <v>26</v>
      </c>
      <c r="D3558" s="12" t="s">
        <v>133</v>
      </c>
      <c r="E3558" s="12" t="s">
        <v>131</v>
      </c>
      <c r="F3558" s="13">
        <v>1123.77</v>
      </c>
      <c r="G3558" s="97" t="str">
        <f t="shared" ref="G3558:G3621" si="112">MID(A3558,4,8)</f>
        <v>Feb/2025</v>
      </c>
      <c r="H3558" s="97" t="str">
        <f t="shared" si="111"/>
        <v>2025</v>
      </c>
    </row>
    <row r="3559" spans="1:8" x14ac:dyDescent="0.25">
      <c r="A3559" s="12" t="s">
        <v>1425</v>
      </c>
      <c r="B3559" s="12" t="s">
        <v>41</v>
      </c>
      <c r="C3559" s="14">
        <v>26</v>
      </c>
      <c r="D3559" s="12" t="s">
        <v>133</v>
      </c>
      <c r="E3559" s="12" t="s">
        <v>131</v>
      </c>
      <c r="F3559" s="13">
        <v>134.85</v>
      </c>
      <c r="G3559" s="97" t="str">
        <f t="shared" si="112"/>
        <v>Feb/2025</v>
      </c>
      <c r="H3559" s="97" t="str">
        <f t="shared" si="111"/>
        <v>2025</v>
      </c>
    </row>
    <row r="3560" spans="1:8" x14ac:dyDescent="0.25">
      <c r="A3560" s="12" t="s">
        <v>1425</v>
      </c>
      <c r="B3560" s="12" t="s">
        <v>41</v>
      </c>
      <c r="C3560" s="14">
        <v>26</v>
      </c>
      <c r="D3560" s="12" t="s">
        <v>133</v>
      </c>
      <c r="E3560" s="12" t="s">
        <v>131</v>
      </c>
      <c r="F3560" s="13">
        <v>269.7</v>
      </c>
      <c r="G3560" s="97" t="str">
        <f t="shared" si="112"/>
        <v>Feb/2025</v>
      </c>
      <c r="H3560" s="97" t="str">
        <f t="shared" si="111"/>
        <v>2025</v>
      </c>
    </row>
    <row r="3561" spans="1:8" x14ac:dyDescent="0.25">
      <c r="A3561" s="12" t="s">
        <v>1425</v>
      </c>
      <c r="B3561" s="12" t="s">
        <v>41</v>
      </c>
      <c r="C3561" s="14">
        <v>26</v>
      </c>
      <c r="D3561" s="12" t="s">
        <v>133</v>
      </c>
      <c r="E3561" s="12" t="s">
        <v>131</v>
      </c>
      <c r="F3561" s="13">
        <v>605.11</v>
      </c>
      <c r="G3561" s="97" t="str">
        <f t="shared" si="112"/>
        <v>Feb/2025</v>
      </c>
      <c r="H3561" s="97" t="str">
        <f t="shared" si="111"/>
        <v>2025</v>
      </c>
    </row>
    <row r="3562" spans="1:8" x14ac:dyDescent="0.25">
      <c r="A3562" s="12" t="s">
        <v>1425</v>
      </c>
      <c r="B3562" s="12" t="s">
        <v>41</v>
      </c>
      <c r="C3562" s="14">
        <v>39</v>
      </c>
      <c r="D3562" s="12" t="s">
        <v>133</v>
      </c>
      <c r="E3562" s="12" t="s">
        <v>131</v>
      </c>
      <c r="F3562" s="13">
        <v>1581.64</v>
      </c>
      <c r="G3562" s="97" t="str">
        <f t="shared" si="112"/>
        <v>Feb/2025</v>
      </c>
      <c r="H3562" s="97" t="str">
        <f t="shared" si="111"/>
        <v>2025</v>
      </c>
    </row>
    <row r="3563" spans="1:8" x14ac:dyDescent="0.25">
      <c r="A3563" s="12" t="s">
        <v>1425</v>
      </c>
      <c r="B3563" s="12" t="s">
        <v>41</v>
      </c>
      <c r="C3563" s="14">
        <v>39</v>
      </c>
      <c r="D3563" s="12" t="s">
        <v>133</v>
      </c>
      <c r="E3563" s="12" t="s">
        <v>131</v>
      </c>
      <c r="F3563" s="13">
        <v>2245.08</v>
      </c>
      <c r="G3563" s="97" t="str">
        <f t="shared" si="112"/>
        <v>Feb/2025</v>
      </c>
      <c r="H3563" s="97" t="str">
        <f t="shared" si="111"/>
        <v>2025</v>
      </c>
    </row>
    <row r="3564" spans="1:8" x14ac:dyDescent="0.25">
      <c r="A3564" s="12" t="s">
        <v>1425</v>
      </c>
      <c r="B3564" s="12" t="s">
        <v>41</v>
      </c>
      <c r="C3564" s="14">
        <v>39</v>
      </c>
      <c r="D3564" s="12" t="s">
        <v>133</v>
      </c>
      <c r="E3564" s="12" t="s">
        <v>131</v>
      </c>
      <c r="F3564" s="13">
        <v>269.7</v>
      </c>
      <c r="G3564" s="97" t="str">
        <f t="shared" si="112"/>
        <v>Feb/2025</v>
      </c>
      <c r="H3564" s="97" t="str">
        <f t="shared" si="111"/>
        <v>2025</v>
      </c>
    </row>
    <row r="3565" spans="1:8" x14ac:dyDescent="0.25">
      <c r="A3565" s="12" t="s">
        <v>1425</v>
      </c>
      <c r="B3565" s="12" t="s">
        <v>41</v>
      </c>
      <c r="C3565" s="14">
        <v>39</v>
      </c>
      <c r="D3565" s="12" t="s">
        <v>133</v>
      </c>
      <c r="E3565" s="12" t="s">
        <v>131</v>
      </c>
      <c r="F3565" s="13">
        <v>179.8</v>
      </c>
      <c r="G3565" s="97" t="str">
        <f t="shared" si="112"/>
        <v>Feb/2025</v>
      </c>
      <c r="H3565" s="97" t="str">
        <f t="shared" si="111"/>
        <v>2025</v>
      </c>
    </row>
    <row r="3566" spans="1:8" x14ac:dyDescent="0.25">
      <c r="A3566" s="12" t="s">
        <v>1425</v>
      </c>
      <c r="B3566" s="12" t="s">
        <v>41</v>
      </c>
      <c r="C3566" s="14">
        <v>39</v>
      </c>
      <c r="D3566" s="12" t="s">
        <v>133</v>
      </c>
      <c r="E3566" s="12" t="s">
        <v>131</v>
      </c>
      <c r="F3566" s="13">
        <v>449.51</v>
      </c>
      <c r="G3566" s="97" t="str">
        <f t="shared" si="112"/>
        <v>Feb/2025</v>
      </c>
      <c r="H3566" s="97" t="str">
        <f t="shared" si="111"/>
        <v>2025</v>
      </c>
    </row>
    <row r="3567" spans="1:8" x14ac:dyDescent="0.25">
      <c r="A3567" s="12" t="s">
        <v>1425</v>
      </c>
      <c r="B3567" s="12" t="s">
        <v>41</v>
      </c>
      <c r="C3567" s="14">
        <v>39</v>
      </c>
      <c r="D3567" s="12" t="s">
        <v>133</v>
      </c>
      <c r="E3567" s="12" t="s">
        <v>131</v>
      </c>
      <c r="F3567" s="13">
        <v>425.98</v>
      </c>
      <c r="G3567" s="97" t="str">
        <f t="shared" si="112"/>
        <v>Feb/2025</v>
      </c>
      <c r="H3567" s="97" t="str">
        <f t="shared" si="111"/>
        <v>2025</v>
      </c>
    </row>
    <row r="3568" spans="1:8" x14ac:dyDescent="0.25">
      <c r="A3568" s="12" t="s">
        <v>1436</v>
      </c>
      <c r="B3568" s="12" t="s">
        <v>41</v>
      </c>
      <c r="C3568" s="14">
        <v>8</v>
      </c>
      <c r="D3568" s="12" t="s">
        <v>133</v>
      </c>
      <c r="E3568" s="12" t="s">
        <v>131</v>
      </c>
      <c r="F3568" s="13">
        <v>1421.37</v>
      </c>
      <c r="G3568" s="97" t="str">
        <f t="shared" si="112"/>
        <v>Feb/2025</v>
      </c>
      <c r="H3568" s="97" t="str">
        <f t="shared" si="111"/>
        <v>2025</v>
      </c>
    </row>
    <row r="3569" spans="1:8" x14ac:dyDescent="0.25">
      <c r="A3569" s="12" t="s">
        <v>1425</v>
      </c>
      <c r="B3569" s="12" t="s">
        <v>41</v>
      </c>
      <c r="C3569" s="14">
        <v>26</v>
      </c>
      <c r="D3569" s="12" t="s">
        <v>133</v>
      </c>
      <c r="E3569" s="12" t="s">
        <v>131</v>
      </c>
      <c r="F3569" s="13">
        <v>1875.48</v>
      </c>
      <c r="G3569" s="97" t="str">
        <f t="shared" si="112"/>
        <v>Feb/2025</v>
      </c>
      <c r="H3569" s="97" t="str">
        <f t="shared" si="111"/>
        <v>2025</v>
      </c>
    </row>
    <row r="3570" spans="1:8" x14ac:dyDescent="0.25">
      <c r="A3570" s="12" t="s">
        <v>1436</v>
      </c>
      <c r="B3570" s="12" t="s">
        <v>41</v>
      </c>
      <c r="C3570" s="14">
        <v>8</v>
      </c>
      <c r="D3570" s="12" t="s">
        <v>133</v>
      </c>
      <c r="E3570" s="12" t="s">
        <v>131</v>
      </c>
      <c r="F3570" s="13">
        <v>4058.96</v>
      </c>
      <c r="G3570" s="97" t="str">
        <f t="shared" si="112"/>
        <v>Feb/2025</v>
      </c>
      <c r="H3570" s="97" t="str">
        <f t="shared" si="111"/>
        <v>2025</v>
      </c>
    </row>
    <row r="3571" spans="1:8" x14ac:dyDescent="0.25">
      <c r="A3571" s="12" t="s">
        <v>1436</v>
      </c>
      <c r="B3571" s="12" t="s">
        <v>41</v>
      </c>
      <c r="C3571" s="14">
        <v>8</v>
      </c>
      <c r="D3571" s="12" t="s">
        <v>133</v>
      </c>
      <c r="E3571" s="12" t="s">
        <v>131</v>
      </c>
      <c r="F3571" s="13">
        <v>1325.29</v>
      </c>
      <c r="G3571" s="97" t="str">
        <f t="shared" si="112"/>
        <v>Feb/2025</v>
      </c>
      <c r="H3571" s="97" t="str">
        <f t="shared" si="111"/>
        <v>2025</v>
      </c>
    </row>
    <row r="3572" spans="1:8" x14ac:dyDescent="0.25">
      <c r="A3572" s="12" t="s">
        <v>1425</v>
      </c>
      <c r="B3572" s="12" t="s">
        <v>41</v>
      </c>
      <c r="C3572" s="14">
        <v>26</v>
      </c>
      <c r="D3572" s="12" t="s">
        <v>133</v>
      </c>
      <c r="E3572" s="12" t="s">
        <v>131</v>
      </c>
      <c r="F3572" s="13">
        <v>3761.05</v>
      </c>
      <c r="G3572" s="97" t="str">
        <f t="shared" si="112"/>
        <v>Feb/2025</v>
      </c>
      <c r="H3572" s="97" t="str">
        <f t="shared" si="111"/>
        <v>2025</v>
      </c>
    </row>
    <row r="3573" spans="1:8" x14ac:dyDescent="0.25">
      <c r="A3573" s="12" t="s">
        <v>1425</v>
      </c>
      <c r="B3573" s="12" t="s">
        <v>41</v>
      </c>
      <c r="C3573" s="14">
        <v>39</v>
      </c>
      <c r="D3573" s="12" t="s">
        <v>133</v>
      </c>
      <c r="E3573" s="12" t="s">
        <v>131</v>
      </c>
      <c r="F3573" s="13">
        <v>2652.4</v>
      </c>
      <c r="G3573" s="97" t="str">
        <f t="shared" si="112"/>
        <v>Feb/2025</v>
      </c>
      <c r="H3573" s="97" t="str">
        <f t="shared" si="111"/>
        <v>2025</v>
      </c>
    </row>
    <row r="3574" spans="1:8" x14ac:dyDescent="0.25">
      <c r="A3574" s="12" t="s">
        <v>1421</v>
      </c>
      <c r="B3574" s="12" t="s">
        <v>26</v>
      </c>
      <c r="C3574" s="14">
        <v>380</v>
      </c>
      <c r="D3574" s="12" t="s">
        <v>919</v>
      </c>
      <c r="E3574" s="12" t="s">
        <v>131</v>
      </c>
      <c r="F3574" s="13">
        <v>449.94</v>
      </c>
      <c r="G3574" s="97" t="str">
        <f t="shared" si="112"/>
        <v>Feb/2025</v>
      </c>
      <c r="H3574" s="97" t="str">
        <f t="shared" si="111"/>
        <v>2025</v>
      </c>
    </row>
    <row r="3575" spans="1:8" x14ac:dyDescent="0.25">
      <c r="A3575" s="12" t="s">
        <v>1436</v>
      </c>
      <c r="B3575" s="12" t="s">
        <v>41</v>
      </c>
      <c r="C3575" s="14">
        <v>8</v>
      </c>
      <c r="D3575" s="12" t="s">
        <v>133</v>
      </c>
      <c r="E3575" s="12" t="s">
        <v>131</v>
      </c>
      <c r="F3575" s="13">
        <v>554.91999999999996</v>
      </c>
      <c r="G3575" s="97" t="str">
        <f t="shared" si="112"/>
        <v>Feb/2025</v>
      </c>
      <c r="H3575" s="97" t="str">
        <f t="shared" si="111"/>
        <v>2025</v>
      </c>
    </row>
    <row r="3576" spans="1:8" x14ac:dyDescent="0.25">
      <c r="A3576" s="12" t="s">
        <v>1436</v>
      </c>
      <c r="B3576" s="12" t="s">
        <v>41</v>
      </c>
      <c r="C3576" s="14">
        <v>8</v>
      </c>
      <c r="D3576" s="12" t="s">
        <v>133</v>
      </c>
      <c r="E3576" s="12" t="s">
        <v>131</v>
      </c>
      <c r="F3576" s="13">
        <v>4033.35</v>
      </c>
      <c r="G3576" s="97" t="str">
        <f t="shared" si="112"/>
        <v>Feb/2025</v>
      </c>
      <c r="H3576" s="97" t="str">
        <f t="shared" si="111"/>
        <v>2025</v>
      </c>
    </row>
    <row r="3577" spans="1:8" x14ac:dyDescent="0.25">
      <c r="A3577" s="12" t="s">
        <v>1436</v>
      </c>
      <c r="B3577" s="12" t="s">
        <v>41</v>
      </c>
      <c r="C3577" s="14">
        <v>8</v>
      </c>
      <c r="D3577" s="12" t="s">
        <v>133</v>
      </c>
      <c r="E3577" s="12" t="s">
        <v>131</v>
      </c>
      <c r="F3577" s="13">
        <v>1159.58</v>
      </c>
      <c r="G3577" s="97" t="str">
        <f t="shared" si="112"/>
        <v>Feb/2025</v>
      </c>
      <c r="H3577" s="97" t="str">
        <f t="shared" si="111"/>
        <v>2025</v>
      </c>
    </row>
    <row r="3578" spans="1:8" x14ac:dyDescent="0.25">
      <c r="A3578" s="12" t="s">
        <v>1425</v>
      </c>
      <c r="B3578" s="12" t="s">
        <v>41</v>
      </c>
      <c r="C3578" s="14">
        <v>26</v>
      </c>
      <c r="D3578" s="12" t="s">
        <v>133</v>
      </c>
      <c r="E3578" s="12" t="s">
        <v>131</v>
      </c>
      <c r="F3578" s="13">
        <v>2209.19</v>
      </c>
      <c r="G3578" s="97" t="str">
        <f t="shared" si="112"/>
        <v>Feb/2025</v>
      </c>
      <c r="H3578" s="97" t="str">
        <f t="shared" si="111"/>
        <v>2025</v>
      </c>
    </row>
    <row r="3579" spans="1:8" x14ac:dyDescent="0.25">
      <c r="A3579" s="12" t="s">
        <v>1425</v>
      </c>
      <c r="B3579" s="12" t="s">
        <v>41</v>
      </c>
      <c r="C3579" s="14">
        <v>39</v>
      </c>
      <c r="D3579" s="12" t="s">
        <v>133</v>
      </c>
      <c r="E3579" s="12" t="s">
        <v>131</v>
      </c>
      <c r="F3579" s="13">
        <v>1559.66</v>
      </c>
      <c r="G3579" s="97" t="str">
        <f t="shared" si="112"/>
        <v>Feb/2025</v>
      </c>
      <c r="H3579" s="97" t="str">
        <f t="shared" si="111"/>
        <v>2025</v>
      </c>
    </row>
    <row r="3580" spans="1:8" x14ac:dyDescent="0.25">
      <c r="A3580" s="12" t="s">
        <v>1436</v>
      </c>
      <c r="B3580" s="12" t="s">
        <v>41</v>
      </c>
      <c r="C3580" s="14">
        <v>8</v>
      </c>
      <c r="D3580" s="12" t="s">
        <v>133</v>
      </c>
      <c r="E3580" s="12" t="s">
        <v>131</v>
      </c>
      <c r="F3580" s="13">
        <v>865.66</v>
      </c>
      <c r="G3580" s="97" t="str">
        <f t="shared" si="112"/>
        <v>Feb/2025</v>
      </c>
      <c r="H3580" s="97" t="str">
        <f t="shared" si="111"/>
        <v>2025</v>
      </c>
    </row>
    <row r="3581" spans="1:8" x14ac:dyDescent="0.25">
      <c r="A3581" s="12" t="s">
        <v>1436</v>
      </c>
      <c r="B3581" s="12" t="s">
        <v>41</v>
      </c>
      <c r="C3581" s="14">
        <v>8</v>
      </c>
      <c r="D3581" s="12" t="s">
        <v>133</v>
      </c>
      <c r="E3581" s="12" t="s">
        <v>131</v>
      </c>
      <c r="F3581" s="13">
        <v>937.85</v>
      </c>
      <c r="G3581" s="97" t="str">
        <f t="shared" si="112"/>
        <v>Feb/2025</v>
      </c>
      <c r="H3581" s="97" t="str">
        <f t="shared" si="111"/>
        <v>2025</v>
      </c>
    </row>
    <row r="3582" spans="1:8" x14ac:dyDescent="0.25">
      <c r="A3582" s="12" t="s">
        <v>1425</v>
      </c>
      <c r="B3582" s="12" t="s">
        <v>41</v>
      </c>
      <c r="C3582" s="14">
        <v>26</v>
      </c>
      <c r="D3582" s="12" t="s">
        <v>133</v>
      </c>
      <c r="E3582" s="12" t="s">
        <v>131</v>
      </c>
      <c r="F3582" s="13">
        <v>1034.52</v>
      </c>
      <c r="G3582" s="97" t="str">
        <f t="shared" si="112"/>
        <v>Feb/2025</v>
      </c>
      <c r="H3582" s="97" t="str">
        <f t="shared" si="111"/>
        <v>2025</v>
      </c>
    </row>
    <row r="3583" spans="1:8" x14ac:dyDescent="0.25">
      <c r="A3583" s="12" t="s">
        <v>1425</v>
      </c>
      <c r="B3583" s="12" t="s">
        <v>41</v>
      </c>
      <c r="C3583" s="14">
        <v>39</v>
      </c>
      <c r="D3583" s="12" t="s">
        <v>133</v>
      </c>
      <c r="E3583" s="12" t="s">
        <v>131</v>
      </c>
      <c r="F3583" s="13">
        <v>1033.97</v>
      </c>
      <c r="G3583" s="97" t="str">
        <f t="shared" si="112"/>
        <v>Feb/2025</v>
      </c>
      <c r="H3583" s="97" t="str">
        <f t="shared" si="111"/>
        <v>2025</v>
      </c>
    </row>
    <row r="3584" spans="1:8" x14ac:dyDescent="0.25">
      <c r="A3584" s="12" t="s">
        <v>1436</v>
      </c>
      <c r="B3584" s="12" t="s">
        <v>41</v>
      </c>
      <c r="C3584" s="14">
        <v>8</v>
      </c>
      <c r="D3584" s="12" t="s">
        <v>133</v>
      </c>
      <c r="E3584" s="12" t="s">
        <v>131</v>
      </c>
      <c r="F3584" s="13">
        <v>1850.47</v>
      </c>
      <c r="G3584" s="97" t="str">
        <f t="shared" si="112"/>
        <v>Feb/2025</v>
      </c>
      <c r="H3584" s="97" t="str">
        <f t="shared" si="111"/>
        <v>2025</v>
      </c>
    </row>
    <row r="3585" spans="1:8" x14ac:dyDescent="0.25">
      <c r="A3585" s="12" t="s">
        <v>1436</v>
      </c>
      <c r="B3585" s="12" t="s">
        <v>41</v>
      </c>
      <c r="C3585" s="14">
        <v>8</v>
      </c>
      <c r="D3585" s="12" t="s">
        <v>133</v>
      </c>
      <c r="E3585" s="12" t="s">
        <v>131</v>
      </c>
      <c r="F3585" s="13">
        <v>929.37</v>
      </c>
      <c r="G3585" s="97" t="str">
        <f t="shared" si="112"/>
        <v>Feb/2025</v>
      </c>
      <c r="H3585" s="97" t="str">
        <f t="shared" si="111"/>
        <v>2025</v>
      </c>
    </row>
    <row r="3586" spans="1:8" x14ac:dyDescent="0.25">
      <c r="A3586" s="12" t="s">
        <v>1425</v>
      </c>
      <c r="B3586" s="12" t="s">
        <v>41</v>
      </c>
      <c r="C3586" s="14">
        <v>26</v>
      </c>
      <c r="D3586" s="12" t="s">
        <v>133</v>
      </c>
      <c r="E3586" s="12" t="s">
        <v>131</v>
      </c>
      <c r="F3586" s="13">
        <v>948.29</v>
      </c>
      <c r="G3586" s="97" t="str">
        <f t="shared" si="112"/>
        <v>Feb/2025</v>
      </c>
      <c r="H3586" s="97" t="str">
        <f t="shared" si="111"/>
        <v>2025</v>
      </c>
    </row>
    <row r="3587" spans="1:8" x14ac:dyDescent="0.25">
      <c r="A3587" s="12" t="s">
        <v>1425</v>
      </c>
      <c r="B3587" s="12" t="s">
        <v>41</v>
      </c>
      <c r="C3587" s="14">
        <v>26</v>
      </c>
      <c r="D3587" s="12" t="s">
        <v>133</v>
      </c>
      <c r="E3587" s="12" t="s">
        <v>131</v>
      </c>
      <c r="F3587" s="13">
        <v>1214.17</v>
      </c>
      <c r="G3587" s="97" t="str">
        <f t="shared" si="112"/>
        <v>Feb/2025</v>
      </c>
      <c r="H3587" s="97" t="str">
        <f t="shared" si="111"/>
        <v>2025</v>
      </c>
    </row>
    <row r="3588" spans="1:8" x14ac:dyDescent="0.25">
      <c r="A3588" s="12" t="s">
        <v>1425</v>
      </c>
      <c r="B3588" s="12" t="s">
        <v>41</v>
      </c>
      <c r="C3588" s="14">
        <v>39</v>
      </c>
      <c r="D3588" s="12" t="s">
        <v>133</v>
      </c>
      <c r="E3588" s="12" t="s">
        <v>131</v>
      </c>
      <c r="F3588" s="13">
        <v>1001.04</v>
      </c>
      <c r="G3588" s="97" t="str">
        <f t="shared" si="112"/>
        <v>Feb/2025</v>
      </c>
      <c r="H3588" s="97" t="str">
        <f t="shared" si="111"/>
        <v>2025</v>
      </c>
    </row>
    <row r="3589" spans="1:8" x14ac:dyDescent="0.25">
      <c r="A3589" s="12" t="s">
        <v>1436</v>
      </c>
      <c r="B3589" s="12" t="s">
        <v>41</v>
      </c>
      <c r="C3589" s="14">
        <v>8</v>
      </c>
      <c r="D3589" s="12" t="s">
        <v>133</v>
      </c>
      <c r="E3589" s="12" t="s">
        <v>131</v>
      </c>
      <c r="F3589" s="13">
        <v>2270.35</v>
      </c>
      <c r="G3589" s="97" t="str">
        <f t="shared" si="112"/>
        <v>Feb/2025</v>
      </c>
      <c r="H3589" s="97" t="str">
        <f t="shared" ref="H3589:H3652" si="113">MID(A3589,8,4)</f>
        <v>2025</v>
      </c>
    </row>
    <row r="3590" spans="1:8" x14ac:dyDescent="0.25">
      <c r="A3590" s="12" t="s">
        <v>1436</v>
      </c>
      <c r="B3590" s="12" t="s">
        <v>41</v>
      </c>
      <c r="C3590" s="14">
        <v>8</v>
      </c>
      <c r="D3590" s="12" t="s">
        <v>133</v>
      </c>
      <c r="E3590" s="12" t="s">
        <v>131</v>
      </c>
      <c r="F3590" s="13">
        <v>1034.19</v>
      </c>
      <c r="G3590" s="97" t="str">
        <f t="shared" si="112"/>
        <v>Feb/2025</v>
      </c>
      <c r="H3590" s="97" t="str">
        <f t="shared" si="113"/>
        <v>2025</v>
      </c>
    </row>
    <row r="3591" spans="1:8" x14ac:dyDescent="0.25">
      <c r="A3591" s="12" t="s">
        <v>1425</v>
      </c>
      <c r="B3591" s="12" t="s">
        <v>41</v>
      </c>
      <c r="C3591" s="14">
        <v>26</v>
      </c>
      <c r="D3591" s="12" t="s">
        <v>133</v>
      </c>
      <c r="E3591" s="12" t="s">
        <v>131</v>
      </c>
      <c r="F3591" s="13">
        <v>979.55</v>
      </c>
      <c r="G3591" s="97" t="str">
        <f t="shared" si="112"/>
        <v>Feb/2025</v>
      </c>
      <c r="H3591" s="97" t="str">
        <f t="shared" si="113"/>
        <v>2025</v>
      </c>
    </row>
    <row r="3592" spans="1:8" x14ac:dyDescent="0.25">
      <c r="A3592" s="12" t="s">
        <v>1425</v>
      </c>
      <c r="B3592" s="12" t="s">
        <v>41</v>
      </c>
      <c r="C3592" s="14">
        <v>39</v>
      </c>
      <c r="D3592" s="12" t="s">
        <v>133</v>
      </c>
      <c r="E3592" s="12" t="s">
        <v>131</v>
      </c>
      <c r="F3592" s="13">
        <v>968.9</v>
      </c>
      <c r="G3592" s="97" t="str">
        <f t="shared" si="112"/>
        <v>Feb/2025</v>
      </c>
      <c r="H3592" s="97" t="str">
        <f t="shared" si="113"/>
        <v>2025</v>
      </c>
    </row>
    <row r="3593" spans="1:8" x14ac:dyDescent="0.25">
      <c r="A3593" s="12" t="s">
        <v>1436</v>
      </c>
      <c r="B3593" s="12" t="s">
        <v>41</v>
      </c>
      <c r="C3593" s="14">
        <v>8</v>
      </c>
      <c r="D3593" s="12" t="s">
        <v>133</v>
      </c>
      <c r="E3593" s="12" t="s">
        <v>131</v>
      </c>
      <c r="F3593" s="13">
        <v>605.35</v>
      </c>
      <c r="G3593" s="97" t="str">
        <f t="shared" si="112"/>
        <v>Feb/2025</v>
      </c>
      <c r="H3593" s="97" t="str">
        <f t="shared" si="113"/>
        <v>2025</v>
      </c>
    </row>
    <row r="3594" spans="1:8" x14ac:dyDescent="0.25">
      <c r="A3594" s="12" t="s">
        <v>1425</v>
      </c>
      <c r="B3594" s="12" t="s">
        <v>41</v>
      </c>
      <c r="C3594" s="14">
        <v>26</v>
      </c>
      <c r="D3594" s="12" t="s">
        <v>133</v>
      </c>
      <c r="E3594" s="12" t="s">
        <v>131</v>
      </c>
      <c r="F3594" s="13">
        <v>711.16</v>
      </c>
      <c r="G3594" s="97" t="str">
        <f t="shared" si="112"/>
        <v>Feb/2025</v>
      </c>
      <c r="H3594" s="97" t="str">
        <f t="shared" si="113"/>
        <v>2025</v>
      </c>
    </row>
    <row r="3595" spans="1:8" x14ac:dyDescent="0.25">
      <c r="A3595" s="12" t="s">
        <v>1425</v>
      </c>
      <c r="B3595" s="12" t="s">
        <v>41</v>
      </c>
      <c r="C3595" s="14">
        <v>39</v>
      </c>
      <c r="D3595" s="12" t="s">
        <v>133</v>
      </c>
      <c r="E3595" s="12" t="s">
        <v>131</v>
      </c>
      <c r="F3595" s="13">
        <v>680.26</v>
      </c>
      <c r="G3595" s="97" t="str">
        <f t="shared" si="112"/>
        <v>Feb/2025</v>
      </c>
      <c r="H3595" s="97" t="str">
        <f t="shared" si="113"/>
        <v>2025</v>
      </c>
    </row>
    <row r="3596" spans="1:8" x14ac:dyDescent="0.25">
      <c r="A3596" t="s">
        <v>1436</v>
      </c>
      <c r="B3596" t="s">
        <v>41</v>
      </c>
      <c r="C3596">
        <v>8</v>
      </c>
      <c r="D3596" t="s">
        <v>133</v>
      </c>
      <c r="E3596" s="12" t="s">
        <v>131</v>
      </c>
      <c r="F3596" s="44">
        <v>1800.57</v>
      </c>
      <c r="G3596" s="97" t="str">
        <f t="shared" si="112"/>
        <v>Feb/2025</v>
      </c>
      <c r="H3596" s="97" t="str">
        <f t="shared" si="113"/>
        <v>2025</v>
      </c>
    </row>
    <row r="3597" spans="1:8" x14ac:dyDescent="0.25">
      <c r="A3597" t="s">
        <v>1425</v>
      </c>
      <c r="B3597" t="s">
        <v>41</v>
      </c>
      <c r="C3597">
        <v>32</v>
      </c>
      <c r="D3597" t="s">
        <v>1384</v>
      </c>
      <c r="E3597" s="12" t="s">
        <v>131</v>
      </c>
      <c r="F3597" s="44" t="s">
        <v>21</v>
      </c>
      <c r="G3597" s="97" t="str">
        <f t="shared" si="112"/>
        <v>Feb/2025</v>
      </c>
      <c r="H3597" s="97" t="str">
        <f t="shared" si="113"/>
        <v>2025</v>
      </c>
    </row>
    <row r="3598" spans="1:8" x14ac:dyDescent="0.25">
      <c r="A3598" t="s">
        <v>1425</v>
      </c>
      <c r="B3598" t="s">
        <v>41</v>
      </c>
      <c r="C3598">
        <v>39</v>
      </c>
      <c r="D3598" t="s">
        <v>133</v>
      </c>
      <c r="E3598" s="12" t="s">
        <v>131</v>
      </c>
      <c r="F3598" s="44">
        <v>1870.74</v>
      </c>
      <c r="G3598" s="97" t="str">
        <f t="shared" si="112"/>
        <v>Feb/2025</v>
      </c>
      <c r="H3598" s="97" t="str">
        <f t="shared" si="113"/>
        <v>2025</v>
      </c>
    </row>
    <row r="3599" spans="1:8" x14ac:dyDescent="0.25">
      <c r="A3599" s="12" t="s">
        <v>1436</v>
      </c>
      <c r="B3599" s="12" t="s">
        <v>41</v>
      </c>
      <c r="C3599" s="14">
        <v>8</v>
      </c>
      <c r="D3599" s="12" t="s">
        <v>133</v>
      </c>
      <c r="E3599" s="12" t="s">
        <v>131</v>
      </c>
      <c r="F3599" s="13">
        <v>1930.52</v>
      </c>
      <c r="G3599" s="97" t="str">
        <f t="shared" si="112"/>
        <v>Feb/2025</v>
      </c>
      <c r="H3599" s="97" t="str">
        <f t="shared" si="113"/>
        <v>2025</v>
      </c>
    </row>
    <row r="3600" spans="1:8" x14ac:dyDescent="0.25">
      <c r="A3600" s="12" t="s">
        <v>1436</v>
      </c>
      <c r="B3600" s="12" t="s">
        <v>41</v>
      </c>
      <c r="C3600" s="14">
        <v>8</v>
      </c>
      <c r="D3600" s="12" t="s">
        <v>133</v>
      </c>
      <c r="E3600" s="12" t="s">
        <v>131</v>
      </c>
      <c r="F3600" s="13">
        <v>1552.79</v>
      </c>
      <c r="G3600" s="97" t="str">
        <f t="shared" si="112"/>
        <v>Feb/2025</v>
      </c>
      <c r="H3600" s="97" t="str">
        <f t="shared" si="113"/>
        <v>2025</v>
      </c>
    </row>
    <row r="3601" spans="1:8" x14ac:dyDescent="0.25">
      <c r="A3601" s="12" t="s">
        <v>1425</v>
      </c>
      <c r="B3601" s="12" t="s">
        <v>41</v>
      </c>
      <c r="C3601" s="14">
        <v>26</v>
      </c>
      <c r="D3601" s="12" t="s">
        <v>133</v>
      </c>
      <c r="E3601" s="12" t="s">
        <v>131</v>
      </c>
      <c r="F3601" s="13">
        <v>1575.26</v>
      </c>
      <c r="G3601" s="97" t="str">
        <f t="shared" si="112"/>
        <v>Feb/2025</v>
      </c>
      <c r="H3601" s="97" t="str">
        <f t="shared" si="113"/>
        <v>2025</v>
      </c>
    </row>
    <row r="3602" spans="1:8" x14ac:dyDescent="0.25">
      <c r="A3602" s="12" t="s">
        <v>1436</v>
      </c>
      <c r="B3602" s="12" t="s">
        <v>41</v>
      </c>
      <c r="C3602" s="14">
        <v>8</v>
      </c>
      <c r="D3602" s="12" t="s">
        <v>133</v>
      </c>
      <c r="E3602" s="12" t="s">
        <v>131</v>
      </c>
      <c r="F3602" s="13">
        <v>4588.47</v>
      </c>
      <c r="G3602" s="97" t="str">
        <f t="shared" si="112"/>
        <v>Feb/2025</v>
      </c>
      <c r="H3602" s="97" t="str">
        <f t="shared" si="113"/>
        <v>2025</v>
      </c>
    </row>
    <row r="3603" spans="1:8" x14ac:dyDescent="0.25">
      <c r="A3603" s="12" t="s">
        <v>1436</v>
      </c>
      <c r="B3603" s="12" t="s">
        <v>41</v>
      </c>
      <c r="C3603" s="14">
        <v>8</v>
      </c>
      <c r="D3603" s="12" t="s">
        <v>133</v>
      </c>
      <c r="E3603" s="12" t="s">
        <v>131</v>
      </c>
      <c r="F3603" s="13">
        <v>1707.37</v>
      </c>
      <c r="G3603" s="97" t="str">
        <f t="shared" si="112"/>
        <v>Feb/2025</v>
      </c>
      <c r="H3603" s="97" t="str">
        <f t="shared" si="113"/>
        <v>2025</v>
      </c>
    </row>
    <row r="3604" spans="1:8" x14ac:dyDescent="0.25">
      <c r="A3604" s="12" t="s">
        <v>1425</v>
      </c>
      <c r="B3604" s="12" t="s">
        <v>41</v>
      </c>
      <c r="C3604" s="14">
        <v>26</v>
      </c>
      <c r="D3604" s="12" t="s">
        <v>133</v>
      </c>
      <c r="E3604" s="12" t="s">
        <v>131</v>
      </c>
      <c r="F3604" s="13">
        <v>1701.37</v>
      </c>
      <c r="G3604" s="97" t="str">
        <f t="shared" si="112"/>
        <v>Feb/2025</v>
      </c>
      <c r="H3604" s="97" t="str">
        <f t="shared" si="113"/>
        <v>2025</v>
      </c>
    </row>
    <row r="3605" spans="1:8" x14ac:dyDescent="0.25">
      <c r="A3605" s="12" t="s">
        <v>1425</v>
      </c>
      <c r="B3605" s="12" t="s">
        <v>41</v>
      </c>
      <c r="C3605" s="14">
        <v>39</v>
      </c>
      <c r="D3605" s="12" t="s">
        <v>133</v>
      </c>
      <c r="E3605" s="12" t="s">
        <v>131</v>
      </c>
      <c r="F3605" s="13">
        <v>1740.61</v>
      </c>
      <c r="G3605" s="97" t="str">
        <f t="shared" si="112"/>
        <v>Feb/2025</v>
      </c>
      <c r="H3605" s="97" t="str">
        <f t="shared" si="113"/>
        <v>2025</v>
      </c>
    </row>
    <row r="3606" spans="1:8" x14ac:dyDescent="0.25">
      <c r="A3606" s="12" t="s">
        <v>1436</v>
      </c>
      <c r="B3606" s="12" t="s">
        <v>41</v>
      </c>
      <c r="C3606" s="14">
        <v>8</v>
      </c>
      <c r="D3606" s="12" t="s">
        <v>133</v>
      </c>
      <c r="E3606" s="12" t="s">
        <v>147</v>
      </c>
      <c r="F3606" s="13">
        <v>2615.5300000000002</v>
      </c>
      <c r="G3606" s="97" t="str">
        <f t="shared" si="112"/>
        <v>Feb/2025</v>
      </c>
      <c r="H3606" s="97" t="str">
        <f t="shared" si="113"/>
        <v>2025</v>
      </c>
    </row>
    <row r="3607" spans="1:8" x14ac:dyDescent="0.25">
      <c r="A3607" s="12" t="s">
        <v>1425</v>
      </c>
      <c r="B3607" s="12" t="s">
        <v>41</v>
      </c>
      <c r="C3607" s="14">
        <v>26</v>
      </c>
      <c r="D3607" s="12" t="s">
        <v>133</v>
      </c>
      <c r="E3607" s="12" t="s">
        <v>147</v>
      </c>
      <c r="F3607" s="13">
        <v>4488.8599999999997</v>
      </c>
      <c r="G3607" s="97" t="str">
        <f t="shared" si="112"/>
        <v>Feb/2025</v>
      </c>
      <c r="H3607" s="97" t="str">
        <f t="shared" si="113"/>
        <v>2025</v>
      </c>
    </row>
    <row r="3608" spans="1:8" x14ac:dyDescent="0.25">
      <c r="A3608" s="12" t="s">
        <v>1443</v>
      </c>
      <c r="B3608" s="12" t="s">
        <v>26</v>
      </c>
      <c r="C3608" s="14">
        <v>399</v>
      </c>
      <c r="D3608" s="12" t="s">
        <v>496</v>
      </c>
      <c r="E3608" s="35" t="s">
        <v>259</v>
      </c>
      <c r="F3608" s="13">
        <v>3240.87</v>
      </c>
      <c r="G3608" s="97" t="str">
        <f t="shared" si="112"/>
        <v>Feb/2025</v>
      </c>
      <c r="H3608" s="97" t="str">
        <f t="shared" si="113"/>
        <v>2025</v>
      </c>
    </row>
    <row r="3609" spans="1:8" x14ac:dyDescent="0.25">
      <c r="A3609" s="12" t="s">
        <v>1425</v>
      </c>
      <c r="B3609" s="12" t="s">
        <v>41</v>
      </c>
      <c r="C3609" s="14">
        <v>26</v>
      </c>
      <c r="D3609" s="12" t="s">
        <v>502</v>
      </c>
      <c r="E3609" s="12" t="s">
        <v>259</v>
      </c>
      <c r="F3609" s="13">
        <v>976.5</v>
      </c>
      <c r="G3609" s="97" t="str">
        <f t="shared" si="112"/>
        <v>Feb/2025</v>
      </c>
      <c r="H3609" s="97" t="str">
        <f t="shared" si="113"/>
        <v>2025</v>
      </c>
    </row>
    <row r="3610" spans="1:8" x14ac:dyDescent="0.25">
      <c r="A3610" s="12" t="s">
        <v>1434</v>
      </c>
      <c r="B3610" s="12" t="s">
        <v>26</v>
      </c>
      <c r="C3610" s="14">
        <v>367</v>
      </c>
      <c r="D3610" s="12" t="s">
        <v>608</v>
      </c>
      <c r="E3610" s="12" t="s">
        <v>1526</v>
      </c>
      <c r="F3610" s="13">
        <v>3016.25</v>
      </c>
      <c r="G3610" s="97" t="str">
        <f t="shared" si="112"/>
        <v>Feb/2025</v>
      </c>
      <c r="H3610" s="97" t="str">
        <f t="shared" si="113"/>
        <v>2025</v>
      </c>
    </row>
    <row r="3611" spans="1:8" x14ac:dyDescent="0.25">
      <c r="A3611" s="12" t="s">
        <v>1415</v>
      </c>
      <c r="B3611" s="12" t="s">
        <v>26</v>
      </c>
      <c r="C3611" s="14">
        <v>329</v>
      </c>
      <c r="D3611" s="12" t="s">
        <v>1416</v>
      </c>
      <c r="E3611" s="35" t="s">
        <v>23</v>
      </c>
      <c r="F3611" s="13">
        <v>4742</v>
      </c>
      <c r="G3611" s="97" t="str">
        <f t="shared" si="112"/>
        <v>Feb/2025</v>
      </c>
      <c r="H3611" s="97" t="str">
        <f t="shared" si="113"/>
        <v>2025</v>
      </c>
    </row>
    <row r="3612" spans="1:8" x14ac:dyDescent="0.25">
      <c r="A3612" s="12" t="s">
        <v>1417</v>
      </c>
      <c r="B3612" s="12" t="s">
        <v>26</v>
      </c>
      <c r="C3612" s="14">
        <v>355</v>
      </c>
      <c r="D3612" s="12" t="s">
        <v>1418</v>
      </c>
      <c r="E3612" s="35" t="s">
        <v>23</v>
      </c>
      <c r="F3612" s="13">
        <v>11618.4</v>
      </c>
      <c r="G3612" s="97" t="str">
        <f t="shared" si="112"/>
        <v>Feb/2025</v>
      </c>
      <c r="H3612" s="97" t="str">
        <f t="shared" si="113"/>
        <v>2025</v>
      </c>
    </row>
    <row r="3613" spans="1:8" x14ac:dyDescent="0.25">
      <c r="A3613" s="12" t="s">
        <v>1421</v>
      </c>
      <c r="B3613" s="12" t="s">
        <v>26</v>
      </c>
      <c r="C3613" s="14">
        <v>374</v>
      </c>
      <c r="D3613" s="12" t="s">
        <v>1422</v>
      </c>
      <c r="E3613" s="35" t="s">
        <v>23</v>
      </c>
      <c r="F3613" s="13">
        <v>7753.4</v>
      </c>
      <c r="G3613" s="97" t="str">
        <f t="shared" si="112"/>
        <v>Feb/2025</v>
      </c>
      <c r="H3613" s="97" t="str">
        <f t="shared" si="113"/>
        <v>2025</v>
      </c>
    </row>
    <row r="3614" spans="1:8" x14ac:dyDescent="0.25">
      <c r="A3614" s="12" t="s">
        <v>1415</v>
      </c>
      <c r="B3614" s="12" t="s">
        <v>26</v>
      </c>
      <c r="C3614" s="14">
        <v>329</v>
      </c>
      <c r="D3614" s="12" t="s">
        <v>1416</v>
      </c>
      <c r="E3614" s="35" t="s">
        <v>23</v>
      </c>
      <c r="F3614" s="13">
        <v>1185</v>
      </c>
      <c r="G3614" s="97" t="str">
        <f t="shared" si="112"/>
        <v>Feb/2025</v>
      </c>
      <c r="H3614" s="97" t="str">
        <f t="shared" si="113"/>
        <v>2025</v>
      </c>
    </row>
    <row r="3615" spans="1:8" x14ac:dyDescent="0.25">
      <c r="A3615" s="12" t="s">
        <v>1417</v>
      </c>
      <c r="B3615" s="12" t="s">
        <v>26</v>
      </c>
      <c r="C3615" s="14">
        <v>355</v>
      </c>
      <c r="D3615" s="12" t="s">
        <v>1418</v>
      </c>
      <c r="E3615" s="35" t="s">
        <v>23</v>
      </c>
      <c r="F3615" s="13">
        <v>2929.02</v>
      </c>
      <c r="G3615" s="97" t="str">
        <f t="shared" si="112"/>
        <v>Feb/2025</v>
      </c>
      <c r="H3615" s="97" t="str">
        <f t="shared" si="113"/>
        <v>2025</v>
      </c>
    </row>
    <row r="3616" spans="1:8" x14ac:dyDescent="0.25">
      <c r="A3616" s="12" t="s">
        <v>1421</v>
      </c>
      <c r="B3616" s="12" t="s">
        <v>26</v>
      </c>
      <c r="C3616" s="14">
        <v>374</v>
      </c>
      <c r="D3616" s="12" t="s">
        <v>1422</v>
      </c>
      <c r="E3616" s="35" t="s">
        <v>23</v>
      </c>
      <c r="F3616" s="13">
        <v>1933.02</v>
      </c>
      <c r="G3616" s="97" t="str">
        <f t="shared" si="112"/>
        <v>Feb/2025</v>
      </c>
      <c r="H3616" s="97" t="str">
        <f t="shared" si="113"/>
        <v>2025</v>
      </c>
    </row>
    <row r="3617" spans="1:8" x14ac:dyDescent="0.25">
      <c r="A3617" s="12" t="s">
        <v>1421</v>
      </c>
      <c r="B3617" s="12" t="s">
        <v>26</v>
      </c>
      <c r="C3617" s="14">
        <v>378</v>
      </c>
      <c r="D3617" s="12" t="s">
        <v>441</v>
      </c>
      <c r="E3617" s="12" t="s">
        <v>1526</v>
      </c>
      <c r="F3617" s="13">
        <v>2000</v>
      </c>
      <c r="G3617" s="97" t="str">
        <f t="shared" si="112"/>
        <v>Feb/2025</v>
      </c>
      <c r="H3617" s="97" t="str">
        <f t="shared" si="113"/>
        <v>2025</v>
      </c>
    </row>
    <row r="3618" spans="1:8" x14ac:dyDescent="0.25">
      <c r="A3618" s="12" t="s">
        <v>1423</v>
      </c>
      <c r="B3618" s="12" t="s">
        <v>26</v>
      </c>
      <c r="C3618" s="14">
        <v>403</v>
      </c>
      <c r="D3618" s="12" t="s">
        <v>528</v>
      </c>
      <c r="E3618" s="12" t="s">
        <v>1526</v>
      </c>
      <c r="F3618" s="13">
        <v>1000</v>
      </c>
      <c r="G3618" s="97" t="str">
        <f t="shared" si="112"/>
        <v>Feb/2025</v>
      </c>
      <c r="H3618" s="97" t="str">
        <f t="shared" si="113"/>
        <v>2025</v>
      </c>
    </row>
    <row r="3619" spans="1:8" x14ac:dyDescent="0.25">
      <c r="A3619" s="12" t="s">
        <v>1423</v>
      </c>
      <c r="B3619" s="12" t="s">
        <v>26</v>
      </c>
      <c r="C3619" s="14">
        <v>403</v>
      </c>
      <c r="D3619" s="12" t="s">
        <v>528</v>
      </c>
      <c r="E3619" s="12" t="s">
        <v>1526</v>
      </c>
      <c r="F3619" s="13">
        <v>1189.6600000000001</v>
      </c>
      <c r="G3619" s="97" t="str">
        <f t="shared" si="112"/>
        <v>Feb/2025</v>
      </c>
      <c r="H3619" s="97" t="str">
        <f t="shared" si="113"/>
        <v>2025</v>
      </c>
    </row>
    <row r="3620" spans="1:8" x14ac:dyDescent="0.25">
      <c r="A3620" s="12" t="s">
        <v>1425</v>
      </c>
      <c r="B3620" s="12" t="s">
        <v>26</v>
      </c>
      <c r="C3620" s="14">
        <v>419</v>
      </c>
      <c r="D3620" s="12" t="s">
        <v>939</v>
      </c>
      <c r="E3620" s="12" t="s">
        <v>1526</v>
      </c>
      <c r="F3620" s="13">
        <v>700</v>
      </c>
      <c r="G3620" s="97" t="str">
        <f t="shared" si="112"/>
        <v>Feb/2025</v>
      </c>
      <c r="H3620" s="97" t="str">
        <f t="shared" si="113"/>
        <v>2025</v>
      </c>
    </row>
    <row r="3621" spans="1:8" x14ac:dyDescent="0.25">
      <c r="A3621" s="12" t="s">
        <v>1417</v>
      </c>
      <c r="B3621" s="12" t="s">
        <v>26</v>
      </c>
      <c r="C3621" s="14">
        <v>347</v>
      </c>
      <c r="D3621" s="12" t="s">
        <v>428</v>
      </c>
      <c r="E3621" s="12" t="s">
        <v>1526</v>
      </c>
      <c r="F3621" s="13">
        <v>1137.92</v>
      </c>
      <c r="G3621" s="97" t="str">
        <f t="shared" si="112"/>
        <v>Feb/2025</v>
      </c>
      <c r="H3621" s="97" t="str">
        <f t="shared" si="113"/>
        <v>2025</v>
      </c>
    </row>
    <row r="3622" spans="1:8" x14ac:dyDescent="0.25">
      <c r="A3622" s="12" t="s">
        <v>1425</v>
      </c>
      <c r="B3622" s="12" t="s">
        <v>26</v>
      </c>
      <c r="C3622" s="14">
        <v>419</v>
      </c>
      <c r="D3622" s="12" t="s">
        <v>939</v>
      </c>
      <c r="E3622" s="12" t="s">
        <v>1526</v>
      </c>
      <c r="F3622" s="13">
        <v>3500</v>
      </c>
      <c r="G3622" s="97" t="str">
        <f t="shared" ref="G3622:G3685" si="114">MID(A3622,4,8)</f>
        <v>Feb/2025</v>
      </c>
      <c r="H3622" s="97" t="str">
        <f t="shared" si="113"/>
        <v>2025</v>
      </c>
    </row>
    <row r="3623" spans="1:8" x14ac:dyDescent="0.25">
      <c r="A3623" s="12" t="s">
        <v>1415</v>
      </c>
      <c r="B3623" s="12" t="s">
        <v>26</v>
      </c>
      <c r="C3623" s="14">
        <v>329</v>
      </c>
      <c r="D3623" s="12" t="s">
        <v>1416</v>
      </c>
      <c r="E3623" s="35" t="s">
        <v>23</v>
      </c>
      <c r="F3623" s="13">
        <v>1684.38</v>
      </c>
      <c r="G3623" s="97" t="str">
        <f t="shared" si="114"/>
        <v>Feb/2025</v>
      </c>
      <c r="H3623" s="97" t="str">
        <f t="shared" si="113"/>
        <v>2025</v>
      </c>
    </row>
    <row r="3624" spans="1:8" x14ac:dyDescent="0.25">
      <c r="A3624" t="s">
        <v>1450</v>
      </c>
      <c r="B3624" t="s">
        <v>41</v>
      </c>
      <c r="C3624">
        <v>2</v>
      </c>
      <c r="D3624" t="s">
        <v>549</v>
      </c>
      <c r="E3624" s="12" t="s">
        <v>1525</v>
      </c>
      <c r="F3624" s="44">
        <v>303.91000000000003</v>
      </c>
      <c r="G3624" s="97" t="str">
        <f t="shared" si="114"/>
        <v>Feb/2025</v>
      </c>
      <c r="H3624" s="97" t="str">
        <f t="shared" si="113"/>
        <v>2025</v>
      </c>
    </row>
    <row r="3625" spans="1:8" x14ac:dyDescent="0.25">
      <c r="A3625" t="s">
        <v>1450</v>
      </c>
      <c r="B3625" t="s">
        <v>41</v>
      </c>
      <c r="C3625">
        <v>2</v>
      </c>
      <c r="D3625" t="s">
        <v>549</v>
      </c>
      <c r="E3625" s="12" t="s">
        <v>1525</v>
      </c>
      <c r="F3625" s="44">
        <v>191.78</v>
      </c>
      <c r="G3625" s="97" t="str">
        <f t="shared" si="114"/>
        <v>Feb/2025</v>
      </c>
      <c r="H3625" s="97" t="str">
        <f t="shared" si="113"/>
        <v>2025</v>
      </c>
    </row>
    <row r="3626" spans="1:8" x14ac:dyDescent="0.25">
      <c r="A3626" t="s">
        <v>1450</v>
      </c>
      <c r="B3626" t="s">
        <v>41</v>
      </c>
      <c r="C3626">
        <v>2</v>
      </c>
      <c r="D3626" t="s">
        <v>549</v>
      </c>
      <c r="E3626" s="12" t="s">
        <v>1525</v>
      </c>
      <c r="F3626" s="44">
        <v>510.5</v>
      </c>
      <c r="G3626" s="97" t="str">
        <f t="shared" si="114"/>
        <v>Feb/2025</v>
      </c>
      <c r="H3626" s="97" t="str">
        <f t="shared" si="113"/>
        <v>2025</v>
      </c>
    </row>
    <row r="3627" spans="1:8" x14ac:dyDescent="0.25">
      <c r="A3627" t="s">
        <v>1450</v>
      </c>
      <c r="B3627" t="s">
        <v>41</v>
      </c>
      <c r="C3627">
        <v>2</v>
      </c>
      <c r="D3627" t="s">
        <v>549</v>
      </c>
      <c r="E3627" s="12" t="s">
        <v>1525</v>
      </c>
      <c r="F3627" s="44">
        <v>168.8</v>
      </c>
      <c r="G3627" s="97" t="str">
        <f t="shared" si="114"/>
        <v>Feb/2025</v>
      </c>
      <c r="H3627" s="97" t="str">
        <f t="shared" si="113"/>
        <v>2025</v>
      </c>
    </row>
    <row r="3628" spans="1:8" x14ac:dyDescent="0.25">
      <c r="A3628" t="s">
        <v>1450</v>
      </c>
      <c r="B3628" t="s">
        <v>41</v>
      </c>
      <c r="C3628">
        <v>2</v>
      </c>
      <c r="D3628" t="s">
        <v>549</v>
      </c>
      <c r="E3628" s="12" t="s">
        <v>1525</v>
      </c>
      <c r="F3628" s="44">
        <v>1739.16</v>
      </c>
      <c r="G3628" s="97" t="str">
        <f t="shared" si="114"/>
        <v>Feb/2025</v>
      </c>
      <c r="H3628" s="97" t="str">
        <f t="shared" si="113"/>
        <v>2025</v>
      </c>
    </row>
    <row r="3629" spans="1:8" x14ac:dyDescent="0.25">
      <c r="A3629" t="s">
        <v>1450</v>
      </c>
      <c r="B3629" t="s">
        <v>41</v>
      </c>
      <c r="C3629">
        <v>2</v>
      </c>
      <c r="D3629" t="s">
        <v>549</v>
      </c>
      <c r="E3629" s="12" t="s">
        <v>1525</v>
      </c>
      <c r="F3629" s="44">
        <v>254.92</v>
      </c>
      <c r="G3629" s="97" t="str">
        <f t="shared" si="114"/>
        <v>Feb/2025</v>
      </c>
      <c r="H3629" s="97" t="str">
        <f t="shared" si="113"/>
        <v>2025</v>
      </c>
    </row>
    <row r="3630" spans="1:8" x14ac:dyDescent="0.25">
      <c r="A3630" t="s">
        <v>1450</v>
      </c>
      <c r="B3630" t="s">
        <v>41</v>
      </c>
      <c r="C3630">
        <v>2</v>
      </c>
      <c r="D3630" t="s">
        <v>160</v>
      </c>
      <c r="E3630" s="12" t="s">
        <v>1525</v>
      </c>
      <c r="F3630" s="44">
        <v>228.04</v>
      </c>
      <c r="G3630" s="97" t="str">
        <f t="shared" si="114"/>
        <v>Feb/2025</v>
      </c>
      <c r="H3630" s="97" t="str">
        <f t="shared" si="113"/>
        <v>2025</v>
      </c>
    </row>
    <row r="3631" spans="1:8" x14ac:dyDescent="0.25">
      <c r="A3631" t="s">
        <v>1450</v>
      </c>
      <c r="B3631" t="s">
        <v>41</v>
      </c>
      <c r="C3631">
        <v>2</v>
      </c>
      <c r="D3631" t="s">
        <v>160</v>
      </c>
      <c r="E3631" s="12" t="s">
        <v>1525</v>
      </c>
      <c r="F3631" s="44">
        <v>6260.58</v>
      </c>
      <c r="G3631" s="97" t="str">
        <f t="shared" si="114"/>
        <v>Feb/2025</v>
      </c>
      <c r="H3631" s="97" t="str">
        <f t="shared" si="113"/>
        <v>2025</v>
      </c>
    </row>
    <row r="3632" spans="1:8" x14ac:dyDescent="0.25">
      <c r="A3632" t="s">
        <v>1450</v>
      </c>
      <c r="B3632" t="s">
        <v>41</v>
      </c>
      <c r="C3632">
        <v>2</v>
      </c>
      <c r="D3632" t="s">
        <v>160</v>
      </c>
      <c r="E3632" s="12" t="s">
        <v>1525</v>
      </c>
      <c r="F3632" s="44">
        <v>6261.25</v>
      </c>
      <c r="G3632" s="97" t="str">
        <f t="shared" si="114"/>
        <v>Feb/2025</v>
      </c>
      <c r="H3632" s="97" t="str">
        <f t="shared" si="113"/>
        <v>2025</v>
      </c>
    </row>
    <row r="3633" spans="1:8" x14ac:dyDescent="0.25">
      <c r="A3633" t="s">
        <v>1450</v>
      </c>
      <c r="B3633" t="s">
        <v>41</v>
      </c>
      <c r="C3633">
        <v>2</v>
      </c>
      <c r="D3633" t="s">
        <v>160</v>
      </c>
      <c r="E3633" s="12" t="s">
        <v>1525</v>
      </c>
      <c r="F3633" s="44">
        <v>215.52</v>
      </c>
      <c r="G3633" s="97" t="str">
        <f t="shared" si="114"/>
        <v>Feb/2025</v>
      </c>
      <c r="H3633" s="97" t="str">
        <f t="shared" si="113"/>
        <v>2025</v>
      </c>
    </row>
    <row r="3634" spans="1:8" x14ac:dyDescent="0.25">
      <c r="A3634" t="s">
        <v>1450</v>
      </c>
      <c r="B3634" t="s">
        <v>41</v>
      </c>
      <c r="C3634">
        <v>2</v>
      </c>
      <c r="D3634" t="s">
        <v>160</v>
      </c>
      <c r="E3634" s="12" t="s">
        <v>1525</v>
      </c>
      <c r="F3634" s="44">
        <v>2592.4699999999998</v>
      </c>
      <c r="G3634" s="97" t="str">
        <f t="shared" si="114"/>
        <v>Feb/2025</v>
      </c>
      <c r="H3634" s="97" t="str">
        <f t="shared" si="113"/>
        <v>2025</v>
      </c>
    </row>
    <row r="3635" spans="1:8" x14ac:dyDescent="0.25">
      <c r="A3635" t="s">
        <v>1450</v>
      </c>
      <c r="B3635" t="s">
        <v>41</v>
      </c>
      <c r="C3635">
        <v>2</v>
      </c>
      <c r="D3635" t="s">
        <v>160</v>
      </c>
      <c r="E3635" s="12" t="s">
        <v>1525</v>
      </c>
      <c r="F3635" s="44">
        <v>1424.23</v>
      </c>
      <c r="G3635" s="97" t="str">
        <f t="shared" si="114"/>
        <v>Feb/2025</v>
      </c>
      <c r="H3635" s="97" t="str">
        <f t="shared" si="113"/>
        <v>2025</v>
      </c>
    </row>
    <row r="3636" spans="1:8" x14ac:dyDescent="0.25">
      <c r="A3636" t="s">
        <v>1450</v>
      </c>
      <c r="B3636" t="s">
        <v>41</v>
      </c>
      <c r="C3636">
        <v>2</v>
      </c>
      <c r="D3636" t="s">
        <v>160</v>
      </c>
      <c r="E3636" s="12" t="s">
        <v>1525</v>
      </c>
      <c r="F3636" s="44">
        <v>1735.97</v>
      </c>
      <c r="G3636" s="97" t="str">
        <f t="shared" si="114"/>
        <v>Feb/2025</v>
      </c>
      <c r="H3636" s="97" t="str">
        <f t="shared" si="113"/>
        <v>2025</v>
      </c>
    </row>
    <row r="3637" spans="1:8" x14ac:dyDescent="0.25">
      <c r="A3637" t="s">
        <v>1450</v>
      </c>
      <c r="B3637" t="s">
        <v>41</v>
      </c>
      <c r="C3637">
        <v>2</v>
      </c>
      <c r="D3637" t="s">
        <v>160</v>
      </c>
      <c r="E3637" s="12" t="s">
        <v>1525</v>
      </c>
      <c r="F3637" s="44">
        <v>1429.27</v>
      </c>
      <c r="G3637" s="97" t="str">
        <f t="shared" si="114"/>
        <v>Feb/2025</v>
      </c>
      <c r="H3637" s="97" t="str">
        <f t="shared" si="113"/>
        <v>2025</v>
      </c>
    </row>
    <row r="3638" spans="1:8" x14ac:dyDescent="0.25">
      <c r="A3638" t="s">
        <v>1450</v>
      </c>
      <c r="B3638" t="s">
        <v>41</v>
      </c>
      <c r="C3638">
        <v>2</v>
      </c>
      <c r="D3638" t="s">
        <v>160</v>
      </c>
      <c r="E3638" s="12" t="s">
        <v>1525</v>
      </c>
      <c r="F3638" s="44">
        <v>107.74</v>
      </c>
      <c r="G3638" s="97" t="str">
        <f t="shared" si="114"/>
        <v>Feb/2025</v>
      </c>
      <c r="H3638" s="97" t="str">
        <f t="shared" si="113"/>
        <v>2025</v>
      </c>
    </row>
    <row r="3639" spans="1:8" x14ac:dyDescent="0.25">
      <c r="A3639" t="s">
        <v>1450</v>
      </c>
      <c r="B3639" t="s">
        <v>41</v>
      </c>
      <c r="C3639">
        <v>2</v>
      </c>
      <c r="D3639" t="s">
        <v>160</v>
      </c>
      <c r="E3639" s="12" t="s">
        <v>1525</v>
      </c>
      <c r="F3639" s="44">
        <v>1020.8</v>
      </c>
      <c r="G3639" s="97" t="str">
        <f t="shared" si="114"/>
        <v>Feb/2025</v>
      </c>
      <c r="H3639" s="97" t="str">
        <f t="shared" si="113"/>
        <v>2025</v>
      </c>
    </row>
    <row r="3640" spans="1:8" x14ac:dyDescent="0.25">
      <c r="A3640" t="s">
        <v>1450</v>
      </c>
      <c r="B3640" t="s">
        <v>41</v>
      </c>
      <c r="C3640">
        <v>2</v>
      </c>
      <c r="D3640" t="s">
        <v>160</v>
      </c>
      <c r="E3640" s="12" t="s">
        <v>1525</v>
      </c>
      <c r="F3640" s="44">
        <v>1526.82</v>
      </c>
      <c r="G3640" s="97" t="str">
        <f t="shared" si="114"/>
        <v>Feb/2025</v>
      </c>
      <c r="H3640" s="97" t="str">
        <f t="shared" si="113"/>
        <v>2025</v>
      </c>
    </row>
    <row r="3641" spans="1:8" x14ac:dyDescent="0.25">
      <c r="A3641" t="s">
        <v>1450</v>
      </c>
      <c r="B3641" t="s">
        <v>41</v>
      </c>
      <c r="C3641">
        <v>2</v>
      </c>
      <c r="D3641" t="s">
        <v>160</v>
      </c>
      <c r="E3641" s="12" t="s">
        <v>1525</v>
      </c>
      <c r="F3641" s="44">
        <v>2699.95</v>
      </c>
      <c r="G3641" s="97" t="str">
        <f t="shared" si="114"/>
        <v>Feb/2025</v>
      </c>
      <c r="H3641" s="97" t="str">
        <f t="shared" si="113"/>
        <v>2025</v>
      </c>
    </row>
    <row r="3642" spans="1:8" x14ac:dyDescent="0.25">
      <c r="A3642" t="s">
        <v>1450</v>
      </c>
      <c r="B3642" t="s">
        <v>41</v>
      </c>
      <c r="C3642">
        <v>2</v>
      </c>
      <c r="D3642" t="s">
        <v>549</v>
      </c>
      <c r="E3642" s="12" t="s">
        <v>1525</v>
      </c>
      <c r="F3642" s="44">
        <v>416.67</v>
      </c>
      <c r="G3642" s="97" t="str">
        <f t="shared" si="114"/>
        <v>Feb/2025</v>
      </c>
      <c r="H3642" s="97" t="str">
        <f t="shared" si="113"/>
        <v>2025</v>
      </c>
    </row>
    <row r="3643" spans="1:8" x14ac:dyDescent="0.25">
      <c r="A3643" t="s">
        <v>1450</v>
      </c>
      <c r="B3643" t="s">
        <v>41</v>
      </c>
      <c r="C3643">
        <v>2</v>
      </c>
      <c r="D3643" t="s">
        <v>549</v>
      </c>
      <c r="E3643" s="12" t="s">
        <v>1525</v>
      </c>
      <c r="F3643" s="44">
        <v>804.55</v>
      </c>
      <c r="G3643" s="97" t="str">
        <f t="shared" si="114"/>
        <v>Feb/2025</v>
      </c>
      <c r="H3643" s="97" t="str">
        <f t="shared" si="113"/>
        <v>2025</v>
      </c>
    </row>
    <row r="3644" spans="1:8" x14ac:dyDescent="0.25">
      <c r="A3644" t="s">
        <v>1450</v>
      </c>
      <c r="B3644" t="s">
        <v>41</v>
      </c>
      <c r="C3644">
        <v>2</v>
      </c>
      <c r="D3644" t="s">
        <v>160</v>
      </c>
      <c r="E3644" s="12" t="s">
        <v>1525</v>
      </c>
      <c r="F3644" s="44">
        <v>73.64</v>
      </c>
      <c r="G3644" s="97" t="str">
        <f t="shared" si="114"/>
        <v>Feb/2025</v>
      </c>
      <c r="H3644" s="97" t="str">
        <f t="shared" si="113"/>
        <v>2025</v>
      </c>
    </row>
    <row r="3645" spans="1:8" x14ac:dyDescent="0.25">
      <c r="A3645" t="s">
        <v>1450</v>
      </c>
      <c r="B3645" t="s">
        <v>41</v>
      </c>
      <c r="C3645">
        <v>2</v>
      </c>
      <c r="D3645" t="s">
        <v>160</v>
      </c>
      <c r="E3645" s="12" t="s">
        <v>1525</v>
      </c>
      <c r="F3645" s="44">
        <v>109.2</v>
      </c>
      <c r="G3645" s="97" t="str">
        <f t="shared" si="114"/>
        <v>Feb/2025</v>
      </c>
      <c r="H3645" s="97" t="str">
        <f t="shared" si="113"/>
        <v>2025</v>
      </c>
    </row>
    <row r="3646" spans="1:8" x14ac:dyDescent="0.25">
      <c r="A3646" t="s">
        <v>1450</v>
      </c>
      <c r="B3646" t="s">
        <v>41</v>
      </c>
      <c r="C3646">
        <v>2</v>
      </c>
      <c r="D3646" t="s">
        <v>160</v>
      </c>
      <c r="E3646" s="12" t="s">
        <v>1525</v>
      </c>
      <c r="F3646" s="44">
        <v>379.72</v>
      </c>
      <c r="G3646" s="97" t="str">
        <f t="shared" si="114"/>
        <v>Feb/2025</v>
      </c>
      <c r="H3646" s="97" t="str">
        <f t="shared" si="113"/>
        <v>2025</v>
      </c>
    </row>
    <row r="3647" spans="1:8" x14ac:dyDescent="0.25">
      <c r="A3647" t="s">
        <v>1450</v>
      </c>
      <c r="B3647" t="s">
        <v>41</v>
      </c>
      <c r="C3647">
        <v>2</v>
      </c>
      <c r="D3647" t="s">
        <v>160</v>
      </c>
      <c r="E3647" s="12" t="s">
        <v>1525</v>
      </c>
      <c r="F3647" s="44">
        <v>27.03</v>
      </c>
      <c r="G3647" s="97" t="str">
        <f t="shared" si="114"/>
        <v>Feb/2025</v>
      </c>
      <c r="H3647" s="97" t="str">
        <f t="shared" si="113"/>
        <v>2025</v>
      </c>
    </row>
    <row r="3648" spans="1:8" x14ac:dyDescent="0.25">
      <c r="A3648" t="s">
        <v>1450</v>
      </c>
      <c r="B3648" t="s">
        <v>41</v>
      </c>
      <c r="C3648">
        <v>2</v>
      </c>
      <c r="D3648" t="s">
        <v>160</v>
      </c>
      <c r="E3648" s="12" t="s">
        <v>1525</v>
      </c>
      <c r="F3648" s="44">
        <v>37.020000000000003</v>
      </c>
      <c r="G3648" s="97" t="str">
        <f t="shared" si="114"/>
        <v>Feb/2025</v>
      </c>
      <c r="H3648" s="97" t="str">
        <f t="shared" si="113"/>
        <v>2025</v>
      </c>
    </row>
    <row r="3649" spans="1:8" x14ac:dyDescent="0.25">
      <c r="A3649" t="s">
        <v>1450</v>
      </c>
      <c r="B3649" t="s">
        <v>41</v>
      </c>
      <c r="C3649">
        <v>2</v>
      </c>
      <c r="D3649" t="s">
        <v>160</v>
      </c>
      <c r="E3649" s="12" t="s">
        <v>1525</v>
      </c>
      <c r="F3649" s="44">
        <v>163.79</v>
      </c>
      <c r="G3649" s="97" t="str">
        <f t="shared" si="114"/>
        <v>Feb/2025</v>
      </c>
      <c r="H3649" s="97" t="str">
        <f t="shared" si="113"/>
        <v>2025</v>
      </c>
    </row>
    <row r="3650" spans="1:8" x14ac:dyDescent="0.25">
      <c r="A3650" t="s">
        <v>1450</v>
      </c>
      <c r="B3650" t="s">
        <v>41</v>
      </c>
      <c r="C3650">
        <v>2</v>
      </c>
      <c r="D3650" t="s">
        <v>160</v>
      </c>
      <c r="E3650" s="12" t="s">
        <v>1525</v>
      </c>
      <c r="F3650" s="44">
        <v>58.84</v>
      </c>
      <c r="G3650" s="97" t="str">
        <f t="shared" si="114"/>
        <v>Feb/2025</v>
      </c>
      <c r="H3650" s="97" t="str">
        <f t="shared" si="113"/>
        <v>2025</v>
      </c>
    </row>
    <row r="3651" spans="1:8" x14ac:dyDescent="0.25">
      <c r="A3651" t="s">
        <v>1450</v>
      </c>
      <c r="B3651" t="s">
        <v>41</v>
      </c>
      <c r="C3651">
        <v>2</v>
      </c>
      <c r="D3651" t="s">
        <v>160</v>
      </c>
      <c r="E3651" s="12" t="s">
        <v>1525</v>
      </c>
      <c r="F3651" s="44">
        <v>266.67</v>
      </c>
      <c r="G3651" s="97" t="str">
        <f t="shared" si="114"/>
        <v>Feb/2025</v>
      </c>
      <c r="H3651" s="97" t="str">
        <f t="shared" si="113"/>
        <v>2025</v>
      </c>
    </row>
    <row r="3652" spans="1:8" x14ac:dyDescent="0.25">
      <c r="A3652" t="s">
        <v>1450</v>
      </c>
      <c r="B3652" t="s">
        <v>41</v>
      </c>
      <c r="C3652">
        <v>2</v>
      </c>
      <c r="D3652" t="s">
        <v>160</v>
      </c>
      <c r="E3652" s="12" t="s">
        <v>1525</v>
      </c>
      <c r="F3652" s="44">
        <v>4949.18</v>
      </c>
      <c r="G3652" s="97" t="str">
        <f t="shared" si="114"/>
        <v>Feb/2025</v>
      </c>
      <c r="H3652" s="97" t="str">
        <f t="shared" si="113"/>
        <v>2025</v>
      </c>
    </row>
    <row r="3653" spans="1:8" x14ac:dyDescent="0.25">
      <c r="A3653" t="s">
        <v>1450</v>
      </c>
      <c r="B3653" t="s">
        <v>41</v>
      </c>
      <c r="C3653">
        <v>2</v>
      </c>
      <c r="D3653" t="s">
        <v>160</v>
      </c>
      <c r="E3653" s="12" t="s">
        <v>1525</v>
      </c>
      <c r="F3653" s="44">
        <v>3621.57</v>
      </c>
      <c r="G3653" s="97" t="str">
        <f t="shared" si="114"/>
        <v>Feb/2025</v>
      </c>
      <c r="H3653" s="97" t="str">
        <f t="shared" ref="H3653:H3716" si="115">MID(A3653,8,4)</f>
        <v>2025</v>
      </c>
    </row>
    <row r="3654" spans="1:8" x14ac:dyDescent="0.25">
      <c r="A3654" t="s">
        <v>1450</v>
      </c>
      <c r="B3654" t="s">
        <v>41</v>
      </c>
      <c r="C3654">
        <v>2</v>
      </c>
      <c r="D3654" t="s">
        <v>160</v>
      </c>
      <c r="E3654" s="12" t="s">
        <v>1525</v>
      </c>
      <c r="F3654" s="44">
        <v>2894.78</v>
      </c>
      <c r="G3654" s="97" t="str">
        <f t="shared" si="114"/>
        <v>Feb/2025</v>
      </c>
      <c r="H3654" s="97" t="str">
        <f t="shared" si="115"/>
        <v>2025</v>
      </c>
    </row>
    <row r="3655" spans="1:8" x14ac:dyDescent="0.25">
      <c r="A3655" t="s">
        <v>1450</v>
      </c>
      <c r="B3655" t="s">
        <v>41</v>
      </c>
      <c r="C3655">
        <v>2</v>
      </c>
      <c r="D3655" t="s">
        <v>160</v>
      </c>
      <c r="E3655" s="12" t="s">
        <v>1525</v>
      </c>
      <c r="F3655" s="44">
        <v>359.46</v>
      </c>
      <c r="G3655" s="97" t="str">
        <f t="shared" si="114"/>
        <v>Feb/2025</v>
      </c>
      <c r="H3655" s="97" t="str">
        <f t="shared" si="115"/>
        <v>2025</v>
      </c>
    </row>
    <row r="3656" spans="1:8" x14ac:dyDescent="0.25">
      <c r="A3656" t="s">
        <v>1450</v>
      </c>
      <c r="B3656" t="s">
        <v>41</v>
      </c>
      <c r="C3656">
        <v>2</v>
      </c>
      <c r="D3656" t="s">
        <v>160</v>
      </c>
      <c r="E3656" s="12" t="s">
        <v>1525</v>
      </c>
      <c r="F3656" s="44">
        <v>3249.09</v>
      </c>
      <c r="G3656" s="97" t="str">
        <f t="shared" si="114"/>
        <v>Feb/2025</v>
      </c>
      <c r="H3656" s="97" t="str">
        <f t="shared" si="115"/>
        <v>2025</v>
      </c>
    </row>
    <row r="3657" spans="1:8" x14ac:dyDescent="0.25">
      <c r="A3657" t="s">
        <v>1450</v>
      </c>
      <c r="B3657" t="s">
        <v>41</v>
      </c>
      <c r="C3657">
        <v>2</v>
      </c>
      <c r="D3657" t="s">
        <v>160</v>
      </c>
      <c r="E3657" s="12" t="s">
        <v>1525</v>
      </c>
      <c r="F3657" s="44">
        <v>3426.32</v>
      </c>
      <c r="G3657" s="97" t="str">
        <f t="shared" si="114"/>
        <v>Feb/2025</v>
      </c>
      <c r="H3657" s="97" t="str">
        <f t="shared" si="115"/>
        <v>2025</v>
      </c>
    </row>
    <row r="3658" spans="1:8" x14ac:dyDescent="0.25">
      <c r="A3658" t="s">
        <v>1450</v>
      </c>
      <c r="B3658" t="s">
        <v>41</v>
      </c>
      <c r="C3658">
        <v>2</v>
      </c>
      <c r="D3658" t="s">
        <v>160</v>
      </c>
      <c r="E3658" s="12" t="s">
        <v>1525</v>
      </c>
      <c r="F3658" s="44">
        <v>156.85</v>
      </c>
      <c r="G3658" s="97" t="str">
        <f t="shared" si="114"/>
        <v>Feb/2025</v>
      </c>
      <c r="H3658" s="97" t="str">
        <f t="shared" si="115"/>
        <v>2025</v>
      </c>
    </row>
    <row r="3659" spans="1:8" x14ac:dyDescent="0.25">
      <c r="A3659" t="s">
        <v>1450</v>
      </c>
      <c r="B3659" t="s">
        <v>41</v>
      </c>
      <c r="C3659">
        <v>2</v>
      </c>
      <c r="D3659" t="s">
        <v>160</v>
      </c>
      <c r="E3659" s="12" t="s">
        <v>1525</v>
      </c>
      <c r="F3659" s="44">
        <v>5849.89</v>
      </c>
      <c r="G3659" s="97" t="str">
        <f t="shared" si="114"/>
        <v>Feb/2025</v>
      </c>
      <c r="H3659" s="97" t="str">
        <f t="shared" si="115"/>
        <v>2025</v>
      </c>
    </row>
    <row r="3660" spans="1:8" x14ac:dyDescent="0.25">
      <c r="A3660" t="s">
        <v>1450</v>
      </c>
      <c r="B3660" t="s">
        <v>41</v>
      </c>
      <c r="C3660">
        <v>2</v>
      </c>
      <c r="D3660" t="s">
        <v>160</v>
      </c>
      <c r="E3660" s="12" t="s">
        <v>1525</v>
      </c>
      <c r="F3660" s="44">
        <v>511.45</v>
      </c>
      <c r="G3660" s="97" t="str">
        <f t="shared" si="114"/>
        <v>Feb/2025</v>
      </c>
      <c r="H3660" s="97" t="str">
        <f t="shared" si="115"/>
        <v>2025</v>
      </c>
    </row>
    <row r="3661" spans="1:8" x14ac:dyDescent="0.25">
      <c r="A3661" t="s">
        <v>1450</v>
      </c>
      <c r="B3661" t="s">
        <v>41</v>
      </c>
      <c r="C3661">
        <v>2</v>
      </c>
      <c r="D3661" t="s">
        <v>160</v>
      </c>
      <c r="E3661" s="12" t="s">
        <v>1525</v>
      </c>
      <c r="F3661" s="44">
        <v>5237.29</v>
      </c>
      <c r="G3661" s="97" t="str">
        <f t="shared" si="114"/>
        <v>Feb/2025</v>
      </c>
      <c r="H3661" s="97" t="str">
        <f t="shared" si="115"/>
        <v>2025</v>
      </c>
    </row>
    <row r="3662" spans="1:8" x14ac:dyDescent="0.25">
      <c r="A3662" t="s">
        <v>1450</v>
      </c>
      <c r="B3662" t="s">
        <v>41</v>
      </c>
      <c r="C3662">
        <v>2</v>
      </c>
      <c r="D3662" t="s">
        <v>160</v>
      </c>
      <c r="E3662" s="12" t="s">
        <v>1525</v>
      </c>
      <c r="F3662" s="44">
        <v>12968.73</v>
      </c>
      <c r="G3662" s="97" t="str">
        <f t="shared" si="114"/>
        <v>Feb/2025</v>
      </c>
      <c r="H3662" s="97" t="str">
        <f t="shared" si="115"/>
        <v>2025</v>
      </c>
    </row>
    <row r="3663" spans="1:8" x14ac:dyDescent="0.25">
      <c r="A3663" t="s">
        <v>1450</v>
      </c>
      <c r="B3663" t="s">
        <v>41</v>
      </c>
      <c r="C3663">
        <v>2</v>
      </c>
      <c r="D3663" t="s">
        <v>160</v>
      </c>
      <c r="E3663" s="12" t="s">
        <v>1525</v>
      </c>
      <c r="F3663" s="44">
        <v>1461.2</v>
      </c>
      <c r="G3663" s="97" t="str">
        <f t="shared" si="114"/>
        <v>Feb/2025</v>
      </c>
      <c r="H3663" s="97" t="str">
        <f t="shared" si="115"/>
        <v>2025</v>
      </c>
    </row>
    <row r="3664" spans="1:8" x14ac:dyDescent="0.25">
      <c r="A3664" t="s">
        <v>1450</v>
      </c>
      <c r="B3664" t="s">
        <v>41</v>
      </c>
      <c r="C3664">
        <v>2</v>
      </c>
      <c r="D3664" t="s">
        <v>550</v>
      </c>
      <c r="E3664" s="12" t="s">
        <v>1525</v>
      </c>
      <c r="F3664" s="44">
        <v>1274.92</v>
      </c>
      <c r="G3664" s="97" t="str">
        <f t="shared" si="114"/>
        <v>Feb/2025</v>
      </c>
      <c r="H3664" s="97" t="str">
        <f t="shared" si="115"/>
        <v>2025</v>
      </c>
    </row>
    <row r="3665" spans="1:8" x14ac:dyDescent="0.25">
      <c r="A3665" t="s">
        <v>1450</v>
      </c>
      <c r="B3665" t="s">
        <v>41</v>
      </c>
      <c r="C3665">
        <v>2</v>
      </c>
      <c r="D3665" t="s">
        <v>550</v>
      </c>
      <c r="E3665" s="12" t="s">
        <v>1525</v>
      </c>
      <c r="F3665" s="44">
        <v>1273.56</v>
      </c>
      <c r="G3665" s="97" t="str">
        <f t="shared" si="114"/>
        <v>Feb/2025</v>
      </c>
      <c r="H3665" s="97" t="str">
        <f t="shared" si="115"/>
        <v>2025</v>
      </c>
    </row>
    <row r="3666" spans="1:8" x14ac:dyDescent="0.25">
      <c r="A3666" t="s">
        <v>1450</v>
      </c>
      <c r="B3666" t="s">
        <v>41</v>
      </c>
      <c r="C3666">
        <v>2</v>
      </c>
      <c r="D3666" t="s">
        <v>160</v>
      </c>
      <c r="E3666" s="12" t="s">
        <v>1525</v>
      </c>
      <c r="F3666" s="44">
        <v>647.42999999999995</v>
      </c>
      <c r="G3666" s="97" t="str">
        <f t="shared" si="114"/>
        <v>Feb/2025</v>
      </c>
      <c r="H3666" s="97" t="str">
        <f t="shared" si="115"/>
        <v>2025</v>
      </c>
    </row>
    <row r="3667" spans="1:8" x14ac:dyDescent="0.25">
      <c r="A3667" t="s">
        <v>1450</v>
      </c>
      <c r="B3667" t="s">
        <v>41</v>
      </c>
      <c r="C3667">
        <v>2</v>
      </c>
      <c r="D3667" t="s">
        <v>160</v>
      </c>
      <c r="E3667" s="12" t="s">
        <v>1525</v>
      </c>
      <c r="F3667" s="44">
        <v>4063.47</v>
      </c>
      <c r="G3667" s="97" t="str">
        <f t="shared" si="114"/>
        <v>Feb/2025</v>
      </c>
      <c r="H3667" s="97" t="str">
        <f t="shared" si="115"/>
        <v>2025</v>
      </c>
    </row>
    <row r="3668" spans="1:8" x14ac:dyDescent="0.25">
      <c r="A3668" t="s">
        <v>1450</v>
      </c>
      <c r="B3668" t="s">
        <v>41</v>
      </c>
      <c r="C3668">
        <v>2</v>
      </c>
      <c r="D3668" t="s">
        <v>160</v>
      </c>
      <c r="E3668" s="12" t="s">
        <v>1525</v>
      </c>
      <c r="F3668" s="44">
        <v>5397.6</v>
      </c>
      <c r="G3668" s="97" t="str">
        <f t="shared" si="114"/>
        <v>Feb/2025</v>
      </c>
      <c r="H3668" s="97" t="str">
        <f t="shared" si="115"/>
        <v>2025</v>
      </c>
    </row>
    <row r="3669" spans="1:8" x14ac:dyDescent="0.25">
      <c r="A3669" t="s">
        <v>1450</v>
      </c>
      <c r="B3669" t="s">
        <v>41</v>
      </c>
      <c r="C3669">
        <v>2</v>
      </c>
      <c r="D3669" t="s">
        <v>160</v>
      </c>
      <c r="E3669" s="12" t="s">
        <v>1525</v>
      </c>
      <c r="F3669" s="44">
        <v>2776.37</v>
      </c>
      <c r="G3669" s="97" t="str">
        <f t="shared" si="114"/>
        <v>Feb/2025</v>
      </c>
      <c r="H3669" s="97" t="str">
        <f t="shared" si="115"/>
        <v>2025</v>
      </c>
    </row>
    <row r="3670" spans="1:8" x14ac:dyDescent="0.25">
      <c r="A3670" t="s">
        <v>1450</v>
      </c>
      <c r="B3670" t="s">
        <v>41</v>
      </c>
      <c r="C3670">
        <v>2</v>
      </c>
      <c r="D3670" t="s">
        <v>160</v>
      </c>
      <c r="E3670" s="12" t="s">
        <v>1525</v>
      </c>
      <c r="F3670" s="44">
        <v>7250.4</v>
      </c>
      <c r="G3670" s="97" t="str">
        <f t="shared" si="114"/>
        <v>Feb/2025</v>
      </c>
      <c r="H3670" s="97" t="str">
        <f t="shared" si="115"/>
        <v>2025</v>
      </c>
    </row>
    <row r="3671" spans="1:8" x14ac:dyDescent="0.25">
      <c r="A3671" t="s">
        <v>1450</v>
      </c>
      <c r="B3671" t="s">
        <v>41</v>
      </c>
      <c r="C3671">
        <v>2</v>
      </c>
      <c r="D3671" t="s">
        <v>160</v>
      </c>
      <c r="E3671" s="12" t="s">
        <v>1525</v>
      </c>
      <c r="F3671" s="44">
        <v>10049.719999999999</v>
      </c>
      <c r="G3671" s="97" t="str">
        <f t="shared" si="114"/>
        <v>Feb/2025</v>
      </c>
      <c r="H3671" s="97" t="str">
        <f t="shared" si="115"/>
        <v>2025</v>
      </c>
    </row>
    <row r="3672" spans="1:8" x14ac:dyDescent="0.25">
      <c r="A3672" t="s">
        <v>1450</v>
      </c>
      <c r="B3672" t="s">
        <v>41</v>
      </c>
      <c r="C3672">
        <v>2</v>
      </c>
      <c r="D3672" t="s">
        <v>160</v>
      </c>
      <c r="E3672" s="12" t="s">
        <v>1525</v>
      </c>
      <c r="F3672" s="44">
        <v>6055.37</v>
      </c>
      <c r="G3672" s="97" t="str">
        <f t="shared" si="114"/>
        <v>Feb/2025</v>
      </c>
      <c r="H3672" s="97" t="str">
        <f t="shared" si="115"/>
        <v>2025</v>
      </c>
    </row>
    <row r="3673" spans="1:8" x14ac:dyDescent="0.25">
      <c r="A3673" t="s">
        <v>1450</v>
      </c>
      <c r="B3673" t="s">
        <v>41</v>
      </c>
      <c r="C3673">
        <v>2</v>
      </c>
      <c r="D3673" t="s">
        <v>160</v>
      </c>
      <c r="E3673" s="12" t="s">
        <v>1525</v>
      </c>
      <c r="F3673" s="44">
        <v>8775.23</v>
      </c>
      <c r="G3673" s="97" t="str">
        <f t="shared" si="114"/>
        <v>Feb/2025</v>
      </c>
      <c r="H3673" s="97" t="str">
        <f t="shared" si="115"/>
        <v>2025</v>
      </c>
    </row>
    <row r="3674" spans="1:8" x14ac:dyDescent="0.25">
      <c r="A3674" t="s">
        <v>1450</v>
      </c>
      <c r="B3674" t="s">
        <v>41</v>
      </c>
      <c r="C3674">
        <v>2</v>
      </c>
      <c r="D3674" t="s">
        <v>160</v>
      </c>
      <c r="E3674" s="12" t="s">
        <v>1525</v>
      </c>
      <c r="F3674" s="44">
        <v>584.1</v>
      </c>
      <c r="G3674" s="97" t="str">
        <f t="shared" si="114"/>
        <v>Feb/2025</v>
      </c>
      <c r="H3674" s="97" t="str">
        <f t="shared" si="115"/>
        <v>2025</v>
      </c>
    </row>
    <row r="3675" spans="1:8" x14ac:dyDescent="0.25">
      <c r="A3675" t="s">
        <v>1450</v>
      </c>
      <c r="B3675" t="s">
        <v>41</v>
      </c>
      <c r="C3675">
        <v>2</v>
      </c>
      <c r="D3675" t="s">
        <v>160</v>
      </c>
      <c r="E3675" s="12" t="s">
        <v>1525</v>
      </c>
      <c r="F3675" s="44">
        <v>13158.94</v>
      </c>
      <c r="G3675" s="97" t="str">
        <f t="shared" si="114"/>
        <v>Feb/2025</v>
      </c>
      <c r="H3675" s="97" t="str">
        <f t="shared" si="115"/>
        <v>2025</v>
      </c>
    </row>
    <row r="3676" spans="1:8" x14ac:dyDescent="0.25">
      <c r="A3676" t="s">
        <v>1450</v>
      </c>
      <c r="B3676" t="s">
        <v>41</v>
      </c>
      <c r="C3676">
        <v>2</v>
      </c>
      <c r="D3676" t="s">
        <v>160</v>
      </c>
      <c r="E3676" s="12" t="s">
        <v>1525</v>
      </c>
      <c r="F3676" s="44">
        <v>721.75</v>
      </c>
      <c r="G3676" s="97" t="str">
        <f t="shared" si="114"/>
        <v>Feb/2025</v>
      </c>
      <c r="H3676" s="97" t="str">
        <f t="shared" si="115"/>
        <v>2025</v>
      </c>
    </row>
    <row r="3677" spans="1:8" x14ac:dyDescent="0.25">
      <c r="A3677" t="s">
        <v>1450</v>
      </c>
      <c r="B3677" t="s">
        <v>41</v>
      </c>
      <c r="C3677">
        <v>2</v>
      </c>
      <c r="D3677" t="s">
        <v>160</v>
      </c>
      <c r="E3677" s="12" t="s">
        <v>1525</v>
      </c>
      <c r="F3677" s="44">
        <v>1622.21</v>
      </c>
      <c r="G3677" s="97" t="str">
        <f t="shared" si="114"/>
        <v>Feb/2025</v>
      </c>
      <c r="H3677" s="97" t="str">
        <f t="shared" si="115"/>
        <v>2025</v>
      </c>
    </row>
    <row r="3678" spans="1:8" x14ac:dyDescent="0.25">
      <c r="A3678" t="s">
        <v>1450</v>
      </c>
      <c r="B3678" t="s">
        <v>41</v>
      </c>
      <c r="C3678">
        <v>2</v>
      </c>
      <c r="D3678" t="s">
        <v>160</v>
      </c>
      <c r="E3678" s="12" t="s">
        <v>1525</v>
      </c>
      <c r="F3678" s="44">
        <v>3685.1</v>
      </c>
      <c r="G3678" s="97" t="str">
        <f t="shared" si="114"/>
        <v>Feb/2025</v>
      </c>
      <c r="H3678" s="97" t="str">
        <f t="shared" si="115"/>
        <v>2025</v>
      </c>
    </row>
    <row r="3679" spans="1:8" x14ac:dyDescent="0.25">
      <c r="A3679" t="s">
        <v>1450</v>
      </c>
      <c r="B3679" t="s">
        <v>41</v>
      </c>
      <c r="C3679">
        <v>2</v>
      </c>
      <c r="D3679" t="s">
        <v>160</v>
      </c>
      <c r="E3679" s="12" t="s">
        <v>1525</v>
      </c>
      <c r="F3679" s="44">
        <v>8912.48</v>
      </c>
      <c r="G3679" s="97" t="str">
        <f t="shared" si="114"/>
        <v>Feb/2025</v>
      </c>
      <c r="H3679" s="97" t="str">
        <f t="shared" si="115"/>
        <v>2025</v>
      </c>
    </row>
    <row r="3680" spans="1:8" x14ac:dyDescent="0.25">
      <c r="A3680" t="s">
        <v>1450</v>
      </c>
      <c r="B3680" t="s">
        <v>41</v>
      </c>
      <c r="C3680">
        <v>2</v>
      </c>
      <c r="D3680" t="s">
        <v>160</v>
      </c>
      <c r="E3680" s="12" t="s">
        <v>1525</v>
      </c>
      <c r="F3680" s="44">
        <v>474.71</v>
      </c>
      <c r="G3680" s="97" t="str">
        <f t="shared" si="114"/>
        <v>Feb/2025</v>
      </c>
      <c r="H3680" s="97" t="str">
        <f t="shared" si="115"/>
        <v>2025</v>
      </c>
    </row>
    <row r="3681" spans="1:8" x14ac:dyDescent="0.25">
      <c r="A3681" t="s">
        <v>1450</v>
      </c>
      <c r="B3681" t="s">
        <v>41</v>
      </c>
      <c r="C3681">
        <v>2</v>
      </c>
      <c r="D3681" t="s">
        <v>160</v>
      </c>
      <c r="E3681" s="12" t="s">
        <v>1525</v>
      </c>
      <c r="F3681" s="44">
        <v>281.07</v>
      </c>
      <c r="G3681" s="97" t="str">
        <f t="shared" si="114"/>
        <v>Feb/2025</v>
      </c>
      <c r="H3681" s="97" t="str">
        <f t="shared" si="115"/>
        <v>2025</v>
      </c>
    </row>
    <row r="3682" spans="1:8" x14ac:dyDescent="0.25">
      <c r="A3682" t="s">
        <v>1450</v>
      </c>
      <c r="B3682" t="s">
        <v>41</v>
      </c>
      <c r="C3682">
        <v>2</v>
      </c>
      <c r="D3682" t="s">
        <v>160</v>
      </c>
      <c r="E3682" s="12" t="s">
        <v>1525</v>
      </c>
      <c r="F3682" s="44">
        <v>255.19</v>
      </c>
      <c r="G3682" s="97" t="str">
        <f t="shared" si="114"/>
        <v>Feb/2025</v>
      </c>
      <c r="H3682" s="97" t="str">
        <f t="shared" si="115"/>
        <v>2025</v>
      </c>
    </row>
    <row r="3683" spans="1:8" x14ac:dyDescent="0.25">
      <c r="A3683" t="s">
        <v>1450</v>
      </c>
      <c r="B3683" t="s">
        <v>41</v>
      </c>
      <c r="C3683">
        <v>2</v>
      </c>
      <c r="D3683" t="s">
        <v>160</v>
      </c>
      <c r="E3683" s="12" t="s">
        <v>1525</v>
      </c>
      <c r="F3683" s="44">
        <v>2978.33</v>
      </c>
      <c r="G3683" s="97" t="str">
        <f t="shared" si="114"/>
        <v>Feb/2025</v>
      </c>
      <c r="H3683" s="97" t="str">
        <f t="shared" si="115"/>
        <v>2025</v>
      </c>
    </row>
    <row r="3684" spans="1:8" x14ac:dyDescent="0.25">
      <c r="A3684" t="s">
        <v>1450</v>
      </c>
      <c r="B3684" t="s">
        <v>41</v>
      </c>
      <c r="C3684">
        <v>2</v>
      </c>
      <c r="D3684" t="s">
        <v>160</v>
      </c>
      <c r="E3684" s="12" t="s">
        <v>1525</v>
      </c>
      <c r="F3684" s="44">
        <v>560.11</v>
      </c>
      <c r="G3684" s="97" t="str">
        <f t="shared" si="114"/>
        <v>Feb/2025</v>
      </c>
      <c r="H3684" s="97" t="str">
        <f t="shared" si="115"/>
        <v>2025</v>
      </c>
    </row>
    <row r="3685" spans="1:8" x14ac:dyDescent="0.25">
      <c r="A3685" t="s">
        <v>1450</v>
      </c>
      <c r="B3685" t="s">
        <v>41</v>
      </c>
      <c r="C3685">
        <v>2</v>
      </c>
      <c r="D3685" t="s">
        <v>160</v>
      </c>
      <c r="E3685" s="12" t="s">
        <v>1525</v>
      </c>
      <c r="F3685" s="44">
        <v>16699.29</v>
      </c>
      <c r="G3685" s="97" t="str">
        <f t="shared" si="114"/>
        <v>Feb/2025</v>
      </c>
      <c r="H3685" s="97" t="str">
        <f t="shared" si="115"/>
        <v>2025</v>
      </c>
    </row>
    <row r="3686" spans="1:8" x14ac:dyDescent="0.25">
      <c r="A3686" t="s">
        <v>1450</v>
      </c>
      <c r="B3686" t="s">
        <v>41</v>
      </c>
      <c r="C3686">
        <v>2</v>
      </c>
      <c r="D3686" t="s">
        <v>160</v>
      </c>
      <c r="E3686" s="12" t="s">
        <v>1525</v>
      </c>
      <c r="F3686" s="44">
        <v>833.33</v>
      </c>
      <c r="G3686" s="97" t="str">
        <f t="shared" ref="G3686:G3749" si="116">MID(A3686,4,8)</f>
        <v>Feb/2025</v>
      </c>
      <c r="H3686" s="97" t="str">
        <f t="shared" si="115"/>
        <v>2025</v>
      </c>
    </row>
    <row r="3687" spans="1:8" x14ac:dyDescent="0.25">
      <c r="A3687" t="s">
        <v>1450</v>
      </c>
      <c r="B3687" t="s">
        <v>41</v>
      </c>
      <c r="C3687">
        <v>2</v>
      </c>
      <c r="D3687" t="s">
        <v>160</v>
      </c>
      <c r="E3687" s="12" t="s">
        <v>1525</v>
      </c>
      <c r="F3687" s="44">
        <v>18058.71</v>
      </c>
      <c r="G3687" s="97" t="str">
        <f t="shared" si="116"/>
        <v>Feb/2025</v>
      </c>
      <c r="H3687" s="97" t="str">
        <f t="shared" si="115"/>
        <v>2025</v>
      </c>
    </row>
    <row r="3688" spans="1:8" x14ac:dyDescent="0.25">
      <c r="A3688" t="s">
        <v>1450</v>
      </c>
      <c r="B3688" t="s">
        <v>41</v>
      </c>
      <c r="C3688">
        <v>2</v>
      </c>
      <c r="D3688" t="s">
        <v>160</v>
      </c>
      <c r="E3688" s="12" t="s">
        <v>1525</v>
      </c>
      <c r="F3688" s="44">
        <v>7169.92</v>
      </c>
      <c r="G3688" s="97" t="str">
        <f t="shared" si="116"/>
        <v>Feb/2025</v>
      </c>
      <c r="H3688" s="97" t="str">
        <f t="shared" si="115"/>
        <v>2025</v>
      </c>
    </row>
    <row r="3689" spans="1:8" x14ac:dyDescent="0.25">
      <c r="A3689" t="s">
        <v>1450</v>
      </c>
      <c r="B3689" t="s">
        <v>41</v>
      </c>
      <c r="C3689">
        <v>2</v>
      </c>
      <c r="D3689" t="s">
        <v>160</v>
      </c>
      <c r="E3689" s="12" t="s">
        <v>1525</v>
      </c>
      <c r="F3689" s="44">
        <v>95.98</v>
      </c>
      <c r="G3689" s="97" t="str">
        <f t="shared" si="116"/>
        <v>Feb/2025</v>
      </c>
      <c r="H3689" s="97" t="str">
        <f t="shared" si="115"/>
        <v>2025</v>
      </c>
    </row>
    <row r="3690" spans="1:8" x14ac:dyDescent="0.25">
      <c r="A3690" t="s">
        <v>1450</v>
      </c>
      <c r="B3690" t="s">
        <v>41</v>
      </c>
      <c r="C3690">
        <v>2</v>
      </c>
      <c r="D3690" t="s">
        <v>160</v>
      </c>
      <c r="E3690" s="12" t="s">
        <v>1525</v>
      </c>
      <c r="F3690" s="44">
        <v>2209.0500000000002</v>
      </c>
      <c r="G3690" s="97" t="str">
        <f t="shared" si="116"/>
        <v>Feb/2025</v>
      </c>
      <c r="H3690" s="97" t="str">
        <f t="shared" si="115"/>
        <v>2025</v>
      </c>
    </row>
    <row r="3691" spans="1:8" x14ac:dyDescent="0.25">
      <c r="A3691" t="s">
        <v>1450</v>
      </c>
      <c r="B3691" t="s">
        <v>41</v>
      </c>
      <c r="C3691">
        <v>2</v>
      </c>
      <c r="D3691" t="s">
        <v>160</v>
      </c>
      <c r="E3691" s="12" t="s">
        <v>1525</v>
      </c>
      <c r="F3691" s="44">
        <v>844.09</v>
      </c>
      <c r="G3691" s="97" t="str">
        <f t="shared" si="116"/>
        <v>Feb/2025</v>
      </c>
      <c r="H3691" s="97" t="str">
        <f t="shared" si="115"/>
        <v>2025</v>
      </c>
    </row>
    <row r="3692" spans="1:8" x14ac:dyDescent="0.25">
      <c r="A3692" t="s">
        <v>1450</v>
      </c>
      <c r="B3692" t="s">
        <v>41</v>
      </c>
      <c r="C3692">
        <v>2</v>
      </c>
      <c r="D3692" t="s">
        <v>160</v>
      </c>
      <c r="E3692" s="12" t="s">
        <v>1525</v>
      </c>
      <c r="F3692" s="44">
        <v>1142.4100000000001</v>
      </c>
      <c r="G3692" s="97" t="str">
        <f t="shared" si="116"/>
        <v>Feb/2025</v>
      </c>
      <c r="H3692" s="97" t="str">
        <f t="shared" si="115"/>
        <v>2025</v>
      </c>
    </row>
    <row r="3693" spans="1:8" x14ac:dyDescent="0.25">
      <c r="A3693" t="s">
        <v>1450</v>
      </c>
      <c r="B3693" t="s">
        <v>41</v>
      </c>
      <c r="C3693">
        <v>2</v>
      </c>
      <c r="D3693" t="s">
        <v>160</v>
      </c>
      <c r="E3693" s="12" t="s">
        <v>1525</v>
      </c>
      <c r="F3693" s="44">
        <v>826.73</v>
      </c>
      <c r="G3693" s="97" t="str">
        <f t="shared" si="116"/>
        <v>Feb/2025</v>
      </c>
      <c r="H3693" s="97" t="str">
        <f t="shared" si="115"/>
        <v>2025</v>
      </c>
    </row>
    <row r="3694" spans="1:8" x14ac:dyDescent="0.25">
      <c r="A3694" t="s">
        <v>1450</v>
      </c>
      <c r="B3694" t="s">
        <v>41</v>
      </c>
      <c r="C3694">
        <v>2</v>
      </c>
      <c r="D3694" t="s">
        <v>160</v>
      </c>
      <c r="E3694" s="12" t="s">
        <v>1525</v>
      </c>
      <c r="F3694" s="44">
        <v>662.11</v>
      </c>
      <c r="G3694" s="97" t="str">
        <f t="shared" si="116"/>
        <v>Feb/2025</v>
      </c>
      <c r="H3694" s="97" t="str">
        <f t="shared" si="115"/>
        <v>2025</v>
      </c>
    </row>
    <row r="3695" spans="1:8" x14ac:dyDescent="0.25">
      <c r="A3695" t="s">
        <v>1450</v>
      </c>
      <c r="B3695" t="s">
        <v>41</v>
      </c>
      <c r="C3695">
        <v>2</v>
      </c>
      <c r="D3695" t="s">
        <v>160</v>
      </c>
      <c r="E3695" s="12" t="s">
        <v>1525</v>
      </c>
      <c r="F3695" s="44">
        <v>1681.84</v>
      </c>
      <c r="G3695" s="97" t="str">
        <f t="shared" si="116"/>
        <v>Feb/2025</v>
      </c>
      <c r="H3695" s="97" t="str">
        <f t="shared" si="115"/>
        <v>2025</v>
      </c>
    </row>
    <row r="3696" spans="1:8" x14ac:dyDescent="0.25">
      <c r="A3696" t="s">
        <v>1450</v>
      </c>
      <c r="B3696" t="s">
        <v>41</v>
      </c>
      <c r="C3696">
        <v>2</v>
      </c>
      <c r="D3696" t="s">
        <v>160</v>
      </c>
      <c r="E3696" s="12" t="s">
        <v>1525</v>
      </c>
      <c r="F3696" s="44">
        <v>6555.32</v>
      </c>
      <c r="G3696" s="97" t="str">
        <f t="shared" si="116"/>
        <v>Feb/2025</v>
      </c>
      <c r="H3696" s="97" t="str">
        <f t="shared" si="115"/>
        <v>2025</v>
      </c>
    </row>
    <row r="3697" spans="1:8" x14ac:dyDescent="0.25">
      <c r="A3697" t="s">
        <v>1450</v>
      </c>
      <c r="B3697" t="s">
        <v>41</v>
      </c>
      <c r="C3697">
        <v>2</v>
      </c>
      <c r="D3697" t="s">
        <v>160</v>
      </c>
      <c r="E3697" s="12" t="s">
        <v>1525</v>
      </c>
      <c r="F3697" s="44">
        <v>12751.44</v>
      </c>
      <c r="G3697" s="97" t="str">
        <f t="shared" si="116"/>
        <v>Feb/2025</v>
      </c>
      <c r="H3697" s="97" t="str">
        <f t="shared" si="115"/>
        <v>2025</v>
      </c>
    </row>
    <row r="3698" spans="1:8" x14ac:dyDescent="0.25">
      <c r="A3698" s="12" t="s">
        <v>1451</v>
      </c>
      <c r="B3698" s="12" t="s">
        <v>26</v>
      </c>
      <c r="C3698" s="14">
        <v>7166</v>
      </c>
      <c r="D3698" s="12" t="s">
        <v>877</v>
      </c>
      <c r="E3698" s="12" t="s">
        <v>259</v>
      </c>
      <c r="F3698" s="13">
        <v>3036</v>
      </c>
      <c r="G3698" s="97" t="str">
        <f t="shared" si="116"/>
        <v>Feb/2025</v>
      </c>
      <c r="H3698" s="97" t="str">
        <f t="shared" si="115"/>
        <v>2025</v>
      </c>
    </row>
    <row r="3699" spans="1:8" x14ac:dyDescent="0.25">
      <c r="A3699" s="12" t="s">
        <v>1453</v>
      </c>
      <c r="B3699" s="12" t="s">
        <v>26</v>
      </c>
      <c r="C3699" s="14">
        <v>7169</v>
      </c>
      <c r="D3699" s="12" t="s">
        <v>1410</v>
      </c>
      <c r="E3699" s="35" t="s">
        <v>1528</v>
      </c>
      <c r="F3699" s="13">
        <v>18000</v>
      </c>
      <c r="G3699" s="97" t="str">
        <f t="shared" si="116"/>
        <v>Feb/2025</v>
      </c>
      <c r="H3699" s="97" t="str">
        <f t="shared" si="115"/>
        <v>2025</v>
      </c>
    </row>
    <row r="3700" spans="1:8" x14ac:dyDescent="0.25">
      <c r="A3700" s="12" t="s">
        <v>1454</v>
      </c>
      <c r="B3700" s="12" t="s">
        <v>26</v>
      </c>
      <c r="C3700" s="14">
        <v>7179</v>
      </c>
      <c r="D3700" s="12" t="s">
        <v>1409</v>
      </c>
      <c r="E3700" s="35" t="s">
        <v>1528</v>
      </c>
      <c r="F3700" s="13">
        <v>7754.44</v>
      </c>
      <c r="G3700" s="97" t="str">
        <f t="shared" si="116"/>
        <v>Feb/2025</v>
      </c>
      <c r="H3700" s="97" t="str">
        <f t="shared" si="115"/>
        <v>2025</v>
      </c>
    </row>
    <row r="3701" spans="1:8" x14ac:dyDescent="0.25">
      <c r="A3701" s="12" t="s">
        <v>1455</v>
      </c>
      <c r="B3701" s="12" t="s">
        <v>26</v>
      </c>
      <c r="C3701" s="14">
        <v>7189</v>
      </c>
      <c r="D3701" s="12" t="s">
        <v>877</v>
      </c>
      <c r="E3701" s="12" t="s">
        <v>259</v>
      </c>
      <c r="F3701" s="13">
        <v>2921</v>
      </c>
      <c r="G3701" s="97" t="str">
        <f t="shared" si="116"/>
        <v>Feb/2025</v>
      </c>
      <c r="H3701" s="97" t="str">
        <f t="shared" si="115"/>
        <v>2025</v>
      </c>
    </row>
    <row r="3702" spans="1:8" x14ac:dyDescent="0.25">
      <c r="A3702" s="12" t="s">
        <v>1419</v>
      </c>
      <c r="B3702" s="12" t="s">
        <v>26</v>
      </c>
      <c r="C3702" s="14">
        <v>359</v>
      </c>
      <c r="D3702" s="12" t="s">
        <v>1420</v>
      </c>
      <c r="E3702" s="35" t="s">
        <v>1528</v>
      </c>
      <c r="F3702" s="13">
        <v>4629.91</v>
      </c>
      <c r="G3702" s="97" t="str">
        <f t="shared" si="116"/>
        <v>Feb/2025</v>
      </c>
      <c r="H3702" s="97" t="str">
        <f t="shared" si="115"/>
        <v>2025</v>
      </c>
    </row>
    <row r="3703" spans="1:8" x14ac:dyDescent="0.25">
      <c r="A3703" s="12" t="s">
        <v>1425</v>
      </c>
      <c r="B3703" s="12" t="s">
        <v>26</v>
      </c>
      <c r="C3703" s="14">
        <v>415</v>
      </c>
      <c r="D3703" s="12" t="s">
        <v>1426</v>
      </c>
      <c r="E3703" s="35" t="s">
        <v>1528</v>
      </c>
      <c r="F3703" s="13">
        <v>4629.91</v>
      </c>
      <c r="G3703" s="97" t="str">
        <f t="shared" si="116"/>
        <v>Feb/2025</v>
      </c>
      <c r="H3703" s="97" t="str">
        <f t="shared" si="115"/>
        <v>2025</v>
      </c>
    </row>
    <row r="3704" spans="1:8" x14ac:dyDescent="0.25">
      <c r="A3704" s="12" t="s">
        <v>1419</v>
      </c>
      <c r="B3704" s="12" t="s">
        <v>26</v>
      </c>
      <c r="C3704" s="14">
        <v>359</v>
      </c>
      <c r="D3704" s="12" t="s">
        <v>1420</v>
      </c>
      <c r="E3704" s="35" t="s">
        <v>1528</v>
      </c>
      <c r="F3704" s="13">
        <v>5584.22</v>
      </c>
      <c r="G3704" s="97" t="str">
        <f t="shared" si="116"/>
        <v>Feb/2025</v>
      </c>
      <c r="H3704" s="97" t="str">
        <f t="shared" si="115"/>
        <v>2025</v>
      </c>
    </row>
    <row r="3705" spans="1:8" x14ac:dyDescent="0.25">
      <c r="A3705" s="110" t="s">
        <v>1425</v>
      </c>
      <c r="B3705" s="110" t="s">
        <v>26</v>
      </c>
      <c r="C3705" s="111">
        <v>415</v>
      </c>
      <c r="D3705" s="110" t="s">
        <v>1426</v>
      </c>
      <c r="E3705" s="95" t="s">
        <v>1528</v>
      </c>
      <c r="F3705" s="112">
        <v>5753.1</v>
      </c>
      <c r="G3705" s="97" t="str">
        <f t="shared" si="116"/>
        <v>Feb/2025</v>
      </c>
      <c r="H3705" s="97" t="str">
        <f t="shared" si="115"/>
        <v>2025</v>
      </c>
    </row>
    <row r="3706" spans="1:8" ht="15.75" thickBot="1" x14ac:dyDescent="0.3">
      <c r="A3706" s="105" t="s">
        <v>1425</v>
      </c>
      <c r="B3706" s="105" t="s">
        <v>26</v>
      </c>
      <c r="C3706" s="106"/>
      <c r="D3706" s="105" t="s">
        <v>1529</v>
      </c>
      <c r="E3706" s="107" t="s">
        <v>131</v>
      </c>
      <c r="F3706" s="108">
        <v>-45000</v>
      </c>
      <c r="G3706" s="82" t="str">
        <f t="shared" si="116"/>
        <v>Feb/2025</v>
      </c>
      <c r="H3706" s="109" t="str">
        <f t="shared" si="115"/>
        <v>2025</v>
      </c>
    </row>
    <row r="3707" spans="1:8" x14ac:dyDescent="0.25">
      <c r="A3707" s="12" t="s">
        <v>1458</v>
      </c>
      <c r="B3707" s="12" t="s">
        <v>26</v>
      </c>
      <c r="C3707" s="14">
        <v>313</v>
      </c>
      <c r="D3707" s="12" t="s">
        <v>1459</v>
      </c>
      <c r="E3707" s="35" t="s">
        <v>23</v>
      </c>
      <c r="F3707" s="65">
        <v>86376.35</v>
      </c>
      <c r="G3707" s="97" t="str">
        <f t="shared" si="116"/>
        <v>Mar/2025</v>
      </c>
      <c r="H3707" s="97" t="str">
        <f t="shared" si="115"/>
        <v>2025</v>
      </c>
    </row>
    <row r="3708" spans="1:8" x14ac:dyDescent="0.25">
      <c r="A3708" s="12" t="s">
        <v>1460</v>
      </c>
      <c r="B3708" s="12" t="s">
        <v>26</v>
      </c>
      <c r="C3708" s="14">
        <v>328</v>
      </c>
      <c r="D3708" s="12" t="s">
        <v>1461</v>
      </c>
      <c r="E3708" s="35" t="s">
        <v>23</v>
      </c>
      <c r="F3708" s="65">
        <v>92369.7</v>
      </c>
      <c r="G3708" s="97" t="str">
        <f t="shared" si="116"/>
        <v>Mar/2025</v>
      </c>
      <c r="H3708" s="97" t="str">
        <f t="shared" si="115"/>
        <v>2025</v>
      </c>
    </row>
    <row r="3709" spans="1:8" x14ac:dyDescent="0.25">
      <c r="A3709" s="12" t="s">
        <v>1462</v>
      </c>
      <c r="B3709" s="12" t="s">
        <v>26</v>
      </c>
      <c r="C3709" s="14">
        <v>332</v>
      </c>
      <c r="D3709" s="12" t="s">
        <v>1463</v>
      </c>
      <c r="E3709" s="35" t="s">
        <v>1528</v>
      </c>
      <c r="F3709" s="65">
        <v>51789.3</v>
      </c>
      <c r="G3709" s="97" t="str">
        <f t="shared" si="116"/>
        <v>Mar/2025</v>
      </c>
      <c r="H3709" s="97" t="str">
        <f t="shared" si="115"/>
        <v>2025</v>
      </c>
    </row>
    <row r="3710" spans="1:8" x14ac:dyDescent="0.25">
      <c r="A3710" s="12" t="s">
        <v>1464</v>
      </c>
      <c r="B3710" s="12" t="s">
        <v>26</v>
      </c>
      <c r="C3710" s="14">
        <v>356</v>
      </c>
      <c r="D3710" s="12" t="s">
        <v>1465</v>
      </c>
      <c r="E3710" s="35" t="s">
        <v>23</v>
      </c>
      <c r="F3710" s="65">
        <v>96736.62</v>
      </c>
      <c r="G3710" s="97" t="str">
        <f t="shared" si="116"/>
        <v>Mar/2025</v>
      </c>
      <c r="H3710" s="97" t="str">
        <f t="shared" si="115"/>
        <v>2025</v>
      </c>
    </row>
    <row r="3711" spans="1:8" x14ac:dyDescent="0.25">
      <c r="A3711" s="12" t="s">
        <v>1466</v>
      </c>
      <c r="B3711" s="12" t="s">
        <v>26</v>
      </c>
      <c r="C3711" s="14">
        <v>375</v>
      </c>
      <c r="D3711" s="12" t="s">
        <v>1467</v>
      </c>
      <c r="E3711" s="35" t="s">
        <v>23</v>
      </c>
      <c r="F3711" s="65">
        <v>88754</v>
      </c>
      <c r="G3711" s="97" t="str">
        <f t="shared" si="116"/>
        <v>Mar/2025</v>
      </c>
      <c r="H3711" s="97" t="str">
        <f t="shared" si="115"/>
        <v>2025</v>
      </c>
    </row>
    <row r="3712" spans="1:8" x14ac:dyDescent="0.25">
      <c r="A3712" s="12" t="s">
        <v>1468</v>
      </c>
      <c r="B3712" s="12" t="s">
        <v>26</v>
      </c>
      <c r="C3712" s="14">
        <v>380</v>
      </c>
      <c r="D3712" s="12" t="s">
        <v>1469</v>
      </c>
      <c r="E3712" s="35" t="s">
        <v>1528</v>
      </c>
      <c r="F3712" s="65">
        <v>51789.3</v>
      </c>
      <c r="G3712" s="97" t="str">
        <f t="shared" si="116"/>
        <v>Mar/2025</v>
      </c>
      <c r="H3712" s="97" t="str">
        <f t="shared" si="115"/>
        <v>2025</v>
      </c>
    </row>
    <row r="3713" spans="1:8" x14ac:dyDescent="0.25">
      <c r="A3713" s="12" t="s">
        <v>1458</v>
      </c>
      <c r="B3713" s="12" t="s">
        <v>26</v>
      </c>
      <c r="C3713" s="14">
        <v>313</v>
      </c>
      <c r="D3713" s="12" t="s">
        <v>1459</v>
      </c>
      <c r="E3713" s="35" t="s">
        <v>23</v>
      </c>
      <c r="F3713" s="65">
        <v>14400.59</v>
      </c>
      <c r="G3713" s="97" t="str">
        <f t="shared" si="116"/>
        <v>Mar/2025</v>
      </c>
      <c r="H3713" s="97" t="str">
        <f t="shared" si="115"/>
        <v>2025</v>
      </c>
    </row>
    <row r="3714" spans="1:8" x14ac:dyDescent="0.25">
      <c r="A3714" s="12" t="s">
        <v>1460</v>
      </c>
      <c r="B3714" s="12" t="s">
        <v>26</v>
      </c>
      <c r="C3714" s="14">
        <v>328</v>
      </c>
      <c r="D3714" s="12" t="s">
        <v>1461</v>
      </c>
      <c r="E3714" s="35" t="s">
        <v>23</v>
      </c>
      <c r="F3714" s="65">
        <v>15391.26</v>
      </c>
      <c r="G3714" s="97" t="str">
        <f t="shared" si="116"/>
        <v>Mar/2025</v>
      </c>
      <c r="H3714" s="97" t="str">
        <f t="shared" si="115"/>
        <v>2025</v>
      </c>
    </row>
    <row r="3715" spans="1:8" x14ac:dyDescent="0.25">
      <c r="A3715" s="12" t="s">
        <v>1464</v>
      </c>
      <c r="B3715" s="12" t="s">
        <v>26</v>
      </c>
      <c r="C3715" s="14">
        <v>356</v>
      </c>
      <c r="D3715" s="12" t="s">
        <v>1465</v>
      </c>
      <c r="E3715" s="35" t="s">
        <v>23</v>
      </c>
      <c r="F3715" s="65">
        <v>11928.99</v>
      </c>
      <c r="G3715" s="97" t="str">
        <f t="shared" si="116"/>
        <v>Mar/2025</v>
      </c>
      <c r="H3715" s="97" t="str">
        <f t="shared" si="115"/>
        <v>2025</v>
      </c>
    </row>
    <row r="3716" spans="1:8" x14ac:dyDescent="0.25">
      <c r="A3716" s="12" t="s">
        <v>1466</v>
      </c>
      <c r="B3716" s="12" t="s">
        <v>26</v>
      </c>
      <c r="C3716" s="14">
        <v>375</v>
      </c>
      <c r="D3716" s="12" t="s">
        <v>1467</v>
      </c>
      <c r="E3716" s="35" t="s">
        <v>23</v>
      </c>
      <c r="F3716" s="65">
        <v>14751.81</v>
      </c>
      <c r="G3716" s="97" t="str">
        <f t="shared" si="116"/>
        <v>Mar/2025</v>
      </c>
      <c r="H3716" s="97" t="str">
        <f t="shared" si="115"/>
        <v>2025</v>
      </c>
    </row>
    <row r="3717" spans="1:8" x14ac:dyDescent="0.25">
      <c r="A3717" s="12" t="s">
        <v>1458</v>
      </c>
      <c r="B3717" s="12" t="s">
        <v>26</v>
      </c>
      <c r="C3717" s="14">
        <v>313</v>
      </c>
      <c r="D3717" s="12" t="s">
        <v>1459</v>
      </c>
      <c r="E3717" s="35" t="s">
        <v>23</v>
      </c>
      <c r="F3717" s="65">
        <v>6184.06</v>
      </c>
      <c r="G3717" s="97" t="str">
        <f t="shared" si="116"/>
        <v>Mar/2025</v>
      </c>
      <c r="H3717" s="97" t="str">
        <f t="shared" ref="H3717:H3780" si="117">MID(A3717,8,4)</f>
        <v>2025</v>
      </c>
    </row>
    <row r="3718" spans="1:8" x14ac:dyDescent="0.25">
      <c r="A3718" s="12" t="s">
        <v>1460</v>
      </c>
      <c r="B3718" s="12" t="s">
        <v>26</v>
      </c>
      <c r="C3718" s="14">
        <v>328</v>
      </c>
      <c r="D3718" s="12" t="s">
        <v>1461</v>
      </c>
      <c r="E3718" s="35" t="s">
        <v>23</v>
      </c>
      <c r="F3718" s="65">
        <v>8812.77</v>
      </c>
      <c r="G3718" s="97" t="str">
        <f t="shared" si="116"/>
        <v>Mar/2025</v>
      </c>
      <c r="H3718" s="97" t="str">
        <f t="shared" si="117"/>
        <v>2025</v>
      </c>
    </row>
    <row r="3719" spans="1:8" x14ac:dyDescent="0.25">
      <c r="A3719" s="12" t="s">
        <v>1462</v>
      </c>
      <c r="B3719" s="12" t="s">
        <v>26</v>
      </c>
      <c r="C3719" s="14">
        <v>332</v>
      </c>
      <c r="D3719" s="12" t="s">
        <v>1463</v>
      </c>
      <c r="E3719" s="35" t="s">
        <v>1528</v>
      </c>
      <c r="F3719" s="65">
        <v>1551.84</v>
      </c>
      <c r="G3719" s="97" t="str">
        <f t="shared" si="116"/>
        <v>Mar/2025</v>
      </c>
      <c r="H3719" s="97" t="str">
        <f t="shared" si="117"/>
        <v>2025</v>
      </c>
    </row>
    <row r="3720" spans="1:8" x14ac:dyDescent="0.25">
      <c r="A3720" s="12" t="s">
        <v>1464</v>
      </c>
      <c r="B3720" s="12" t="s">
        <v>26</v>
      </c>
      <c r="C3720" s="14">
        <v>356</v>
      </c>
      <c r="D3720" s="12" t="s">
        <v>1465</v>
      </c>
      <c r="E3720" s="35" t="s">
        <v>23</v>
      </c>
      <c r="F3720" s="65">
        <v>10546.72</v>
      </c>
      <c r="G3720" s="97" t="str">
        <f t="shared" si="116"/>
        <v>Mar/2025</v>
      </c>
      <c r="H3720" s="97" t="str">
        <f t="shared" si="117"/>
        <v>2025</v>
      </c>
    </row>
    <row r="3721" spans="1:8" x14ac:dyDescent="0.25">
      <c r="A3721" s="12" t="s">
        <v>1464</v>
      </c>
      <c r="B3721" s="12" t="s">
        <v>26</v>
      </c>
      <c r="C3721" s="14">
        <v>356</v>
      </c>
      <c r="D3721" s="12" t="s">
        <v>1465</v>
      </c>
      <c r="E3721" s="35" t="s">
        <v>23</v>
      </c>
      <c r="F3721" s="65">
        <v>303.24</v>
      </c>
      <c r="G3721" s="97" t="str">
        <f t="shared" si="116"/>
        <v>Mar/2025</v>
      </c>
      <c r="H3721" s="97" t="str">
        <f t="shared" si="117"/>
        <v>2025</v>
      </c>
    </row>
    <row r="3722" spans="1:8" x14ac:dyDescent="0.25">
      <c r="A3722" s="12" t="s">
        <v>1466</v>
      </c>
      <c r="B3722" s="12" t="s">
        <v>26</v>
      </c>
      <c r="C3722" s="14">
        <v>375</v>
      </c>
      <c r="D3722" s="12" t="s">
        <v>1467</v>
      </c>
      <c r="E3722" s="35" t="s">
        <v>23</v>
      </c>
      <c r="F3722" s="65">
        <v>10351.65</v>
      </c>
      <c r="G3722" s="97" t="str">
        <f t="shared" si="116"/>
        <v>Mar/2025</v>
      </c>
      <c r="H3722" s="97" t="str">
        <f t="shared" si="117"/>
        <v>2025</v>
      </c>
    </row>
    <row r="3723" spans="1:8" x14ac:dyDescent="0.25">
      <c r="A3723" s="12" t="s">
        <v>1468</v>
      </c>
      <c r="B3723" s="12" t="s">
        <v>26</v>
      </c>
      <c r="C3723" s="14">
        <v>380</v>
      </c>
      <c r="D3723" s="12" t="s">
        <v>1469</v>
      </c>
      <c r="E3723" s="35" t="s">
        <v>1528</v>
      </c>
      <c r="F3723" s="65">
        <v>269.77999999999997</v>
      </c>
      <c r="G3723" s="97" t="str">
        <f t="shared" si="116"/>
        <v>Mar/2025</v>
      </c>
      <c r="H3723" s="97" t="str">
        <f t="shared" si="117"/>
        <v>2025</v>
      </c>
    </row>
    <row r="3724" spans="1:8" x14ac:dyDescent="0.25">
      <c r="A3724" s="12" t="s">
        <v>1458</v>
      </c>
      <c r="B3724" s="12" t="s">
        <v>26</v>
      </c>
      <c r="C3724" s="14">
        <v>313</v>
      </c>
      <c r="D3724" s="12" t="s">
        <v>1459</v>
      </c>
      <c r="E3724" s="35" t="s">
        <v>23</v>
      </c>
      <c r="F3724" s="65">
        <v>2562.1999999999998</v>
      </c>
      <c r="G3724" s="97" t="str">
        <f t="shared" si="116"/>
        <v>Mar/2025</v>
      </c>
      <c r="H3724" s="97" t="str">
        <f t="shared" si="117"/>
        <v>2025</v>
      </c>
    </row>
    <row r="3725" spans="1:8" x14ac:dyDescent="0.25">
      <c r="A3725" s="12" t="s">
        <v>1460</v>
      </c>
      <c r="B3725" s="12" t="s">
        <v>26</v>
      </c>
      <c r="C3725" s="14">
        <v>328</v>
      </c>
      <c r="D3725" s="12" t="s">
        <v>1461</v>
      </c>
      <c r="E3725" s="35" t="s">
        <v>23</v>
      </c>
      <c r="F3725" s="65">
        <v>2934.66</v>
      </c>
      <c r="G3725" s="97" t="str">
        <f t="shared" si="116"/>
        <v>Mar/2025</v>
      </c>
      <c r="H3725" s="97" t="str">
        <f t="shared" si="117"/>
        <v>2025</v>
      </c>
    </row>
    <row r="3726" spans="1:8" x14ac:dyDescent="0.25">
      <c r="A3726" s="12" t="s">
        <v>1464</v>
      </c>
      <c r="B3726" s="12" t="s">
        <v>26</v>
      </c>
      <c r="C3726" s="14">
        <v>356</v>
      </c>
      <c r="D3726" s="12" t="s">
        <v>1465</v>
      </c>
      <c r="E3726" s="35" t="s">
        <v>23</v>
      </c>
      <c r="F3726" s="65">
        <v>2764.03</v>
      </c>
      <c r="G3726" s="97" t="str">
        <f t="shared" si="116"/>
        <v>Mar/2025</v>
      </c>
      <c r="H3726" s="97" t="str">
        <f t="shared" si="117"/>
        <v>2025</v>
      </c>
    </row>
    <row r="3727" spans="1:8" x14ac:dyDescent="0.25">
      <c r="A3727" s="12" t="s">
        <v>1466</v>
      </c>
      <c r="B3727" s="12" t="s">
        <v>26</v>
      </c>
      <c r="C3727" s="14">
        <v>375</v>
      </c>
      <c r="D3727" s="12" t="s">
        <v>1467</v>
      </c>
      <c r="E3727" s="35" t="s">
        <v>23</v>
      </c>
      <c r="F3727" s="65">
        <v>2533</v>
      </c>
      <c r="G3727" s="97" t="str">
        <f t="shared" si="116"/>
        <v>Mar/2025</v>
      </c>
      <c r="H3727" s="97" t="str">
        <f t="shared" si="117"/>
        <v>2025</v>
      </c>
    </row>
    <row r="3728" spans="1:8" x14ac:dyDescent="0.25">
      <c r="A3728" s="12" t="s">
        <v>1458</v>
      </c>
      <c r="B3728" s="12" t="s">
        <v>26</v>
      </c>
      <c r="C3728" s="14">
        <v>313</v>
      </c>
      <c r="D3728" s="12" t="s">
        <v>1459</v>
      </c>
      <c r="E3728" s="35" t="s">
        <v>23</v>
      </c>
      <c r="F3728" s="65">
        <v>9593.02</v>
      </c>
      <c r="G3728" s="97" t="str">
        <f t="shared" si="116"/>
        <v>Mar/2025</v>
      </c>
      <c r="H3728" s="97" t="str">
        <f t="shared" si="117"/>
        <v>2025</v>
      </c>
    </row>
    <row r="3729" spans="1:8" x14ac:dyDescent="0.25">
      <c r="A3729" s="12" t="s">
        <v>1460</v>
      </c>
      <c r="B3729" s="12" t="s">
        <v>26</v>
      </c>
      <c r="C3729" s="14">
        <v>328</v>
      </c>
      <c r="D3729" s="12" t="s">
        <v>1461</v>
      </c>
      <c r="E3729" s="35" t="s">
        <v>23</v>
      </c>
      <c r="F3729" s="65">
        <v>10166.98</v>
      </c>
      <c r="G3729" s="97" t="str">
        <f t="shared" si="116"/>
        <v>Mar/2025</v>
      </c>
      <c r="H3729" s="97" t="str">
        <f t="shared" si="117"/>
        <v>2025</v>
      </c>
    </row>
    <row r="3730" spans="1:8" x14ac:dyDescent="0.25">
      <c r="A3730" s="12" t="s">
        <v>1464</v>
      </c>
      <c r="B3730" s="12" t="s">
        <v>26</v>
      </c>
      <c r="C3730" s="14">
        <v>356</v>
      </c>
      <c r="D3730" s="12" t="s">
        <v>1465</v>
      </c>
      <c r="E3730" s="35" t="s">
        <v>23</v>
      </c>
      <c r="F3730" s="65">
        <v>22268.959999999999</v>
      </c>
      <c r="G3730" s="97" t="str">
        <f t="shared" si="116"/>
        <v>Mar/2025</v>
      </c>
      <c r="H3730" s="97" t="str">
        <f t="shared" si="117"/>
        <v>2025</v>
      </c>
    </row>
    <row r="3731" spans="1:8" x14ac:dyDescent="0.25">
      <c r="A3731" s="12" t="s">
        <v>1466</v>
      </c>
      <c r="B3731" s="12" t="s">
        <v>26</v>
      </c>
      <c r="C3731" s="14">
        <v>375</v>
      </c>
      <c r="D3731" s="12" t="s">
        <v>1467</v>
      </c>
      <c r="E3731" s="35" t="s">
        <v>23</v>
      </c>
      <c r="F3731" s="65">
        <v>5528</v>
      </c>
      <c r="G3731" s="97" t="str">
        <f t="shared" si="116"/>
        <v>Mar/2025</v>
      </c>
      <c r="H3731" s="97" t="str">
        <f t="shared" si="117"/>
        <v>2025</v>
      </c>
    </row>
    <row r="3732" spans="1:8" x14ac:dyDescent="0.25">
      <c r="A3732" s="12" t="s">
        <v>1458</v>
      </c>
      <c r="B3732" s="12" t="s">
        <v>26</v>
      </c>
      <c r="C3732" s="14">
        <v>313</v>
      </c>
      <c r="D3732" s="12" t="s">
        <v>1459</v>
      </c>
      <c r="E3732" s="35" t="s">
        <v>23</v>
      </c>
      <c r="F3732" s="65">
        <v>14742.25</v>
      </c>
      <c r="G3732" s="97" t="str">
        <f t="shared" si="116"/>
        <v>Mar/2025</v>
      </c>
      <c r="H3732" s="97" t="str">
        <f t="shared" si="117"/>
        <v>2025</v>
      </c>
    </row>
    <row r="3733" spans="1:8" x14ac:dyDescent="0.25">
      <c r="A3733" s="12" t="s">
        <v>1460</v>
      </c>
      <c r="B3733" s="12" t="s">
        <v>26</v>
      </c>
      <c r="C3733" s="14">
        <v>328</v>
      </c>
      <c r="D3733" s="12" t="s">
        <v>1461</v>
      </c>
      <c r="E3733" s="35" t="s">
        <v>23</v>
      </c>
      <c r="F3733" s="65">
        <v>7759.55</v>
      </c>
      <c r="G3733" s="97" t="str">
        <f t="shared" si="116"/>
        <v>Mar/2025</v>
      </c>
      <c r="H3733" s="97" t="str">
        <f t="shared" si="117"/>
        <v>2025</v>
      </c>
    </row>
    <row r="3734" spans="1:8" x14ac:dyDescent="0.25">
      <c r="A3734" s="12" t="s">
        <v>1464</v>
      </c>
      <c r="B3734" s="12" t="s">
        <v>26</v>
      </c>
      <c r="C3734" s="14">
        <v>356</v>
      </c>
      <c r="D3734" s="12" t="s">
        <v>1465</v>
      </c>
      <c r="E3734" s="35" t="s">
        <v>23</v>
      </c>
      <c r="F3734" s="65">
        <v>16885.919999999998</v>
      </c>
      <c r="G3734" s="97" t="str">
        <f t="shared" si="116"/>
        <v>Mar/2025</v>
      </c>
      <c r="H3734" s="97" t="str">
        <f t="shared" si="117"/>
        <v>2025</v>
      </c>
    </row>
    <row r="3735" spans="1:8" x14ac:dyDescent="0.25">
      <c r="A3735" s="12" t="s">
        <v>1466</v>
      </c>
      <c r="B3735" s="12" t="s">
        <v>26</v>
      </c>
      <c r="C3735" s="14">
        <v>375</v>
      </c>
      <c r="D3735" s="12" t="s">
        <v>1467</v>
      </c>
      <c r="E3735" s="35" t="s">
        <v>23</v>
      </c>
      <c r="F3735" s="65">
        <v>7794.01</v>
      </c>
      <c r="G3735" s="97" t="str">
        <f t="shared" si="116"/>
        <v>Mar/2025</v>
      </c>
      <c r="H3735" s="97" t="str">
        <f t="shared" si="117"/>
        <v>2025</v>
      </c>
    </row>
    <row r="3736" spans="1:8" x14ac:dyDescent="0.25">
      <c r="A3736" s="12" t="s">
        <v>1458</v>
      </c>
      <c r="B3736" s="12" t="s">
        <v>26</v>
      </c>
      <c r="C3736" s="14">
        <v>313</v>
      </c>
      <c r="D3736" s="12" t="s">
        <v>1459</v>
      </c>
      <c r="E3736" s="35" t="s">
        <v>23</v>
      </c>
      <c r="F3736" s="65">
        <v>5546.66</v>
      </c>
      <c r="G3736" s="97" t="str">
        <f t="shared" si="116"/>
        <v>Mar/2025</v>
      </c>
      <c r="H3736" s="97" t="str">
        <f t="shared" si="117"/>
        <v>2025</v>
      </c>
    </row>
    <row r="3737" spans="1:8" x14ac:dyDescent="0.25">
      <c r="A3737" s="12" t="s">
        <v>1460</v>
      </c>
      <c r="B3737" s="12" t="s">
        <v>26</v>
      </c>
      <c r="C3737" s="14">
        <v>328</v>
      </c>
      <c r="D3737" s="12" t="s">
        <v>1461</v>
      </c>
      <c r="E3737" s="35" t="s">
        <v>23</v>
      </c>
      <c r="F3737" s="65">
        <v>1753.55</v>
      </c>
      <c r="G3737" s="97" t="str">
        <f t="shared" si="116"/>
        <v>Mar/2025</v>
      </c>
      <c r="H3737" s="97" t="str">
        <f t="shared" si="117"/>
        <v>2025</v>
      </c>
    </row>
    <row r="3738" spans="1:8" x14ac:dyDescent="0.25">
      <c r="A3738" s="12" t="s">
        <v>1464</v>
      </c>
      <c r="B3738" s="12" t="s">
        <v>26</v>
      </c>
      <c r="C3738" s="14">
        <v>356</v>
      </c>
      <c r="D3738" s="12" t="s">
        <v>1465</v>
      </c>
      <c r="E3738" s="35" t="s">
        <v>23</v>
      </c>
      <c r="F3738" s="65">
        <v>12496.56</v>
      </c>
      <c r="G3738" s="97" t="str">
        <f t="shared" si="116"/>
        <v>Mar/2025</v>
      </c>
      <c r="H3738" s="97" t="str">
        <f t="shared" si="117"/>
        <v>2025</v>
      </c>
    </row>
    <row r="3739" spans="1:8" x14ac:dyDescent="0.25">
      <c r="A3739" s="12" t="s">
        <v>1466</v>
      </c>
      <c r="B3739" s="12" t="s">
        <v>26</v>
      </c>
      <c r="C3739" s="14">
        <v>375</v>
      </c>
      <c r="D3739" s="12" t="s">
        <v>1467</v>
      </c>
      <c r="E3739" s="35" t="s">
        <v>23</v>
      </c>
      <c r="F3739" s="65">
        <v>6840.22</v>
      </c>
      <c r="G3739" s="97" t="str">
        <f t="shared" si="116"/>
        <v>Mar/2025</v>
      </c>
      <c r="H3739" s="97" t="str">
        <f t="shared" si="117"/>
        <v>2025</v>
      </c>
    </row>
    <row r="3740" spans="1:8" x14ac:dyDescent="0.25">
      <c r="A3740" s="12" t="s">
        <v>1462</v>
      </c>
      <c r="B3740" s="12" t="s">
        <v>26</v>
      </c>
      <c r="C3740" s="14">
        <v>332</v>
      </c>
      <c r="D3740" s="12" t="s">
        <v>1463</v>
      </c>
      <c r="E3740" s="35" t="s">
        <v>1528</v>
      </c>
      <c r="F3740" s="65">
        <v>800</v>
      </c>
      <c r="G3740" s="97" t="str">
        <f t="shared" si="116"/>
        <v>Mar/2025</v>
      </c>
      <c r="H3740" s="97" t="str">
        <f t="shared" si="117"/>
        <v>2025</v>
      </c>
    </row>
    <row r="3741" spans="1:8" x14ac:dyDescent="0.25">
      <c r="A3741" s="12" t="s">
        <v>1468</v>
      </c>
      <c r="B3741" s="12" t="s">
        <v>26</v>
      </c>
      <c r="C3741" s="14">
        <v>380</v>
      </c>
      <c r="D3741" s="12" t="s">
        <v>1469</v>
      </c>
      <c r="E3741" s="35" t="s">
        <v>1528</v>
      </c>
      <c r="F3741" s="65">
        <v>800</v>
      </c>
      <c r="G3741" s="97" t="str">
        <f t="shared" si="116"/>
        <v>Mar/2025</v>
      </c>
      <c r="H3741" s="97" t="str">
        <f t="shared" si="117"/>
        <v>2025</v>
      </c>
    </row>
    <row r="3742" spans="1:8" x14ac:dyDescent="0.25">
      <c r="A3742" s="12" t="s">
        <v>1470</v>
      </c>
      <c r="B3742" s="12" t="s">
        <v>41</v>
      </c>
      <c r="C3742" s="14">
        <v>39</v>
      </c>
      <c r="D3742" s="12" t="s">
        <v>472</v>
      </c>
      <c r="E3742" s="35" t="s">
        <v>23</v>
      </c>
      <c r="F3742" s="65">
        <v>83539.399999999994</v>
      </c>
      <c r="G3742" s="97" t="str">
        <f t="shared" si="116"/>
        <v>Mar/2025</v>
      </c>
      <c r="H3742" s="97" t="str">
        <f t="shared" si="117"/>
        <v>2025</v>
      </c>
    </row>
    <row r="3743" spans="1:8" x14ac:dyDescent="0.25">
      <c r="A3743" s="12" t="s">
        <v>1470</v>
      </c>
      <c r="B3743" s="12" t="s">
        <v>41</v>
      </c>
      <c r="C3743" s="14">
        <v>41</v>
      </c>
      <c r="D3743" s="12" t="s">
        <v>1471</v>
      </c>
      <c r="E3743" s="35" t="s">
        <v>1528</v>
      </c>
      <c r="F3743" s="65">
        <v>13561.01</v>
      </c>
      <c r="G3743" s="97" t="str">
        <f t="shared" si="116"/>
        <v>Mar/2025</v>
      </c>
      <c r="H3743" s="97" t="str">
        <f t="shared" si="117"/>
        <v>2025</v>
      </c>
    </row>
    <row r="3744" spans="1:8" x14ac:dyDescent="0.25">
      <c r="A3744" s="12" t="s">
        <v>1470</v>
      </c>
      <c r="B3744" s="12" t="s">
        <v>41</v>
      </c>
      <c r="C3744" s="14">
        <v>39</v>
      </c>
      <c r="D3744" s="12" t="s">
        <v>472</v>
      </c>
      <c r="E3744" s="35" t="s">
        <v>23</v>
      </c>
      <c r="F3744" s="65">
        <v>12766.91</v>
      </c>
      <c r="G3744" s="97" t="str">
        <f t="shared" si="116"/>
        <v>Mar/2025</v>
      </c>
      <c r="H3744" s="97" t="str">
        <f t="shared" si="117"/>
        <v>2025</v>
      </c>
    </row>
    <row r="3745" spans="1:8" x14ac:dyDescent="0.25">
      <c r="A3745" s="12" t="s">
        <v>1470</v>
      </c>
      <c r="B3745" s="12" t="s">
        <v>41</v>
      </c>
      <c r="C3745" s="14">
        <v>41</v>
      </c>
      <c r="D3745" s="12" t="s">
        <v>1471</v>
      </c>
      <c r="E3745" s="35" t="s">
        <v>1528</v>
      </c>
      <c r="F3745" s="65">
        <v>2706.72</v>
      </c>
      <c r="G3745" s="97" t="str">
        <f t="shared" si="116"/>
        <v>Mar/2025</v>
      </c>
      <c r="H3745" s="97" t="str">
        <f t="shared" si="117"/>
        <v>2025</v>
      </c>
    </row>
    <row r="3746" spans="1:8" x14ac:dyDescent="0.25">
      <c r="A3746" s="12" t="s">
        <v>1470</v>
      </c>
      <c r="B3746" s="12" t="s">
        <v>41</v>
      </c>
      <c r="C3746" s="14">
        <v>39</v>
      </c>
      <c r="D3746" s="12" t="s">
        <v>472</v>
      </c>
      <c r="E3746" s="35" t="s">
        <v>23</v>
      </c>
      <c r="F3746" s="65">
        <v>31917.34</v>
      </c>
      <c r="G3746" s="97" t="str">
        <f t="shared" si="116"/>
        <v>Mar/2025</v>
      </c>
      <c r="H3746" s="97" t="str">
        <f t="shared" si="117"/>
        <v>2025</v>
      </c>
    </row>
    <row r="3747" spans="1:8" x14ac:dyDescent="0.25">
      <c r="A3747" s="12" t="s">
        <v>1470</v>
      </c>
      <c r="B3747" s="12" t="s">
        <v>41</v>
      </c>
      <c r="C3747" s="14">
        <v>41</v>
      </c>
      <c r="D3747" s="12" t="s">
        <v>1471</v>
      </c>
      <c r="E3747" s="35" t="s">
        <v>1528</v>
      </c>
      <c r="F3747" s="65">
        <v>6766.79</v>
      </c>
      <c r="G3747" s="97" t="str">
        <f t="shared" si="116"/>
        <v>Mar/2025</v>
      </c>
      <c r="H3747" s="97" t="str">
        <f t="shared" si="117"/>
        <v>2025</v>
      </c>
    </row>
    <row r="3748" spans="1:8" x14ac:dyDescent="0.25">
      <c r="A3748" s="12" t="s">
        <v>1470</v>
      </c>
      <c r="B3748" s="12" t="s">
        <v>41</v>
      </c>
      <c r="C3748" s="14">
        <v>39</v>
      </c>
      <c r="D3748" s="12" t="s">
        <v>472</v>
      </c>
      <c r="E3748" s="35" t="s">
        <v>23</v>
      </c>
      <c r="F3748" s="65">
        <v>38118.58</v>
      </c>
      <c r="G3748" s="97" t="str">
        <f t="shared" si="116"/>
        <v>Mar/2025</v>
      </c>
      <c r="H3748" s="97" t="str">
        <f t="shared" si="117"/>
        <v>2025</v>
      </c>
    </row>
    <row r="3749" spans="1:8" x14ac:dyDescent="0.25">
      <c r="A3749" s="12" t="s">
        <v>1470</v>
      </c>
      <c r="B3749" s="12" t="s">
        <v>41</v>
      </c>
      <c r="C3749" s="14">
        <v>41</v>
      </c>
      <c r="D3749" s="12" t="s">
        <v>1471</v>
      </c>
      <c r="E3749" s="35" t="s">
        <v>1528</v>
      </c>
      <c r="F3749" s="65">
        <v>8740.3700000000008</v>
      </c>
      <c r="G3749" s="97" t="str">
        <f t="shared" si="116"/>
        <v>Mar/2025</v>
      </c>
      <c r="H3749" s="97" t="str">
        <f t="shared" si="117"/>
        <v>2025</v>
      </c>
    </row>
    <row r="3750" spans="1:8" x14ac:dyDescent="0.25">
      <c r="A3750" s="12" t="s">
        <v>1470</v>
      </c>
      <c r="B3750" s="12" t="s">
        <v>41</v>
      </c>
      <c r="C3750" s="14">
        <v>39</v>
      </c>
      <c r="D3750" s="12" t="s">
        <v>472</v>
      </c>
      <c r="E3750" s="35" t="s">
        <v>23</v>
      </c>
      <c r="F3750" s="65">
        <v>19417.650000000001</v>
      </c>
      <c r="G3750" s="97" t="str">
        <f t="shared" ref="G3750:G3813" si="118">MID(A3750,4,8)</f>
        <v>Mar/2025</v>
      </c>
      <c r="H3750" s="97" t="str">
        <f t="shared" si="117"/>
        <v>2025</v>
      </c>
    </row>
    <row r="3751" spans="1:8" x14ac:dyDescent="0.25">
      <c r="A3751" s="12" t="s">
        <v>1470</v>
      </c>
      <c r="B3751" s="12" t="s">
        <v>41</v>
      </c>
      <c r="C3751" s="14">
        <v>41</v>
      </c>
      <c r="D3751" s="12" t="s">
        <v>1471</v>
      </c>
      <c r="E3751" s="35" t="s">
        <v>1528</v>
      </c>
      <c r="F3751" s="65">
        <v>3832.99</v>
      </c>
      <c r="G3751" s="97" t="str">
        <f t="shared" si="118"/>
        <v>Mar/2025</v>
      </c>
      <c r="H3751" s="97" t="str">
        <f t="shared" si="117"/>
        <v>2025</v>
      </c>
    </row>
    <row r="3752" spans="1:8" x14ac:dyDescent="0.25">
      <c r="A3752" s="12" t="s">
        <v>1470</v>
      </c>
      <c r="B3752" s="12" t="s">
        <v>41</v>
      </c>
      <c r="C3752" s="14">
        <v>40</v>
      </c>
      <c r="D3752" s="12" t="s">
        <v>1472</v>
      </c>
      <c r="E3752" s="35" t="s">
        <v>23</v>
      </c>
      <c r="F3752" s="65">
        <v>32392.33</v>
      </c>
      <c r="G3752" s="97" t="str">
        <f t="shared" si="118"/>
        <v>Mar/2025</v>
      </c>
      <c r="H3752" s="97" t="str">
        <f t="shared" si="117"/>
        <v>2025</v>
      </c>
    </row>
    <row r="3753" spans="1:8" x14ac:dyDescent="0.25">
      <c r="A3753" s="12" t="s">
        <v>1470</v>
      </c>
      <c r="B3753" s="12" t="s">
        <v>41</v>
      </c>
      <c r="C3753" s="14">
        <v>42</v>
      </c>
      <c r="D3753" s="12" t="s">
        <v>113</v>
      </c>
      <c r="E3753" s="35" t="s">
        <v>1528</v>
      </c>
      <c r="F3753" s="65">
        <v>4315.84</v>
      </c>
      <c r="G3753" s="97" t="str">
        <f t="shared" si="118"/>
        <v>Mar/2025</v>
      </c>
      <c r="H3753" s="97" t="str">
        <f t="shared" si="117"/>
        <v>2025</v>
      </c>
    </row>
    <row r="3754" spans="1:8" x14ac:dyDescent="0.25">
      <c r="A3754" s="12" t="s">
        <v>1470</v>
      </c>
      <c r="B3754" s="12" t="s">
        <v>41</v>
      </c>
      <c r="C3754" s="14">
        <v>40</v>
      </c>
      <c r="D3754" s="12" t="s">
        <v>1472</v>
      </c>
      <c r="E3754" s="35" t="s">
        <v>23</v>
      </c>
      <c r="F3754" s="65">
        <v>27886.69</v>
      </c>
      <c r="G3754" s="97" t="str">
        <f t="shared" si="118"/>
        <v>Mar/2025</v>
      </c>
      <c r="H3754" s="97" t="str">
        <f t="shared" si="117"/>
        <v>2025</v>
      </c>
    </row>
    <row r="3755" spans="1:8" x14ac:dyDescent="0.25">
      <c r="A3755" s="12" t="s">
        <v>1470</v>
      </c>
      <c r="B3755" s="12" t="s">
        <v>41</v>
      </c>
      <c r="C3755" s="14">
        <v>42</v>
      </c>
      <c r="D3755" s="12" t="s">
        <v>113</v>
      </c>
      <c r="E3755" s="35" t="s">
        <v>1528</v>
      </c>
      <c r="F3755" s="65">
        <v>4305.18</v>
      </c>
      <c r="G3755" s="97" t="str">
        <f t="shared" si="118"/>
        <v>Mar/2025</v>
      </c>
      <c r="H3755" s="97" t="str">
        <f t="shared" si="117"/>
        <v>2025</v>
      </c>
    </row>
    <row r="3756" spans="1:8" x14ac:dyDescent="0.25">
      <c r="A3756" s="12" t="s">
        <v>1473</v>
      </c>
      <c r="B3756" s="12" t="s">
        <v>26</v>
      </c>
      <c r="C3756" s="14">
        <v>309</v>
      </c>
      <c r="D3756" s="12" t="s">
        <v>359</v>
      </c>
      <c r="E3756" s="12" t="s">
        <v>131</v>
      </c>
      <c r="F3756" s="65">
        <v>1431.44</v>
      </c>
      <c r="G3756" s="97" t="str">
        <f t="shared" si="118"/>
        <v>Mar/2025</v>
      </c>
      <c r="H3756" s="97" t="str">
        <f t="shared" si="117"/>
        <v>2025</v>
      </c>
    </row>
    <row r="3757" spans="1:8" x14ac:dyDescent="0.25">
      <c r="A3757" s="12" t="s">
        <v>1462</v>
      </c>
      <c r="B3757" s="12" t="s">
        <v>26</v>
      </c>
      <c r="C3757" s="14">
        <v>339</v>
      </c>
      <c r="D3757" s="12" t="s">
        <v>359</v>
      </c>
      <c r="E3757" s="12" t="s">
        <v>131</v>
      </c>
      <c r="F3757" s="65">
        <v>1246.8699999999999</v>
      </c>
      <c r="G3757" s="97" t="str">
        <f t="shared" si="118"/>
        <v>Mar/2025</v>
      </c>
      <c r="H3757" s="97" t="str">
        <f t="shared" si="117"/>
        <v>2025</v>
      </c>
    </row>
    <row r="3758" spans="1:8" x14ac:dyDescent="0.25">
      <c r="A3758" s="12" t="s">
        <v>1476</v>
      </c>
      <c r="B3758" s="12" t="s">
        <v>41</v>
      </c>
      <c r="C3758" s="14">
        <v>25</v>
      </c>
      <c r="D3758" s="12" t="s">
        <v>133</v>
      </c>
      <c r="E3758" s="12" t="s">
        <v>131</v>
      </c>
      <c r="F3758" s="65">
        <v>2350.89</v>
      </c>
      <c r="G3758" s="97" t="str">
        <f t="shared" si="118"/>
        <v>Mar/2025</v>
      </c>
      <c r="H3758" s="97" t="str">
        <f t="shared" si="117"/>
        <v>2025</v>
      </c>
    </row>
    <row r="3759" spans="1:8" x14ac:dyDescent="0.25">
      <c r="A3759" s="12" t="s">
        <v>1476</v>
      </c>
      <c r="B3759" s="12" t="s">
        <v>41</v>
      </c>
      <c r="C3759" s="14">
        <v>25</v>
      </c>
      <c r="D3759" s="12" t="s">
        <v>133</v>
      </c>
      <c r="E3759" s="12" t="s">
        <v>131</v>
      </c>
      <c r="F3759" s="65">
        <v>1570.45</v>
      </c>
      <c r="G3759" s="97" t="str">
        <f t="shared" si="118"/>
        <v>Mar/2025</v>
      </c>
      <c r="H3759" s="97" t="str">
        <f t="shared" si="117"/>
        <v>2025</v>
      </c>
    </row>
    <row r="3760" spans="1:8" x14ac:dyDescent="0.25">
      <c r="A3760" s="12" t="s">
        <v>1476</v>
      </c>
      <c r="B3760" s="12" t="s">
        <v>41</v>
      </c>
      <c r="C3760" s="14">
        <v>25</v>
      </c>
      <c r="D3760" s="12" t="s">
        <v>133</v>
      </c>
      <c r="E3760" s="12" t="s">
        <v>131</v>
      </c>
      <c r="F3760" s="65">
        <v>1763.91</v>
      </c>
      <c r="G3760" s="97" t="str">
        <f t="shared" si="118"/>
        <v>Mar/2025</v>
      </c>
      <c r="H3760" s="97" t="str">
        <f t="shared" si="117"/>
        <v>2025</v>
      </c>
    </row>
    <row r="3761" spans="1:8" x14ac:dyDescent="0.25">
      <c r="A3761" s="12" t="s">
        <v>1476</v>
      </c>
      <c r="B3761" s="12" t="s">
        <v>41</v>
      </c>
      <c r="C3761" s="14">
        <v>25</v>
      </c>
      <c r="D3761" s="12" t="s">
        <v>133</v>
      </c>
      <c r="E3761" s="12" t="s">
        <v>131</v>
      </c>
      <c r="F3761" s="65">
        <v>166.15</v>
      </c>
      <c r="G3761" s="97" t="str">
        <f t="shared" si="118"/>
        <v>Mar/2025</v>
      </c>
      <c r="H3761" s="97" t="str">
        <f t="shared" si="117"/>
        <v>2025</v>
      </c>
    </row>
    <row r="3762" spans="1:8" x14ac:dyDescent="0.25">
      <c r="A3762" s="12" t="s">
        <v>1476</v>
      </c>
      <c r="B3762" s="12" t="s">
        <v>41</v>
      </c>
      <c r="C3762" s="14">
        <v>25</v>
      </c>
      <c r="D3762" s="12" t="s">
        <v>133</v>
      </c>
      <c r="E3762" s="12" t="s">
        <v>131</v>
      </c>
      <c r="F3762" s="65">
        <v>623.04</v>
      </c>
      <c r="G3762" s="97" t="str">
        <f t="shared" si="118"/>
        <v>Mar/2025</v>
      </c>
      <c r="H3762" s="97" t="str">
        <f t="shared" si="117"/>
        <v>2025</v>
      </c>
    </row>
    <row r="3763" spans="1:8" x14ac:dyDescent="0.25">
      <c r="A3763" s="12" t="s">
        <v>1476</v>
      </c>
      <c r="B3763" s="12" t="s">
        <v>41</v>
      </c>
      <c r="C3763" s="14">
        <v>25</v>
      </c>
      <c r="D3763" s="12" t="s">
        <v>133</v>
      </c>
      <c r="E3763" s="12" t="s">
        <v>131</v>
      </c>
      <c r="F3763" s="65">
        <v>555.83000000000004</v>
      </c>
      <c r="G3763" s="97" t="str">
        <f t="shared" si="118"/>
        <v>Mar/2025</v>
      </c>
      <c r="H3763" s="97" t="str">
        <f t="shared" si="117"/>
        <v>2025</v>
      </c>
    </row>
    <row r="3764" spans="1:8" x14ac:dyDescent="0.25">
      <c r="A3764" s="12" t="s">
        <v>1478</v>
      </c>
      <c r="B3764" s="12" t="s">
        <v>41</v>
      </c>
      <c r="C3764" s="14">
        <v>26</v>
      </c>
      <c r="D3764" s="12" t="s">
        <v>133</v>
      </c>
      <c r="E3764" s="12" t="s">
        <v>131</v>
      </c>
      <c r="F3764" s="65">
        <v>1972.76</v>
      </c>
      <c r="G3764" s="97" t="str">
        <f t="shared" si="118"/>
        <v>Mar/2025</v>
      </c>
      <c r="H3764" s="97" t="str">
        <f t="shared" si="117"/>
        <v>2025</v>
      </c>
    </row>
    <row r="3765" spans="1:8" x14ac:dyDescent="0.25">
      <c r="A3765" s="12" t="s">
        <v>1478</v>
      </c>
      <c r="B3765" s="12" t="s">
        <v>41</v>
      </c>
      <c r="C3765" s="14">
        <v>26</v>
      </c>
      <c r="D3765" s="12" t="s">
        <v>133</v>
      </c>
      <c r="E3765" s="12" t="s">
        <v>131</v>
      </c>
      <c r="F3765" s="65">
        <v>841.22</v>
      </c>
      <c r="G3765" s="97" t="str">
        <f t="shared" si="118"/>
        <v>Mar/2025</v>
      </c>
      <c r="H3765" s="97" t="str">
        <f t="shared" si="117"/>
        <v>2025</v>
      </c>
    </row>
    <row r="3766" spans="1:8" x14ac:dyDescent="0.25">
      <c r="A3766" s="12" t="s">
        <v>1478</v>
      </c>
      <c r="B3766" s="12" t="s">
        <v>41</v>
      </c>
      <c r="C3766" s="14">
        <v>26</v>
      </c>
      <c r="D3766" s="12" t="s">
        <v>133</v>
      </c>
      <c r="E3766" s="12" t="s">
        <v>131</v>
      </c>
      <c r="F3766" s="65">
        <v>2125.96</v>
      </c>
      <c r="G3766" s="97" t="str">
        <f t="shared" si="118"/>
        <v>Mar/2025</v>
      </c>
      <c r="H3766" s="97" t="str">
        <f t="shared" si="117"/>
        <v>2025</v>
      </c>
    </row>
    <row r="3767" spans="1:8" x14ac:dyDescent="0.25">
      <c r="A3767" s="12" t="s">
        <v>1478</v>
      </c>
      <c r="B3767" s="12" t="s">
        <v>41</v>
      </c>
      <c r="C3767" s="14">
        <v>26</v>
      </c>
      <c r="D3767" s="12" t="s">
        <v>133</v>
      </c>
      <c r="E3767" s="12" t="s">
        <v>131</v>
      </c>
      <c r="F3767" s="65">
        <v>415.37</v>
      </c>
      <c r="G3767" s="97" t="str">
        <f t="shared" si="118"/>
        <v>Mar/2025</v>
      </c>
      <c r="H3767" s="97" t="str">
        <f t="shared" si="117"/>
        <v>2025</v>
      </c>
    </row>
    <row r="3768" spans="1:8" x14ac:dyDescent="0.25">
      <c r="A3768" s="12" t="s">
        <v>1478</v>
      </c>
      <c r="B3768" s="12" t="s">
        <v>41</v>
      </c>
      <c r="C3768" s="14">
        <v>26</v>
      </c>
      <c r="D3768" s="12" t="s">
        <v>133</v>
      </c>
      <c r="E3768" s="12" t="s">
        <v>131</v>
      </c>
      <c r="F3768" s="65">
        <v>491.07</v>
      </c>
      <c r="G3768" s="97" t="str">
        <f t="shared" si="118"/>
        <v>Mar/2025</v>
      </c>
      <c r="H3768" s="97" t="str">
        <f t="shared" si="117"/>
        <v>2025</v>
      </c>
    </row>
    <row r="3769" spans="1:8" x14ac:dyDescent="0.25">
      <c r="A3769" s="12" t="s">
        <v>1478</v>
      </c>
      <c r="B3769" s="12" t="s">
        <v>41</v>
      </c>
      <c r="C3769" s="14">
        <v>26</v>
      </c>
      <c r="D3769" s="12" t="s">
        <v>133</v>
      </c>
      <c r="E3769" s="12" t="s">
        <v>131</v>
      </c>
      <c r="F3769" s="65">
        <v>1445.47</v>
      </c>
      <c r="G3769" s="97" t="str">
        <f t="shared" si="118"/>
        <v>Mar/2025</v>
      </c>
      <c r="H3769" s="97" t="str">
        <f t="shared" si="117"/>
        <v>2025</v>
      </c>
    </row>
    <row r="3770" spans="1:8" x14ac:dyDescent="0.25">
      <c r="A3770" s="12" t="s">
        <v>1478</v>
      </c>
      <c r="B3770" s="12" t="s">
        <v>41</v>
      </c>
      <c r="C3770" s="14">
        <v>26</v>
      </c>
      <c r="D3770" s="12" t="s">
        <v>133</v>
      </c>
      <c r="E3770" s="12" t="s">
        <v>131</v>
      </c>
      <c r="F3770" s="65">
        <v>1186.29</v>
      </c>
      <c r="G3770" s="97" t="str">
        <f t="shared" si="118"/>
        <v>Mar/2025</v>
      </c>
      <c r="H3770" s="97" t="str">
        <f t="shared" si="117"/>
        <v>2025</v>
      </c>
    </row>
    <row r="3771" spans="1:8" x14ac:dyDescent="0.25">
      <c r="A3771" s="12" t="s">
        <v>1478</v>
      </c>
      <c r="B3771" s="12" t="s">
        <v>41</v>
      </c>
      <c r="C3771" s="14">
        <v>26</v>
      </c>
      <c r="D3771" s="12" t="s">
        <v>133</v>
      </c>
      <c r="E3771" s="12" t="s">
        <v>131</v>
      </c>
      <c r="F3771" s="65">
        <v>596.47</v>
      </c>
      <c r="G3771" s="97" t="str">
        <f t="shared" si="118"/>
        <v>Mar/2025</v>
      </c>
      <c r="H3771" s="97" t="str">
        <f t="shared" si="117"/>
        <v>2025</v>
      </c>
    </row>
    <row r="3772" spans="1:8" x14ac:dyDescent="0.25">
      <c r="A3772" s="12" t="s">
        <v>1478</v>
      </c>
      <c r="B3772" s="12" t="s">
        <v>41</v>
      </c>
      <c r="C3772" s="14">
        <v>26</v>
      </c>
      <c r="D3772" s="12" t="s">
        <v>133</v>
      </c>
      <c r="E3772" s="12" t="s">
        <v>131</v>
      </c>
      <c r="F3772" s="65">
        <v>498.44</v>
      </c>
      <c r="G3772" s="97" t="str">
        <f t="shared" si="118"/>
        <v>Mar/2025</v>
      </c>
      <c r="H3772" s="97" t="str">
        <f t="shared" si="117"/>
        <v>2025</v>
      </c>
    </row>
    <row r="3773" spans="1:8" x14ac:dyDescent="0.25">
      <c r="A3773" s="12" t="s">
        <v>1478</v>
      </c>
      <c r="B3773" s="12" t="s">
        <v>41</v>
      </c>
      <c r="C3773" s="14">
        <v>26</v>
      </c>
      <c r="D3773" s="12" t="s">
        <v>133</v>
      </c>
      <c r="E3773" s="12" t="s">
        <v>131</v>
      </c>
      <c r="F3773" s="65">
        <v>166.16</v>
      </c>
      <c r="G3773" s="97" t="str">
        <f t="shared" si="118"/>
        <v>Mar/2025</v>
      </c>
      <c r="H3773" s="97" t="str">
        <f t="shared" si="117"/>
        <v>2025</v>
      </c>
    </row>
    <row r="3774" spans="1:8" x14ac:dyDescent="0.25">
      <c r="A3774" s="12" t="s">
        <v>1478</v>
      </c>
      <c r="B3774" s="12" t="s">
        <v>41</v>
      </c>
      <c r="C3774" s="14">
        <v>26</v>
      </c>
      <c r="D3774" s="12" t="s">
        <v>133</v>
      </c>
      <c r="E3774" s="12" t="s">
        <v>131</v>
      </c>
      <c r="F3774" s="65">
        <v>492.74</v>
      </c>
      <c r="G3774" s="97" t="str">
        <f t="shared" si="118"/>
        <v>Mar/2025</v>
      </c>
      <c r="H3774" s="97" t="str">
        <f t="shared" si="117"/>
        <v>2025</v>
      </c>
    </row>
    <row r="3775" spans="1:8" x14ac:dyDescent="0.25">
      <c r="A3775" s="12" t="s">
        <v>1468</v>
      </c>
      <c r="B3775" s="12" t="s">
        <v>26</v>
      </c>
      <c r="C3775" s="14">
        <v>393</v>
      </c>
      <c r="D3775" s="12" t="s">
        <v>359</v>
      </c>
      <c r="E3775" s="12" t="s">
        <v>131</v>
      </c>
      <c r="F3775" s="65">
        <v>2939.41</v>
      </c>
      <c r="G3775" s="97" t="str">
        <f t="shared" si="118"/>
        <v>Mar/2025</v>
      </c>
      <c r="H3775" s="97" t="str">
        <f t="shared" si="117"/>
        <v>2025</v>
      </c>
    </row>
    <row r="3776" spans="1:8" x14ac:dyDescent="0.25">
      <c r="A3776" s="12" t="s">
        <v>1470</v>
      </c>
      <c r="B3776" s="12" t="s">
        <v>41</v>
      </c>
      <c r="C3776" s="14">
        <v>51</v>
      </c>
      <c r="D3776" s="12" t="s">
        <v>359</v>
      </c>
      <c r="E3776" s="12" t="s">
        <v>131</v>
      </c>
      <c r="F3776" s="65">
        <v>1612.16</v>
      </c>
      <c r="G3776" s="97" t="str">
        <f t="shared" si="118"/>
        <v>Mar/2025</v>
      </c>
      <c r="H3776" s="97" t="str">
        <f t="shared" si="117"/>
        <v>2025</v>
      </c>
    </row>
    <row r="3777" spans="1:8" x14ac:dyDescent="0.25">
      <c r="A3777" s="12" t="s">
        <v>1470</v>
      </c>
      <c r="B3777" s="12" t="s">
        <v>41</v>
      </c>
      <c r="C3777" s="14">
        <v>55</v>
      </c>
      <c r="D3777" s="12" t="s">
        <v>133</v>
      </c>
      <c r="E3777" s="12" t="s">
        <v>131</v>
      </c>
      <c r="F3777" s="65">
        <v>4301.66</v>
      </c>
      <c r="G3777" s="97" t="str">
        <f t="shared" si="118"/>
        <v>Mar/2025</v>
      </c>
      <c r="H3777" s="97" t="str">
        <f t="shared" si="117"/>
        <v>2025</v>
      </c>
    </row>
    <row r="3778" spans="1:8" x14ac:dyDescent="0.25">
      <c r="A3778" s="12" t="s">
        <v>1470</v>
      </c>
      <c r="B3778" s="12" t="s">
        <v>41</v>
      </c>
      <c r="C3778" s="14">
        <v>55</v>
      </c>
      <c r="D3778" s="12" t="s">
        <v>133</v>
      </c>
      <c r="E3778" s="12" t="s">
        <v>131</v>
      </c>
      <c r="F3778" s="65">
        <v>498.17</v>
      </c>
      <c r="G3778" s="97" t="str">
        <f t="shared" si="118"/>
        <v>Mar/2025</v>
      </c>
      <c r="H3778" s="97" t="str">
        <f t="shared" si="117"/>
        <v>2025</v>
      </c>
    </row>
    <row r="3779" spans="1:8" x14ac:dyDescent="0.25">
      <c r="A3779" s="12" t="s">
        <v>1470</v>
      </c>
      <c r="B3779" s="12" t="s">
        <v>41</v>
      </c>
      <c r="C3779" s="14">
        <v>55</v>
      </c>
      <c r="D3779" s="12" t="s">
        <v>133</v>
      </c>
      <c r="E3779" s="12" t="s">
        <v>131</v>
      </c>
      <c r="F3779" s="65">
        <v>415.37</v>
      </c>
      <c r="G3779" s="97" t="str">
        <f t="shared" si="118"/>
        <v>Mar/2025</v>
      </c>
      <c r="H3779" s="97" t="str">
        <f t="shared" si="117"/>
        <v>2025</v>
      </c>
    </row>
    <row r="3780" spans="1:8" x14ac:dyDescent="0.25">
      <c r="A3780" s="12" t="s">
        <v>1470</v>
      </c>
      <c r="B3780" s="12" t="s">
        <v>41</v>
      </c>
      <c r="C3780" s="14">
        <v>55</v>
      </c>
      <c r="D3780" s="12" t="s">
        <v>133</v>
      </c>
      <c r="E3780" s="12" t="s">
        <v>131</v>
      </c>
      <c r="F3780" s="65">
        <v>498.45</v>
      </c>
      <c r="G3780" s="97" t="str">
        <f t="shared" si="118"/>
        <v>Mar/2025</v>
      </c>
      <c r="H3780" s="97" t="str">
        <f t="shared" si="117"/>
        <v>2025</v>
      </c>
    </row>
    <row r="3781" spans="1:8" x14ac:dyDescent="0.25">
      <c r="A3781" s="12" t="s">
        <v>1470</v>
      </c>
      <c r="B3781" s="12" t="s">
        <v>41</v>
      </c>
      <c r="C3781" s="14">
        <v>55</v>
      </c>
      <c r="D3781" s="12" t="s">
        <v>133</v>
      </c>
      <c r="E3781" s="12" t="s">
        <v>131</v>
      </c>
      <c r="F3781" s="65">
        <v>597.29</v>
      </c>
      <c r="G3781" s="97" t="str">
        <f t="shared" si="118"/>
        <v>Mar/2025</v>
      </c>
      <c r="H3781" s="97" t="str">
        <f t="shared" ref="H3781:H3844" si="119">MID(A3781,8,4)</f>
        <v>2025</v>
      </c>
    </row>
    <row r="3782" spans="1:8" x14ac:dyDescent="0.25">
      <c r="A3782" s="12" t="s">
        <v>1478</v>
      </c>
      <c r="B3782" s="12" t="s">
        <v>41</v>
      </c>
      <c r="C3782" s="14">
        <v>26</v>
      </c>
      <c r="D3782" s="12" t="s">
        <v>133</v>
      </c>
      <c r="E3782" s="12" t="s">
        <v>131</v>
      </c>
      <c r="F3782" s="65">
        <v>2412.48</v>
      </c>
      <c r="G3782" s="97" t="str">
        <f t="shared" si="118"/>
        <v>Mar/2025</v>
      </c>
      <c r="H3782" s="97" t="str">
        <f t="shared" si="119"/>
        <v>2025</v>
      </c>
    </row>
    <row r="3783" spans="1:8" x14ac:dyDescent="0.25">
      <c r="A3783" s="12" t="s">
        <v>1470</v>
      </c>
      <c r="B3783" s="12" t="s">
        <v>41</v>
      </c>
      <c r="C3783" s="14">
        <v>55</v>
      </c>
      <c r="D3783" s="12" t="s">
        <v>133</v>
      </c>
      <c r="E3783" s="12" t="s">
        <v>131</v>
      </c>
      <c r="F3783" s="65">
        <v>856.31</v>
      </c>
      <c r="G3783" s="97" t="str">
        <f t="shared" si="118"/>
        <v>Mar/2025</v>
      </c>
      <c r="H3783" s="97" t="str">
        <f t="shared" si="119"/>
        <v>2025</v>
      </c>
    </row>
    <row r="3784" spans="1:8" x14ac:dyDescent="0.25">
      <c r="A3784" s="12" t="s">
        <v>1476</v>
      </c>
      <c r="B3784" s="12" t="s">
        <v>41</v>
      </c>
      <c r="C3784" s="14">
        <v>25</v>
      </c>
      <c r="D3784" s="12" t="s">
        <v>133</v>
      </c>
      <c r="E3784" s="12" t="s">
        <v>131</v>
      </c>
      <c r="F3784" s="65">
        <v>2337.11</v>
      </c>
      <c r="G3784" s="97" t="str">
        <f t="shared" si="118"/>
        <v>Mar/2025</v>
      </c>
      <c r="H3784" s="97" t="str">
        <f t="shared" si="119"/>
        <v>2025</v>
      </c>
    </row>
    <row r="3785" spans="1:8" x14ac:dyDescent="0.25">
      <c r="A3785" s="12" t="s">
        <v>1478</v>
      </c>
      <c r="B3785" s="12" t="s">
        <v>41</v>
      </c>
      <c r="C3785" s="14">
        <v>26</v>
      </c>
      <c r="D3785" s="12" t="s">
        <v>133</v>
      </c>
      <c r="E3785" s="12" t="s">
        <v>131</v>
      </c>
      <c r="F3785" s="65">
        <v>1246.1400000000001</v>
      </c>
      <c r="G3785" s="97" t="str">
        <f t="shared" si="118"/>
        <v>Mar/2025</v>
      </c>
      <c r="H3785" s="97" t="str">
        <f t="shared" si="119"/>
        <v>2025</v>
      </c>
    </row>
    <row r="3786" spans="1:8" x14ac:dyDescent="0.25">
      <c r="A3786" s="12" t="s">
        <v>1476</v>
      </c>
      <c r="B3786" s="12" t="s">
        <v>41</v>
      </c>
      <c r="C3786" s="14">
        <v>25</v>
      </c>
      <c r="D3786" s="12" t="s">
        <v>133</v>
      </c>
      <c r="E3786" s="12" t="s">
        <v>131</v>
      </c>
      <c r="F3786" s="65">
        <v>2099.66</v>
      </c>
      <c r="G3786" s="97" t="str">
        <f t="shared" si="118"/>
        <v>Mar/2025</v>
      </c>
      <c r="H3786" s="97" t="str">
        <f t="shared" si="119"/>
        <v>2025</v>
      </c>
    </row>
    <row r="3787" spans="1:8" x14ac:dyDescent="0.25">
      <c r="A3787" s="12" t="s">
        <v>1478</v>
      </c>
      <c r="B3787" s="12" t="s">
        <v>41</v>
      </c>
      <c r="C3787" s="14">
        <v>26</v>
      </c>
      <c r="D3787" s="12" t="s">
        <v>133</v>
      </c>
      <c r="E3787" s="12" t="s">
        <v>131</v>
      </c>
      <c r="F3787" s="65">
        <v>2135.9299999999998</v>
      </c>
      <c r="G3787" s="97" t="str">
        <f t="shared" si="118"/>
        <v>Mar/2025</v>
      </c>
      <c r="H3787" s="97" t="str">
        <f t="shared" si="119"/>
        <v>2025</v>
      </c>
    </row>
    <row r="3788" spans="1:8" x14ac:dyDescent="0.25">
      <c r="A3788" s="12" t="s">
        <v>1478</v>
      </c>
      <c r="B3788" s="12" t="s">
        <v>41</v>
      </c>
      <c r="C3788" s="14">
        <v>26</v>
      </c>
      <c r="D3788" s="12" t="s">
        <v>133</v>
      </c>
      <c r="E3788" s="12" t="s">
        <v>131</v>
      </c>
      <c r="F3788" s="65">
        <v>1623.15</v>
      </c>
      <c r="G3788" s="97" t="str">
        <f t="shared" si="118"/>
        <v>Mar/2025</v>
      </c>
      <c r="H3788" s="97" t="str">
        <f t="shared" si="119"/>
        <v>2025</v>
      </c>
    </row>
    <row r="3789" spans="1:8" x14ac:dyDescent="0.25">
      <c r="A3789" s="12" t="s">
        <v>1470</v>
      </c>
      <c r="B3789" s="12" t="s">
        <v>41</v>
      </c>
      <c r="C3789" s="14">
        <v>55</v>
      </c>
      <c r="D3789" s="12" t="s">
        <v>133</v>
      </c>
      <c r="E3789" s="12" t="s">
        <v>131</v>
      </c>
      <c r="F3789" s="65">
        <v>1496.86</v>
      </c>
      <c r="G3789" s="97" t="str">
        <f t="shared" si="118"/>
        <v>Mar/2025</v>
      </c>
      <c r="H3789" s="97" t="str">
        <f t="shared" si="119"/>
        <v>2025</v>
      </c>
    </row>
    <row r="3790" spans="1:8" x14ac:dyDescent="0.25">
      <c r="A3790" s="12" t="s">
        <v>1478</v>
      </c>
      <c r="B3790" s="12" t="s">
        <v>41</v>
      </c>
      <c r="C3790" s="14">
        <v>26</v>
      </c>
      <c r="D3790" s="12" t="s">
        <v>133</v>
      </c>
      <c r="E3790" s="12" t="s">
        <v>131</v>
      </c>
      <c r="F3790" s="65">
        <v>1522.41</v>
      </c>
      <c r="G3790" s="97" t="str">
        <f t="shared" si="118"/>
        <v>Mar/2025</v>
      </c>
      <c r="H3790" s="97" t="str">
        <f t="shared" si="119"/>
        <v>2025</v>
      </c>
    </row>
    <row r="3791" spans="1:8" x14ac:dyDescent="0.25">
      <c r="A3791" s="12" t="s">
        <v>1478</v>
      </c>
      <c r="B3791" s="12" t="s">
        <v>41</v>
      </c>
      <c r="C3791" s="14">
        <v>26</v>
      </c>
      <c r="D3791" s="12" t="s">
        <v>133</v>
      </c>
      <c r="E3791" s="12" t="s">
        <v>131</v>
      </c>
      <c r="F3791" s="65">
        <v>986.81</v>
      </c>
      <c r="G3791" s="97" t="str">
        <f t="shared" si="118"/>
        <v>Mar/2025</v>
      </c>
      <c r="H3791" s="97" t="str">
        <f t="shared" si="119"/>
        <v>2025</v>
      </c>
    </row>
    <row r="3792" spans="1:8" x14ac:dyDescent="0.25">
      <c r="A3792" s="12" t="s">
        <v>1470</v>
      </c>
      <c r="B3792" s="12" t="s">
        <v>41</v>
      </c>
      <c r="C3792" s="14">
        <v>55</v>
      </c>
      <c r="D3792" s="12" t="s">
        <v>133</v>
      </c>
      <c r="E3792" s="12" t="s">
        <v>131</v>
      </c>
      <c r="F3792" s="65">
        <v>898.85</v>
      </c>
      <c r="G3792" s="97" t="str">
        <f t="shared" si="118"/>
        <v>Mar/2025</v>
      </c>
      <c r="H3792" s="97" t="str">
        <f t="shared" si="119"/>
        <v>2025</v>
      </c>
    </row>
    <row r="3793" spans="1:8" x14ac:dyDescent="0.25">
      <c r="A3793" s="12" t="s">
        <v>1476</v>
      </c>
      <c r="B3793" s="12" t="s">
        <v>41</v>
      </c>
      <c r="C3793" s="14">
        <v>25</v>
      </c>
      <c r="D3793" s="12" t="s">
        <v>133</v>
      </c>
      <c r="E3793" s="12" t="s">
        <v>131</v>
      </c>
      <c r="F3793" s="65">
        <v>1715.96</v>
      </c>
      <c r="G3793" s="97" t="str">
        <f t="shared" si="118"/>
        <v>Mar/2025</v>
      </c>
      <c r="H3793" s="97" t="str">
        <f t="shared" si="119"/>
        <v>2025</v>
      </c>
    </row>
    <row r="3794" spans="1:8" x14ac:dyDescent="0.25">
      <c r="A3794" s="12" t="s">
        <v>1478</v>
      </c>
      <c r="B3794" s="12" t="s">
        <v>41</v>
      </c>
      <c r="C3794" s="14">
        <v>26</v>
      </c>
      <c r="D3794" s="12" t="s">
        <v>133</v>
      </c>
      <c r="E3794" s="12" t="s">
        <v>131</v>
      </c>
      <c r="F3794" s="65">
        <v>1874.91</v>
      </c>
      <c r="G3794" s="97" t="str">
        <f t="shared" si="118"/>
        <v>Mar/2025</v>
      </c>
      <c r="H3794" s="97" t="str">
        <f t="shared" si="119"/>
        <v>2025</v>
      </c>
    </row>
    <row r="3795" spans="1:8" x14ac:dyDescent="0.25">
      <c r="A3795" s="12" t="s">
        <v>1478</v>
      </c>
      <c r="B3795" s="12" t="s">
        <v>41</v>
      </c>
      <c r="C3795" s="14">
        <v>26</v>
      </c>
      <c r="D3795" s="12" t="s">
        <v>133</v>
      </c>
      <c r="E3795" s="12" t="s">
        <v>131</v>
      </c>
      <c r="F3795" s="65">
        <v>973.16</v>
      </c>
      <c r="G3795" s="97" t="str">
        <f t="shared" si="118"/>
        <v>Mar/2025</v>
      </c>
      <c r="H3795" s="97" t="str">
        <f t="shared" si="119"/>
        <v>2025</v>
      </c>
    </row>
    <row r="3796" spans="1:8" x14ac:dyDescent="0.25">
      <c r="A3796" s="12" t="s">
        <v>1470</v>
      </c>
      <c r="B3796" s="12" t="s">
        <v>41</v>
      </c>
      <c r="C3796" s="14">
        <v>55</v>
      </c>
      <c r="D3796" s="12" t="s">
        <v>133</v>
      </c>
      <c r="E3796" s="12" t="s">
        <v>131</v>
      </c>
      <c r="F3796" s="65">
        <v>1849.8</v>
      </c>
      <c r="G3796" s="97" t="str">
        <f t="shared" si="118"/>
        <v>Mar/2025</v>
      </c>
      <c r="H3796" s="97" t="str">
        <f t="shared" si="119"/>
        <v>2025</v>
      </c>
    </row>
    <row r="3797" spans="1:8" x14ac:dyDescent="0.25">
      <c r="A3797" s="12" t="s">
        <v>1476</v>
      </c>
      <c r="B3797" s="12" t="s">
        <v>41</v>
      </c>
      <c r="C3797" s="14">
        <v>25</v>
      </c>
      <c r="D3797" s="12" t="s">
        <v>133</v>
      </c>
      <c r="E3797" s="12" t="s">
        <v>131</v>
      </c>
      <c r="F3797" s="65">
        <v>1892.62</v>
      </c>
      <c r="G3797" s="97" t="str">
        <f t="shared" si="118"/>
        <v>Mar/2025</v>
      </c>
      <c r="H3797" s="97" t="str">
        <f t="shared" si="119"/>
        <v>2025</v>
      </c>
    </row>
    <row r="3798" spans="1:8" x14ac:dyDescent="0.25">
      <c r="A3798" s="12" t="s">
        <v>1478</v>
      </c>
      <c r="B3798" s="12" t="s">
        <v>41</v>
      </c>
      <c r="C3798" s="14">
        <v>26</v>
      </c>
      <c r="D3798" s="12" t="s">
        <v>133</v>
      </c>
      <c r="E3798" s="12" t="s">
        <v>131</v>
      </c>
      <c r="F3798" s="65">
        <v>974.47</v>
      </c>
      <c r="G3798" s="97" t="str">
        <f t="shared" si="118"/>
        <v>Mar/2025</v>
      </c>
      <c r="H3798" s="97" t="str">
        <f t="shared" si="119"/>
        <v>2025</v>
      </c>
    </row>
    <row r="3799" spans="1:8" x14ac:dyDescent="0.25">
      <c r="A3799" s="12" t="s">
        <v>1478</v>
      </c>
      <c r="B3799" s="12" t="s">
        <v>41</v>
      </c>
      <c r="C3799" s="14">
        <v>26</v>
      </c>
      <c r="D3799" s="12" t="s">
        <v>133</v>
      </c>
      <c r="E3799" s="12" t="s">
        <v>131</v>
      </c>
      <c r="F3799" s="65">
        <v>1944.43</v>
      </c>
      <c r="G3799" s="97" t="str">
        <f t="shared" si="118"/>
        <v>Mar/2025</v>
      </c>
      <c r="H3799" s="97" t="str">
        <f t="shared" si="119"/>
        <v>2025</v>
      </c>
    </row>
    <row r="3800" spans="1:8" x14ac:dyDescent="0.25">
      <c r="A3800" s="12" t="s">
        <v>1470</v>
      </c>
      <c r="B3800" s="12" t="s">
        <v>41</v>
      </c>
      <c r="C3800" s="14">
        <v>55</v>
      </c>
      <c r="D3800" s="12" t="s">
        <v>133</v>
      </c>
      <c r="E3800" s="12" t="s">
        <v>131</v>
      </c>
      <c r="F3800" s="65">
        <v>2063.37</v>
      </c>
      <c r="G3800" s="97" t="str">
        <f t="shared" si="118"/>
        <v>Mar/2025</v>
      </c>
      <c r="H3800" s="97" t="str">
        <f t="shared" si="119"/>
        <v>2025</v>
      </c>
    </row>
    <row r="3801" spans="1:8" x14ac:dyDescent="0.25">
      <c r="A3801" s="12" t="s">
        <v>1476</v>
      </c>
      <c r="B3801" s="12" t="s">
        <v>41</v>
      </c>
      <c r="C3801" s="14">
        <v>25</v>
      </c>
      <c r="D3801" s="12" t="s">
        <v>133</v>
      </c>
      <c r="E3801" s="12" t="s">
        <v>131</v>
      </c>
      <c r="F3801" s="65">
        <v>637.79</v>
      </c>
      <c r="G3801" s="97" t="str">
        <f t="shared" si="118"/>
        <v>Mar/2025</v>
      </c>
      <c r="H3801" s="97" t="str">
        <f t="shared" si="119"/>
        <v>2025</v>
      </c>
    </row>
    <row r="3802" spans="1:8" x14ac:dyDescent="0.25">
      <c r="A3802" s="12" t="s">
        <v>1478</v>
      </c>
      <c r="B3802" s="12" t="s">
        <v>41</v>
      </c>
      <c r="C3802" s="14">
        <v>26</v>
      </c>
      <c r="D3802" s="12" t="s">
        <v>133</v>
      </c>
      <c r="E3802" s="12" t="s">
        <v>131</v>
      </c>
      <c r="F3802" s="65">
        <v>626.66999999999996</v>
      </c>
      <c r="G3802" s="97" t="str">
        <f t="shared" si="118"/>
        <v>Mar/2025</v>
      </c>
      <c r="H3802" s="97" t="str">
        <f t="shared" si="119"/>
        <v>2025</v>
      </c>
    </row>
    <row r="3803" spans="1:8" x14ac:dyDescent="0.25">
      <c r="A3803" s="12" t="s">
        <v>1478</v>
      </c>
      <c r="B3803" s="12" t="s">
        <v>41</v>
      </c>
      <c r="C3803" s="14">
        <v>26</v>
      </c>
      <c r="D3803" s="12" t="s">
        <v>133</v>
      </c>
      <c r="E3803" s="12" t="s">
        <v>131</v>
      </c>
      <c r="F3803" s="65">
        <v>612.58000000000004</v>
      </c>
      <c r="G3803" s="97" t="str">
        <f t="shared" si="118"/>
        <v>Mar/2025</v>
      </c>
      <c r="H3803" s="97" t="str">
        <f t="shared" si="119"/>
        <v>2025</v>
      </c>
    </row>
    <row r="3804" spans="1:8" x14ac:dyDescent="0.25">
      <c r="A3804" s="12" t="s">
        <v>1470</v>
      </c>
      <c r="B3804" s="12" t="s">
        <v>41</v>
      </c>
      <c r="C3804" s="14">
        <v>55</v>
      </c>
      <c r="D3804" s="12" t="s">
        <v>133</v>
      </c>
      <c r="E3804" s="12" t="s">
        <v>131</v>
      </c>
      <c r="F3804" s="65">
        <v>637.74</v>
      </c>
      <c r="G3804" s="97" t="str">
        <f t="shared" si="118"/>
        <v>Mar/2025</v>
      </c>
      <c r="H3804" s="97" t="str">
        <f t="shared" si="119"/>
        <v>2025</v>
      </c>
    </row>
    <row r="3805" spans="1:8" x14ac:dyDescent="0.25">
      <c r="A3805" s="12" t="s">
        <v>1476</v>
      </c>
      <c r="B3805" s="12" t="s">
        <v>41</v>
      </c>
      <c r="C3805" s="14">
        <v>25</v>
      </c>
      <c r="D3805" s="12" t="s">
        <v>133</v>
      </c>
      <c r="E3805" s="12" t="s">
        <v>131</v>
      </c>
      <c r="F3805" s="65">
        <v>591.30999999999995</v>
      </c>
      <c r="G3805" s="97" t="str">
        <f t="shared" si="118"/>
        <v>Mar/2025</v>
      </c>
      <c r="H3805" s="97" t="str">
        <f t="shared" si="119"/>
        <v>2025</v>
      </c>
    </row>
    <row r="3806" spans="1:8" x14ac:dyDescent="0.25">
      <c r="A3806" s="12" t="s">
        <v>1478</v>
      </c>
      <c r="B3806" s="12" t="s">
        <v>41</v>
      </c>
      <c r="C3806" s="14">
        <v>26</v>
      </c>
      <c r="D3806" s="12" t="s">
        <v>133</v>
      </c>
      <c r="E3806" s="12" t="s">
        <v>131</v>
      </c>
      <c r="F3806" s="65">
        <v>825.85</v>
      </c>
      <c r="G3806" s="97" t="str">
        <f t="shared" si="118"/>
        <v>Mar/2025</v>
      </c>
      <c r="H3806" s="97" t="str">
        <f t="shared" si="119"/>
        <v>2025</v>
      </c>
    </row>
    <row r="3807" spans="1:8" x14ac:dyDescent="0.25">
      <c r="A3807" s="12" t="s">
        <v>1478</v>
      </c>
      <c r="B3807" s="12" t="s">
        <v>41</v>
      </c>
      <c r="C3807" s="14">
        <v>26</v>
      </c>
      <c r="D3807" s="12" t="s">
        <v>133</v>
      </c>
      <c r="E3807" s="12" t="s">
        <v>131</v>
      </c>
      <c r="F3807" s="65">
        <v>737.92</v>
      </c>
      <c r="G3807" s="97" t="str">
        <f t="shared" si="118"/>
        <v>Mar/2025</v>
      </c>
      <c r="H3807" s="97" t="str">
        <f t="shared" si="119"/>
        <v>2025</v>
      </c>
    </row>
    <row r="3808" spans="1:8" x14ac:dyDescent="0.25">
      <c r="A3808" s="12" t="s">
        <v>1470</v>
      </c>
      <c r="B3808" s="12" t="s">
        <v>41</v>
      </c>
      <c r="C3808" s="14">
        <v>55</v>
      </c>
      <c r="D3808" s="12" t="s">
        <v>133</v>
      </c>
      <c r="E3808" s="12" t="s">
        <v>131</v>
      </c>
      <c r="F3808" s="65">
        <v>1246.49</v>
      </c>
      <c r="G3808" s="97" t="str">
        <f t="shared" si="118"/>
        <v>Mar/2025</v>
      </c>
      <c r="H3808" s="97" t="str">
        <f t="shared" si="119"/>
        <v>2025</v>
      </c>
    </row>
    <row r="3809" spans="1:8" x14ac:dyDescent="0.25">
      <c r="A3809" s="12" t="s">
        <v>1478</v>
      </c>
      <c r="B3809" s="12" t="s">
        <v>41</v>
      </c>
      <c r="C3809" s="14">
        <v>26</v>
      </c>
      <c r="D3809" s="12" t="s">
        <v>133</v>
      </c>
      <c r="E3809" s="12" t="s">
        <v>131</v>
      </c>
      <c r="F3809" s="65">
        <v>1038.55</v>
      </c>
      <c r="G3809" s="97" t="str">
        <f t="shared" si="118"/>
        <v>Mar/2025</v>
      </c>
      <c r="H3809" s="97" t="str">
        <f t="shared" si="119"/>
        <v>2025</v>
      </c>
    </row>
    <row r="3810" spans="1:8" x14ac:dyDescent="0.25">
      <c r="A3810" s="12" t="s">
        <v>1470</v>
      </c>
      <c r="B3810" s="12" t="s">
        <v>41</v>
      </c>
      <c r="C3810" s="14">
        <v>55</v>
      </c>
      <c r="D3810" s="12" t="s">
        <v>133</v>
      </c>
      <c r="E3810" s="12" t="s">
        <v>131</v>
      </c>
      <c r="F3810" s="65">
        <v>1104.29</v>
      </c>
      <c r="G3810" s="97" t="str">
        <f t="shared" si="118"/>
        <v>Mar/2025</v>
      </c>
      <c r="H3810" s="97" t="str">
        <f t="shared" si="119"/>
        <v>2025</v>
      </c>
    </row>
    <row r="3811" spans="1:8" x14ac:dyDescent="0.25">
      <c r="A3811" s="12" t="s">
        <v>1476</v>
      </c>
      <c r="B3811" s="12" t="s">
        <v>41</v>
      </c>
      <c r="C3811" s="14">
        <v>25</v>
      </c>
      <c r="D3811" s="12" t="s">
        <v>133</v>
      </c>
      <c r="E3811" s="12" t="s">
        <v>131</v>
      </c>
      <c r="F3811" s="65">
        <v>1756.4</v>
      </c>
      <c r="G3811" s="97" t="str">
        <f t="shared" si="118"/>
        <v>Mar/2025</v>
      </c>
      <c r="H3811" s="97" t="str">
        <f t="shared" si="119"/>
        <v>2025</v>
      </c>
    </row>
    <row r="3812" spans="1:8" x14ac:dyDescent="0.25">
      <c r="A3812" s="12" t="s">
        <v>1478</v>
      </c>
      <c r="B3812" s="12" t="s">
        <v>41</v>
      </c>
      <c r="C3812" s="14">
        <v>26</v>
      </c>
      <c r="D3812" s="12" t="s">
        <v>133</v>
      </c>
      <c r="E3812" s="12" t="s">
        <v>131</v>
      </c>
      <c r="F3812" s="65">
        <v>1230.99</v>
      </c>
      <c r="G3812" s="97" t="str">
        <f t="shared" si="118"/>
        <v>Mar/2025</v>
      </c>
      <c r="H3812" s="97" t="str">
        <f t="shared" si="119"/>
        <v>2025</v>
      </c>
    </row>
    <row r="3813" spans="1:8" x14ac:dyDescent="0.25">
      <c r="A3813" s="12" t="s">
        <v>1470</v>
      </c>
      <c r="B3813" s="12" t="s">
        <v>41</v>
      </c>
      <c r="C3813" s="14">
        <v>55</v>
      </c>
      <c r="D3813" s="12" t="s">
        <v>133</v>
      </c>
      <c r="E3813" s="12" t="s">
        <v>131</v>
      </c>
      <c r="F3813" s="65">
        <v>1596.41</v>
      </c>
      <c r="G3813" s="97" t="str">
        <f t="shared" si="118"/>
        <v>Mar/2025</v>
      </c>
      <c r="H3813" s="97" t="str">
        <f t="shared" si="119"/>
        <v>2025</v>
      </c>
    </row>
    <row r="3814" spans="1:8" x14ac:dyDescent="0.25">
      <c r="A3814" s="12" t="s">
        <v>1476</v>
      </c>
      <c r="B3814" s="12" t="s">
        <v>41</v>
      </c>
      <c r="C3814" s="14">
        <v>25</v>
      </c>
      <c r="D3814" s="12" t="s">
        <v>133</v>
      </c>
      <c r="E3814" s="12" t="s">
        <v>131</v>
      </c>
      <c r="F3814" s="65">
        <v>2510.52</v>
      </c>
      <c r="G3814" s="97" t="str">
        <f t="shared" ref="G3814:G3877" si="120">MID(A3814,4,8)</f>
        <v>Mar/2025</v>
      </c>
      <c r="H3814" s="97" t="str">
        <f t="shared" si="119"/>
        <v>2025</v>
      </c>
    </row>
    <row r="3815" spans="1:8" x14ac:dyDescent="0.25">
      <c r="A3815" s="12" t="s">
        <v>1478</v>
      </c>
      <c r="B3815" s="12" t="s">
        <v>41</v>
      </c>
      <c r="C3815" s="14">
        <v>26</v>
      </c>
      <c r="D3815" s="12" t="s">
        <v>133</v>
      </c>
      <c r="E3815" s="12" t="s">
        <v>131</v>
      </c>
      <c r="F3815" s="65">
        <v>1554.03</v>
      </c>
      <c r="G3815" s="97" t="str">
        <f t="shared" si="120"/>
        <v>Mar/2025</v>
      </c>
      <c r="H3815" s="97" t="str">
        <f t="shared" si="119"/>
        <v>2025</v>
      </c>
    </row>
    <row r="3816" spans="1:8" x14ac:dyDescent="0.25">
      <c r="A3816" s="12" t="s">
        <v>1478</v>
      </c>
      <c r="B3816" s="12" t="s">
        <v>41</v>
      </c>
      <c r="C3816" s="14">
        <v>26</v>
      </c>
      <c r="D3816" s="12" t="s">
        <v>133</v>
      </c>
      <c r="E3816" s="12" t="s">
        <v>131</v>
      </c>
      <c r="F3816" s="65">
        <v>2140.38</v>
      </c>
      <c r="G3816" s="97" t="str">
        <f t="shared" si="120"/>
        <v>Mar/2025</v>
      </c>
      <c r="H3816" s="97" t="str">
        <f t="shared" si="119"/>
        <v>2025</v>
      </c>
    </row>
    <row r="3817" spans="1:8" x14ac:dyDescent="0.25">
      <c r="A3817" s="12" t="s">
        <v>1470</v>
      </c>
      <c r="B3817" s="12" t="s">
        <v>41</v>
      </c>
      <c r="C3817" s="14">
        <v>55</v>
      </c>
      <c r="D3817" s="12" t="s">
        <v>133</v>
      </c>
      <c r="E3817" s="12" t="s">
        <v>131</v>
      </c>
      <c r="F3817" s="65">
        <v>3121.34</v>
      </c>
      <c r="G3817" s="97" t="str">
        <f t="shared" si="120"/>
        <v>Mar/2025</v>
      </c>
      <c r="H3817" s="97" t="str">
        <f t="shared" si="119"/>
        <v>2025</v>
      </c>
    </row>
    <row r="3818" spans="1:8" x14ac:dyDescent="0.25">
      <c r="A3818" s="12" t="s">
        <v>1478</v>
      </c>
      <c r="B3818" s="12" t="s">
        <v>41</v>
      </c>
      <c r="C3818" s="14">
        <v>26</v>
      </c>
      <c r="D3818" s="12" t="s">
        <v>133</v>
      </c>
      <c r="E3818" s="12" t="s">
        <v>147</v>
      </c>
      <c r="F3818" s="65">
        <v>1361.12</v>
      </c>
      <c r="G3818" s="97" t="str">
        <f t="shared" si="120"/>
        <v>Mar/2025</v>
      </c>
      <c r="H3818" s="97" t="str">
        <f t="shared" si="119"/>
        <v>2025</v>
      </c>
    </row>
    <row r="3819" spans="1:8" x14ac:dyDescent="0.25">
      <c r="A3819" s="12" t="s">
        <v>1470</v>
      </c>
      <c r="B3819" s="12" t="s">
        <v>41</v>
      </c>
      <c r="C3819" s="14">
        <v>55</v>
      </c>
      <c r="D3819" s="12" t="s">
        <v>133</v>
      </c>
      <c r="E3819" s="12" t="s">
        <v>147</v>
      </c>
      <c r="F3819" s="65">
        <v>969.39</v>
      </c>
      <c r="G3819" s="97" t="str">
        <f t="shared" si="120"/>
        <v>Mar/2025</v>
      </c>
      <c r="H3819" s="97" t="str">
        <f t="shared" si="119"/>
        <v>2025</v>
      </c>
    </row>
    <row r="3820" spans="1:8" x14ac:dyDescent="0.25">
      <c r="A3820" s="12" t="s">
        <v>1484</v>
      </c>
      <c r="B3820" s="12" t="s">
        <v>26</v>
      </c>
      <c r="C3820" s="14">
        <v>349</v>
      </c>
      <c r="D3820" s="12" t="s">
        <v>496</v>
      </c>
      <c r="E3820" s="35" t="s">
        <v>259</v>
      </c>
      <c r="F3820" s="65">
        <v>3342.36</v>
      </c>
      <c r="G3820" s="97" t="str">
        <f t="shared" si="120"/>
        <v>Mar/2025</v>
      </c>
      <c r="H3820" s="97" t="str">
        <f t="shared" si="119"/>
        <v>2025</v>
      </c>
    </row>
    <row r="3821" spans="1:8" x14ac:dyDescent="0.25">
      <c r="A3821" s="12" t="s">
        <v>1468</v>
      </c>
      <c r="B3821" s="12" t="s">
        <v>26</v>
      </c>
      <c r="C3821" s="14">
        <v>394</v>
      </c>
      <c r="D3821" s="12" t="s">
        <v>836</v>
      </c>
      <c r="E3821" s="12" t="s">
        <v>259</v>
      </c>
      <c r="F3821" s="65">
        <v>96.6</v>
      </c>
      <c r="G3821" s="97" t="str">
        <f t="shared" si="120"/>
        <v>Mar/2025</v>
      </c>
      <c r="H3821" s="97" t="str">
        <f t="shared" si="119"/>
        <v>2025</v>
      </c>
    </row>
    <row r="3822" spans="1:8" x14ac:dyDescent="0.25">
      <c r="A3822" s="12" t="s">
        <v>1460</v>
      </c>
      <c r="B3822" s="12" t="s">
        <v>26</v>
      </c>
      <c r="C3822" s="14">
        <v>328</v>
      </c>
      <c r="D3822" s="12" t="s">
        <v>1461</v>
      </c>
      <c r="E3822" s="35" t="s">
        <v>23</v>
      </c>
      <c r="F3822" s="65">
        <v>11795.92</v>
      </c>
      <c r="G3822" s="97" t="str">
        <f t="shared" si="120"/>
        <v>Mar/2025</v>
      </c>
      <c r="H3822" s="97" t="str">
        <f t="shared" si="119"/>
        <v>2025</v>
      </c>
    </row>
    <row r="3823" spans="1:8" x14ac:dyDescent="0.25">
      <c r="A3823" s="12" t="s">
        <v>1464</v>
      </c>
      <c r="B3823" s="12" t="s">
        <v>26</v>
      </c>
      <c r="C3823" s="14">
        <v>356</v>
      </c>
      <c r="D3823" s="12" t="s">
        <v>1465</v>
      </c>
      <c r="E3823" s="35" t="s">
        <v>23</v>
      </c>
      <c r="F3823" s="65">
        <v>10497.5</v>
      </c>
      <c r="G3823" s="97" t="str">
        <f t="shared" si="120"/>
        <v>Mar/2025</v>
      </c>
      <c r="H3823" s="97" t="str">
        <f t="shared" si="119"/>
        <v>2025</v>
      </c>
    </row>
    <row r="3824" spans="1:8" x14ac:dyDescent="0.25">
      <c r="A3824" s="12" t="s">
        <v>1466</v>
      </c>
      <c r="B3824" s="12" t="s">
        <v>26</v>
      </c>
      <c r="C3824" s="14">
        <v>375</v>
      </c>
      <c r="D3824" s="12" t="s">
        <v>1467</v>
      </c>
      <c r="E3824" s="35" t="s">
        <v>23</v>
      </c>
      <c r="F3824" s="65">
        <v>19381.400000000001</v>
      </c>
      <c r="G3824" s="97" t="str">
        <f t="shared" si="120"/>
        <v>Mar/2025</v>
      </c>
      <c r="H3824" s="97" t="str">
        <f t="shared" si="119"/>
        <v>2025</v>
      </c>
    </row>
    <row r="3825" spans="1:8" x14ac:dyDescent="0.25">
      <c r="A3825" s="12" t="s">
        <v>1460</v>
      </c>
      <c r="B3825" s="12" t="s">
        <v>26</v>
      </c>
      <c r="C3825" s="14">
        <v>328</v>
      </c>
      <c r="D3825" s="12" t="s">
        <v>1461</v>
      </c>
      <c r="E3825" s="35" t="s">
        <v>23</v>
      </c>
      <c r="F3825" s="65">
        <v>3061.64</v>
      </c>
      <c r="G3825" s="97" t="str">
        <f t="shared" si="120"/>
        <v>Mar/2025</v>
      </c>
      <c r="H3825" s="97" t="str">
        <f t="shared" si="119"/>
        <v>2025</v>
      </c>
    </row>
    <row r="3826" spans="1:8" x14ac:dyDescent="0.25">
      <c r="A3826" s="12" t="s">
        <v>1464</v>
      </c>
      <c r="B3826" s="12" t="s">
        <v>26</v>
      </c>
      <c r="C3826" s="14">
        <v>356</v>
      </c>
      <c r="D3826" s="12" t="s">
        <v>1465</v>
      </c>
      <c r="E3826" s="35" t="s">
        <v>23</v>
      </c>
      <c r="F3826" s="65">
        <v>2420.6</v>
      </c>
      <c r="G3826" s="97" t="str">
        <f t="shared" si="120"/>
        <v>Mar/2025</v>
      </c>
      <c r="H3826" s="97" t="str">
        <f t="shared" si="119"/>
        <v>2025</v>
      </c>
    </row>
    <row r="3827" spans="1:8" x14ac:dyDescent="0.25">
      <c r="A3827" s="12" t="s">
        <v>1466</v>
      </c>
      <c r="B3827" s="12" t="s">
        <v>26</v>
      </c>
      <c r="C3827" s="14">
        <v>375</v>
      </c>
      <c r="D3827" s="12" t="s">
        <v>1467</v>
      </c>
      <c r="E3827" s="35" t="s">
        <v>23</v>
      </c>
      <c r="F3827" s="65">
        <v>4814.43</v>
      </c>
      <c r="G3827" s="97" t="str">
        <f t="shared" si="120"/>
        <v>Mar/2025</v>
      </c>
      <c r="H3827" s="97" t="str">
        <f t="shared" si="119"/>
        <v>2025</v>
      </c>
    </row>
    <row r="3828" spans="1:8" x14ac:dyDescent="0.25">
      <c r="A3828" s="12" t="s">
        <v>1486</v>
      </c>
      <c r="B3828" s="12" t="s">
        <v>41</v>
      </c>
      <c r="C3828" s="14">
        <v>14</v>
      </c>
      <c r="D3828" s="12" t="s">
        <v>1487</v>
      </c>
      <c r="E3828" s="12" t="s">
        <v>259</v>
      </c>
      <c r="F3828" s="65">
        <v>997.52</v>
      </c>
      <c r="G3828" s="97" t="str">
        <f t="shared" si="120"/>
        <v>Mar/2025</v>
      </c>
      <c r="H3828" s="97" t="str">
        <f t="shared" si="119"/>
        <v>2025</v>
      </c>
    </row>
    <row r="3829" spans="1:8" x14ac:dyDescent="0.25">
      <c r="A3829" s="12" t="s">
        <v>1476</v>
      </c>
      <c r="B3829" s="12" t="s">
        <v>41</v>
      </c>
      <c r="C3829" s="14">
        <v>25</v>
      </c>
      <c r="D3829" s="12" t="s">
        <v>678</v>
      </c>
      <c r="E3829" s="12" t="s">
        <v>259</v>
      </c>
      <c r="F3829" s="65">
        <v>794</v>
      </c>
      <c r="G3829" s="97" t="str">
        <f t="shared" si="120"/>
        <v>Mar/2025</v>
      </c>
      <c r="H3829" s="97" t="str">
        <f t="shared" si="119"/>
        <v>2025</v>
      </c>
    </row>
    <row r="3830" spans="1:8" x14ac:dyDescent="0.25">
      <c r="A3830" s="12" t="s">
        <v>1464</v>
      </c>
      <c r="B3830" s="12" t="s">
        <v>26</v>
      </c>
      <c r="C3830" s="14">
        <v>355</v>
      </c>
      <c r="D3830" s="12" t="s">
        <v>441</v>
      </c>
      <c r="E3830" s="12" t="s">
        <v>1526</v>
      </c>
      <c r="F3830" s="65">
        <v>9891.07</v>
      </c>
      <c r="G3830" s="97" t="str">
        <f t="shared" si="120"/>
        <v>Mar/2025</v>
      </c>
      <c r="H3830" s="97" t="str">
        <f t="shared" si="119"/>
        <v>2025</v>
      </c>
    </row>
    <row r="3831" spans="1:8" x14ac:dyDescent="0.25">
      <c r="A3831" s="12" t="s">
        <v>1491</v>
      </c>
      <c r="B3831" s="12" t="s">
        <v>26</v>
      </c>
      <c r="C3831" s="14">
        <v>363</v>
      </c>
      <c r="D3831" s="12" t="s">
        <v>939</v>
      </c>
      <c r="E3831" s="12" t="s">
        <v>1526</v>
      </c>
      <c r="F3831" s="65">
        <v>2245</v>
      </c>
      <c r="G3831" s="97" t="str">
        <f t="shared" si="120"/>
        <v>Mar/2025</v>
      </c>
      <c r="H3831" s="97" t="str">
        <f t="shared" si="119"/>
        <v>2025</v>
      </c>
    </row>
    <row r="3832" spans="1:8" x14ac:dyDescent="0.25">
      <c r="A3832" s="12" t="s">
        <v>1491</v>
      </c>
      <c r="B3832" s="12" t="s">
        <v>26</v>
      </c>
      <c r="C3832" s="14">
        <v>363</v>
      </c>
      <c r="D3832" s="12" t="s">
        <v>939</v>
      </c>
      <c r="E3832" s="12" t="s">
        <v>1526</v>
      </c>
      <c r="F3832" s="65">
        <v>800</v>
      </c>
      <c r="G3832" s="97" t="str">
        <f t="shared" si="120"/>
        <v>Mar/2025</v>
      </c>
      <c r="H3832" s="97" t="str">
        <f t="shared" si="119"/>
        <v>2025</v>
      </c>
    </row>
    <row r="3833" spans="1:8" x14ac:dyDescent="0.25">
      <c r="A3833" s="12" t="s">
        <v>1494</v>
      </c>
      <c r="B3833" s="12" t="s">
        <v>26</v>
      </c>
      <c r="C3833" s="14">
        <v>353</v>
      </c>
      <c r="D3833" s="12" t="s">
        <v>844</v>
      </c>
      <c r="E3833" s="12" t="s">
        <v>1526</v>
      </c>
      <c r="F3833" s="65">
        <v>6953.12</v>
      </c>
      <c r="G3833" s="97" t="str">
        <f t="shared" si="120"/>
        <v>Mar/2025</v>
      </c>
      <c r="H3833" s="97" t="str">
        <f t="shared" si="119"/>
        <v>2025</v>
      </c>
    </row>
    <row r="3834" spans="1:8" x14ac:dyDescent="0.25">
      <c r="A3834" s="12" t="s">
        <v>1486</v>
      </c>
      <c r="B3834" s="12" t="s">
        <v>26</v>
      </c>
      <c r="C3834" s="14">
        <v>347</v>
      </c>
      <c r="D3834" s="12" t="s">
        <v>844</v>
      </c>
      <c r="E3834" s="12" t="s">
        <v>1526</v>
      </c>
      <c r="F3834" s="65">
        <v>3552.02</v>
      </c>
      <c r="G3834" s="97" t="str">
        <f t="shared" si="120"/>
        <v>Mar/2025</v>
      </c>
      <c r="H3834" s="97" t="str">
        <f t="shared" si="119"/>
        <v>2025</v>
      </c>
    </row>
    <row r="3835" spans="1:8" x14ac:dyDescent="0.25">
      <c r="A3835" s="12" t="s">
        <v>1491</v>
      </c>
      <c r="B3835" s="12" t="s">
        <v>26</v>
      </c>
      <c r="C3835" s="14">
        <v>363</v>
      </c>
      <c r="D3835" s="12" t="s">
        <v>939</v>
      </c>
      <c r="E3835" s="12" t="s">
        <v>1526</v>
      </c>
      <c r="F3835" s="65">
        <v>1800</v>
      </c>
      <c r="G3835" s="97" t="str">
        <f t="shared" si="120"/>
        <v>Mar/2025</v>
      </c>
      <c r="H3835" s="97" t="str">
        <f t="shared" si="119"/>
        <v>2025</v>
      </c>
    </row>
    <row r="3836" spans="1:8" x14ac:dyDescent="0.25">
      <c r="A3836" s="12" t="s">
        <v>1470</v>
      </c>
      <c r="B3836" s="12" t="s">
        <v>26</v>
      </c>
      <c r="C3836" s="14">
        <v>409</v>
      </c>
      <c r="D3836" s="12" t="s">
        <v>939</v>
      </c>
      <c r="E3836" s="12" t="s">
        <v>1526</v>
      </c>
      <c r="F3836" s="65">
        <v>1950</v>
      </c>
      <c r="G3836" s="97" t="str">
        <f t="shared" si="120"/>
        <v>Mar/2025</v>
      </c>
      <c r="H3836" s="97" t="str">
        <f t="shared" si="119"/>
        <v>2025</v>
      </c>
    </row>
    <row r="3837" spans="1:8" x14ac:dyDescent="0.25">
      <c r="A3837" s="12" t="s">
        <v>1499</v>
      </c>
      <c r="B3837" s="12" t="s">
        <v>26</v>
      </c>
      <c r="C3837" s="14">
        <v>7223</v>
      </c>
      <c r="D3837" s="12" t="s">
        <v>545</v>
      </c>
      <c r="E3837" s="12" t="s">
        <v>1526</v>
      </c>
      <c r="F3837" s="65">
        <v>180.17</v>
      </c>
      <c r="G3837" s="97" t="str">
        <f t="shared" si="120"/>
        <v>Mar/2025</v>
      </c>
      <c r="H3837" s="97" t="str">
        <f t="shared" si="119"/>
        <v>2025</v>
      </c>
    </row>
    <row r="3838" spans="1:8" x14ac:dyDescent="0.25">
      <c r="A3838" s="12" t="s">
        <v>1501</v>
      </c>
      <c r="B3838" s="12" t="s">
        <v>26</v>
      </c>
      <c r="C3838" s="14">
        <v>7193</v>
      </c>
      <c r="D3838" s="12" t="s">
        <v>428</v>
      </c>
      <c r="E3838" s="12" t="s">
        <v>1526</v>
      </c>
      <c r="F3838" s="65">
        <v>155.16999999999999</v>
      </c>
      <c r="G3838" s="97" t="str">
        <f t="shared" si="120"/>
        <v>Mar/2025</v>
      </c>
      <c r="H3838" s="97" t="str">
        <f t="shared" si="119"/>
        <v>2025</v>
      </c>
    </row>
    <row r="3839" spans="1:8" x14ac:dyDescent="0.25">
      <c r="A3839" s="12" t="s">
        <v>1470</v>
      </c>
      <c r="B3839" s="12" t="s">
        <v>41</v>
      </c>
      <c r="C3839" s="14">
        <v>51</v>
      </c>
      <c r="D3839" s="12" t="s">
        <v>436</v>
      </c>
      <c r="E3839" s="12" t="s">
        <v>1526</v>
      </c>
      <c r="F3839" s="65">
        <v>3085</v>
      </c>
      <c r="G3839" s="97" t="str">
        <f t="shared" si="120"/>
        <v>Mar/2025</v>
      </c>
      <c r="H3839" s="97" t="str">
        <f t="shared" si="119"/>
        <v>2025</v>
      </c>
    </row>
    <row r="3840" spans="1:8" x14ac:dyDescent="0.25">
      <c r="A3840" s="12" t="s">
        <v>1460</v>
      </c>
      <c r="B3840" s="12" t="s">
        <v>26</v>
      </c>
      <c r="C3840" s="14">
        <v>7212</v>
      </c>
      <c r="D3840" s="12" t="s">
        <v>491</v>
      </c>
      <c r="E3840" s="12" t="s">
        <v>1526</v>
      </c>
      <c r="F3840" s="65">
        <v>568.1</v>
      </c>
      <c r="G3840" s="97" t="str">
        <f t="shared" si="120"/>
        <v>Mar/2025</v>
      </c>
      <c r="H3840" s="97" t="str">
        <f t="shared" si="119"/>
        <v>2025</v>
      </c>
    </row>
    <row r="3841" spans="1:8" x14ac:dyDescent="0.25">
      <c r="A3841" s="12" t="s">
        <v>1491</v>
      </c>
      <c r="B3841" s="12" t="s">
        <v>26</v>
      </c>
      <c r="C3841" s="14">
        <v>369</v>
      </c>
      <c r="D3841" s="12" t="s">
        <v>1505</v>
      </c>
      <c r="E3841" s="12" t="s">
        <v>1526</v>
      </c>
      <c r="F3841" s="65">
        <v>3200</v>
      </c>
      <c r="G3841" s="97" t="str">
        <f t="shared" si="120"/>
        <v>Mar/2025</v>
      </c>
      <c r="H3841" s="97" t="str">
        <f t="shared" si="119"/>
        <v>2025</v>
      </c>
    </row>
    <row r="3842" spans="1:8" x14ac:dyDescent="0.25">
      <c r="A3842" s="12" t="s">
        <v>1468</v>
      </c>
      <c r="B3842" s="12" t="s">
        <v>26</v>
      </c>
      <c r="C3842" s="14">
        <v>395</v>
      </c>
      <c r="D3842" s="12" t="s">
        <v>428</v>
      </c>
      <c r="E3842" s="12" t="s">
        <v>1526</v>
      </c>
      <c r="F3842" s="65">
        <v>669.12</v>
      </c>
      <c r="G3842" s="97" t="str">
        <f t="shared" si="120"/>
        <v>Mar/2025</v>
      </c>
      <c r="H3842" s="97" t="str">
        <f t="shared" si="119"/>
        <v>2025</v>
      </c>
    </row>
    <row r="3843" spans="1:8" x14ac:dyDescent="0.25">
      <c r="A3843" s="12" t="s">
        <v>1486</v>
      </c>
      <c r="B3843" s="12" t="s">
        <v>41</v>
      </c>
      <c r="C3843" s="14">
        <v>13</v>
      </c>
      <c r="D3843" s="12" t="s">
        <v>428</v>
      </c>
      <c r="E3843" s="12" t="s">
        <v>1526</v>
      </c>
      <c r="F3843" s="65">
        <v>693.02</v>
      </c>
      <c r="G3843" s="97" t="str">
        <f t="shared" si="120"/>
        <v>Mar/2025</v>
      </c>
      <c r="H3843" s="97" t="str">
        <f t="shared" si="119"/>
        <v>2025</v>
      </c>
    </row>
    <row r="3844" spans="1:8" x14ac:dyDescent="0.25">
      <c r="A3844" s="12" t="s">
        <v>1464</v>
      </c>
      <c r="B3844" s="12" t="s">
        <v>26</v>
      </c>
      <c r="C3844" s="14">
        <v>356</v>
      </c>
      <c r="D3844" s="12" t="s">
        <v>1465</v>
      </c>
      <c r="E3844" s="35" t="s">
        <v>259</v>
      </c>
      <c r="F3844" s="65">
        <v>1024.5899999999999</v>
      </c>
      <c r="G3844" s="97" t="str">
        <f t="shared" si="120"/>
        <v>Mar/2025</v>
      </c>
      <c r="H3844" s="97" t="str">
        <f t="shared" si="119"/>
        <v>2025</v>
      </c>
    </row>
    <row r="3845" spans="1:8" x14ac:dyDescent="0.25">
      <c r="A3845" s="12" t="s">
        <v>1466</v>
      </c>
      <c r="B3845" s="12" t="s">
        <v>26</v>
      </c>
      <c r="C3845" s="14">
        <v>375</v>
      </c>
      <c r="D3845" s="12" t="s">
        <v>1467</v>
      </c>
      <c r="E3845" s="35" t="s">
        <v>259</v>
      </c>
      <c r="F3845" s="65">
        <v>863.17</v>
      </c>
      <c r="G3845" s="97" t="str">
        <f t="shared" si="120"/>
        <v>Mar/2025</v>
      </c>
      <c r="H3845" s="97" t="str">
        <f t="shared" ref="H3845:H3908" si="121">MID(A3845,8,4)</f>
        <v>2025</v>
      </c>
    </row>
    <row r="3846" spans="1:8" x14ac:dyDescent="0.25">
      <c r="A3846" s="12" t="s">
        <v>1508</v>
      </c>
      <c r="B3846" s="12" t="s">
        <v>41</v>
      </c>
      <c r="C3846" s="14">
        <v>2</v>
      </c>
      <c r="D3846" s="12" t="s">
        <v>549</v>
      </c>
      <c r="E3846" s="35" t="s">
        <v>1525</v>
      </c>
      <c r="F3846" s="65">
        <v>169</v>
      </c>
      <c r="G3846" s="97" t="str">
        <f t="shared" si="120"/>
        <v>Mar/2025</v>
      </c>
      <c r="H3846" s="97" t="str">
        <f t="shared" si="121"/>
        <v>2025</v>
      </c>
    </row>
    <row r="3847" spans="1:8" x14ac:dyDescent="0.25">
      <c r="A3847" s="12" t="s">
        <v>1508</v>
      </c>
      <c r="B3847" s="12" t="s">
        <v>41</v>
      </c>
      <c r="C3847" s="14">
        <v>2</v>
      </c>
      <c r="D3847" s="12" t="s">
        <v>549</v>
      </c>
      <c r="E3847" s="35" t="s">
        <v>1525</v>
      </c>
      <c r="F3847" s="65">
        <v>1739.02</v>
      </c>
      <c r="G3847" s="97" t="str">
        <f t="shared" si="120"/>
        <v>Mar/2025</v>
      </c>
      <c r="H3847" s="97" t="str">
        <f t="shared" si="121"/>
        <v>2025</v>
      </c>
    </row>
    <row r="3848" spans="1:8" x14ac:dyDescent="0.25">
      <c r="A3848" s="12" t="s">
        <v>1508</v>
      </c>
      <c r="B3848" s="12" t="s">
        <v>41</v>
      </c>
      <c r="C3848" s="14">
        <v>2</v>
      </c>
      <c r="D3848" s="12" t="s">
        <v>549</v>
      </c>
      <c r="E3848" s="35" t="s">
        <v>1525</v>
      </c>
      <c r="F3848" s="65">
        <v>254.96</v>
      </c>
      <c r="G3848" s="97" t="str">
        <f t="shared" si="120"/>
        <v>Mar/2025</v>
      </c>
      <c r="H3848" s="97" t="str">
        <f t="shared" si="121"/>
        <v>2025</v>
      </c>
    </row>
    <row r="3849" spans="1:8" x14ac:dyDescent="0.25">
      <c r="A3849" s="12" t="s">
        <v>1508</v>
      </c>
      <c r="B3849" s="12" t="s">
        <v>41</v>
      </c>
      <c r="C3849" s="14">
        <v>2</v>
      </c>
      <c r="D3849" s="12" t="s">
        <v>160</v>
      </c>
      <c r="E3849" s="35" t="s">
        <v>1525</v>
      </c>
      <c r="F3849" s="65">
        <v>227.82</v>
      </c>
      <c r="G3849" s="97" t="str">
        <f t="shared" si="120"/>
        <v>Mar/2025</v>
      </c>
      <c r="H3849" s="97" t="str">
        <f t="shared" si="121"/>
        <v>2025</v>
      </c>
    </row>
    <row r="3850" spans="1:8" x14ac:dyDescent="0.25">
      <c r="A3850" s="12" t="s">
        <v>1508</v>
      </c>
      <c r="B3850" s="12" t="s">
        <v>41</v>
      </c>
      <c r="C3850" s="14">
        <v>2</v>
      </c>
      <c r="D3850" s="12" t="s">
        <v>160</v>
      </c>
      <c r="E3850" s="35" t="s">
        <v>1525</v>
      </c>
      <c r="F3850" s="65">
        <v>6260.8</v>
      </c>
      <c r="G3850" s="97" t="str">
        <f t="shared" si="120"/>
        <v>Mar/2025</v>
      </c>
      <c r="H3850" s="97" t="str">
        <f t="shared" si="121"/>
        <v>2025</v>
      </c>
    </row>
    <row r="3851" spans="1:8" x14ac:dyDescent="0.25">
      <c r="A3851" s="12" t="s">
        <v>1508</v>
      </c>
      <c r="B3851" s="12" t="s">
        <v>41</v>
      </c>
      <c r="C3851" s="14">
        <v>2</v>
      </c>
      <c r="D3851" s="12" t="s">
        <v>160</v>
      </c>
      <c r="E3851" s="35" t="s">
        <v>1525</v>
      </c>
      <c r="F3851" s="65">
        <v>6261.25</v>
      </c>
      <c r="G3851" s="97" t="str">
        <f t="shared" si="120"/>
        <v>Mar/2025</v>
      </c>
      <c r="H3851" s="97" t="str">
        <f t="shared" si="121"/>
        <v>2025</v>
      </c>
    </row>
    <row r="3852" spans="1:8" x14ac:dyDescent="0.25">
      <c r="A3852" s="12" t="s">
        <v>1508</v>
      </c>
      <c r="B3852" s="12" t="s">
        <v>41</v>
      </c>
      <c r="C3852" s="14">
        <v>2</v>
      </c>
      <c r="D3852" s="12" t="s">
        <v>160</v>
      </c>
      <c r="E3852" s="35" t="s">
        <v>1525</v>
      </c>
      <c r="F3852" s="65">
        <v>215.52</v>
      </c>
      <c r="G3852" s="97" t="str">
        <f t="shared" si="120"/>
        <v>Mar/2025</v>
      </c>
      <c r="H3852" s="97" t="str">
        <f t="shared" si="121"/>
        <v>2025</v>
      </c>
    </row>
    <row r="3853" spans="1:8" x14ac:dyDescent="0.25">
      <c r="A3853" s="12" t="s">
        <v>1508</v>
      </c>
      <c r="B3853" s="12" t="s">
        <v>41</v>
      </c>
      <c r="C3853" s="14">
        <v>2</v>
      </c>
      <c r="D3853" s="12" t="s">
        <v>160</v>
      </c>
      <c r="E3853" s="35" t="s">
        <v>1525</v>
      </c>
      <c r="F3853" s="65">
        <v>2592.4699999999998</v>
      </c>
      <c r="G3853" s="97" t="str">
        <f t="shared" si="120"/>
        <v>Mar/2025</v>
      </c>
      <c r="H3853" s="97" t="str">
        <f t="shared" si="121"/>
        <v>2025</v>
      </c>
    </row>
    <row r="3854" spans="1:8" x14ac:dyDescent="0.25">
      <c r="A3854" s="12" t="s">
        <v>1508</v>
      </c>
      <c r="B3854" s="12" t="s">
        <v>41</v>
      </c>
      <c r="C3854" s="14">
        <v>2</v>
      </c>
      <c r="D3854" s="12" t="s">
        <v>160</v>
      </c>
      <c r="E3854" s="35" t="s">
        <v>1525</v>
      </c>
      <c r="F3854" s="65">
        <v>1424.23</v>
      </c>
      <c r="G3854" s="97" t="str">
        <f t="shared" si="120"/>
        <v>Mar/2025</v>
      </c>
      <c r="H3854" s="97" t="str">
        <f t="shared" si="121"/>
        <v>2025</v>
      </c>
    </row>
    <row r="3855" spans="1:8" x14ac:dyDescent="0.25">
      <c r="A3855" s="12" t="s">
        <v>1508</v>
      </c>
      <c r="B3855" s="12" t="s">
        <v>41</v>
      </c>
      <c r="C3855" s="14">
        <v>2</v>
      </c>
      <c r="D3855" s="12" t="s">
        <v>160</v>
      </c>
      <c r="E3855" s="35" t="s">
        <v>1525</v>
      </c>
      <c r="F3855" s="65">
        <v>1735.97</v>
      </c>
      <c r="G3855" s="97" t="str">
        <f t="shared" si="120"/>
        <v>Mar/2025</v>
      </c>
      <c r="H3855" s="97" t="str">
        <f t="shared" si="121"/>
        <v>2025</v>
      </c>
    </row>
    <row r="3856" spans="1:8" x14ac:dyDescent="0.25">
      <c r="A3856" s="12" t="s">
        <v>1508</v>
      </c>
      <c r="B3856" s="12" t="s">
        <v>41</v>
      </c>
      <c r="C3856" s="14">
        <v>2</v>
      </c>
      <c r="D3856" s="12" t="s">
        <v>160</v>
      </c>
      <c r="E3856" s="35" t="s">
        <v>1525</v>
      </c>
      <c r="F3856" s="65">
        <v>1429.27</v>
      </c>
      <c r="G3856" s="97" t="str">
        <f t="shared" si="120"/>
        <v>Mar/2025</v>
      </c>
      <c r="H3856" s="97" t="str">
        <f t="shared" si="121"/>
        <v>2025</v>
      </c>
    </row>
    <row r="3857" spans="1:8" x14ac:dyDescent="0.25">
      <c r="A3857" s="12" t="s">
        <v>1508</v>
      </c>
      <c r="B3857" s="12" t="s">
        <v>41</v>
      </c>
      <c r="C3857" s="14">
        <v>2</v>
      </c>
      <c r="D3857" s="12" t="s">
        <v>160</v>
      </c>
      <c r="E3857" s="35" t="s">
        <v>1525</v>
      </c>
      <c r="F3857" s="65">
        <v>0.03</v>
      </c>
      <c r="G3857" s="97" t="str">
        <f t="shared" si="120"/>
        <v>Mar/2025</v>
      </c>
      <c r="H3857" s="97" t="str">
        <f t="shared" si="121"/>
        <v>2025</v>
      </c>
    </row>
    <row r="3858" spans="1:8" x14ac:dyDescent="0.25">
      <c r="A3858" s="12" t="s">
        <v>1508</v>
      </c>
      <c r="B3858" s="12" t="s">
        <v>41</v>
      </c>
      <c r="C3858" s="14">
        <v>2</v>
      </c>
      <c r="D3858" s="12" t="s">
        <v>160</v>
      </c>
      <c r="E3858" s="35" t="s">
        <v>1525</v>
      </c>
      <c r="F3858" s="65">
        <v>1020.8</v>
      </c>
      <c r="G3858" s="97" t="str">
        <f t="shared" si="120"/>
        <v>Mar/2025</v>
      </c>
      <c r="H3858" s="97" t="str">
        <f t="shared" si="121"/>
        <v>2025</v>
      </c>
    </row>
    <row r="3859" spans="1:8" x14ac:dyDescent="0.25">
      <c r="A3859" s="12" t="s">
        <v>1508</v>
      </c>
      <c r="B3859" s="12" t="s">
        <v>41</v>
      </c>
      <c r="C3859" s="14">
        <v>2</v>
      </c>
      <c r="D3859" s="12" t="s">
        <v>160</v>
      </c>
      <c r="E3859" s="35" t="s">
        <v>1525</v>
      </c>
      <c r="F3859" s="65">
        <v>1526.82</v>
      </c>
      <c r="G3859" s="97" t="str">
        <f t="shared" si="120"/>
        <v>Mar/2025</v>
      </c>
      <c r="H3859" s="97" t="str">
        <f t="shared" si="121"/>
        <v>2025</v>
      </c>
    </row>
    <row r="3860" spans="1:8" x14ac:dyDescent="0.25">
      <c r="A3860" s="12" t="s">
        <v>1508</v>
      </c>
      <c r="B3860" s="12" t="s">
        <v>41</v>
      </c>
      <c r="C3860" s="14">
        <v>2</v>
      </c>
      <c r="D3860" s="12" t="s">
        <v>160</v>
      </c>
      <c r="E3860" s="35" t="s">
        <v>1525</v>
      </c>
      <c r="F3860" s="65">
        <v>2699.95</v>
      </c>
      <c r="G3860" s="97" t="str">
        <f t="shared" si="120"/>
        <v>Mar/2025</v>
      </c>
      <c r="H3860" s="97" t="str">
        <f t="shared" si="121"/>
        <v>2025</v>
      </c>
    </row>
    <row r="3861" spans="1:8" x14ac:dyDescent="0.25">
      <c r="A3861" s="12" t="s">
        <v>1508</v>
      </c>
      <c r="B3861" s="12" t="s">
        <v>41</v>
      </c>
      <c r="C3861" s="14">
        <v>2</v>
      </c>
      <c r="D3861" s="12" t="s">
        <v>549</v>
      </c>
      <c r="E3861" s="35" t="s">
        <v>1525</v>
      </c>
      <c r="F3861" s="65">
        <v>416.67</v>
      </c>
      <c r="G3861" s="97" t="str">
        <f t="shared" si="120"/>
        <v>Mar/2025</v>
      </c>
      <c r="H3861" s="97" t="str">
        <f t="shared" si="121"/>
        <v>2025</v>
      </c>
    </row>
    <row r="3862" spans="1:8" x14ac:dyDescent="0.25">
      <c r="A3862" s="12" t="s">
        <v>1508</v>
      </c>
      <c r="B3862" s="12" t="s">
        <v>41</v>
      </c>
      <c r="C3862" s="14">
        <v>2</v>
      </c>
      <c r="D3862" s="12" t="s">
        <v>549</v>
      </c>
      <c r="E3862" s="35" t="s">
        <v>1525</v>
      </c>
      <c r="F3862" s="65">
        <v>804.55</v>
      </c>
      <c r="G3862" s="97" t="str">
        <f t="shared" si="120"/>
        <v>Mar/2025</v>
      </c>
      <c r="H3862" s="97" t="str">
        <f t="shared" si="121"/>
        <v>2025</v>
      </c>
    </row>
    <row r="3863" spans="1:8" x14ac:dyDescent="0.25">
      <c r="A3863" s="12" t="s">
        <v>1508</v>
      </c>
      <c r="B3863" s="12" t="s">
        <v>41</v>
      </c>
      <c r="C3863" s="14">
        <v>2</v>
      </c>
      <c r="D3863" s="12" t="s">
        <v>160</v>
      </c>
      <c r="E3863" s="35" t="s">
        <v>1525</v>
      </c>
      <c r="F3863" s="65">
        <v>73.64</v>
      </c>
      <c r="G3863" s="97" t="str">
        <f t="shared" si="120"/>
        <v>Mar/2025</v>
      </c>
      <c r="H3863" s="97" t="str">
        <f t="shared" si="121"/>
        <v>2025</v>
      </c>
    </row>
    <row r="3864" spans="1:8" x14ac:dyDescent="0.25">
      <c r="A3864" s="12" t="s">
        <v>1508</v>
      </c>
      <c r="B3864" s="12" t="s">
        <v>41</v>
      </c>
      <c r="C3864" s="14">
        <v>2</v>
      </c>
      <c r="D3864" s="12" t="s">
        <v>160</v>
      </c>
      <c r="E3864" s="35" t="s">
        <v>1525</v>
      </c>
      <c r="F3864" s="65">
        <v>109.2</v>
      </c>
      <c r="G3864" s="97" t="str">
        <f t="shared" si="120"/>
        <v>Mar/2025</v>
      </c>
      <c r="H3864" s="97" t="str">
        <f t="shared" si="121"/>
        <v>2025</v>
      </c>
    </row>
    <row r="3865" spans="1:8" x14ac:dyDescent="0.25">
      <c r="A3865" s="12" t="s">
        <v>1508</v>
      </c>
      <c r="B3865" s="12" t="s">
        <v>41</v>
      </c>
      <c r="C3865" s="14">
        <v>2</v>
      </c>
      <c r="D3865" s="12" t="s">
        <v>160</v>
      </c>
      <c r="E3865" s="35" t="s">
        <v>1525</v>
      </c>
      <c r="F3865" s="65">
        <v>379.72</v>
      </c>
      <c r="G3865" s="97" t="str">
        <f t="shared" si="120"/>
        <v>Mar/2025</v>
      </c>
      <c r="H3865" s="97" t="str">
        <f t="shared" si="121"/>
        <v>2025</v>
      </c>
    </row>
    <row r="3866" spans="1:8" x14ac:dyDescent="0.25">
      <c r="A3866" s="12" t="s">
        <v>1508</v>
      </c>
      <c r="B3866" s="12" t="s">
        <v>41</v>
      </c>
      <c r="C3866" s="14">
        <v>2</v>
      </c>
      <c r="D3866" s="12" t="s">
        <v>160</v>
      </c>
      <c r="E3866" s="35" t="s">
        <v>1525</v>
      </c>
      <c r="F3866" s="65">
        <v>27.03</v>
      </c>
      <c r="G3866" s="97" t="str">
        <f t="shared" si="120"/>
        <v>Mar/2025</v>
      </c>
      <c r="H3866" s="97" t="str">
        <f t="shared" si="121"/>
        <v>2025</v>
      </c>
    </row>
    <row r="3867" spans="1:8" x14ac:dyDescent="0.25">
      <c r="A3867" s="12" t="s">
        <v>1508</v>
      </c>
      <c r="B3867" s="12" t="s">
        <v>41</v>
      </c>
      <c r="C3867" s="14">
        <v>2</v>
      </c>
      <c r="D3867" s="12" t="s">
        <v>160</v>
      </c>
      <c r="E3867" s="35" t="s">
        <v>1525</v>
      </c>
      <c r="F3867" s="65">
        <v>37.020000000000003</v>
      </c>
      <c r="G3867" s="97" t="str">
        <f t="shared" si="120"/>
        <v>Mar/2025</v>
      </c>
      <c r="H3867" s="97" t="str">
        <f t="shared" si="121"/>
        <v>2025</v>
      </c>
    </row>
    <row r="3868" spans="1:8" x14ac:dyDescent="0.25">
      <c r="A3868" s="12" t="s">
        <v>1508</v>
      </c>
      <c r="B3868" s="12" t="s">
        <v>41</v>
      </c>
      <c r="C3868" s="14">
        <v>2</v>
      </c>
      <c r="D3868" s="12" t="s">
        <v>160</v>
      </c>
      <c r="E3868" s="35" t="s">
        <v>1525</v>
      </c>
      <c r="F3868" s="65">
        <v>163.79</v>
      </c>
      <c r="G3868" s="97" t="str">
        <f t="shared" si="120"/>
        <v>Mar/2025</v>
      </c>
      <c r="H3868" s="97" t="str">
        <f t="shared" si="121"/>
        <v>2025</v>
      </c>
    </row>
    <row r="3869" spans="1:8" x14ac:dyDescent="0.25">
      <c r="A3869" s="12" t="s">
        <v>1508</v>
      </c>
      <c r="B3869" s="12" t="s">
        <v>41</v>
      </c>
      <c r="C3869" s="14">
        <v>2</v>
      </c>
      <c r="D3869" s="12" t="s">
        <v>160</v>
      </c>
      <c r="E3869" s="35" t="s">
        <v>1525</v>
      </c>
      <c r="F3869" s="65">
        <v>58.84</v>
      </c>
      <c r="G3869" s="97" t="str">
        <f t="shared" si="120"/>
        <v>Mar/2025</v>
      </c>
      <c r="H3869" s="97" t="str">
        <f t="shared" si="121"/>
        <v>2025</v>
      </c>
    </row>
    <row r="3870" spans="1:8" x14ac:dyDescent="0.25">
      <c r="A3870" s="12" t="s">
        <v>1508</v>
      </c>
      <c r="B3870" s="12" t="s">
        <v>41</v>
      </c>
      <c r="C3870" s="14">
        <v>2</v>
      </c>
      <c r="D3870" s="12" t="s">
        <v>160</v>
      </c>
      <c r="E3870" s="35" t="s">
        <v>1525</v>
      </c>
      <c r="F3870" s="65">
        <v>266.67</v>
      </c>
      <c r="G3870" s="97" t="str">
        <f t="shared" si="120"/>
        <v>Mar/2025</v>
      </c>
      <c r="H3870" s="97" t="str">
        <f t="shared" si="121"/>
        <v>2025</v>
      </c>
    </row>
    <row r="3871" spans="1:8" x14ac:dyDescent="0.25">
      <c r="A3871" s="12" t="s">
        <v>1508</v>
      </c>
      <c r="B3871" s="12" t="s">
        <v>41</v>
      </c>
      <c r="C3871" s="14">
        <v>2</v>
      </c>
      <c r="D3871" s="12" t="s">
        <v>160</v>
      </c>
      <c r="E3871" s="35" t="s">
        <v>1525</v>
      </c>
      <c r="F3871" s="65">
        <v>4949.18</v>
      </c>
      <c r="G3871" s="97" t="str">
        <f t="shared" si="120"/>
        <v>Mar/2025</v>
      </c>
      <c r="H3871" s="97" t="str">
        <f t="shared" si="121"/>
        <v>2025</v>
      </c>
    </row>
    <row r="3872" spans="1:8" x14ac:dyDescent="0.25">
      <c r="A3872" s="12" t="s">
        <v>1508</v>
      </c>
      <c r="B3872" s="12" t="s">
        <v>41</v>
      </c>
      <c r="C3872" s="14">
        <v>2</v>
      </c>
      <c r="D3872" s="12" t="s">
        <v>160</v>
      </c>
      <c r="E3872" s="35" t="s">
        <v>1525</v>
      </c>
      <c r="F3872" s="65">
        <v>3621.57</v>
      </c>
      <c r="G3872" s="97" t="str">
        <f t="shared" si="120"/>
        <v>Mar/2025</v>
      </c>
      <c r="H3872" s="97" t="str">
        <f t="shared" si="121"/>
        <v>2025</v>
      </c>
    </row>
    <row r="3873" spans="1:8" x14ac:dyDescent="0.25">
      <c r="A3873" s="12" t="s">
        <v>1508</v>
      </c>
      <c r="B3873" s="12" t="s">
        <v>41</v>
      </c>
      <c r="C3873" s="14">
        <v>2</v>
      </c>
      <c r="D3873" s="12" t="s">
        <v>160</v>
      </c>
      <c r="E3873" s="35" t="s">
        <v>1525</v>
      </c>
      <c r="F3873" s="65">
        <v>2894.78</v>
      </c>
      <c r="G3873" s="97" t="str">
        <f t="shared" si="120"/>
        <v>Mar/2025</v>
      </c>
      <c r="H3873" s="97" t="str">
        <f t="shared" si="121"/>
        <v>2025</v>
      </c>
    </row>
    <row r="3874" spans="1:8" x14ac:dyDescent="0.25">
      <c r="A3874" s="12" t="s">
        <v>1508</v>
      </c>
      <c r="B3874" s="12" t="s">
        <v>41</v>
      </c>
      <c r="C3874" s="14">
        <v>2</v>
      </c>
      <c r="D3874" s="12" t="s">
        <v>160</v>
      </c>
      <c r="E3874" s="35" t="s">
        <v>1525</v>
      </c>
      <c r="F3874" s="65">
        <v>359.46</v>
      </c>
      <c r="G3874" s="97" t="str">
        <f t="shared" si="120"/>
        <v>Mar/2025</v>
      </c>
      <c r="H3874" s="97" t="str">
        <f t="shared" si="121"/>
        <v>2025</v>
      </c>
    </row>
    <row r="3875" spans="1:8" x14ac:dyDescent="0.25">
      <c r="A3875" s="12" t="s">
        <v>1508</v>
      </c>
      <c r="B3875" s="12" t="s">
        <v>41</v>
      </c>
      <c r="C3875" s="14">
        <v>2</v>
      </c>
      <c r="D3875" s="12" t="s">
        <v>160</v>
      </c>
      <c r="E3875" s="35" t="s">
        <v>1525</v>
      </c>
      <c r="F3875" s="65">
        <v>3249.09</v>
      </c>
      <c r="G3875" s="97" t="str">
        <f t="shared" si="120"/>
        <v>Mar/2025</v>
      </c>
      <c r="H3875" s="97" t="str">
        <f t="shared" si="121"/>
        <v>2025</v>
      </c>
    </row>
    <row r="3876" spans="1:8" x14ac:dyDescent="0.25">
      <c r="A3876" s="12" t="s">
        <v>1508</v>
      </c>
      <c r="B3876" s="12" t="s">
        <v>41</v>
      </c>
      <c r="C3876" s="14">
        <v>2</v>
      </c>
      <c r="D3876" s="12" t="s">
        <v>160</v>
      </c>
      <c r="E3876" s="35" t="s">
        <v>1525</v>
      </c>
      <c r="F3876" s="65">
        <v>3426.32</v>
      </c>
      <c r="G3876" s="97" t="str">
        <f t="shared" si="120"/>
        <v>Mar/2025</v>
      </c>
      <c r="H3876" s="97" t="str">
        <f t="shared" si="121"/>
        <v>2025</v>
      </c>
    </row>
    <row r="3877" spans="1:8" x14ac:dyDescent="0.25">
      <c r="A3877" s="12" t="s">
        <v>1508</v>
      </c>
      <c r="B3877" s="12" t="s">
        <v>41</v>
      </c>
      <c r="C3877" s="14">
        <v>2</v>
      </c>
      <c r="D3877" s="12" t="s">
        <v>160</v>
      </c>
      <c r="E3877" s="35" t="s">
        <v>1525</v>
      </c>
      <c r="F3877" s="65">
        <v>156.85</v>
      </c>
      <c r="G3877" s="97" t="str">
        <f t="shared" si="120"/>
        <v>Mar/2025</v>
      </c>
      <c r="H3877" s="97" t="str">
        <f t="shared" si="121"/>
        <v>2025</v>
      </c>
    </row>
    <row r="3878" spans="1:8" x14ac:dyDescent="0.25">
      <c r="A3878" s="12" t="s">
        <v>1508</v>
      </c>
      <c r="B3878" s="12" t="s">
        <v>41</v>
      </c>
      <c r="C3878" s="14">
        <v>2</v>
      </c>
      <c r="D3878" s="12" t="s">
        <v>160</v>
      </c>
      <c r="E3878" s="35" t="s">
        <v>1525</v>
      </c>
      <c r="F3878" s="65">
        <v>5849.89</v>
      </c>
      <c r="G3878" s="97" t="str">
        <f t="shared" ref="G3878:G3941" si="122">MID(A3878,4,8)</f>
        <v>Mar/2025</v>
      </c>
      <c r="H3878" s="97" t="str">
        <f t="shared" si="121"/>
        <v>2025</v>
      </c>
    </row>
    <row r="3879" spans="1:8" x14ac:dyDescent="0.25">
      <c r="A3879" s="12" t="s">
        <v>1508</v>
      </c>
      <c r="B3879" s="12" t="s">
        <v>41</v>
      </c>
      <c r="C3879" s="14">
        <v>2</v>
      </c>
      <c r="D3879" s="12" t="s">
        <v>160</v>
      </c>
      <c r="E3879" s="35" t="s">
        <v>1525</v>
      </c>
      <c r="F3879" s="65">
        <v>511.45</v>
      </c>
      <c r="G3879" s="97" t="str">
        <f t="shared" si="122"/>
        <v>Mar/2025</v>
      </c>
      <c r="H3879" s="97" t="str">
        <f t="shared" si="121"/>
        <v>2025</v>
      </c>
    </row>
    <row r="3880" spans="1:8" x14ac:dyDescent="0.25">
      <c r="A3880" s="12" t="s">
        <v>1508</v>
      </c>
      <c r="B3880" s="12" t="s">
        <v>41</v>
      </c>
      <c r="C3880" s="14">
        <v>2</v>
      </c>
      <c r="D3880" s="12" t="s">
        <v>160</v>
      </c>
      <c r="E3880" s="35" t="s">
        <v>1525</v>
      </c>
      <c r="F3880" s="65">
        <v>5237.29</v>
      </c>
      <c r="G3880" s="97" t="str">
        <f t="shared" si="122"/>
        <v>Mar/2025</v>
      </c>
      <c r="H3880" s="97" t="str">
        <f t="shared" si="121"/>
        <v>2025</v>
      </c>
    </row>
    <row r="3881" spans="1:8" x14ac:dyDescent="0.25">
      <c r="A3881" s="12" t="s">
        <v>1508</v>
      </c>
      <c r="B3881" s="12" t="s">
        <v>41</v>
      </c>
      <c r="C3881" s="14">
        <v>2</v>
      </c>
      <c r="D3881" s="12" t="s">
        <v>160</v>
      </c>
      <c r="E3881" s="35" t="s">
        <v>1525</v>
      </c>
      <c r="F3881" s="65">
        <v>12968.73</v>
      </c>
      <c r="G3881" s="97" t="str">
        <f t="shared" si="122"/>
        <v>Mar/2025</v>
      </c>
      <c r="H3881" s="97" t="str">
        <f t="shared" si="121"/>
        <v>2025</v>
      </c>
    </row>
    <row r="3882" spans="1:8" x14ac:dyDescent="0.25">
      <c r="A3882" s="12" t="s">
        <v>1508</v>
      </c>
      <c r="B3882" s="12" t="s">
        <v>41</v>
      </c>
      <c r="C3882" s="14">
        <v>2</v>
      </c>
      <c r="D3882" s="12" t="s">
        <v>160</v>
      </c>
      <c r="E3882" s="35" t="s">
        <v>1525</v>
      </c>
      <c r="F3882" s="65">
        <v>1461.2</v>
      </c>
      <c r="G3882" s="97" t="str">
        <f t="shared" si="122"/>
        <v>Mar/2025</v>
      </c>
      <c r="H3882" s="97" t="str">
        <f t="shared" si="121"/>
        <v>2025</v>
      </c>
    </row>
    <row r="3883" spans="1:8" x14ac:dyDescent="0.25">
      <c r="A3883" s="12" t="s">
        <v>1508</v>
      </c>
      <c r="B3883" s="12" t="s">
        <v>41</v>
      </c>
      <c r="C3883" s="14">
        <v>2</v>
      </c>
      <c r="D3883" s="12" t="s">
        <v>550</v>
      </c>
      <c r="E3883" s="35" t="s">
        <v>1525</v>
      </c>
      <c r="F3883" s="65">
        <v>1274.92</v>
      </c>
      <c r="G3883" s="97" t="str">
        <f t="shared" si="122"/>
        <v>Mar/2025</v>
      </c>
      <c r="H3883" s="97" t="str">
        <f t="shared" si="121"/>
        <v>2025</v>
      </c>
    </row>
    <row r="3884" spans="1:8" x14ac:dyDescent="0.25">
      <c r="A3884" s="12" t="s">
        <v>1508</v>
      </c>
      <c r="B3884" s="12" t="s">
        <v>41</v>
      </c>
      <c r="C3884" s="14">
        <v>2</v>
      </c>
      <c r="D3884" s="12" t="s">
        <v>550</v>
      </c>
      <c r="E3884" s="35" t="s">
        <v>1525</v>
      </c>
      <c r="F3884" s="65">
        <v>1273.56</v>
      </c>
      <c r="G3884" s="97" t="str">
        <f t="shared" si="122"/>
        <v>Mar/2025</v>
      </c>
      <c r="H3884" s="97" t="str">
        <f t="shared" si="121"/>
        <v>2025</v>
      </c>
    </row>
    <row r="3885" spans="1:8" x14ac:dyDescent="0.25">
      <c r="A3885" s="12" t="s">
        <v>1508</v>
      </c>
      <c r="B3885" s="12" t="s">
        <v>41</v>
      </c>
      <c r="C3885" s="14">
        <v>2</v>
      </c>
      <c r="D3885" s="12" t="s">
        <v>160</v>
      </c>
      <c r="E3885" s="35" t="s">
        <v>1525</v>
      </c>
      <c r="F3885" s="65">
        <v>647.42999999999995</v>
      </c>
      <c r="G3885" s="97" t="str">
        <f t="shared" si="122"/>
        <v>Mar/2025</v>
      </c>
      <c r="H3885" s="97" t="str">
        <f t="shared" si="121"/>
        <v>2025</v>
      </c>
    </row>
    <row r="3886" spans="1:8" x14ac:dyDescent="0.25">
      <c r="A3886" s="12" t="s">
        <v>1508</v>
      </c>
      <c r="B3886" s="12" t="s">
        <v>41</v>
      </c>
      <c r="C3886" s="14">
        <v>2</v>
      </c>
      <c r="D3886" s="12" t="s">
        <v>160</v>
      </c>
      <c r="E3886" s="35" t="s">
        <v>1525</v>
      </c>
      <c r="F3886" s="65">
        <v>4063.47</v>
      </c>
      <c r="G3886" s="97" t="str">
        <f t="shared" si="122"/>
        <v>Mar/2025</v>
      </c>
      <c r="H3886" s="97" t="str">
        <f t="shared" si="121"/>
        <v>2025</v>
      </c>
    </row>
    <row r="3887" spans="1:8" x14ac:dyDescent="0.25">
      <c r="A3887" s="12" t="s">
        <v>1508</v>
      </c>
      <c r="B3887" s="12" t="s">
        <v>41</v>
      </c>
      <c r="C3887" s="14">
        <v>2</v>
      </c>
      <c r="D3887" s="12" t="s">
        <v>160</v>
      </c>
      <c r="E3887" s="35" t="s">
        <v>1525</v>
      </c>
      <c r="F3887" s="65">
        <v>5397.6</v>
      </c>
      <c r="G3887" s="97" t="str">
        <f t="shared" si="122"/>
        <v>Mar/2025</v>
      </c>
      <c r="H3887" s="97" t="str">
        <f t="shared" si="121"/>
        <v>2025</v>
      </c>
    </row>
    <row r="3888" spans="1:8" x14ac:dyDescent="0.25">
      <c r="A3888" s="12" t="s">
        <v>1508</v>
      </c>
      <c r="B3888" s="12" t="s">
        <v>41</v>
      </c>
      <c r="C3888" s="14">
        <v>2</v>
      </c>
      <c r="D3888" s="12" t="s">
        <v>160</v>
      </c>
      <c r="E3888" s="35" t="s">
        <v>1525</v>
      </c>
      <c r="F3888" s="65">
        <v>2776.37</v>
      </c>
      <c r="G3888" s="97" t="str">
        <f t="shared" si="122"/>
        <v>Mar/2025</v>
      </c>
      <c r="H3888" s="97" t="str">
        <f t="shared" si="121"/>
        <v>2025</v>
      </c>
    </row>
    <row r="3889" spans="1:8" x14ac:dyDescent="0.25">
      <c r="A3889" s="12" t="s">
        <v>1508</v>
      </c>
      <c r="B3889" s="12" t="s">
        <v>41</v>
      </c>
      <c r="C3889" s="14">
        <v>2</v>
      </c>
      <c r="D3889" s="12" t="s">
        <v>160</v>
      </c>
      <c r="E3889" s="35" t="s">
        <v>1525</v>
      </c>
      <c r="F3889" s="65">
        <v>7250.4</v>
      </c>
      <c r="G3889" s="97" t="str">
        <f t="shared" si="122"/>
        <v>Mar/2025</v>
      </c>
      <c r="H3889" s="97" t="str">
        <f t="shared" si="121"/>
        <v>2025</v>
      </c>
    </row>
    <row r="3890" spans="1:8" x14ac:dyDescent="0.25">
      <c r="A3890" s="12" t="s">
        <v>1508</v>
      </c>
      <c r="B3890" s="12" t="s">
        <v>41</v>
      </c>
      <c r="C3890" s="14">
        <v>2</v>
      </c>
      <c r="D3890" s="12" t="s">
        <v>160</v>
      </c>
      <c r="E3890" s="35" t="s">
        <v>1525</v>
      </c>
      <c r="F3890" s="65">
        <v>10049.719999999999</v>
      </c>
      <c r="G3890" s="97" t="str">
        <f t="shared" si="122"/>
        <v>Mar/2025</v>
      </c>
      <c r="H3890" s="97" t="str">
        <f t="shared" si="121"/>
        <v>2025</v>
      </c>
    </row>
    <row r="3891" spans="1:8" x14ac:dyDescent="0.25">
      <c r="A3891" s="12" t="s">
        <v>1508</v>
      </c>
      <c r="B3891" s="12" t="s">
        <v>41</v>
      </c>
      <c r="C3891" s="14">
        <v>2</v>
      </c>
      <c r="D3891" s="12" t="s">
        <v>160</v>
      </c>
      <c r="E3891" s="35" t="s">
        <v>1525</v>
      </c>
      <c r="F3891" s="65">
        <v>6055.37</v>
      </c>
      <c r="G3891" s="97" t="str">
        <f t="shared" si="122"/>
        <v>Mar/2025</v>
      </c>
      <c r="H3891" s="97" t="str">
        <f t="shared" si="121"/>
        <v>2025</v>
      </c>
    </row>
    <row r="3892" spans="1:8" x14ac:dyDescent="0.25">
      <c r="A3892" s="12" t="s">
        <v>1508</v>
      </c>
      <c r="B3892" s="12" t="s">
        <v>41</v>
      </c>
      <c r="C3892" s="14">
        <v>2</v>
      </c>
      <c r="D3892" s="12" t="s">
        <v>160</v>
      </c>
      <c r="E3892" s="35" t="s">
        <v>1525</v>
      </c>
      <c r="F3892" s="65">
        <v>8775.23</v>
      </c>
      <c r="G3892" s="97" t="str">
        <f t="shared" si="122"/>
        <v>Mar/2025</v>
      </c>
      <c r="H3892" s="97" t="str">
        <f t="shared" si="121"/>
        <v>2025</v>
      </c>
    </row>
    <row r="3893" spans="1:8" x14ac:dyDescent="0.25">
      <c r="A3893" s="12" t="s">
        <v>1508</v>
      </c>
      <c r="B3893" s="12" t="s">
        <v>41</v>
      </c>
      <c r="C3893" s="14">
        <v>2</v>
      </c>
      <c r="D3893" s="12" t="s">
        <v>160</v>
      </c>
      <c r="E3893" s="35" t="s">
        <v>1525</v>
      </c>
      <c r="F3893" s="65">
        <v>584.1</v>
      </c>
      <c r="G3893" s="97" t="str">
        <f t="shared" si="122"/>
        <v>Mar/2025</v>
      </c>
      <c r="H3893" s="97" t="str">
        <f t="shared" si="121"/>
        <v>2025</v>
      </c>
    </row>
    <row r="3894" spans="1:8" x14ac:dyDescent="0.25">
      <c r="A3894" s="12" t="s">
        <v>1508</v>
      </c>
      <c r="B3894" s="12" t="s">
        <v>41</v>
      </c>
      <c r="C3894" s="14">
        <v>2</v>
      </c>
      <c r="D3894" s="12" t="s">
        <v>160</v>
      </c>
      <c r="E3894" s="35" t="s">
        <v>1525</v>
      </c>
      <c r="F3894" s="65">
        <v>13158.94</v>
      </c>
      <c r="G3894" s="97" t="str">
        <f t="shared" si="122"/>
        <v>Mar/2025</v>
      </c>
      <c r="H3894" s="97" t="str">
        <f t="shared" si="121"/>
        <v>2025</v>
      </c>
    </row>
    <row r="3895" spans="1:8" x14ac:dyDescent="0.25">
      <c r="A3895" s="12" t="s">
        <v>1508</v>
      </c>
      <c r="B3895" s="12" t="s">
        <v>41</v>
      </c>
      <c r="C3895" s="14">
        <v>2</v>
      </c>
      <c r="D3895" s="12" t="s">
        <v>160</v>
      </c>
      <c r="E3895" s="35" t="s">
        <v>1525</v>
      </c>
      <c r="F3895" s="65">
        <v>721.75</v>
      </c>
      <c r="G3895" s="97" t="str">
        <f t="shared" si="122"/>
        <v>Mar/2025</v>
      </c>
      <c r="H3895" s="97" t="str">
        <f t="shared" si="121"/>
        <v>2025</v>
      </c>
    </row>
    <row r="3896" spans="1:8" x14ac:dyDescent="0.25">
      <c r="A3896" s="12" t="s">
        <v>1508</v>
      </c>
      <c r="B3896" s="12" t="s">
        <v>41</v>
      </c>
      <c r="C3896" s="14">
        <v>2</v>
      </c>
      <c r="D3896" s="12" t="s">
        <v>160</v>
      </c>
      <c r="E3896" s="35" t="s">
        <v>1525</v>
      </c>
      <c r="F3896" s="65">
        <v>1622.21</v>
      </c>
      <c r="G3896" s="97" t="str">
        <f t="shared" si="122"/>
        <v>Mar/2025</v>
      </c>
      <c r="H3896" s="97" t="str">
        <f t="shared" si="121"/>
        <v>2025</v>
      </c>
    </row>
    <row r="3897" spans="1:8" x14ac:dyDescent="0.25">
      <c r="A3897" s="12" t="s">
        <v>1508</v>
      </c>
      <c r="B3897" s="12" t="s">
        <v>41</v>
      </c>
      <c r="C3897" s="14">
        <v>2</v>
      </c>
      <c r="D3897" s="12" t="s">
        <v>160</v>
      </c>
      <c r="E3897" s="35" t="s">
        <v>1525</v>
      </c>
      <c r="F3897" s="65">
        <v>3685.1</v>
      </c>
      <c r="G3897" s="97" t="str">
        <f t="shared" si="122"/>
        <v>Mar/2025</v>
      </c>
      <c r="H3897" s="97" t="str">
        <f t="shared" si="121"/>
        <v>2025</v>
      </c>
    </row>
    <row r="3898" spans="1:8" x14ac:dyDescent="0.25">
      <c r="A3898" s="12" t="s">
        <v>1508</v>
      </c>
      <c r="B3898" s="12" t="s">
        <v>41</v>
      </c>
      <c r="C3898" s="14">
        <v>2</v>
      </c>
      <c r="D3898" s="12" t="s">
        <v>160</v>
      </c>
      <c r="E3898" s="35" t="s">
        <v>1525</v>
      </c>
      <c r="F3898" s="65">
        <v>8912.48</v>
      </c>
      <c r="G3898" s="97" t="str">
        <f t="shared" si="122"/>
        <v>Mar/2025</v>
      </c>
      <c r="H3898" s="97" t="str">
        <f t="shared" si="121"/>
        <v>2025</v>
      </c>
    </row>
    <row r="3899" spans="1:8" x14ac:dyDescent="0.25">
      <c r="A3899" s="12" t="s">
        <v>1508</v>
      </c>
      <c r="B3899" s="12" t="s">
        <v>41</v>
      </c>
      <c r="C3899" s="14">
        <v>2</v>
      </c>
      <c r="D3899" s="12" t="s">
        <v>160</v>
      </c>
      <c r="E3899" s="35" t="s">
        <v>1525</v>
      </c>
      <c r="F3899" s="65">
        <v>474.71</v>
      </c>
      <c r="G3899" s="97" t="str">
        <f t="shared" si="122"/>
        <v>Mar/2025</v>
      </c>
      <c r="H3899" s="97" t="str">
        <f t="shared" si="121"/>
        <v>2025</v>
      </c>
    </row>
    <row r="3900" spans="1:8" x14ac:dyDescent="0.25">
      <c r="A3900" s="12" t="s">
        <v>1508</v>
      </c>
      <c r="B3900" s="12" t="s">
        <v>41</v>
      </c>
      <c r="C3900" s="14">
        <v>2</v>
      </c>
      <c r="D3900" s="12" t="s">
        <v>160</v>
      </c>
      <c r="E3900" s="35" t="s">
        <v>1525</v>
      </c>
      <c r="F3900" s="65">
        <v>281.07</v>
      </c>
      <c r="G3900" s="97" t="str">
        <f t="shared" si="122"/>
        <v>Mar/2025</v>
      </c>
      <c r="H3900" s="97" t="str">
        <f t="shared" si="121"/>
        <v>2025</v>
      </c>
    </row>
    <row r="3901" spans="1:8" x14ac:dyDescent="0.25">
      <c r="A3901" s="12" t="s">
        <v>1508</v>
      </c>
      <c r="B3901" s="12" t="s">
        <v>41</v>
      </c>
      <c r="C3901" s="14">
        <v>2</v>
      </c>
      <c r="D3901" s="12" t="s">
        <v>160</v>
      </c>
      <c r="E3901" s="35" t="s">
        <v>1525</v>
      </c>
      <c r="F3901" s="65">
        <v>255.19</v>
      </c>
      <c r="G3901" s="97" t="str">
        <f t="shared" si="122"/>
        <v>Mar/2025</v>
      </c>
      <c r="H3901" s="97" t="str">
        <f t="shared" si="121"/>
        <v>2025</v>
      </c>
    </row>
    <row r="3902" spans="1:8" x14ac:dyDescent="0.25">
      <c r="A3902" s="12" t="s">
        <v>1508</v>
      </c>
      <c r="B3902" s="12" t="s">
        <v>41</v>
      </c>
      <c r="C3902" s="14">
        <v>2</v>
      </c>
      <c r="D3902" s="12" t="s">
        <v>160</v>
      </c>
      <c r="E3902" s="35" t="s">
        <v>1525</v>
      </c>
      <c r="F3902" s="65">
        <v>2978.33</v>
      </c>
      <c r="G3902" s="97" t="str">
        <f t="shared" si="122"/>
        <v>Mar/2025</v>
      </c>
      <c r="H3902" s="97" t="str">
        <f t="shared" si="121"/>
        <v>2025</v>
      </c>
    </row>
    <row r="3903" spans="1:8" x14ac:dyDescent="0.25">
      <c r="A3903" s="12" t="s">
        <v>1508</v>
      </c>
      <c r="B3903" s="12" t="s">
        <v>41</v>
      </c>
      <c r="C3903" s="14">
        <v>2</v>
      </c>
      <c r="D3903" s="12" t="s">
        <v>160</v>
      </c>
      <c r="E3903" s="35" t="s">
        <v>1525</v>
      </c>
      <c r="F3903" s="65">
        <v>560.11</v>
      </c>
      <c r="G3903" s="97" t="str">
        <f t="shared" si="122"/>
        <v>Mar/2025</v>
      </c>
      <c r="H3903" s="97" t="str">
        <f t="shared" si="121"/>
        <v>2025</v>
      </c>
    </row>
    <row r="3904" spans="1:8" x14ac:dyDescent="0.25">
      <c r="A3904" s="12" t="s">
        <v>1508</v>
      </c>
      <c r="B3904" s="12" t="s">
        <v>41</v>
      </c>
      <c r="C3904" s="14">
        <v>2</v>
      </c>
      <c r="D3904" s="12" t="s">
        <v>160</v>
      </c>
      <c r="E3904" s="35" t="s">
        <v>1525</v>
      </c>
      <c r="F3904" s="65">
        <v>16699.29</v>
      </c>
      <c r="G3904" s="97" t="str">
        <f t="shared" si="122"/>
        <v>Mar/2025</v>
      </c>
      <c r="H3904" s="97" t="str">
        <f t="shared" si="121"/>
        <v>2025</v>
      </c>
    </row>
    <row r="3905" spans="1:8" x14ac:dyDescent="0.25">
      <c r="A3905" s="12" t="s">
        <v>1508</v>
      </c>
      <c r="B3905" s="12" t="s">
        <v>41</v>
      </c>
      <c r="C3905" s="14">
        <v>2</v>
      </c>
      <c r="D3905" s="12" t="s">
        <v>160</v>
      </c>
      <c r="E3905" s="35" t="s">
        <v>1525</v>
      </c>
      <c r="F3905" s="65">
        <v>833.33</v>
      </c>
      <c r="G3905" s="97" t="str">
        <f t="shared" si="122"/>
        <v>Mar/2025</v>
      </c>
      <c r="H3905" s="97" t="str">
        <f t="shared" si="121"/>
        <v>2025</v>
      </c>
    </row>
    <row r="3906" spans="1:8" x14ac:dyDescent="0.25">
      <c r="A3906" s="12" t="s">
        <v>1508</v>
      </c>
      <c r="B3906" s="12" t="s">
        <v>41</v>
      </c>
      <c r="C3906" s="14">
        <v>2</v>
      </c>
      <c r="D3906" s="12" t="s">
        <v>160</v>
      </c>
      <c r="E3906" s="35" t="s">
        <v>1525</v>
      </c>
      <c r="F3906" s="65">
        <v>18058.71</v>
      </c>
      <c r="G3906" s="97" t="str">
        <f t="shared" si="122"/>
        <v>Mar/2025</v>
      </c>
      <c r="H3906" s="97" t="str">
        <f t="shared" si="121"/>
        <v>2025</v>
      </c>
    </row>
    <row r="3907" spans="1:8" x14ac:dyDescent="0.25">
      <c r="A3907" s="12" t="s">
        <v>1508</v>
      </c>
      <c r="B3907" s="12" t="s">
        <v>41</v>
      </c>
      <c r="C3907" s="14">
        <v>2</v>
      </c>
      <c r="D3907" s="12" t="s">
        <v>160</v>
      </c>
      <c r="E3907" s="35" t="s">
        <v>1525</v>
      </c>
      <c r="F3907" s="65">
        <v>7169.92</v>
      </c>
      <c r="G3907" s="97" t="str">
        <f t="shared" si="122"/>
        <v>Mar/2025</v>
      </c>
      <c r="H3907" s="97" t="str">
        <f t="shared" si="121"/>
        <v>2025</v>
      </c>
    </row>
    <row r="3908" spans="1:8" x14ac:dyDescent="0.25">
      <c r="A3908" s="12" t="s">
        <v>1508</v>
      </c>
      <c r="B3908" s="12" t="s">
        <v>41</v>
      </c>
      <c r="C3908" s="14">
        <v>2</v>
      </c>
      <c r="D3908" s="12" t="s">
        <v>160</v>
      </c>
      <c r="E3908" s="35" t="s">
        <v>1525</v>
      </c>
      <c r="F3908" s="65">
        <v>95.98</v>
      </c>
      <c r="G3908" s="97" t="str">
        <f t="shared" si="122"/>
        <v>Mar/2025</v>
      </c>
      <c r="H3908" s="97" t="str">
        <f t="shared" si="121"/>
        <v>2025</v>
      </c>
    </row>
    <row r="3909" spans="1:8" x14ac:dyDescent="0.25">
      <c r="A3909" s="12" t="s">
        <v>1508</v>
      </c>
      <c r="B3909" s="12" t="s">
        <v>41</v>
      </c>
      <c r="C3909" s="14">
        <v>2</v>
      </c>
      <c r="D3909" s="12" t="s">
        <v>160</v>
      </c>
      <c r="E3909" s="35" t="s">
        <v>1525</v>
      </c>
      <c r="F3909" s="65">
        <v>2209.0500000000002</v>
      </c>
      <c r="G3909" s="97" t="str">
        <f t="shared" si="122"/>
        <v>Mar/2025</v>
      </c>
      <c r="H3909" s="97" t="str">
        <f t="shared" ref="H3909:H3972" si="123">MID(A3909,8,4)</f>
        <v>2025</v>
      </c>
    </row>
    <row r="3910" spans="1:8" x14ac:dyDescent="0.25">
      <c r="A3910" s="12" t="s">
        <v>1508</v>
      </c>
      <c r="B3910" s="12" t="s">
        <v>41</v>
      </c>
      <c r="C3910" s="14">
        <v>2</v>
      </c>
      <c r="D3910" s="12" t="s">
        <v>160</v>
      </c>
      <c r="E3910" s="35" t="s">
        <v>1525</v>
      </c>
      <c r="F3910" s="65">
        <v>844.09</v>
      </c>
      <c r="G3910" s="97" t="str">
        <f t="shared" si="122"/>
        <v>Mar/2025</v>
      </c>
      <c r="H3910" s="97" t="str">
        <f t="shared" si="123"/>
        <v>2025</v>
      </c>
    </row>
    <row r="3911" spans="1:8" x14ac:dyDescent="0.25">
      <c r="A3911" s="12" t="s">
        <v>1508</v>
      </c>
      <c r="B3911" s="12" t="s">
        <v>41</v>
      </c>
      <c r="C3911" s="14">
        <v>2</v>
      </c>
      <c r="D3911" s="12" t="s">
        <v>160</v>
      </c>
      <c r="E3911" s="35" t="s">
        <v>1525</v>
      </c>
      <c r="F3911" s="65">
        <v>1163.3800000000001</v>
      </c>
      <c r="G3911" s="97" t="str">
        <f t="shared" si="122"/>
        <v>Mar/2025</v>
      </c>
      <c r="H3911" s="97" t="str">
        <f t="shared" si="123"/>
        <v>2025</v>
      </c>
    </row>
    <row r="3912" spans="1:8" x14ac:dyDescent="0.25">
      <c r="A3912" s="12" t="s">
        <v>1508</v>
      </c>
      <c r="B3912" s="12" t="s">
        <v>41</v>
      </c>
      <c r="C3912" s="14">
        <v>2</v>
      </c>
      <c r="D3912" s="12" t="s">
        <v>160</v>
      </c>
      <c r="E3912" s="35" t="s">
        <v>1525</v>
      </c>
      <c r="F3912" s="65">
        <v>826.73</v>
      </c>
      <c r="G3912" s="97" t="str">
        <f t="shared" si="122"/>
        <v>Mar/2025</v>
      </c>
      <c r="H3912" s="97" t="str">
        <f t="shared" si="123"/>
        <v>2025</v>
      </c>
    </row>
    <row r="3913" spans="1:8" x14ac:dyDescent="0.25">
      <c r="A3913" s="12" t="s">
        <v>1508</v>
      </c>
      <c r="B3913" s="12" t="s">
        <v>41</v>
      </c>
      <c r="C3913" s="14">
        <v>2</v>
      </c>
      <c r="D3913" s="12" t="s">
        <v>160</v>
      </c>
      <c r="E3913" s="35" t="s">
        <v>1525</v>
      </c>
      <c r="F3913" s="65">
        <v>662.11</v>
      </c>
      <c r="G3913" s="97" t="str">
        <f t="shared" si="122"/>
        <v>Mar/2025</v>
      </c>
      <c r="H3913" s="97" t="str">
        <f t="shared" si="123"/>
        <v>2025</v>
      </c>
    </row>
    <row r="3914" spans="1:8" x14ac:dyDescent="0.25">
      <c r="A3914" s="12" t="s">
        <v>1508</v>
      </c>
      <c r="B3914" s="12" t="s">
        <v>41</v>
      </c>
      <c r="C3914" s="14">
        <v>2</v>
      </c>
      <c r="D3914" s="12" t="s">
        <v>160</v>
      </c>
      <c r="E3914" s="35" t="s">
        <v>1525</v>
      </c>
      <c r="F3914" s="65">
        <v>1681.84</v>
      </c>
      <c r="G3914" s="97" t="str">
        <f t="shared" si="122"/>
        <v>Mar/2025</v>
      </c>
      <c r="H3914" s="97" t="str">
        <f t="shared" si="123"/>
        <v>2025</v>
      </c>
    </row>
    <row r="3915" spans="1:8" x14ac:dyDescent="0.25">
      <c r="A3915" s="12" t="s">
        <v>1508</v>
      </c>
      <c r="B3915" s="12" t="s">
        <v>41</v>
      </c>
      <c r="C3915" s="14">
        <v>2</v>
      </c>
      <c r="D3915" s="12" t="s">
        <v>160</v>
      </c>
      <c r="E3915" s="35" t="s">
        <v>1525</v>
      </c>
      <c r="F3915" s="65">
        <v>6555.32</v>
      </c>
      <c r="G3915" s="97" t="str">
        <f t="shared" si="122"/>
        <v>Mar/2025</v>
      </c>
      <c r="H3915" s="97" t="str">
        <f t="shared" si="123"/>
        <v>2025</v>
      </c>
    </row>
    <row r="3916" spans="1:8" x14ac:dyDescent="0.25">
      <c r="A3916" s="12" t="s">
        <v>1508</v>
      </c>
      <c r="B3916" s="12" t="s">
        <v>41</v>
      </c>
      <c r="C3916" s="14">
        <v>2</v>
      </c>
      <c r="D3916" s="12" t="s">
        <v>160</v>
      </c>
      <c r="E3916" s="35" t="s">
        <v>1525</v>
      </c>
      <c r="F3916" s="65">
        <v>12751.44</v>
      </c>
      <c r="G3916" s="97" t="str">
        <f t="shared" si="122"/>
        <v>Mar/2025</v>
      </c>
      <c r="H3916" s="97" t="str">
        <f t="shared" si="123"/>
        <v>2025</v>
      </c>
    </row>
    <row r="3917" spans="1:8" x14ac:dyDescent="0.25">
      <c r="A3917" s="12" t="s">
        <v>1508</v>
      </c>
      <c r="B3917" s="12" t="s">
        <v>41</v>
      </c>
      <c r="C3917" s="14">
        <v>2</v>
      </c>
      <c r="D3917" s="12" t="s">
        <v>160</v>
      </c>
      <c r="E3917" s="35" t="s">
        <v>1525</v>
      </c>
      <c r="F3917" s="65">
        <v>20.97</v>
      </c>
      <c r="G3917" s="97" t="str">
        <f t="shared" si="122"/>
        <v>Mar/2025</v>
      </c>
      <c r="H3917" s="97" t="str">
        <f t="shared" si="123"/>
        <v>2025</v>
      </c>
    </row>
    <row r="3918" spans="1:8" x14ac:dyDescent="0.25">
      <c r="A3918" s="12" t="s">
        <v>1508</v>
      </c>
      <c r="B3918" s="12" t="s">
        <v>41</v>
      </c>
      <c r="C3918" s="14">
        <v>18</v>
      </c>
      <c r="D3918" s="12" t="s">
        <v>1509</v>
      </c>
      <c r="E3918" s="42" t="s">
        <v>1525</v>
      </c>
      <c r="F3918" s="65">
        <v>-8416.02</v>
      </c>
      <c r="G3918" s="97" t="str">
        <f t="shared" si="122"/>
        <v>Mar/2025</v>
      </c>
      <c r="H3918" s="97" t="str">
        <f t="shared" si="123"/>
        <v>2025</v>
      </c>
    </row>
    <row r="3919" spans="1:8" x14ac:dyDescent="0.25">
      <c r="A3919" s="12" t="s">
        <v>1473</v>
      </c>
      <c r="B3919" s="12" t="s">
        <v>26</v>
      </c>
      <c r="C3919" s="14">
        <v>7199</v>
      </c>
      <c r="D3919" s="12" t="s">
        <v>877</v>
      </c>
      <c r="E3919" s="41" t="s">
        <v>23</v>
      </c>
      <c r="F3919" s="65">
        <v>5612</v>
      </c>
      <c r="G3919" s="97" t="str">
        <f t="shared" si="122"/>
        <v>Mar/2025</v>
      </c>
      <c r="H3919" s="97" t="str">
        <f t="shared" si="123"/>
        <v>2025</v>
      </c>
    </row>
    <row r="3920" spans="1:8" x14ac:dyDescent="0.25">
      <c r="A3920" s="12" t="s">
        <v>1511</v>
      </c>
      <c r="B3920" s="12" t="s">
        <v>26</v>
      </c>
      <c r="C3920" s="14">
        <v>7201</v>
      </c>
      <c r="D3920" s="12" t="s">
        <v>877</v>
      </c>
      <c r="E3920" s="41" t="s">
        <v>259</v>
      </c>
      <c r="F3920" s="65">
        <v>17952</v>
      </c>
      <c r="G3920" s="97" t="str">
        <f t="shared" si="122"/>
        <v>Mar/2025</v>
      </c>
      <c r="H3920" s="97" t="str">
        <f t="shared" si="123"/>
        <v>2025</v>
      </c>
    </row>
    <row r="3921" spans="1:8" x14ac:dyDescent="0.25">
      <c r="A3921" s="12" t="s">
        <v>1494</v>
      </c>
      <c r="B3921" s="12" t="s">
        <v>26</v>
      </c>
      <c r="C3921" s="14">
        <v>7206</v>
      </c>
      <c r="D3921" s="12" t="s">
        <v>877</v>
      </c>
      <c r="E3921" s="41" t="s">
        <v>1526</v>
      </c>
      <c r="F3921" s="65">
        <v>12000</v>
      </c>
      <c r="G3921" s="97" t="str">
        <f t="shared" si="122"/>
        <v>Mar/2025</v>
      </c>
      <c r="H3921" s="97" t="str">
        <f t="shared" si="123"/>
        <v>2025</v>
      </c>
    </row>
    <row r="3922" spans="1:8" x14ac:dyDescent="0.25">
      <c r="A3922" s="12" t="s">
        <v>1460</v>
      </c>
      <c r="B3922" s="12" t="s">
        <v>26</v>
      </c>
      <c r="C3922" s="14">
        <v>7207</v>
      </c>
      <c r="D3922" s="12" t="s">
        <v>1410</v>
      </c>
      <c r="E3922" s="42" t="s">
        <v>1528</v>
      </c>
      <c r="F3922" s="65">
        <v>18000</v>
      </c>
      <c r="G3922" s="97" t="str">
        <f t="shared" si="122"/>
        <v>Mar/2025</v>
      </c>
      <c r="H3922" s="97" t="str">
        <f t="shared" si="123"/>
        <v>2025</v>
      </c>
    </row>
    <row r="3923" spans="1:8" x14ac:dyDescent="0.25">
      <c r="A3923" s="12" t="s">
        <v>1514</v>
      </c>
      <c r="B3923" s="12" t="s">
        <v>26</v>
      </c>
      <c r="C3923" s="14">
        <v>7222</v>
      </c>
      <c r="D3923" s="12" t="s">
        <v>877</v>
      </c>
      <c r="E3923" s="41" t="s">
        <v>23</v>
      </c>
      <c r="F3923" s="65">
        <v>5395.5</v>
      </c>
      <c r="G3923" s="97" t="str">
        <f t="shared" si="122"/>
        <v>Mar/2025</v>
      </c>
      <c r="H3923" s="97" t="str">
        <f t="shared" si="123"/>
        <v>2025</v>
      </c>
    </row>
    <row r="3924" spans="1:8" x14ac:dyDescent="0.25">
      <c r="A3924" s="12" t="s">
        <v>1478</v>
      </c>
      <c r="B3924" s="12" t="s">
        <v>26</v>
      </c>
      <c r="C3924" s="14">
        <v>7225</v>
      </c>
      <c r="D3924" s="12" t="s">
        <v>1516</v>
      </c>
      <c r="E3924" s="41" t="s">
        <v>259</v>
      </c>
      <c r="F3924" s="65">
        <v>6000</v>
      </c>
      <c r="G3924" s="97" t="str">
        <f t="shared" si="122"/>
        <v>Mar/2025</v>
      </c>
      <c r="H3924" s="97" t="str">
        <f t="shared" si="123"/>
        <v>2025</v>
      </c>
    </row>
    <row r="3925" spans="1:8" x14ac:dyDescent="0.25">
      <c r="A3925" s="12" t="s">
        <v>1462</v>
      </c>
      <c r="B3925" s="12" t="s">
        <v>26</v>
      </c>
      <c r="C3925" s="14">
        <v>332</v>
      </c>
      <c r="D3925" s="12" t="s">
        <v>1463</v>
      </c>
      <c r="E3925" s="35" t="s">
        <v>1528</v>
      </c>
      <c r="F3925" s="65">
        <v>4629.91</v>
      </c>
      <c r="G3925" s="97" t="str">
        <f t="shared" si="122"/>
        <v>Mar/2025</v>
      </c>
      <c r="H3925" s="97" t="str">
        <f t="shared" si="123"/>
        <v>2025</v>
      </c>
    </row>
    <row r="3926" spans="1:8" x14ac:dyDescent="0.25">
      <c r="A3926" s="12" t="s">
        <v>1468</v>
      </c>
      <c r="B3926" s="12" t="s">
        <v>26</v>
      </c>
      <c r="C3926" s="14">
        <v>380</v>
      </c>
      <c r="D3926" s="12" t="s">
        <v>1469</v>
      </c>
      <c r="E3926" s="35" t="s">
        <v>1528</v>
      </c>
      <c r="F3926" s="65">
        <v>4629.91</v>
      </c>
      <c r="G3926" s="97" t="str">
        <f t="shared" si="122"/>
        <v>Mar/2025</v>
      </c>
      <c r="H3926" s="97" t="str">
        <f t="shared" si="123"/>
        <v>2025</v>
      </c>
    </row>
    <row r="3927" spans="1:8" x14ac:dyDescent="0.25">
      <c r="A3927" s="12" t="s">
        <v>1462</v>
      </c>
      <c r="B3927" s="12" t="s">
        <v>26</v>
      </c>
      <c r="C3927" s="14">
        <v>332</v>
      </c>
      <c r="D3927" s="12" t="s">
        <v>1463</v>
      </c>
      <c r="E3927" s="35" t="s">
        <v>1528</v>
      </c>
      <c r="F3927" s="65">
        <v>5753.1</v>
      </c>
      <c r="G3927" s="97" t="str">
        <f t="shared" si="122"/>
        <v>Mar/2025</v>
      </c>
      <c r="H3927" s="97" t="str">
        <f t="shared" si="123"/>
        <v>2025</v>
      </c>
    </row>
    <row r="3928" spans="1:8" ht="15.75" thickBot="1" x14ac:dyDescent="0.3">
      <c r="A3928" s="78" t="s">
        <v>1468</v>
      </c>
      <c r="B3928" s="78" t="s">
        <v>26</v>
      </c>
      <c r="C3928" s="79">
        <v>380</v>
      </c>
      <c r="D3928" s="78" t="s">
        <v>1469</v>
      </c>
      <c r="E3928" s="98" t="s">
        <v>1528</v>
      </c>
      <c r="F3928" s="170">
        <v>5753.1</v>
      </c>
      <c r="G3928" s="82" t="str">
        <f t="shared" si="122"/>
        <v>Mar/2025</v>
      </c>
      <c r="H3928" s="82" t="str">
        <f t="shared" si="123"/>
        <v>2025</v>
      </c>
    </row>
    <row r="3929" spans="1:8" x14ac:dyDescent="0.25">
      <c r="G3929" s="97" t="str">
        <f t="shared" si="122"/>
        <v/>
      </c>
      <c r="H3929" s="97" t="str">
        <f t="shared" si="123"/>
        <v/>
      </c>
    </row>
    <row r="3930" spans="1:8" x14ac:dyDescent="0.25">
      <c r="G3930" s="97" t="str">
        <f t="shared" si="122"/>
        <v/>
      </c>
      <c r="H3930" s="97" t="str">
        <f t="shared" si="123"/>
        <v/>
      </c>
    </row>
    <row r="3931" spans="1:8" x14ac:dyDescent="0.25">
      <c r="G3931" s="97" t="str">
        <f t="shared" si="122"/>
        <v/>
      </c>
      <c r="H3931" s="97" t="str">
        <f t="shared" si="123"/>
        <v/>
      </c>
    </row>
    <row r="3932" spans="1:8" x14ac:dyDescent="0.25">
      <c r="G3932" s="97" t="str">
        <f t="shared" si="122"/>
        <v/>
      </c>
      <c r="H3932" s="97" t="str">
        <f t="shared" si="123"/>
        <v/>
      </c>
    </row>
    <row r="3933" spans="1:8" x14ac:dyDescent="0.25">
      <c r="G3933" s="97" t="str">
        <f t="shared" si="122"/>
        <v/>
      </c>
      <c r="H3933" s="97" t="str">
        <f t="shared" si="123"/>
        <v/>
      </c>
    </row>
    <row r="3934" spans="1:8" x14ac:dyDescent="0.25">
      <c r="G3934" s="97" t="str">
        <f t="shared" si="122"/>
        <v/>
      </c>
      <c r="H3934" s="97" t="str">
        <f t="shared" si="123"/>
        <v/>
      </c>
    </row>
    <row r="3935" spans="1:8" x14ac:dyDescent="0.25">
      <c r="G3935" s="97" t="str">
        <f t="shared" si="122"/>
        <v/>
      </c>
      <c r="H3935" s="97" t="str">
        <f t="shared" si="123"/>
        <v/>
      </c>
    </row>
    <row r="3936" spans="1:8" x14ac:dyDescent="0.25">
      <c r="G3936" s="97" t="str">
        <f t="shared" si="122"/>
        <v/>
      </c>
      <c r="H3936" s="97" t="str">
        <f t="shared" si="123"/>
        <v/>
      </c>
    </row>
    <row r="3937" spans="7:8" x14ac:dyDescent="0.25">
      <c r="G3937" s="97" t="str">
        <f t="shared" si="122"/>
        <v/>
      </c>
      <c r="H3937" s="97" t="str">
        <f t="shared" si="123"/>
        <v/>
      </c>
    </row>
    <row r="3938" spans="7:8" x14ac:dyDescent="0.25">
      <c r="G3938" s="97" t="str">
        <f t="shared" si="122"/>
        <v/>
      </c>
      <c r="H3938" s="97" t="str">
        <f t="shared" si="123"/>
        <v/>
      </c>
    </row>
    <row r="3939" spans="7:8" x14ac:dyDescent="0.25">
      <c r="G3939" s="97" t="str">
        <f t="shared" si="122"/>
        <v/>
      </c>
      <c r="H3939" s="97" t="str">
        <f t="shared" si="123"/>
        <v/>
      </c>
    </row>
    <row r="3940" spans="7:8" x14ac:dyDescent="0.25">
      <c r="G3940" s="97" t="str">
        <f t="shared" si="122"/>
        <v/>
      </c>
      <c r="H3940" s="97" t="str">
        <f t="shared" si="123"/>
        <v/>
      </c>
    </row>
    <row r="3941" spans="7:8" x14ac:dyDescent="0.25">
      <c r="G3941" s="97" t="str">
        <f t="shared" si="122"/>
        <v/>
      </c>
      <c r="H3941" s="97" t="str">
        <f t="shared" si="123"/>
        <v/>
      </c>
    </row>
    <row r="3942" spans="7:8" x14ac:dyDescent="0.25">
      <c r="G3942" s="97" t="str">
        <f t="shared" ref="G3942:G3953" si="124">MID(A3942,4,8)</f>
        <v/>
      </c>
      <c r="H3942" s="97" t="str">
        <f t="shared" si="123"/>
        <v/>
      </c>
    </row>
    <row r="3943" spans="7:8" x14ac:dyDescent="0.25">
      <c r="G3943" s="97" t="str">
        <f t="shared" si="124"/>
        <v/>
      </c>
      <c r="H3943" s="97" t="str">
        <f t="shared" si="123"/>
        <v/>
      </c>
    </row>
    <row r="3944" spans="7:8" x14ac:dyDescent="0.25">
      <c r="G3944" s="97" t="str">
        <f t="shared" si="124"/>
        <v/>
      </c>
      <c r="H3944" s="97" t="str">
        <f t="shared" si="123"/>
        <v/>
      </c>
    </row>
    <row r="3945" spans="7:8" x14ac:dyDescent="0.25">
      <c r="G3945" s="97" t="str">
        <f t="shared" si="124"/>
        <v/>
      </c>
      <c r="H3945" s="97" t="str">
        <f t="shared" si="123"/>
        <v/>
      </c>
    </row>
    <row r="3946" spans="7:8" x14ac:dyDescent="0.25">
      <c r="G3946" s="97" t="str">
        <f t="shared" si="124"/>
        <v/>
      </c>
      <c r="H3946" s="97" t="str">
        <f t="shared" si="123"/>
        <v/>
      </c>
    </row>
    <row r="3947" spans="7:8" x14ac:dyDescent="0.25">
      <c r="G3947" s="97" t="str">
        <f t="shared" si="124"/>
        <v/>
      </c>
      <c r="H3947" s="97" t="str">
        <f t="shared" si="123"/>
        <v/>
      </c>
    </row>
    <row r="3948" spans="7:8" x14ac:dyDescent="0.25">
      <c r="G3948" s="97" t="str">
        <f t="shared" si="124"/>
        <v/>
      </c>
      <c r="H3948" s="97" t="str">
        <f t="shared" si="123"/>
        <v/>
      </c>
    </row>
    <row r="3949" spans="7:8" x14ac:dyDescent="0.25">
      <c r="G3949" s="97" t="str">
        <f t="shared" si="124"/>
        <v/>
      </c>
      <c r="H3949" s="97" t="str">
        <f t="shared" si="123"/>
        <v/>
      </c>
    </row>
    <row r="3950" spans="7:8" x14ac:dyDescent="0.25">
      <c r="G3950" s="97" t="str">
        <f t="shared" si="124"/>
        <v/>
      </c>
      <c r="H3950" s="97" t="str">
        <f t="shared" si="123"/>
        <v/>
      </c>
    </row>
    <row r="3951" spans="7:8" x14ac:dyDescent="0.25">
      <c r="G3951" s="97" t="str">
        <f t="shared" si="124"/>
        <v/>
      </c>
      <c r="H3951" s="97" t="str">
        <f t="shared" si="123"/>
        <v/>
      </c>
    </row>
    <row r="3952" spans="7:8" x14ac:dyDescent="0.25">
      <c r="G3952" s="97" t="str">
        <f t="shared" si="124"/>
        <v/>
      </c>
      <c r="H3952" s="97" t="str">
        <f t="shared" si="123"/>
        <v/>
      </c>
    </row>
    <row r="3953" spans="7:8" x14ac:dyDescent="0.25">
      <c r="G3953" s="97" t="str">
        <f t="shared" si="124"/>
        <v/>
      </c>
      <c r="H3953" s="97" t="str">
        <f t="shared" si="123"/>
        <v/>
      </c>
    </row>
  </sheetData>
  <autoFilter ref="A1:H245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9"/>
  <sheetViews>
    <sheetView tabSelected="1" zoomScaleNormal="100" workbookViewId="0">
      <pane ySplit="1" topLeftCell="A2" activePane="bottomLeft" state="frozen"/>
      <selection activeCell="F11437" sqref="F11437"/>
      <selection pane="bottomLeft" activeCell="C21" sqref="C21"/>
    </sheetView>
  </sheetViews>
  <sheetFormatPr baseColWidth="10" defaultRowHeight="15" x14ac:dyDescent="0.25"/>
  <cols>
    <col min="1" max="1" width="20.85546875" customWidth="1"/>
    <col min="2" max="2" width="9.140625" bestFit="1" customWidth="1"/>
    <col min="3" max="3" width="9.140625" customWidth="1"/>
    <col min="4" max="4" width="12.140625" customWidth="1"/>
    <col min="5" max="5" width="12.5703125" bestFit="1" customWidth="1"/>
    <col min="6" max="13" width="9.140625" bestFit="1" customWidth="1"/>
    <col min="14" max="14" width="12.5703125" bestFit="1" customWidth="1"/>
    <col min="16" max="16" width="15" bestFit="1" customWidth="1"/>
    <col min="19" max="19" width="11.42578125" bestFit="1" customWidth="1"/>
  </cols>
  <sheetData>
    <row r="1" spans="1:16" x14ac:dyDescent="0.25">
      <c r="A1" s="113" t="s">
        <v>1531</v>
      </c>
    </row>
    <row r="2" spans="1:16" x14ac:dyDescent="0.25">
      <c r="A2" t="s">
        <v>1524</v>
      </c>
      <c r="B2" t="s">
        <v>1532</v>
      </c>
    </row>
    <row r="3" spans="1:16" x14ac:dyDescent="0.25">
      <c r="A3" s="113"/>
    </row>
    <row r="4" spans="1:16" x14ac:dyDescent="0.25">
      <c r="A4" t="s">
        <v>1533</v>
      </c>
      <c r="B4" t="s">
        <v>1523</v>
      </c>
    </row>
    <row r="5" spans="1:16" x14ac:dyDescent="0.25">
      <c r="A5" t="s">
        <v>1521</v>
      </c>
      <c r="B5" s="114" t="s">
        <v>1534</v>
      </c>
      <c r="C5" s="114" t="s">
        <v>1535</v>
      </c>
      <c r="D5" s="114" t="s">
        <v>1536</v>
      </c>
      <c r="E5" s="114" t="s">
        <v>1537</v>
      </c>
      <c r="F5" s="114" t="s">
        <v>1538</v>
      </c>
      <c r="G5" s="114" t="s">
        <v>1539</v>
      </c>
      <c r="H5" s="114" t="s">
        <v>1540</v>
      </c>
      <c r="I5" s="114" t="s">
        <v>1541</v>
      </c>
      <c r="J5" s="114" t="s">
        <v>1542</v>
      </c>
      <c r="K5" s="114" t="s">
        <v>1543</v>
      </c>
      <c r="L5" s="114" t="s">
        <v>1544</v>
      </c>
      <c r="M5" s="114" t="s">
        <v>1545</v>
      </c>
      <c r="N5" t="s">
        <v>1546</v>
      </c>
    </row>
    <row r="6" spans="1:16" x14ac:dyDescent="0.25">
      <c r="A6" s="115" t="s">
        <v>147</v>
      </c>
      <c r="B6" s="116"/>
      <c r="C6" s="116"/>
      <c r="D6" s="116"/>
      <c r="E6" s="116"/>
      <c r="F6" s="116"/>
      <c r="G6" s="116"/>
      <c r="H6" s="116"/>
      <c r="I6" s="116">
        <v>15051.83</v>
      </c>
      <c r="J6" s="116">
        <v>11193.05</v>
      </c>
      <c r="K6" s="116">
        <v>6539.24</v>
      </c>
      <c r="L6" s="116">
        <v>8110.16</v>
      </c>
      <c r="M6" s="116"/>
      <c r="N6" s="117">
        <v>40894.28</v>
      </c>
    </row>
    <row r="7" spans="1:16" x14ac:dyDescent="0.25">
      <c r="A7" s="115" t="s">
        <v>119</v>
      </c>
      <c r="B7" s="116"/>
      <c r="C7" s="116">
        <v>197581.63</v>
      </c>
      <c r="D7" s="116">
        <v>29219.98</v>
      </c>
      <c r="E7" s="116"/>
      <c r="F7" s="116">
        <v>331.24</v>
      </c>
      <c r="G7" s="116"/>
      <c r="H7" s="116"/>
      <c r="I7" s="116">
        <v>1808</v>
      </c>
      <c r="J7" s="116">
        <v>8917.2200000000012</v>
      </c>
      <c r="K7" s="116">
        <v>1157.81</v>
      </c>
      <c r="L7" s="116"/>
      <c r="M7" s="116"/>
      <c r="N7" s="117">
        <v>239015.88</v>
      </c>
    </row>
    <row r="8" spans="1:16" x14ac:dyDescent="0.25">
      <c r="A8" s="115" t="s">
        <v>259</v>
      </c>
      <c r="B8" s="116"/>
      <c r="C8" s="116">
        <v>13169.72</v>
      </c>
      <c r="D8" s="116">
        <v>24523.570000000003</v>
      </c>
      <c r="E8" s="116">
        <v>29285.98</v>
      </c>
      <c r="F8" s="116">
        <v>27453.94</v>
      </c>
      <c r="G8" s="116">
        <v>1772.49</v>
      </c>
      <c r="H8" s="116">
        <v>111502.96</v>
      </c>
      <c r="I8" s="116">
        <v>16063.479999999998</v>
      </c>
      <c r="J8" s="116">
        <v>54897.710000000006</v>
      </c>
      <c r="K8" s="116">
        <v>149276.41999999998</v>
      </c>
      <c r="L8" s="116">
        <v>54685.85</v>
      </c>
      <c r="M8" s="116">
        <v>32267.26</v>
      </c>
      <c r="N8" s="117">
        <v>514899.38</v>
      </c>
    </row>
    <row r="9" spans="1:16" x14ac:dyDescent="0.25">
      <c r="A9" s="115" t="s">
        <v>1526</v>
      </c>
      <c r="B9" s="116">
        <v>5241.37</v>
      </c>
      <c r="C9" s="116">
        <v>31143.519999999997</v>
      </c>
      <c r="D9" s="116">
        <v>68230.820000000007</v>
      </c>
      <c r="E9" s="116">
        <v>83374.600000000006</v>
      </c>
      <c r="F9" s="116">
        <v>17399.899999999998</v>
      </c>
      <c r="G9" s="116">
        <v>30221.67</v>
      </c>
      <c r="H9" s="116">
        <v>59146.460000000006</v>
      </c>
      <c r="I9" s="116">
        <v>170695.03</v>
      </c>
      <c r="J9" s="116">
        <v>43574.780000000006</v>
      </c>
      <c r="K9" s="116">
        <v>66263.350000000006</v>
      </c>
      <c r="L9" s="116">
        <v>42840.83</v>
      </c>
      <c r="M9" s="116">
        <v>49013.8</v>
      </c>
      <c r="N9" s="117">
        <v>667146.13</v>
      </c>
    </row>
    <row r="10" spans="1:16" x14ac:dyDescent="0.25">
      <c r="A10" s="115" t="s">
        <v>131</v>
      </c>
      <c r="B10" s="116">
        <v>17026.64</v>
      </c>
      <c r="C10" s="116">
        <v>103525.68</v>
      </c>
      <c r="D10" s="116">
        <v>119881.17</v>
      </c>
      <c r="E10" s="116">
        <v>114642.69000000003</v>
      </c>
      <c r="F10" s="116">
        <v>152464.78999999992</v>
      </c>
      <c r="G10" s="116">
        <v>104223.36000000003</v>
      </c>
      <c r="H10" s="116">
        <v>120801.1</v>
      </c>
      <c r="I10" s="116">
        <v>103137.54999999996</v>
      </c>
      <c r="J10" s="116">
        <v>112379.07000000004</v>
      </c>
      <c r="K10" s="116">
        <v>46513.26999999999</v>
      </c>
      <c r="L10" s="116">
        <v>83361.73000000001</v>
      </c>
      <c r="M10" s="116">
        <v>53887.930000000029</v>
      </c>
      <c r="N10" s="117">
        <v>1131844.98</v>
      </c>
    </row>
    <row r="11" spans="1:16" x14ac:dyDescent="0.25">
      <c r="A11" s="115" t="s">
        <v>1525</v>
      </c>
      <c r="B11" s="116">
        <v>51190.87</v>
      </c>
      <c r="C11" s="116">
        <v>51190.87</v>
      </c>
      <c r="D11" s="116">
        <v>213568.70999999993</v>
      </c>
      <c r="E11" s="116">
        <v>215578.50999999992</v>
      </c>
      <c r="F11" s="116">
        <v>209629.03999999995</v>
      </c>
      <c r="G11" s="116">
        <v>213892.17999999991</v>
      </c>
      <c r="H11" s="116">
        <v>213892.17999999991</v>
      </c>
      <c r="I11" s="116">
        <v>208483.18999999994</v>
      </c>
      <c r="J11" s="116">
        <v>206759.96999999994</v>
      </c>
      <c r="K11" s="116">
        <v>207174.31999999995</v>
      </c>
      <c r="L11" s="116">
        <v>213729.6400000001</v>
      </c>
      <c r="M11" s="116">
        <v>226046.28000000012</v>
      </c>
      <c r="N11" s="117">
        <v>2231135.7599999998</v>
      </c>
      <c r="P11" s="61"/>
    </row>
    <row r="12" spans="1:16" x14ac:dyDescent="0.25">
      <c r="A12" s="115" t="s">
        <v>1528</v>
      </c>
      <c r="B12" s="116"/>
      <c r="C12" s="116"/>
      <c r="D12" s="116">
        <v>481912.14</v>
      </c>
      <c r="E12" s="116">
        <v>419262.29</v>
      </c>
      <c r="F12" s="116">
        <v>349354.02000000008</v>
      </c>
      <c r="G12" s="116">
        <v>286157.73000000004</v>
      </c>
      <c r="H12" s="116">
        <v>333054.77999999997</v>
      </c>
      <c r="I12" s="116">
        <v>245585.11</v>
      </c>
      <c r="J12" s="116">
        <v>389107.95000000007</v>
      </c>
      <c r="K12" s="116">
        <v>155202.19999999998</v>
      </c>
      <c r="L12" s="116">
        <v>202977.47</v>
      </c>
      <c r="M12" s="116">
        <v>191629.96000000002</v>
      </c>
      <c r="N12" s="117">
        <v>3054243.6500000004</v>
      </c>
      <c r="P12" s="61"/>
    </row>
    <row r="13" spans="1:16" x14ac:dyDescent="0.25">
      <c r="A13" s="115" t="s">
        <v>23</v>
      </c>
      <c r="B13" s="116">
        <v>539944.05000000016</v>
      </c>
      <c r="C13" s="116">
        <v>448005.07999999996</v>
      </c>
      <c r="D13" s="116">
        <v>1202311.28</v>
      </c>
      <c r="E13" s="116">
        <v>1293409.2899999993</v>
      </c>
      <c r="F13" s="116">
        <v>1239828.31</v>
      </c>
      <c r="G13" s="116">
        <v>979913.59000000043</v>
      </c>
      <c r="H13" s="116">
        <v>994236.95999999985</v>
      </c>
      <c r="I13" s="116">
        <v>965509.04000000015</v>
      </c>
      <c r="J13" s="116">
        <v>800615.26</v>
      </c>
      <c r="K13" s="116">
        <v>945561.75999999989</v>
      </c>
      <c r="L13" s="116">
        <v>777991.22</v>
      </c>
      <c r="M13" s="116">
        <v>872893.41000000015</v>
      </c>
      <c r="N13" s="117">
        <v>11060219.250000002</v>
      </c>
      <c r="P13" s="61"/>
    </row>
    <row r="14" spans="1:16" ht="15.75" thickBot="1" x14ac:dyDescent="0.3">
      <c r="A14" s="118" t="s">
        <v>1546</v>
      </c>
      <c r="B14" s="119">
        <v>613402.93000000017</v>
      </c>
      <c r="C14" s="119">
        <v>844616.49999999988</v>
      </c>
      <c r="D14" s="119">
        <v>2139647.67</v>
      </c>
      <c r="E14" s="119">
        <v>2155553.3599999994</v>
      </c>
      <c r="F14" s="119">
        <v>1996461.2399999998</v>
      </c>
      <c r="G14" s="119">
        <v>1616181.0200000003</v>
      </c>
      <c r="H14" s="119">
        <v>1832634.4399999997</v>
      </c>
      <c r="I14" s="119">
        <v>1726333.23</v>
      </c>
      <c r="J14" s="119">
        <v>1627445.0100000002</v>
      </c>
      <c r="K14" s="119">
        <v>1577688.3699999999</v>
      </c>
      <c r="L14" s="119">
        <v>1383696.9000000001</v>
      </c>
      <c r="M14" s="119">
        <v>1425738.6400000004</v>
      </c>
      <c r="N14" s="120">
        <v>18939399.310000002</v>
      </c>
    </row>
    <row r="16" spans="1:16" x14ac:dyDescent="0.25">
      <c r="A16" s="115"/>
      <c r="B16" s="117"/>
      <c r="C16" s="117"/>
      <c r="D16" s="117"/>
      <c r="E16" s="117"/>
      <c r="F16" s="117"/>
      <c r="G16" s="117"/>
      <c r="H16" s="117"/>
      <c r="I16" s="117"/>
    </row>
    <row r="17" spans="1:22" x14ac:dyDescent="0.25">
      <c r="A17" t="s">
        <v>1524</v>
      </c>
      <c r="B17" t="s">
        <v>1547</v>
      </c>
    </row>
    <row r="18" spans="1:22" x14ac:dyDescent="0.25">
      <c r="A18" s="113"/>
    </row>
    <row r="19" spans="1:22" x14ac:dyDescent="0.25">
      <c r="A19" t="s">
        <v>1533</v>
      </c>
      <c r="B19" t="s">
        <v>1523</v>
      </c>
    </row>
    <row r="20" spans="1:22" x14ac:dyDescent="0.25">
      <c r="A20" t="s">
        <v>1521</v>
      </c>
      <c r="B20" s="114" t="s">
        <v>1534</v>
      </c>
      <c r="C20" s="114" t="s">
        <v>1548</v>
      </c>
      <c r="D20" s="114" t="s">
        <v>1549</v>
      </c>
      <c r="E20" t="s">
        <v>1546</v>
      </c>
    </row>
    <row r="21" spans="1:22" x14ac:dyDescent="0.25">
      <c r="A21" s="115" t="s">
        <v>119</v>
      </c>
      <c r="B21" s="116"/>
      <c r="C21" s="116">
        <v>7310</v>
      </c>
      <c r="D21" s="116"/>
      <c r="E21" s="117">
        <v>7310</v>
      </c>
    </row>
    <row r="22" spans="1:22" x14ac:dyDescent="0.25">
      <c r="A22" s="115" t="s">
        <v>147</v>
      </c>
      <c r="B22" s="116">
        <v>2853.11</v>
      </c>
      <c r="C22" s="116">
        <v>7104.3899999999994</v>
      </c>
      <c r="D22" s="116">
        <v>2330.5099999999998</v>
      </c>
      <c r="E22" s="117">
        <v>12288.01</v>
      </c>
      <c r="O22" s="121"/>
      <c r="P22" s="121"/>
      <c r="Q22" s="121"/>
      <c r="R22" s="121"/>
      <c r="S22" s="121"/>
      <c r="T22" s="121"/>
      <c r="U22" s="121"/>
      <c r="V22" s="121"/>
    </row>
    <row r="23" spans="1:22" x14ac:dyDescent="0.25">
      <c r="A23" s="115" t="s">
        <v>1526</v>
      </c>
      <c r="B23" s="116">
        <v>17187.32</v>
      </c>
      <c r="C23" s="116">
        <v>12543.83</v>
      </c>
      <c r="D23" s="116">
        <v>47741.789999999994</v>
      </c>
      <c r="E23" s="117">
        <v>77472.94</v>
      </c>
      <c r="R23" s="61"/>
      <c r="S23" s="61"/>
      <c r="U23" s="121"/>
    </row>
    <row r="24" spans="1:22" x14ac:dyDescent="0.25">
      <c r="A24" s="115" t="s">
        <v>259</v>
      </c>
      <c r="B24" s="116">
        <v>55769.97</v>
      </c>
      <c r="C24" s="116">
        <v>10174.369999999999</v>
      </c>
      <c r="D24" s="116">
        <v>31070.239999999998</v>
      </c>
      <c r="E24" s="117">
        <v>97014.579999999987</v>
      </c>
      <c r="R24" s="61"/>
      <c r="S24" s="61"/>
    </row>
    <row r="25" spans="1:22" x14ac:dyDescent="0.25">
      <c r="A25" s="115" t="s">
        <v>131</v>
      </c>
      <c r="B25" s="116">
        <v>49156.180000000015</v>
      </c>
      <c r="C25" s="116">
        <v>46645.179999999993</v>
      </c>
      <c r="D25" s="116">
        <v>83676.73000000001</v>
      </c>
      <c r="E25" s="117">
        <v>179478.09000000003</v>
      </c>
      <c r="R25" s="61"/>
      <c r="S25" s="61"/>
    </row>
    <row r="26" spans="1:22" x14ac:dyDescent="0.25">
      <c r="A26" s="115" t="s">
        <v>1528</v>
      </c>
      <c r="B26" s="116">
        <v>201918.77</v>
      </c>
      <c r="C26" s="116">
        <v>198004.88</v>
      </c>
      <c r="D26" s="116">
        <v>189995.14</v>
      </c>
      <c r="E26" s="117">
        <v>589918.79</v>
      </c>
      <c r="R26" s="61"/>
      <c r="S26" s="61"/>
    </row>
    <row r="27" spans="1:22" x14ac:dyDescent="0.25">
      <c r="A27" s="115" t="s">
        <v>1525</v>
      </c>
      <c r="B27" s="116">
        <v>226046.45000000013</v>
      </c>
      <c r="C27" s="116">
        <v>226022.93000000011</v>
      </c>
      <c r="D27" s="116">
        <v>216535.05000000008</v>
      </c>
      <c r="E27" s="117">
        <v>668604.43000000028</v>
      </c>
      <c r="S27" s="61"/>
    </row>
    <row r="28" spans="1:22" x14ac:dyDescent="0.25">
      <c r="A28" s="115" t="s">
        <v>23</v>
      </c>
      <c r="B28" s="116">
        <v>789631.77</v>
      </c>
      <c r="C28" s="116">
        <v>723906.79000000015</v>
      </c>
      <c r="D28" s="116">
        <v>898095.21999999986</v>
      </c>
      <c r="E28" s="117">
        <v>2411633.7799999998</v>
      </c>
    </row>
    <row r="29" spans="1:22" ht="15.75" thickBot="1" x14ac:dyDescent="0.3">
      <c r="A29" s="118" t="s">
        <v>1546</v>
      </c>
      <c r="B29" s="119">
        <v>1342563.5700000003</v>
      </c>
      <c r="C29" s="119">
        <v>1231712.3700000001</v>
      </c>
      <c r="D29" s="119">
        <v>1469444.6800000002</v>
      </c>
      <c r="E29" s="120">
        <v>4043720.62</v>
      </c>
    </row>
  </sheetData>
  <pageMargins left="0.7" right="0.7" top="0.75" bottom="0.75" header="0.3" footer="0.3"/>
  <pageSetup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AO269"/>
  <sheetViews>
    <sheetView zoomScale="80" zoomScaleNormal="80" workbookViewId="0">
      <pane xSplit="1" ySplit="3" topLeftCell="B4" activePane="bottomRight" state="frozen"/>
      <selection activeCell="F11437" sqref="F11437"/>
      <selection pane="topRight" activeCell="F11437" sqref="F11437"/>
      <selection pane="bottomLeft" activeCell="F11437" sqref="F11437"/>
      <selection pane="bottomRight" activeCell="A192" sqref="A192"/>
    </sheetView>
  </sheetViews>
  <sheetFormatPr baseColWidth="10" defaultRowHeight="15" x14ac:dyDescent="0.25"/>
  <cols>
    <col min="1" max="1" width="20.85546875" customWidth="1"/>
    <col min="2" max="5" width="9.28515625" customWidth="1"/>
    <col min="6" max="6" width="12.85546875" customWidth="1"/>
    <col min="7" max="7" width="9.5703125" bestFit="1" customWidth="1"/>
    <col min="8" max="8" width="12.85546875" customWidth="1"/>
    <col min="13" max="21" width="11.42578125" customWidth="1"/>
    <col min="22" max="23" width="10.7109375" customWidth="1"/>
    <col min="24" max="24" width="3.5703125" customWidth="1"/>
    <col min="26" max="27" width="18.5703125" bestFit="1" customWidth="1"/>
    <col min="28" max="28" width="37.42578125" bestFit="1" customWidth="1"/>
    <col min="29" max="29" width="9.85546875" bestFit="1" customWidth="1"/>
    <col min="30" max="31" width="11.7109375" bestFit="1" customWidth="1"/>
    <col min="34" max="34" width="9.85546875" bestFit="1" customWidth="1"/>
    <col min="35" max="35" width="18.5703125" bestFit="1" customWidth="1"/>
    <col min="36" max="36" width="37.42578125" bestFit="1" customWidth="1"/>
    <col min="37" max="37" width="8.140625" bestFit="1" customWidth="1"/>
    <col min="38" max="39" width="11.7109375" bestFit="1" customWidth="1"/>
  </cols>
  <sheetData>
    <row r="1" spans="1:41" ht="15.75" thickBot="1" x14ac:dyDescent="0.3">
      <c r="A1" s="113" t="s">
        <v>1531</v>
      </c>
      <c r="AA1" s="122"/>
      <c r="AD1" s="121"/>
      <c r="AE1" s="121"/>
      <c r="AJ1" s="123" t="s">
        <v>1550</v>
      </c>
    </row>
    <row r="2" spans="1:41" ht="15.75" thickBot="1" x14ac:dyDescent="0.3">
      <c r="A2" s="124" t="s">
        <v>1533</v>
      </c>
      <c r="B2" s="124" t="s">
        <v>1523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AA2" s="125" t="s">
        <v>1551</v>
      </c>
      <c r="AB2" s="125" t="s">
        <v>1552</v>
      </c>
      <c r="AC2" s="126" t="s">
        <v>1553</v>
      </c>
      <c r="AD2" s="127" t="s">
        <v>1554</v>
      </c>
      <c r="AE2" s="128" t="s">
        <v>1555</v>
      </c>
      <c r="AF2" s="122" t="s">
        <v>1556</v>
      </c>
      <c r="AG2" s="122" t="s">
        <v>1522</v>
      </c>
      <c r="AI2" s="125" t="s">
        <v>1551</v>
      </c>
      <c r="AJ2" s="125" t="s">
        <v>1552</v>
      </c>
      <c r="AK2" s="126" t="s">
        <v>1553</v>
      </c>
      <c r="AL2" s="127" t="s">
        <v>1554</v>
      </c>
      <c r="AM2" s="128" t="s">
        <v>1555</v>
      </c>
      <c r="AN2" s="122"/>
      <c r="AO2" s="122"/>
    </row>
    <row r="3" spans="1:41" x14ac:dyDescent="0.25">
      <c r="A3" s="124" t="s">
        <v>1521</v>
      </c>
      <c r="B3" s="129">
        <v>45078</v>
      </c>
      <c r="C3" s="129">
        <v>45108</v>
      </c>
      <c r="D3" s="129">
        <v>45139</v>
      </c>
      <c r="E3" s="129">
        <v>45170</v>
      </c>
      <c r="F3" s="129">
        <v>45200</v>
      </c>
      <c r="G3" s="129">
        <v>45231</v>
      </c>
      <c r="H3" s="129">
        <v>45261</v>
      </c>
      <c r="I3" s="130">
        <v>45292</v>
      </c>
      <c r="J3" s="130">
        <v>45323</v>
      </c>
      <c r="K3" s="130">
        <v>45352</v>
      </c>
      <c r="L3" s="130">
        <v>45383</v>
      </c>
      <c r="M3" s="130">
        <v>45413</v>
      </c>
      <c r="N3" s="130">
        <v>45444</v>
      </c>
      <c r="O3" s="130">
        <v>45474</v>
      </c>
      <c r="P3" s="130">
        <v>45505</v>
      </c>
      <c r="Q3" s="130">
        <v>45536</v>
      </c>
      <c r="R3" s="130">
        <v>45566</v>
      </c>
      <c r="S3" s="130">
        <v>45597</v>
      </c>
      <c r="T3" s="130">
        <v>45627</v>
      </c>
      <c r="U3" s="130">
        <v>45658</v>
      </c>
      <c r="V3" s="130">
        <v>45689</v>
      </c>
      <c r="W3" s="130">
        <v>45717</v>
      </c>
      <c r="X3" s="130"/>
      <c r="Y3" s="131" t="s">
        <v>1356</v>
      </c>
      <c r="AA3" s="132" t="s">
        <v>1557</v>
      </c>
      <c r="AB3" s="132" t="s">
        <v>1557</v>
      </c>
      <c r="AC3" s="133" t="s">
        <v>1558</v>
      </c>
      <c r="AD3" s="121">
        <v>4.0999999999999996</v>
      </c>
      <c r="AE3" s="134">
        <v>3545</v>
      </c>
      <c r="AF3" s="135">
        <f t="shared" ref="AF3:AF8" si="0">+AE3/$AE$13</f>
        <v>7.8856634412189971E-2</v>
      </c>
      <c r="AG3" s="61">
        <f>+$V$13*AF3</f>
        <v>97128.69206206208</v>
      </c>
      <c r="AI3" s="136" t="s">
        <v>1559</v>
      </c>
      <c r="AJ3" s="136" t="s">
        <v>1560</v>
      </c>
      <c r="AK3" s="137" t="s">
        <v>1561</v>
      </c>
      <c r="AL3" s="138">
        <v>4</v>
      </c>
      <c r="AM3" s="139">
        <v>3326</v>
      </c>
      <c r="AN3" s="135"/>
      <c r="AO3" s="61"/>
    </row>
    <row r="4" spans="1:41" x14ac:dyDescent="0.25">
      <c r="A4" s="115" t="s">
        <v>259</v>
      </c>
      <c r="B4" s="117"/>
      <c r="C4" s="117"/>
      <c r="D4" s="117"/>
      <c r="E4" s="117"/>
      <c r="F4" s="117"/>
      <c r="G4" s="117"/>
      <c r="H4" s="117">
        <v>3309.4800000000005</v>
      </c>
      <c r="I4" s="117"/>
      <c r="J4" s="117">
        <v>13169.720000000001</v>
      </c>
      <c r="K4" s="117">
        <v>24523.569999999996</v>
      </c>
      <c r="L4" s="117">
        <v>29285.98</v>
      </c>
      <c r="M4" s="117">
        <v>27453.94</v>
      </c>
      <c r="N4" s="117">
        <v>1772.49</v>
      </c>
      <c r="O4" s="117">
        <v>111502.95999999998</v>
      </c>
      <c r="P4" s="117">
        <v>16063.48</v>
      </c>
      <c r="Q4" s="117">
        <v>54828.740000000005</v>
      </c>
      <c r="R4" s="117">
        <v>149276.42000000004</v>
      </c>
      <c r="S4" s="117">
        <v>54685.85</v>
      </c>
      <c r="T4" s="117">
        <v>32267.26</v>
      </c>
      <c r="U4" s="117">
        <v>55769.97</v>
      </c>
      <c r="V4" s="117">
        <v>10174.369999999999</v>
      </c>
      <c r="W4" s="117"/>
      <c r="X4" s="117"/>
      <c r="Y4" s="140">
        <f>SUM(B4:X4)</f>
        <v>584084.23</v>
      </c>
      <c r="AA4" s="132" t="s">
        <v>1562</v>
      </c>
      <c r="AB4" s="132" t="s">
        <v>1562</v>
      </c>
      <c r="AC4" s="133" t="s">
        <v>1558</v>
      </c>
      <c r="AD4" s="121">
        <v>4.2</v>
      </c>
      <c r="AE4" s="134">
        <v>17919</v>
      </c>
      <c r="AF4" s="135">
        <f t="shared" si="0"/>
        <v>0.39859859859859859</v>
      </c>
      <c r="AG4" s="61">
        <f t="shared" ref="AG4:AG12" si="1">+$V$13*AF4</f>
        <v>490958.82455855858</v>
      </c>
      <c r="AI4" s="132" t="s">
        <v>1559</v>
      </c>
      <c r="AJ4" s="132" t="s">
        <v>1563</v>
      </c>
      <c r="AK4" s="133" t="s">
        <v>1561</v>
      </c>
      <c r="AL4" s="121">
        <v>5</v>
      </c>
      <c r="AM4" s="134">
        <v>3501</v>
      </c>
    </row>
    <row r="5" spans="1:41" x14ac:dyDescent="0.25">
      <c r="A5" s="115" t="s">
        <v>1526</v>
      </c>
      <c r="B5" s="117"/>
      <c r="C5" s="117"/>
      <c r="D5" s="117"/>
      <c r="E5" s="117"/>
      <c r="F5" s="117">
        <v>15698.27</v>
      </c>
      <c r="G5" s="117"/>
      <c r="H5" s="117"/>
      <c r="I5" s="117">
        <v>5241.37</v>
      </c>
      <c r="J5" s="117">
        <v>31143.52</v>
      </c>
      <c r="K5" s="117">
        <v>68230.819999999992</v>
      </c>
      <c r="L5" s="117">
        <v>83374.600000000006</v>
      </c>
      <c r="M5" s="117">
        <v>17399.900000000001</v>
      </c>
      <c r="N5" s="117">
        <v>30221.670000000002</v>
      </c>
      <c r="O5" s="117">
        <v>59146.460000000014</v>
      </c>
      <c r="P5" s="117">
        <v>170695.03</v>
      </c>
      <c r="Q5" s="117">
        <v>43574.780000000006</v>
      </c>
      <c r="R5" s="117">
        <v>66263.350000000006</v>
      </c>
      <c r="S5" s="117">
        <v>42840.83</v>
      </c>
      <c r="T5" s="117">
        <v>49013.8</v>
      </c>
      <c r="U5" s="117">
        <v>17187.32</v>
      </c>
      <c r="V5" s="117">
        <v>12543.83</v>
      </c>
      <c r="W5" s="117"/>
      <c r="X5" s="117"/>
      <c r="Y5" s="140">
        <f>SUM(B5:X5)</f>
        <v>712575.54999999993</v>
      </c>
      <c r="AA5" s="132" t="s">
        <v>1564</v>
      </c>
      <c r="AB5" s="132" t="s">
        <v>1565</v>
      </c>
      <c r="AC5" s="133" t="s">
        <v>1566</v>
      </c>
      <c r="AD5" s="121">
        <v>13.1</v>
      </c>
      <c r="AE5" s="141">
        <v>5648</v>
      </c>
      <c r="AF5" s="135">
        <f t="shared" si="0"/>
        <v>0.12563674785897008</v>
      </c>
      <c r="AG5" s="61">
        <f t="shared" si="1"/>
        <v>154748.33646446449</v>
      </c>
      <c r="AI5" s="132" t="s">
        <v>1567</v>
      </c>
      <c r="AJ5" s="132" t="s">
        <v>1568</v>
      </c>
      <c r="AK5" s="133" t="s">
        <v>1558</v>
      </c>
      <c r="AL5" s="121">
        <v>1</v>
      </c>
      <c r="AM5" s="134">
        <v>9996</v>
      </c>
    </row>
    <row r="6" spans="1:41" x14ac:dyDescent="0.25">
      <c r="A6" s="115" t="s">
        <v>147</v>
      </c>
      <c r="B6" s="117"/>
      <c r="C6" s="117"/>
      <c r="D6" s="117"/>
      <c r="E6" s="117">
        <v>5119.68</v>
      </c>
      <c r="F6" s="117">
        <v>13315.97</v>
      </c>
      <c r="G6" s="117"/>
      <c r="H6" s="117"/>
      <c r="I6" s="117"/>
      <c r="J6" s="117"/>
      <c r="K6" s="117"/>
      <c r="L6" s="117"/>
      <c r="M6" s="117"/>
      <c r="N6" s="117"/>
      <c r="O6" s="117"/>
      <c r="P6" s="117">
        <v>15051.83</v>
      </c>
      <c r="Q6" s="117">
        <v>11193.05</v>
      </c>
      <c r="R6" s="117">
        <v>6539.24</v>
      </c>
      <c r="S6" s="117">
        <v>8110.16</v>
      </c>
      <c r="T6" s="117"/>
      <c r="U6" s="117">
        <v>2853.11</v>
      </c>
      <c r="V6" s="117">
        <v>7104.3899999999994</v>
      </c>
      <c r="W6" s="117"/>
      <c r="X6" s="117"/>
      <c r="Y6" s="140">
        <f>SUM(B6:X6)</f>
        <v>69287.429999999993</v>
      </c>
      <c r="AA6" s="132" t="s">
        <v>1569</v>
      </c>
      <c r="AB6" s="132" t="s">
        <v>1569</v>
      </c>
      <c r="AC6" s="133" t="s">
        <v>1566</v>
      </c>
      <c r="AD6" s="121">
        <v>13.2</v>
      </c>
      <c r="AE6" s="141">
        <v>3424</v>
      </c>
      <c r="AF6" s="135">
        <f t="shared" si="0"/>
        <v>7.6165053942831726E-2</v>
      </c>
      <c r="AG6" s="61">
        <f t="shared" si="1"/>
        <v>93813.439103103112</v>
      </c>
      <c r="AI6" s="132" t="s">
        <v>1570</v>
      </c>
      <c r="AJ6" s="132" t="s">
        <v>1571</v>
      </c>
      <c r="AK6" s="133" t="s">
        <v>1572</v>
      </c>
      <c r="AL6" s="121">
        <v>33</v>
      </c>
      <c r="AM6" s="134">
        <v>8735</v>
      </c>
    </row>
    <row r="7" spans="1:41" x14ac:dyDescent="0.25">
      <c r="A7" s="115" t="s">
        <v>88</v>
      </c>
      <c r="B7" s="117">
        <v>4726</v>
      </c>
      <c r="C7" s="117"/>
      <c r="D7" s="117">
        <v>8500</v>
      </c>
      <c r="E7" s="117"/>
      <c r="F7" s="117">
        <v>4710</v>
      </c>
      <c r="G7" s="117">
        <v>7380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>
        <v>0</v>
      </c>
      <c r="W7" s="117"/>
      <c r="X7" s="117"/>
      <c r="Y7" s="140">
        <f>SUM(B7:X7)</f>
        <v>25316</v>
      </c>
      <c r="AA7" s="132" t="s">
        <v>1573</v>
      </c>
      <c r="AB7" s="132" t="s">
        <v>1574</v>
      </c>
      <c r="AC7" s="133" t="s">
        <v>1572</v>
      </c>
      <c r="AD7" s="121">
        <v>41</v>
      </c>
      <c r="AE7" s="141">
        <v>11401</v>
      </c>
      <c r="AF7" s="135">
        <f t="shared" si="0"/>
        <v>0.25360916472027584</v>
      </c>
      <c r="AG7" s="61">
        <f t="shared" si="1"/>
        <v>312373.54533133138</v>
      </c>
      <c r="AI7" s="132" t="s">
        <v>1559</v>
      </c>
      <c r="AJ7" s="132" t="s">
        <v>1575</v>
      </c>
      <c r="AK7" s="133" t="s">
        <v>1566</v>
      </c>
      <c r="AL7" s="121">
        <v>6</v>
      </c>
      <c r="AM7" s="134">
        <v>3498</v>
      </c>
    </row>
    <row r="8" spans="1:41" x14ac:dyDescent="0.25">
      <c r="A8" s="115" t="s">
        <v>119</v>
      </c>
      <c r="B8" s="117"/>
      <c r="C8" s="117"/>
      <c r="D8" s="117">
        <v>23836.190000000002</v>
      </c>
      <c r="E8" s="117">
        <v>35945.459999999992</v>
      </c>
      <c r="F8" s="117"/>
      <c r="G8" s="117"/>
      <c r="H8" s="117">
        <v>10330.5</v>
      </c>
      <c r="I8" s="117"/>
      <c r="J8" s="117">
        <v>197581.63</v>
      </c>
      <c r="K8" s="117">
        <v>29219.98</v>
      </c>
      <c r="L8" s="117"/>
      <c r="M8" s="117">
        <v>331.24</v>
      </c>
      <c r="N8" s="117"/>
      <c r="O8" s="117"/>
      <c r="P8" s="117">
        <v>1808</v>
      </c>
      <c r="Q8" s="117">
        <v>8917.2200000000012</v>
      </c>
      <c r="R8" s="117">
        <v>1157.81</v>
      </c>
      <c r="S8" s="117"/>
      <c r="T8" s="117"/>
      <c r="U8" s="117"/>
      <c r="V8" s="117">
        <v>7310</v>
      </c>
      <c r="W8" s="117"/>
      <c r="X8" s="117"/>
      <c r="Y8" s="140">
        <f>SUM(B8:X8)</f>
        <v>316438.02999999997</v>
      </c>
      <c r="AA8" s="142" t="s">
        <v>1576</v>
      </c>
      <c r="AB8" s="142" t="s">
        <v>1577</v>
      </c>
      <c r="AC8" s="133" t="s">
        <v>1572</v>
      </c>
      <c r="AD8" s="121">
        <v>41.1</v>
      </c>
      <c r="AE8" s="141">
        <v>3018</v>
      </c>
      <c r="AF8" s="135">
        <f t="shared" si="0"/>
        <v>6.7133800467133797E-2</v>
      </c>
      <c r="AG8" s="61">
        <f t="shared" si="1"/>
        <v>82689.532480480484</v>
      </c>
      <c r="AI8" s="132" t="s">
        <v>1578</v>
      </c>
      <c r="AJ8" s="132" t="s">
        <v>1557</v>
      </c>
      <c r="AK8" s="133" t="s">
        <v>1566</v>
      </c>
      <c r="AL8" s="121">
        <v>7</v>
      </c>
      <c r="AM8" s="134">
        <v>3501</v>
      </c>
    </row>
    <row r="9" spans="1:41" x14ac:dyDescent="0.25">
      <c r="A9" s="115" t="s">
        <v>131</v>
      </c>
      <c r="B9" s="117"/>
      <c r="C9" s="117"/>
      <c r="D9" s="117">
        <v>18151.18</v>
      </c>
      <c r="E9" s="117">
        <v>11664.22</v>
      </c>
      <c r="F9" s="117">
        <v>14833.900000000001</v>
      </c>
      <c r="G9" s="117">
        <v>8946.9499999999989</v>
      </c>
      <c r="H9" s="117">
        <v>22200.53</v>
      </c>
      <c r="I9" s="117">
        <v>17026.64</v>
      </c>
      <c r="J9" s="117">
        <v>103525.68000000005</v>
      </c>
      <c r="K9" s="117">
        <v>119881.17</v>
      </c>
      <c r="L9" s="117">
        <v>114642.69000000003</v>
      </c>
      <c r="M9" s="117">
        <v>152464.79000000004</v>
      </c>
      <c r="N9" s="117">
        <v>104223.35999999999</v>
      </c>
      <c r="O9" s="117">
        <v>120801.09999999999</v>
      </c>
      <c r="P9" s="117">
        <v>103137.55</v>
      </c>
      <c r="Q9" s="117">
        <v>112379.07000000004</v>
      </c>
      <c r="R9" s="117">
        <v>46513.27</v>
      </c>
      <c r="S9" s="117">
        <v>83361.73</v>
      </c>
      <c r="T9" s="117">
        <v>53887.930000000029</v>
      </c>
      <c r="U9" s="117">
        <v>49156.180000000015</v>
      </c>
      <c r="V9" s="117">
        <v>46645.179999999993</v>
      </c>
      <c r="W9" s="117"/>
      <c r="X9" s="117"/>
      <c r="Y9" s="140">
        <f>SUM(B9:X9)</f>
        <v>1303443.1199999999</v>
      </c>
      <c r="AA9" s="132"/>
      <c r="AB9" s="132"/>
      <c r="AC9" s="133"/>
      <c r="AD9" s="121"/>
      <c r="AE9" s="134"/>
      <c r="AF9" s="135">
        <f>+AE9/$AE$13</f>
        <v>0</v>
      </c>
      <c r="AG9" s="61">
        <f t="shared" si="1"/>
        <v>0</v>
      </c>
      <c r="AI9" s="132" t="s">
        <v>1559</v>
      </c>
      <c r="AJ9" s="132" t="s">
        <v>1563</v>
      </c>
      <c r="AK9" s="133" t="s">
        <v>1572</v>
      </c>
      <c r="AL9" s="121">
        <v>35</v>
      </c>
      <c r="AM9" s="134">
        <v>3500</v>
      </c>
    </row>
    <row r="10" spans="1:41" x14ac:dyDescent="0.25">
      <c r="A10" s="115" t="s">
        <v>1525</v>
      </c>
      <c r="B10" s="117"/>
      <c r="C10" s="117"/>
      <c r="D10" s="117"/>
      <c r="E10" s="117">
        <v>48008.82</v>
      </c>
      <c r="F10" s="117">
        <v>50987.15</v>
      </c>
      <c r="G10" s="117">
        <v>51286.850000000006</v>
      </c>
      <c r="H10" s="117">
        <v>51190.87</v>
      </c>
      <c r="I10" s="117">
        <v>51190.87</v>
      </c>
      <c r="J10" s="117">
        <v>51190.87</v>
      </c>
      <c r="K10" s="117">
        <v>213568.71000000005</v>
      </c>
      <c r="L10" s="117">
        <v>215578.51000000004</v>
      </c>
      <c r="M10" s="117">
        <v>209629.04000000007</v>
      </c>
      <c r="N10" s="117">
        <v>213892.18000000008</v>
      </c>
      <c r="O10" s="117">
        <v>213892.18000000008</v>
      </c>
      <c r="P10" s="117">
        <v>208483.19000000009</v>
      </c>
      <c r="Q10" s="117">
        <v>206759.97000000009</v>
      </c>
      <c r="R10" s="117">
        <v>207174.32000000009</v>
      </c>
      <c r="S10" s="117">
        <v>207174.32000000009</v>
      </c>
      <c r="T10" s="117">
        <v>226046.28000000012</v>
      </c>
      <c r="U10" s="117">
        <v>226046.45000000013</v>
      </c>
      <c r="V10" s="117">
        <v>226022.93000000011</v>
      </c>
      <c r="W10" s="117"/>
      <c r="X10" s="117"/>
      <c r="Y10" s="140">
        <f>SUM(B10:X10)</f>
        <v>2878123.5100000012</v>
      </c>
      <c r="AA10" s="132"/>
      <c r="AB10" s="132"/>
      <c r="AC10" s="133"/>
      <c r="AD10" s="121"/>
      <c r="AE10" s="134"/>
      <c r="AF10" s="135">
        <f>+AE10/$AE$13</f>
        <v>0</v>
      </c>
      <c r="AG10" s="61">
        <f t="shared" si="1"/>
        <v>0</v>
      </c>
      <c r="AI10" s="132" t="s">
        <v>1579</v>
      </c>
      <c r="AJ10" s="132" t="s">
        <v>1580</v>
      </c>
      <c r="AK10" s="133" t="s">
        <v>1566</v>
      </c>
      <c r="AL10" s="121">
        <v>8</v>
      </c>
      <c r="AM10" s="134">
        <v>5000</v>
      </c>
    </row>
    <row r="11" spans="1:41" x14ac:dyDescent="0.25">
      <c r="A11" s="115" t="s">
        <v>23</v>
      </c>
      <c r="B11" s="117">
        <v>95172.419999999984</v>
      </c>
      <c r="C11" s="117">
        <v>148943.69000000003</v>
      </c>
      <c r="D11" s="117">
        <v>180019.97</v>
      </c>
      <c r="E11" s="117">
        <v>488953.25</v>
      </c>
      <c r="F11" s="117">
        <v>575287.07000000018</v>
      </c>
      <c r="G11" s="117">
        <v>472251.11</v>
      </c>
      <c r="H11" s="117">
        <v>513390.03999999992</v>
      </c>
      <c r="I11" s="117">
        <v>539944.04999999993</v>
      </c>
      <c r="J11" s="117">
        <v>448005.08000000007</v>
      </c>
      <c r="K11" s="117">
        <v>1202311.2799999998</v>
      </c>
      <c r="L11" s="117">
        <v>1293409.2899999993</v>
      </c>
      <c r="M11" s="117">
        <v>1239828.3100000003</v>
      </c>
      <c r="N11" s="117">
        <v>979913.5900000002</v>
      </c>
      <c r="O11" s="117">
        <v>994236.9600000002</v>
      </c>
      <c r="P11" s="117">
        <v>965509.04000000015</v>
      </c>
      <c r="Q11" s="117">
        <v>800615.26</v>
      </c>
      <c r="R11" s="117">
        <v>945561.76</v>
      </c>
      <c r="S11" s="117">
        <v>777991.22</v>
      </c>
      <c r="T11" s="117">
        <v>872893.41000000015</v>
      </c>
      <c r="U11" s="117">
        <v>789631.77</v>
      </c>
      <c r="V11" s="117">
        <v>723906.79000000015</v>
      </c>
      <c r="W11" s="117"/>
      <c r="X11" s="117"/>
      <c r="Y11" s="140">
        <f>SUM(B11:X11)</f>
        <v>15047775.360000001</v>
      </c>
      <c r="AA11" s="132"/>
      <c r="AB11" s="132"/>
      <c r="AC11" s="133"/>
      <c r="AD11" s="121"/>
      <c r="AE11" s="134"/>
      <c r="AF11" s="135">
        <f t="shared" ref="AF11:AF12" si="2">+AE11/$AE$13</f>
        <v>0</v>
      </c>
      <c r="AG11" s="61">
        <f t="shared" si="1"/>
        <v>0</v>
      </c>
      <c r="AI11" s="132" t="s">
        <v>1581</v>
      </c>
      <c r="AJ11" s="132" t="s">
        <v>1582</v>
      </c>
      <c r="AK11" s="143" t="s">
        <v>1572</v>
      </c>
      <c r="AL11" s="121">
        <v>36.1</v>
      </c>
      <c r="AM11" s="141">
        <v>6999</v>
      </c>
    </row>
    <row r="12" spans="1:41" ht="15.75" thickBot="1" x14ac:dyDescent="0.3">
      <c r="A12" s="115" t="s">
        <v>1528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>
        <v>481912.14</v>
      </c>
      <c r="L12" s="117">
        <v>419262.29000000004</v>
      </c>
      <c r="M12" s="117">
        <v>349354.02</v>
      </c>
      <c r="N12" s="117">
        <v>286157.73</v>
      </c>
      <c r="O12" s="117">
        <v>333054.77999999997</v>
      </c>
      <c r="P12" s="117">
        <v>245585.11000000002</v>
      </c>
      <c r="Q12" s="117">
        <v>389107.94999999995</v>
      </c>
      <c r="R12" s="117">
        <v>155202.20000000001</v>
      </c>
      <c r="S12" s="117">
        <v>202977.47000000003</v>
      </c>
      <c r="T12" s="117">
        <v>191629.96000000002</v>
      </c>
      <c r="U12" s="117">
        <v>201918.77</v>
      </c>
      <c r="V12" s="117">
        <v>198004.88</v>
      </c>
      <c r="W12" s="117"/>
      <c r="X12" s="117"/>
      <c r="Y12" s="140">
        <f>SUM(B12:X12)</f>
        <v>3454167.3000000007</v>
      </c>
      <c r="AA12" s="144"/>
      <c r="AB12" s="144"/>
      <c r="AC12" s="145"/>
      <c r="AD12" s="146"/>
      <c r="AE12" s="147"/>
      <c r="AF12" s="135">
        <f t="shared" si="2"/>
        <v>0</v>
      </c>
      <c r="AG12" s="61">
        <f t="shared" si="1"/>
        <v>0</v>
      </c>
      <c r="AI12" s="142" t="s">
        <v>1583</v>
      </c>
      <c r="AJ12" s="142" t="s">
        <v>1557</v>
      </c>
      <c r="AK12" s="143" t="s">
        <v>1572</v>
      </c>
      <c r="AL12" s="121">
        <v>36.200000000000003</v>
      </c>
      <c r="AM12" s="141">
        <v>3324</v>
      </c>
    </row>
    <row r="13" spans="1:41" ht="15.75" thickBot="1" x14ac:dyDescent="0.3">
      <c r="A13" s="148" t="s">
        <v>1546</v>
      </c>
      <c r="B13" s="149">
        <f t="shared" ref="B13:X13" si="3">SUM(B4:B12)</f>
        <v>99898.419999999984</v>
      </c>
      <c r="C13" s="149">
        <f t="shared" si="3"/>
        <v>148943.69000000003</v>
      </c>
      <c r="D13" s="149">
        <f t="shared" si="3"/>
        <v>230507.34</v>
      </c>
      <c r="E13" s="149">
        <f t="shared" si="3"/>
        <v>589691.42999999993</v>
      </c>
      <c r="F13" s="149">
        <f t="shared" si="3"/>
        <v>674832.36000000022</v>
      </c>
      <c r="G13" s="149">
        <f t="shared" si="3"/>
        <v>539864.91</v>
      </c>
      <c r="H13" s="149">
        <f t="shared" si="3"/>
        <v>600421.41999999993</v>
      </c>
      <c r="I13" s="149">
        <f t="shared" si="3"/>
        <v>613402.92999999993</v>
      </c>
      <c r="J13" s="149">
        <f t="shared" si="3"/>
        <v>844616.50000000012</v>
      </c>
      <c r="K13" s="149">
        <f t="shared" si="3"/>
        <v>2139647.67</v>
      </c>
      <c r="L13" s="149">
        <f t="shared" si="3"/>
        <v>2155553.3599999994</v>
      </c>
      <c r="M13" s="149">
        <f t="shared" si="3"/>
        <v>1996461.2400000005</v>
      </c>
      <c r="N13" s="149">
        <f t="shared" si="3"/>
        <v>1616181.0200000003</v>
      </c>
      <c r="O13" s="149">
        <f t="shared" si="3"/>
        <v>1832634.4400000002</v>
      </c>
      <c r="P13" s="149">
        <f t="shared" si="3"/>
        <v>1726333.2300000002</v>
      </c>
      <c r="Q13" s="149">
        <f t="shared" si="3"/>
        <v>1627376.04</v>
      </c>
      <c r="R13" s="149">
        <f t="shared" si="3"/>
        <v>1577688.37</v>
      </c>
      <c r="S13" s="149">
        <f t="shared" si="3"/>
        <v>1377141.58</v>
      </c>
      <c r="T13" s="149">
        <f t="shared" si="3"/>
        <v>1425738.6400000001</v>
      </c>
      <c r="U13" s="149">
        <f t="shared" si="3"/>
        <v>1342563.5700000003</v>
      </c>
      <c r="V13" s="149">
        <f t="shared" si="3"/>
        <v>1231712.3700000001</v>
      </c>
      <c r="W13" s="149">
        <f t="shared" si="3"/>
        <v>0</v>
      </c>
      <c r="X13" s="149">
        <f t="shared" si="3"/>
        <v>0</v>
      </c>
      <c r="Y13" s="150">
        <f>SUM(B13:X13)</f>
        <v>24391210.530000005</v>
      </c>
      <c r="AD13" s="121"/>
      <c r="AE13" s="151">
        <f>SUM(AE3:AE12)</f>
        <v>44955</v>
      </c>
      <c r="AF13" s="135">
        <f>+AE13/$AE$13</f>
        <v>1</v>
      </c>
      <c r="AG13" s="61">
        <f>SUM(AG3:AG12)</f>
        <v>1231712.3699999999</v>
      </c>
      <c r="AI13" s="132" t="s">
        <v>1584</v>
      </c>
      <c r="AJ13" s="132" t="s">
        <v>1584</v>
      </c>
      <c r="AK13" s="133" t="s">
        <v>1558</v>
      </c>
      <c r="AL13" s="121">
        <v>3.1</v>
      </c>
      <c r="AM13" s="134">
        <v>16289</v>
      </c>
    </row>
    <row r="14" spans="1:41" x14ac:dyDescent="0.25">
      <c r="AD14" s="121"/>
      <c r="AE14" s="151"/>
      <c r="AF14" s="135"/>
      <c r="AG14" s="61"/>
      <c r="AI14" s="132" t="s">
        <v>1585</v>
      </c>
      <c r="AJ14" s="132" t="s">
        <v>1586</v>
      </c>
      <c r="AK14" s="133" t="s">
        <v>1572</v>
      </c>
      <c r="AL14" s="121">
        <v>37</v>
      </c>
      <c r="AM14" s="134">
        <v>4613</v>
      </c>
    </row>
    <row r="15" spans="1:41" x14ac:dyDescent="0.25">
      <c r="A15" s="115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AD15" s="121"/>
      <c r="AE15" s="151"/>
      <c r="AF15" s="135"/>
      <c r="AG15" s="61"/>
      <c r="AI15" s="132" t="s">
        <v>1587</v>
      </c>
      <c r="AJ15" s="132" t="s">
        <v>1588</v>
      </c>
      <c r="AK15" s="143" t="s">
        <v>1558</v>
      </c>
      <c r="AL15" s="121">
        <v>3.2</v>
      </c>
      <c r="AM15" s="141">
        <v>10120</v>
      </c>
    </row>
    <row r="16" spans="1:41" x14ac:dyDescent="0.25">
      <c r="A16" s="115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AD16" s="121"/>
      <c r="AE16" s="151"/>
      <c r="AF16" s="135"/>
      <c r="AG16" s="61"/>
      <c r="AI16" s="142" t="s">
        <v>1589</v>
      </c>
      <c r="AJ16" s="142" t="s">
        <v>1590</v>
      </c>
      <c r="AK16" s="143" t="s">
        <v>1572</v>
      </c>
      <c r="AL16" s="121">
        <v>38</v>
      </c>
      <c r="AM16" s="141">
        <v>5519</v>
      </c>
    </row>
    <row r="17" spans="1:33" x14ac:dyDescent="0.25">
      <c r="B17" s="152">
        <f>+B13-B28-B39-B51-B63-B75-B87</f>
        <v>0</v>
      </c>
      <c r="C17" s="152">
        <f>+C13-C28-C39-C51-C63-C75-C87</f>
        <v>0</v>
      </c>
      <c r="D17" s="152">
        <f>+D13-D28-D39-D51-D63-D75-D87</f>
        <v>0</v>
      </c>
      <c r="E17" s="152">
        <f>+E13-E28-E39-E51-E63-E75-E87</f>
        <v>-6.5483618527650833E-11</v>
      </c>
      <c r="F17" s="152">
        <f>+F13-F39-F51-F63-F75-F87</f>
        <v>0</v>
      </c>
      <c r="G17" s="152">
        <f>+G13-G39-G51-G63-G75-G87-G100-G113</f>
        <v>-7.2759576141834259E-12</v>
      </c>
      <c r="H17" s="152">
        <f>+H13-H51-H63-H75-H87-H100-H113</f>
        <v>0</v>
      </c>
      <c r="I17" s="152">
        <f>+I13-I51-I63-I75-I87-I100-I113-I126</f>
        <v>0</v>
      </c>
      <c r="J17" s="152">
        <f>+J13-J51-J63-J75-J87-J100-J113-J126-J139</f>
        <v>0</v>
      </c>
      <c r="K17" s="152">
        <f>+K13-K100-K113-K126-K139-K152-K165</f>
        <v>0</v>
      </c>
      <c r="L17" s="152">
        <f>+L13-L100-L113-L126-L139-L152-L165-L178</f>
        <v>0</v>
      </c>
      <c r="M17" s="152">
        <f>+M13-M113-M126-M139-M152-M165-M178-M191</f>
        <v>0</v>
      </c>
      <c r="N17" s="152">
        <f>+N13-N126-N139-N152-N165-N178-N191</f>
        <v>0</v>
      </c>
      <c r="O17" s="152">
        <f>+O13-O126-O139-O152-O165-O178-O191</f>
        <v>0</v>
      </c>
      <c r="P17" s="152">
        <f>+P13-P152-P165-P178-P191</f>
        <v>0</v>
      </c>
      <c r="Q17" s="152">
        <f>+Q13-Q152-Q165-Q178-Q191-Q204-Q217</f>
        <v>0</v>
      </c>
      <c r="R17" s="152">
        <f>+R13-R191-R204-R217-R230-R243</f>
        <v>-2.3283064365386963E-10</v>
      </c>
      <c r="S17" s="152">
        <f>+S13-S191-S204-S217-S230-S243</f>
        <v>0</v>
      </c>
      <c r="T17" s="152">
        <f>+T13-T204-T217-T230-T243</f>
        <v>0</v>
      </c>
      <c r="U17" s="152">
        <f>+U13-U204-U217-U230-U243-U256</f>
        <v>0</v>
      </c>
      <c r="V17" s="152"/>
      <c r="W17" s="152"/>
      <c r="X17" s="152"/>
      <c r="Y17" s="135"/>
      <c r="AD17" s="121"/>
      <c r="AE17" s="151"/>
      <c r="AF17" s="135"/>
      <c r="AG17" s="61"/>
    </row>
    <row r="18" spans="1:33" x14ac:dyDescent="0.25"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AD18" s="121"/>
      <c r="AE18" s="151"/>
      <c r="AF18" s="135"/>
      <c r="AG18" s="61"/>
    </row>
    <row r="19" spans="1:33" x14ac:dyDescent="0.25">
      <c r="B19" s="153" t="s">
        <v>1591</v>
      </c>
      <c r="C19" s="153"/>
      <c r="Y19" s="61"/>
      <c r="AC19" s="121"/>
      <c r="AD19" s="151"/>
      <c r="AE19" s="135"/>
      <c r="AF19" s="61"/>
    </row>
    <row r="20" spans="1:33" hidden="1" x14ac:dyDescent="0.25">
      <c r="A20" s="113" t="s">
        <v>1592</v>
      </c>
      <c r="B20" s="113" t="s">
        <v>1560</v>
      </c>
      <c r="F20" s="154" t="s">
        <v>1593</v>
      </c>
    </row>
    <row r="21" spans="1:33" hidden="1" x14ac:dyDescent="0.25">
      <c r="A21" s="155" t="s">
        <v>1521</v>
      </c>
      <c r="B21" s="129">
        <v>45078</v>
      </c>
      <c r="C21" s="129">
        <v>45108</v>
      </c>
      <c r="D21" s="129">
        <v>45139</v>
      </c>
      <c r="E21" s="129">
        <v>45170</v>
      </c>
      <c r="F21" s="131" t="s">
        <v>1356</v>
      </c>
    </row>
    <row r="22" spans="1:33" hidden="1" x14ac:dyDescent="0.25">
      <c r="A22" s="115" t="s">
        <v>147</v>
      </c>
      <c r="B22" s="156">
        <v>0</v>
      </c>
      <c r="C22" s="156">
        <v>0</v>
      </c>
      <c r="D22" s="156">
        <v>0</v>
      </c>
      <c r="E22" s="156">
        <v>523.02287311484474</v>
      </c>
      <c r="F22" s="157">
        <v>523.02287311484474</v>
      </c>
    </row>
    <row r="23" spans="1:33" hidden="1" x14ac:dyDescent="0.25">
      <c r="A23" s="115" t="s">
        <v>88</v>
      </c>
      <c r="B23" s="156">
        <v>482.8048038824216</v>
      </c>
      <c r="C23" s="156">
        <v>0</v>
      </c>
      <c r="D23" s="156">
        <v>868.35396381730504</v>
      </c>
      <c r="E23" s="156">
        <v>0</v>
      </c>
      <c r="F23" s="157">
        <v>1351.1587676997265</v>
      </c>
    </row>
    <row r="24" spans="1:33" hidden="1" x14ac:dyDescent="0.25">
      <c r="A24" s="115" t="s">
        <v>131</v>
      </c>
      <c r="B24" s="156">
        <v>0</v>
      </c>
      <c r="C24" s="156">
        <v>0</v>
      </c>
      <c r="D24" s="156">
        <v>1854.3116589366341</v>
      </c>
      <c r="E24" s="156">
        <v>1191.6084319808335</v>
      </c>
      <c r="F24" s="157">
        <v>3045.9200909174679</v>
      </c>
    </row>
    <row r="25" spans="1:33" hidden="1" x14ac:dyDescent="0.25">
      <c r="A25" s="115" t="s">
        <v>1525</v>
      </c>
      <c r="B25" s="156">
        <v>0</v>
      </c>
      <c r="C25" s="156">
        <v>0</v>
      </c>
      <c r="D25" s="156">
        <v>0</v>
      </c>
      <c r="E25" s="156">
        <v>4904.5469582578244</v>
      </c>
      <c r="F25" s="157">
        <v>4904.5469582578244</v>
      </c>
    </row>
    <row r="26" spans="1:33" hidden="1" x14ac:dyDescent="0.25">
      <c r="A26" s="115" t="s">
        <v>119</v>
      </c>
      <c r="B26" s="156">
        <v>0</v>
      </c>
      <c r="C26" s="156">
        <v>0</v>
      </c>
      <c r="D26" s="156">
        <v>2435.0882433885185</v>
      </c>
      <c r="E26" s="156">
        <v>3672.1626673219266</v>
      </c>
      <c r="F26" s="157">
        <v>6107.2509107104452</v>
      </c>
    </row>
    <row r="27" spans="1:33" hidden="1" x14ac:dyDescent="0.25">
      <c r="A27" s="115" t="s">
        <v>23</v>
      </c>
      <c r="B27" s="156">
        <v>9722.7468415394524</v>
      </c>
      <c r="C27" s="156">
        <v>15215.98159965599</v>
      </c>
      <c r="D27" s="156">
        <v>18390.712295973215</v>
      </c>
      <c r="E27" s="156">
        <v>49951.116795159258</v>
      </c>
      <c r="F27" s="157">
        <v>93280.557532327919</v>
      </c>
    </row>
    <row r="28" spans="1:33" hidden="1" x14ac:dyDescent="0.25">
      <c r="A28" s="158" t="s">
        <v>1546</v>
      </c>
      <c r="B28" s="159">
        <v>10205.551645421874</v>
      </c>
      <c r="C28" s="159">
        <v>15215.98159965599</v>
      </c>
      <c r="D28" s="159">
        <v>23548.466162115674</v>
      </c>
      <c r="E28" s="159">
        <v>60242.457725834684</v>
      </c>
      <c r="F28" s="160">
        <v>109212.45713302823</v>
      </c>
    </row>
    <row r="29" spans="1:33" hidden="1" x14ac:dyDescent="0.25"/>
    <row r="30" spans="1:33" hidden="1" x14ac:dyDescent="0.25">
      <c r="A30" s="113" t="s">
        <v>1594</v>
      </c>
      <c r="B30" s="161" t="s">
        <v>1563</v>
      </c>
      <c r="H30" s="154" t="s">
        <v>1593</v>
      </c>
    </row>
    <row r="31" spans="1:33" hidden="1" x14ac:dyDescent="0.25">
      <c r="A31" s="155" t="s">
        <v>1521</v>
      </c>
      <c r="B31" s="129">
        <v>45078</v>
      </c>
      <c r="C31" s="129">
        <v>45108</v>
      </c>
      <c r="D31" s="129">
        <v>45139</v>
      </c>
      <c r="E31" s="129">
        <v>45170</v>
      </c>
      <c r="F31" s="129">
        <v>45200</v>
      </c>
      <c r="G31" s="129">
        <v>45231</v>
      </c>
      <c r="H31" s="131" t="s">
        <v>1356</v>
      </c>
    </row>
    <row r="32" spans="1:33" hidden="1" x14ac:dyDescent="0.25">
      <c r="A32" s="115" t="s">
        <v>147</v>
      </c>
      <c r="B32" s="156">
        <v>0</v>
      </c>
      <c r="C32" s="156">
        <v>0</v>
      </c>
      <c r="D32" s="156">
        <v>0</v>
      </c>
      <c r="E32" s="156">
        <v>550.54211628835583</v>
      </c>
      <c r="F32" s="156">
        <v>1594.8551527487939</v>
      </c>
      <c r="G32" s="156">
        <v>0</v>
      </c>
      <c r="H32" s="157">
        <v>2145.3972690371497</v>
      </c>
    </row>
    <row r="33" spans="1:11" hidden="1" x14ac:dyDescent="0.25">
      <c r="A33" s="115" t="s">
        <v>88</v>
      </c>
      <c r="B33" s="156">
        <v>508.20794299229044</v>
      </c>
      <c r="C33" s="156">
        <v>0</v>
      </c>
      <c r="D33" s="156">
        <v>914.04306293577417</v>
      </c>
      <c r="E33" s="156">
        <v>0</v>
      </c>
      <c r="F33" s="156">
        <v>564.11720433786047</v>
      </c>
      <c r="G33" s="156">
        <v>789.38559775136719</v>
      </c>
      <c r="H33" s="157">
        <v>2775.7538080172922</v>
      </c>
    </row>
    <row r="34" spans="1:11" hidden="1" x14ac:dyDescent="0.25">
      <c r="A34" s="115" t="s">
        <v>131</v>
      </c>
      <c r="B34" s="156">
        <v>0</v>
      </c>
      <c r="C34" s="156">
        <v>0</v>
      </c>
      <c r="D34" s="156">
        <v>1951.8776662468902</v>
      </c>
      <c r="E34" s="156">
        <v>1254.3058088890252</v>
      </c>
      <c r="F34" s="156">
        <v>1776.6577913858575</v>
      </c>
      <c r="G34" s="156">
        <v>956.99098560997209</v>
      </c>
      <c r="H34" s="157">
        <v>5939.832252131745</v>
      </c>
    </row>
    <row r="35" spans="1:11" hidden="1" x14ac:dyDescent="0.25">
      <c r="A35" s="115" t="s">
        <v>1525</v>
      </c>
      <c r="B35" s="156">
        <v>0</v>
      </c>
      <c r="C35" s="156">
        <v>0</v>
      </c>
      <c r="D35" s="156">
        <v>0</v>
      </c>
      <c r="E35" s="156">
        <v>5162.6033977332063</v>
      </c>
      <c r="F35" s="156">
        <v>6106.7364151072488</v>
      </c>
      <c r="G35" s="156">
        <v>5485.7860086767905</v>
      </c>
      <c r="H35" s="157">
        <v>16755.125821517246</v>
      </c>
    </row>
    <row r="36" spans="1:11" hidden="1" x14ac:dyDescent="0.25">
      <c r="A36" s="115" t="s">
        <v>119</v>
      </c>
      <c r="B36" s="156">
        <v>0</v>
      </c>
      <c r="C36" s="156">
        <v>0</v>
      </c>
      <c r="D36" s="156">
        <v>2563.2122489787143</v>
      </c>
      <c r="E36" s="156">
        <v>3865.3762772982759</v>
      </c>
      <c r="F36" s="156">
        <v>0</v>
      </c>
      <c r="G36" s="156">
        <v>0</v>
      </c>
      <c r="H36" s="157">
        <v>6428.5885262769898</v>
      </c>
    </row>
    <row r="37" spans="1:11" hidden="1" x14ac:dyDescent="0.25">
      <c r="A37" s="115" t="s">
        <v>23</v>
      </c>
      <c r="B37" s="156">
        <v>10234.316503977638</v>
      </c>
      <c r="C37" s="156">
        <v>16016.581954418407</v>
      </c>
      <c r="D37" s="156">
        <v>19358.353502165432</v>
      </c>
      <c r="E37" s="156">
        <v>52579.332501458979</v>
      </c>
      <c r="F37" s="156">
        <v>68902.193974547583</v>
      </c>
      <c r="G37" s="156">
        <v>50513.309587546973</v>
      </c>
      <c r="H37" s="157">
        <v>217604.08802411502</v>
      </c>
    </row>
    <row r="38" spans="1:11" hidden="1" x14ac:dyDescent="0.25">
      <c r="A38" s="115" t="s">
        <v>1526</v>
      </c>
      <c r="B38" s="156">
        <v>0</v>
      </c>
      <c r="C38" s="156">
        <v>0</v>
      </c>
      <c r="D38" s="156">
        <v>0</v>
      </c>
      <c r="E38" s="156">
        <v>0</v>
      </c>
      <c r="F38" s="156">
        <v>1880.1834788409565</v>
      </c>
      <c r="G38" s="156">
        <v>0</v>
      </c>
      <c r="H38" s="157">
        <v>1880.1834788409565</v>
      </c>
    </row>
    <row r="39" spans="1:11" hidden="1" x14ac:dyDescent="0.25">
      <c r="A39" s="158" t="s">
        <v>1546</v>
      </c>
      <c r="B39" s="159">
        <f t="shared" ref="B39:E39" si="4">SUM(B32:B38)</f>
        <v>10742.524446969928</v>
      </c>
      <c r="C39" s="159">
        <f t="shared" si="4"/>
        <v>16016.581954418407</v>
      </c>
      <c r="D39" s="159">
        <f t="shared" si="4"/>
        <v>24787.48648032681</v>
      </c>
      <c r="E39" s="159">
        <f t="shared" si="4"/>
        <v>63412.16010166784</v>
      </c>
      <c r="F39" s="159">
        <f>SUM(F32:F38)</f>
        <v>80824.74401696831</v>
      </c>
      <c r="G39" s="159">
        <f>SUM(G32:G38)</f>
        <v>57745.472179585107</v>
      </c>
      <c r="H39" s="160">
        <v>253528.96917993642</v>
      </c>
    </row>
    <row r="40" spans="1:11" hidden="1" x14ac:dyDescent="0.25"/>
    <row r="41" spans="1:11" hidden="1" x14ac:dyDescent="0.25">
      <c r="A41" s="113" t="s">
        <v>1595</v>
      </c>
      <c r="B41" s="161" t="s">
        <v>1568</v>
      </c>
      <c r="K41" s="154" t="s">
        <v>1593</v>
      </c>
    </row>
    <row r="42" spans="1:11" hidden="1" x14ac:dyDescent="0.25">
      <c r="A42" s="155" t="s">
        <v>1521</v>
      </c>
      <c r="B42" s="129">
        <v>45078</v>
      </c>
      <c r="C42" s="129">
        <v>45108</v>
      </c>
      <c r="D42" s="129">
        <v>45139</v>
      </c>
      <c r="E42" s="129">
        <v>45170</v>
      </c>
      <c r="F42" s="129">
        <v>45200</v>
      </c>
      <c r="G42" s="129">
        <v>45231</v>
      </c>
      <c r="H42" s="129">
        <v>45261</v>
      </c>
      <c r="I42" s="130">
        <v>45292</v>
      </c>
      <c r="J42" s="130">
        <v>45323</v>
      </c>
      <c r="K42" s="131" t="s">
        <v>1356</v>
      </c>
    </row>
    <row r="43" spans="1:11" hidden="1" x14ac:dyDescent="0.25">
      <c r="A43" s="115" t="s">
        <v>147</v>
      </c>
      <c r="B43" s="156">
        <v>0</v>
      </c>
      <c r="C43" s="156">
        <v>0</v>
      </c>
      <c r="D43" s="156">
        <v>0</v>
      </c>
      <c r="E43" s="156">
        <v>1571.8991700709523</v>
      </c>
      <c r="F43" s="156">
        <v>4553.6052861687931</v>
      </c>
      <c r="G43" s="156">
        <v>0</v>
      </c>
      <c r="H43" s="156">
        <v>0</v>
      </c>
      <c r="I43" s="156">
        <v>0</v>
      </c>
      <c r="J43" s="156"/>
      <c r="K43" s="157">
        <v>6125.5044562397452</v>
      </c>
    </row>
    <row r="44" spans="1:11" hidden="1" x14ac:dyDescent="0.25">
      <c r="A44" s="115" t="s">
        <v>88</v>
      </c>
      <c r="B44" s="156">
        <v>1451.0273059557082</v>
      </c>
      <c r="C44" s="156">
        <v>0</v>
      </c>
      <c r="D44" s="156">
        <v>2609.7613416469576</v>
      </c>
      <c r="E44" s="156">
        <v>0</v>
      </c>
      <c r="F44" s="156">
        <v>1610.6585474325202</v>
      </c>
      <c r="G44" s="156">
        <v>2253.8413125171855</v>
      </c>
      <c r="H44" s="156">
        <v>0</v>
      </c>
      <c r="I44" s="156">
        <v>0</v>
      </c>
      <c r="J44" s="156"/>
      <c r="K44" s="157">
        <v>7925.2885075523718</v>
      </c>
    </row>
    <row r="45" spans="1:11" hidden="1" x14ac:dyDescent="0.25">
      <c r="A45" s="115" t="s">
        <v>131</v>
      </c>
      <c r="B45" s="156">
        <v>0</v>
      </c>
      <c r="C45" s="156">
        <v>0</v>
      </c>
      <c r="D45" s="156">
        <v>5572.9703375618146</v>
      </c>
      <c r="E45" s="156">
        <v>3581.2741689959144</v>
      </c>
      <c r="F45" s="156">
        <v>5072.6853135369984</v>
      </c>
      <c r="G45" s="156">
        <v>2732.3855733097062</v>
      </c>
      <c r="H45" s="156">
        <v>6483.0995582822079</v>
      </c>
      <c r="I45" s="156">
        <v>4128.1208236920611</v>
      </c>
      <c r="J45" s="156">
        <v>23227.228183960688</v>
      </c>
      <c r="K45" s="157">
        <v>50797.763959339383</v>
      </c>
    </row>
    <row r="46" spans="1:11" hidden="1" x14ac:dyDescent="0.25">
      <c r="A46" s="115" t="s">
        <v>1525</v>
      </c>
      <c r="B46" s="156">
        <v>0</v>
      </c>
      <c r="C46" s="156">
        <v>0</v>
      </c>
      <c r="D46" s="156">
        <v>0</v>
      </c>
      <c r="E46" s="156">
        <v>14740.183822833798</v>
      </c>
      <c r="F46" s="156">
        <v>17435.857527966884</v>
      </c>
      <c r="G46" s="156">
        <v>15662.929718004341</v>
      </c>
      <c r="H46" s="156">
        <v>14948.990257668711</v>
      </c>
      <c r="I46" s="156">
        <v>12411.262376482573</v>
      </c>
      <c r="J46" s="156">
        <v>11485.2857612282</v>
      </c>
      <c r="K46" s="157">
        <v>86684.509464184506</v>
      </c>
    </row>
    <row r="47" spans="1:11" hidden="1" x14ac:dyDescent="0.25">
      <c r="A47" s="115" t="s">
        <v>119</v>
      </c>
      <c r="B47" s="156">
        <v>0</v>
      </c>
      <c r="C47" s="156">
        <v>0</v>
      </c>
      <c r="D47" s="156">
        <v>7318.4431993119761</v>
      </c>
      <c r="E47" s="156">
        <v>11036.361401849061</v>
      </c>
      <c r="F47" s="156">
        <v>0</v>
      </c>
      <c r="G47" s="156">
        <v>0</v>
      </c>
      <c r="H47" s="156">
        <v>3016.759509202454</v>
      </c>
      <c r="I47" s="156">
        <v>0</v>
      </c>
      <c r="J47" s="156">
        <v>44329.808845195606</v>
      </c>
      <c r="K47" s="157">
        <v>65701.372955559098</v>
      </c>
    </row>
    <row r="48" spans="1:11" hidden="1" x14ac:dyDescent="0.25">
      <c r="A48" s="115" t="s">
        <v>23</v>
      </c>
      <c r="B48" s="156">
        <v>29220.85911846914</v>
      </c>
      <c r="C48" s="156">
        <v>45730.292264029245</v>
      </c>
      <c r="D48" s="156">
        <v>55271.665697699413</v>
      </c>
      <c r="E48" s="156">
        <v>150123.68114384002</v>
      </c>
      <c r="F48" s="156">
        <v>196728.45786049063</v>
      </c>
      <c r="G48" s="156">
        <v>144224.80509486419</v>
      </c>
      <c r="H48" s="156">
        <v>149922.49020858892</v>
      </c>
      <c r="I48" s="156">
        <v>130909.81405806591</v>
      </c>
      <c r="J48" s="156">
        <v>100515.31388862705</v>
      </c>
      <c r="K48" s="157">
        <v>1002647.3793346744</v>
      </c>
    </row>
    <row r="49" spans="1:11" hidden="1" x14ac:dyDescent="0.25">
      <c r="A49" s="115" t="s">
        <v>259</v>
      </c>
      <c r="B49" s="156">
        <v>0</v>
      </c>
      <c r="C49" s="156">
        <v>0</v>
      </c>
      <c r="D49" s="156">
        <v>0</v>
      </c>
      <c r="E49" s="156">
        <v>0</v>
      </c>
      <c r="F49" s="156">
        <v>0</v>
      </c>
      <c r="G49" s="156">
        <v>0</v>
      </c>
      <c r="H49" s="156">
        <v>966.44937423312888</v>
      </c>
      <c r="I49" s="156">
        <v>0</v>
      </c>
      <c r="J49" s="156">
        <v>2954.7846636590129</v>
      </c>
      <c r="K49" s="157">
        <v>3921.2340378921417</v>
      </c>
    </row>
    <row r="50" spans="1:11" hidden="1" x14ac:dyDescent="0.25">
      <c r="A50" s="115" t="s">
        <v>1526</v>
      </c>
      <c r="B50" s="156">
        <v>0</v>
      </c>
      <c r="C50" s="156">
        <v>0</v>
      </c>
      <c r="D50" s="156">
        <v>0</v>
      </c>
      <c r="E50" s="156">
        <v>0</v>
      </c>
      <c r="F50" s="156">
        <v>5368.2702240771787</v>
      </c>
      <c r="G50" s="156">
        <v>0</v>
      </c>
      <c r="H50" s="156">
        <v>0</v>
      </c>
      <c r="I50" s="156">
        <v>1270.7738368624027</v>
      </c>
      <c r="J50" s="156">
        <v>6987.4223042219373</v>
      </c>
      <c r="K50" s="157">
        <v>13626.466365161519</v>
      </c>
    </row>
    <row r="51" spans="1:11" hidden="1" x14ac:dyDescent="0.25">
      <c r="A51" s="158" t="s">
        <v>1546</v>
      </c>
      <c r="B51" s="159">
        <f t="shared" ref="B51:J51" si="5">SUM(B43:B50)</f>
        <v>30671.886424424847</v>
      </c>
      <c r="C51" s="159">
        <f t="shared" si="5"/>
        <v>45730.292264029245</v>
      </c>
      <c r="D51" s="159">
        <f t="shared" si="5"/>
        <v>70772.840576220158</v>
      </c>
      <c r="E51" s="159">
        <f t="shared" si="5"/>
        <v>181053.39970758974</v>
      </c>
      <c r="F51" s="159">
        <f t="shared" si="5"/>
        <v>230769.53475967303</v>
      </c>
      <c r="G51" s="159">
        <f t="shared" si="5"/>
        <v>164873.96169869544</v>
      </c>
      <c r="H51" s="159">
        <f t="shared" si="5"/>
        <v>175337.78890797542</v>
      </c>
      <c r="I51" s="159">
        <f t="shared" si="5"/>
        <v>148719.97109510296</v>
      </c>
      <c r="J51" s="159">
        <f t="shared" si="5"/>
        <v>189499.84364689249</v>
      </c>
      <c r="K51" s="160">
        <v>1237429.5190806033</v>
      </c>
    </row>
    <row r="52" spans="1:11" hidden="1" x14ac:dyDescent="0.25"/>
    <row r="53" spans="1:11" hidden="1" x14ac:dyDescent="0.25">
      <c r="A53" s="113" t="s">
        <v>1596</v>
      </c>
      <c r="B53" s="161" t="s">
        <v>1571</v>
      </c>
      <c r="K53" s="154" t="s">
        <v>1593</v>
      </c>
    </row>
    <row r="54" spans="1:11" hidden="1" x14ac:dyDescent="0.25">
      <c r="A54" s="155" t="s">
        <v>1521</v>
      </c>
      <c r="B54" s="129">
        <v>45078</v>
      </c>
      <c r="C54" s="129">
        <v>45108</v>
      </c>
      <c r="D54" s="129">
        <v>45139</v>
      </c>
      <c r="E54" s="129">
        <v>45170</v>
      </c>
      <c r="F54" s="129">
        <v>45200</v>
      </c>
      <c r="G54" s="129">
        <v>45231</v>
      </c>
      <c r="H54" s="129">
        <v>45261</v>
      </c>
      <c r="I54" s="130">
        <v>45292</v>
      </c>
      <c r="J54" s="130">
        <f>+J42</f>
        <v>45323</v>
      </c>
      <c r="K54" s="131" t="s">
        <v>1356</v>
      </c>
    </row>
    <row r="55" spans="1:11" hidden="1" x14ac:dyDescent="0.25">
      <c r="A55" s="115" t="s">
        <v>147</v>
      </c>
      <c r="B55" s="156">
        <v>0</v>
      </c>
      <c r="C55" s="156">
        <v>0</v>
      </c>
      <c r="D55" s="156">
        <v>0</v>
      </c>
      <c r="E55" s="156">
        <v>1373.6033664035385</v>
      </c>
      <c r="F55" s="156">
        <v>3979.1658838219696</v>
      </c>
      <c r="G55" s="156">
        <v>0</v>
      </c>
      <c r="H55" s="156">
        <v>0</v>
      </c>
      <c r="I55" s="156">
        <v>0</v>
      </c>
      <c r="J55" s="156"/>
      <c r="K55" s="157">
        <v>5352.7692502255086</v>
      </c>
    </row>
    <row r="56" spans="1:11" hidden="1" x14ac:dyDescent="0.25">
      <c r="A56" s="115" t="s">
        <v>88</v>
      </c>
      <c r="B56" s="156">
        <v>1267.9795435697392</v>
      </c>
      <c r="C56" s="156">
        <v>0</v>
      </c>
      <c r="D56" s="156">
        <v>2280.5387474275885</v>
      </c>
      <c r="E56" s="156">
        <v>0</v>
      </c>
      <c r="F56" s="156">
        <v>1407.4732304744964</v>
      </c>
      <c r="G56" s="156">
        <v>1969.518193761266</v>
      </c>
      <c r="H56" s="156">
        <v>0</v>
      </c>
      <c r="I56" s="156">
        <v>0</v>
      </c>
      <c r="J56" s="156"/>
      <c r="K56" s="157">
        <v>6925.50971523309</v>
      </c>
    </row>
    <row r="57" spans="1:11" hidden="1" x14ac:dyDescent="0.25">
      <c r="A57" s="115" t="s">
        <v>131</v>
      </c>
      <c r="B57" s="156">
        <v>0</v>
      </c>
      <c r="C57" s="156">
        <v>0</v>
      </c>
      <c r="D57" s="156">
        <v>4869.9375648861997</v>
      </c>
      <c r="E57" s="156">
        <v>3129.4947845317442</v>
      </c>
      <c r="F57" s="156">
        <v>4432.7637268653152</v>
      </c>
      <c r="G57" s="156">
        <v>2387.6938758363626</v>
      </c>
      <c r="H57" s="156">
        <v>5665.2535655857428</v>
      </c>
      <c r="I57" s="156">
        <v>3607.3564820878505</v>
      </c>
      <c r="J57" s="156">
        <v>20297.102659753564</v>
      </c>
      <c r="K57" s="157">
        <v>44389.602659546777</v>
      </c>
    </row>
    <row r="58" spans="1:11" hidden="1" x14ac:dyDescent="0.25">
      <c r="A58" s="115" t="s">
        <v>1525</v>
      </c>
      <c r="B58" s="156">
        <v>0</v>
      </c>
      <c r="C58" s="156">
        <v>0</v>
      </c>
      <c r="D58" s="156">
        <v>0</v>
      </c>
      <c r="E58" s="156">
        <v>12880.702850385478</v>
      </c>
      <c r="F58" s="156">
        <v>15236.316077109919</v>
      </c>
      <c r="G58" s="156">
        <v>13687.04392624729</v>
      </c>
      <c r="H58" s="156">
        <v>13063.16825737657</v>
      </c>
      <c r="I58" s="156">
        <v>10845.575916224017</v>
      </c>
      <c r="J58" s="156">
        <v>10036.411677103675</v>
      </c>
      <c r="K58" s="157">
        <v>75749.218704446947</v>
      </c>
    </row>
    <row r="59" spans="1:11" hidden="1" x14ac:dyDescent="0.25">
      <c r="A59" s="115" t="s">
        <v>119</v>
      </c>
      <c r="B59" s="156">
        <v>0</v>
      </c>
      <c r="C59" s="156">
        <v>0</v>
      </c>
      <c r="D59" s="156">
        <v>6395.218221887767</v>
      </c>
      <c r="E59" s="156">
        <v>9644.1193322480558</v>
      </c>
      <c r="F59" s="156">
        <v>0</v>
      </c>
      <c r="G59" s="156">
        <v>0</v>
      </c>
      <c r="H59" s="156">
        <v>2636.1939088518843</v>
      </c>
      <c r="I59" s="156">
        <v>0</v>
      </c>
      <c r="J59" s="156">
        <v>38737.583059502169</v>
      </c>
      <c r="K59" s="157">
        <v>57413.114522489879</v>
      </c>
    </row>
    <row r="60" spans="1:11" hidden="1" x14ac:dyDescent="0.25">
      <c r="A60" s="115" t="s">
        <v>23</v>
      </c>
      <c r="B60" s="156">
        <v>25534.634293700277</v>
      </c>
      <c r="C60" s="156">
        <v>39961.394850569784</v>
      </c>
      <c r="D60" s="156">
        <v>48299.119634794362</v>
      </c>
      <c r="E60" s="156">
        <v>131185.50968301747</v>
      </c>
      <c r="F60" s="156">
        <v>171911.07237008662</v>
      </c>
      <c r="G60" s="156">
        <v>126030.77956218875</v>
      </c>
      <c r="H60" s="156">
        <v>131009.69907683316</v>
      </c>
      <c r="I60" s="156">
        <v>114395.48077202938</v>
      </c>
      <c r="J60" s="156">
        <v>87835.260786030136</v>
      </c>
      <c r="K60" s="157">
        <v>876162.95102924993</v>
      </c>
    </row>
    <row r="61" spans="1:11" hidden="1" x14ac:dyDescent="0.25">
      <c r="A61" s="115" t="s">
        <v>259</v>
      </c>
      <c r="B61" s="156">
        <v>0</v>
      </c>
      <c r="C61" s="156">
        <v>0</v>
      </c>
      <c r="D61" s="156">
        <v>0</v>
      </c>
      <c r="E61" s="156">
        <v>0</v>
      </c>
      <c r="F61" s="156">
        <v>0</v>
      </c>
      <c r="G61" s="156">
        <v>0</v>
      </c>
      <c r="H61" s="156">
        <v>844.53134092900973</v>
      </c>
      <c r="I61" s="156">
        <v>0</v>
      </c>
      <c r="J61" s="156">
        <v>2582.0372185935853</v>
      </c>
      <c r="K61" s="157">
        <v>3426.568559522595</v>
      </c>
    </row>
    <row r="62" spans="1:11" hidden="1" x14ac:dyDescent="0.25">
      <c r="A62" s="115" t="s">
        <v>1526</v>
      </c>
      <c r="B62" s="156">
        <v>0</v>
      </c>
      <c r="C62" s="156">
        <v>0</v>
      </c>
      <c r="D62" s="156">
        <v>0</v>
      </c>
      <c r="E62" s="156">
        <v>0</v>
      </c>
      <c r="F62" s="156">
        <v>4691.0604649173829</v>
      </c>
      <c r="G62" s="156">
        <v>0</v>
      </c>
      <c r="H62" s="156">
        <v>0</v>
      </c>
      <c r="I62" s="156">
        <v>1110.4651325523296</v>
      </c>
      <c r="J62" s="156">
        <v>6105.955765043881</v>
      </c>
      <c r="K62" s="157">
        <v>11907.481362513594</v>
      </c>
    </row>
    <row r="63" spans="1:11" hidden="1" x14ac:dyDescent="0.25">
      <c r="A63" s="158" t="s">
        <v>1546</v>
      </c>
      <c r="B63" s="159">
        <f t="shared" ref="B63:E63" si="6">SUM(B55:B62)</f>
        <v>26802.613837270015</v>
      </c>
      <c r="C63" s="159">
        <f t="shared" si="6"/>
        <v>39961.394850569784</v>
      </c>
      <c r="D63" s="159">
        <f t="shared" si="6"/>
        <v>61844.814168995916</v>
      </c>
      <c r="E63" s="159">
        <f t="shared" si="6"/>
        <v>158213.4300165863</v>
      </c>
      <c r="F63" s="159">
        <f>SUM(F55:F62)</f>
        <v>201657.85175327573</v>
      </c>
      <c r="G63" s="159">
        <f>SUM(G55:G62)</f>
        <v>144075.03555803368</v>
      </c>
      <c r="H63" s="159">
        <f>SUM(H55:H62)</f>
        <v>153218.84614957636</v>
      </c>
      <c r="I63" s="159">
        <f>SUM(I55:I62)</f>
        <v>129958.87830289357</v>
      </c>
      <c r="J63" s="159">
        <f t="shared" ref="J63" si="7">SUM(J55:J62)</f>
        <v>165594.35116602699</v>
      </c>
      <c r="K63" s="160">
        <v>1081327.2158032283</v>
      </c>
    </row>
    <row r="64" spans="1:11" hidden="1" x14ac:dyDescent="0.25"/>
    <row r="65" spans="1:12" hidden="1" x14ac:dyDescent="0.25">
      <c r="A65" s="113" t="s">
        <v>1597</v>
      </c>
      <c r="B65" s="161" t="s">
        <v>1575</v>
      </c>
      <c r="K65" s="154" t="s">
        <v>1593</v>
      </c>
    </row>
    <row r="66" spans="1:12" hidden="1" x14ac:dyDescent="0.25">
      <c r="A66" s="155" t="s">
        <v>1521</v>
      </c>
      <c r="B66" s="129">
        <v>45078</v>
      </c>
      <c r="C66" s="129">
        <v>45108</v>
      </c>
      <c r="D66" s="129">
        <v>45139</v>
      </c>
      <c r="E66" s="129">
        <v>45170</v>
      </c>
      <c r="F66" s="129">
        <v>45200</v>
      </c>
      <c r="G66" s="129">
        <v>45231</v>
      </c>
      <c r="H66" s="129">
        <v>45261</v>
      </c>
      <c r="I66" s="130">
        <v>45292</v>
      </c>
      <c r="J66" s="130">
        <f>+J54</f>
        <v>45323</v>
      </c>
      <c r="K66" s="131" t="s">
        <v>1356</v>
      </c>
    </row>
    <row r="67" spans="1:12" hidden="1" x14ac:dyDescent="0.25">
      <c r="A67" s="115" t="s">
        <v>147</v>
      </c>
      <c r="B67" s="156">
        <v>0</v>
      </c>
      <c r="C67" s="156">
        <v>0</v>
      </c>
      <c r="D67" s="156">
        <v>0</v>
      </c>
      <c r="E67" s="156">
        <v>550.07035783395281</v>
      </c>
      <c r="F67" s="156">
        <v>1593.4885245116486</v>
      </c>
      <c r="G67" s="156"/>
      <c r="H67" s="156">
        <v>0</v>
      </c>
      <c r="I67" s="156">
        <v>0</v>
      </c>
      <c r="J67" s="156"/>
      <c r="K67" s="157">
        <v>2143.5588823456014</v>
      </c>
    </row>
    <row r="68" spans="1:12" hidden="1" x14ac:dyDescent="0.25">
      <c r="A68" s="115" t="s">
        <v>88</v>
      </c>
      <c r="B68" s="156">
        <v>507.77246060754987</v>
      </c>
      <c r="C68" s="156">
        <v>0</v>
      </c>
      <c r="D68" s="156">
        <v>913.25982123660049</v>
      </c>
      <c r="E68" s="156">
        <v>0</v>
      </c>
      <c r="F68" s="156">
        <v>563.63381341726245</v>
      </c>
      <c r="G68" s="156">
        <v>788.70917478842682</v>
      </c>
      <c r="H68" s="156">
        <v>0</v>
      </c>
      <c r="I68" s="156">
        <v>0</v>
      </c>
      <c r="J68" s="156"/>
      <c r="K68" s="157">
        <v>2773.3752700498399</v>
      </c>
    </row>
    <row r="69" spans="1:12" hidden="1" x14ac:dyDescent="0.25">
      <c r="A69" s="115" t="s">
        <v>131</v>
      </c>
      <c r="B69" s="156">
        <v>0</v>
      </c>
      <c r="C69" s="156">
        <v>0</v>
      </c>
      <c r="D69" s="156">
        <v>1950.2051061215716</v>
      </c>
      <c r="E69" s="156">
        <v>1253.2309967134563</v>
      </c>
      <c r="F69" s="156">
        <v>1775.1353768259726</v>
      </c>
      <c r="G69" s="156">
        <v>956.17094192050331</v>
      </c>
      <c r="H69" s="156">
        <v>2268.6957037686238</v>
      </c>
      <c r="I69" s="156">
        <v>1444.5945019282542</v>
      </c>
      <c r="J69" s="156">
        <v>8128.1356730186562</v>
      </c>
      <c r="K69" s="157">
        <v>17776.168300297039</v>
      </c>
    </row>
    <row r="70" spans="1:12" hidden="1" x14ac:dyDescent="0.25">
      <c r="A70" s="115" t="s">
        <v>1525</v>
      </c>
      <c r="B70" s="156">
        <v>0</v>
      </c>
      <c r="C70" s="156">
        <v>0</v>
      </c>
      <c r="D70" s="156">
        <v>0</v>
      </c>
      <c r="E70" s="156">
        <v>5158.1795730564854</v>
      </c>
      <c r="F70" s="156">
        <v>6101.5035647086997</v>
      </c>
      <c r="G70" s="156">
        <v>5481.0852494577011</v>
      </c>
      <c r="H70" s="156">
        <v>5231.2492918492553</v>
      </c>
      <c r="I70" s="156">
        <v>4343.1968580368184</v>
      </c>
      <c r="J70" s="156">
        <v>4019.1606235270356</v>
      </c>
      <c r="K70" s="157">
        <v>30334.375160636002</v>
      </c>
    </row>
    <row r="71" spans="1:12" hidden="1" x14ac:dyDescent="0.25">
      <c r="A71" s="115" t="s">
        <v>119</v>
      </c>
      <c r="B71" s="156">
        <v>0</v>
      </c>
      <c r="C71" s="156">
        <v>0</v>
      </c>
      <c r="D71" s="156">
        <v>2561.0158374543112</v>
      </c>
      <c r="E71" s="156">
        <v>3862.064043984396</v>
      </c>
      <c r="F71" s="156"/>
      <c r="G71" s="156"/>
      <c r="H71" s="156">
        <v>1055.684750219106</v>
      </c>
      <c r="I71" s="156">
        <v>0</v>
      </c>
      <c r="J71" s="156">
        <v>15512.772242946603</v>
      </c>
      <c r="K71" s="157">
        <v>22991.536874604415</v>
      </c>
    </row>
    <row r="72" spans="1:12" hidden="1" x14ac:dyDescent="0.25">
      <c r="A72" s="115" t="s">
        <v>23</v>
      </c>
      <c r="B72" s="156">
        <v>10225.546738335841</v>
      </c>
      <c r="C72" s="156">
        <v>16002.857376908196</v>
      </c>
      <c r="D72" s="156">
        <v>19341.765367202137</v>
      </c>
      <c r="E72" s="156">
        <v>52534.27737506527</v>
      </c>
      <c r="F72" s="156">
        <v>68843.151820327752</v>
      </c>
      <c r="G72" s="156">
        <v>50470.024832116338</v>
      </c>
      <c r="H72" s="156">
        <v>52463.872624014017</v>
      </c>
      <c r="I72" s="156">
        <v>45810.577188386807</v>
      </c>
      <c r="J72" s="156">
        <v>35174.326528853278</v>
      </c>
      <c r="K72" s="157">
        <v>350866.39985120966</v>
      </c>
      <c r="L72" s="162"/>
    </row>
    <row r="73" spans="1:12" hidden="1" x14ac:dyDescent="0.25">
      <c r="A73" s="115" t="s">
        <v>259</v>
      </c>
      <c r="B73" s="156">
        <v>0</v>
      </c>
      <c r="C73" s="156">
        <v>0</v>
      </c>
      <c r="D73" s="156">
        <v>0</v>
      </c>
      <c r="E73" s="156">
        <v>0</v>
      </c>
      <c r="F73" s="156">
        <v>0</v>
      </c>
      <c r="G73" s="156">
        <v>0</v>
      </c>
      <c r="H73" s="156">
        <v>338.19927081507456</v>
      </c>
      <c r="I73" s="156">
        <v>0</v>
      </c>
      <c r="J73" s="156">
        <v>1033.9972742576258</v>
      </c>
      <c r="K73" s="157">
        <v>1372.1965450727002</v>
      </c>
      <c r="L73" s="162"/>
    </row>
    <row r="74" spans="1:12" hidden="1" x14ac:dyDescent="0.25">
      <c r="A74" s="115" t="s">
        <v>1526</v>
      </c>
      <c r="B74" s="156">
        <v>0</v>
      </c>
      <c r="C74" s="156">
        <v>0</v>
      </c>
      <c r="D74" s="156">
        <v>0</v>
      </c>
      <c r="E74" s="156">
        <v>0</v>
      </c>
      <c r="F74" s="156">
        <v>1878.5723533235264</v>
      </c>
      <c r="G74" s="156">
        <v>0</v>
      </c>
      <c r="H74" s="156">
        <v>0</v>
      </c>
      <c r="I74" s="156">
        <v>444.6945659608528</v>
      </c>
      <c r="J74" s="156">
        <v>2445.1783933741835</v>
      </c>
      <c r="K74" s="157">
        <v>4768.4453126585631</v>
      </c>
      <c r="L74" s="162"/>
    </row>
    <row r="75" spans="1:12" hidden="1" x14ac:dyDescent="0.25">
      <c r="A75" s="158" t="s">
        <v>1546</v>
      </c>
      <c r="B75" s="159">
        <f t="shared" ref="B75:E75" si="8">SUM(B67:B74)</f>
        <v>10733.319198943391</v>
      </c>
      <c r="C75" s="159">
        <f t="shared" si="8"/>
        <v>16002.857376908196</v>
      </c>
      <c r="D75" s="159">
        <f t="shared" si="8"/>
        <v>24766.246132014621</v>
      </c>
      <c r="E75" s="159">
        <f t="shared" si="8"/>
        <v>63357.822346653556</v>
      </c>
      <c r="F75" s="159">
        <f>SUM(F67:F74)</f>
        <v>80755.485453114859</v>
      </c>
      <c r="G75" s="159">
        <f>SUM(G67:G74)</f>
        <v>57695.990198282969</v>
      </c>
      <c r="H75" s="159">
        <f>SUM(H67:H74)</f>
        <v>61357.701640666077</v>
      </c>
      <c r="I75" s="159">
        <f>SUM(I67:I74)</f>
        <v>52043.063114312732</v>
      </c>
      <c r="J75" s="159">
        <f t="shared" ref="J75" si="9">SUM(J67:J74)</f>
        <v>66313.570735977395</v>
      </c>
      <c r="K75" s="160">
        <v>433026.05619687377</v>
      </c>
      <c r="L75" s="162"/>
    </row>
    <row r="76" spans="1:12" hidden="1" x14ac:dyDescent="0.25">
      <c r="L76" s="162"/>
    </row>
    <row r="77" spans="1:12" hidden="1" x14ac:dyDescent="0.25">
      <c r="A77" s="113" t="s">
        <v>1598</v>
      </c>
      <c r="B77" s="161" t="s">
        <v>1557</v>
      </c>
      <c r="K77" s="154" t="s">
        <v>1593</v>
      </c>
      <c r="L77" s="162"/>
    </row>
    <row r="78" spans="1:12" hidden="1" x14ac:dyDescent="0.25">
      <c r="A78" s="155" t="s">
        <v>1521</v>
      </c>
      <c r="B78" s="129">
        <v>45078</v>
      </c>
      <c r="C78" s="129">
        <v>45108</v>
      </c>
      <c r="D78" s="129">
        <v>45139</v>
      </c>
      <c r="E78" s="129">
        <v>45170</v>
      </c>
      <c r="F78" s="129">
        <v>45200</v>
      </c>
      <c r="G78" s="129">
        <v>45231</v>
      </c>
      <c r="H78" s="129">
        <v>45261</v>
      </c>
      <c r="I78" s="130">
        <v>45292</v>
      </c>
      <c r="J78" s="130">
        <f>+J66</f>
        <v>45323</v>
      </c>
      <c r="K78" s="131" t="s">
        <v>1356</v>
      </c>
      <c r="L78" s="162"/>
    </row>
    <row r="79" spans="1:12" hidden="1" x14ac:dyDescent="0.25">
      <c r="A79" s="115" t="s">
        <v>147</v>
      </c>
      <c r="B79" s="156">
        <v>0</v>
      </c>
      <c r="C79" s="156">
        <v>0</v>
      </c>
      <c r="D79" s="156">
        <v>0</v>
      </c>
      <c r="E79" s="156">
        <v>550.54211628835583</v>
      </c>
      <c r="F79" s="156">
        <v>1594.8551527487939</v>
      </c>
      <c r="G79" s="156"/>
      <c r="H79" s="156">
        <v>0</v>
      </c>
      <c r="I79" s="156">
        <v>0</v>
      </c>
      <c r="J79" s="156"/>
      <c r="K79" s="157">
        <v>2145.3972690371497</v>
      </c>
      <c r="L79" s="162"/>
    </row>
    <row r="80" spans="1:12" hidden="1" x14ac:dyDescent="0.25">
      <c r="A80" s="115" t="s">
        <v>88</v>
      </c>
      <c r="B80" s="156">
        <v>508.20794299229044</v>
      </c>
      <c r="C80" s="156">
        <v>0</v>
      </c>
      <c r="D80" s="156">
        <v>914.04306293577417</v>
      </c>
      <c r="E80" s="156">
        <v>0</v>
      </c>
      <c r="F80" s="156">
        <v>564.11720433786047</v>
      </c>
      <c r="G80" s="156">
        <v>789.38559775136719</v>
      </c>
      <c r="H80" s="156">
        <v>0</v>
      </c>
      <c r="I80" s="156">
        <v>0</v>
      </c>
      <c r="J80" s="156"/>
      <c r="K80" s="157">
        <v>2775.7538080172922</v>
      </c>
      <c r="L80" s="162"/>
    </row>
    <row r="81" spans="1:13" hidden="1" x14ac:dyDescent="0.25">
      <c r="A81" s="115" t="s">
        <v>131</v>
      </c>
      <c r="B81" s="156">
        <v>0</v>
      </c>
      <c r="C81" s="156">
        <v>0</v>
      </c>
      <c r="D81" s="156">
        <v>1951.8776662468902</v>
      </c>
      <c r="E81" s="156">
        <v>1254.3058088890252</v>
      </c>
      <c r="F81" s="156">
        <v>1776.6577913858575</v>
      </c>
      <c r="G81" s="156">
        <v>956.99098560997209</v>
      </c>
      <c r="H81" s="156">
        <v>2270.6414119193687</v>
      </c>
      <c r="I81" s="156">
        <v>1445.8334337480899</v>
      </c>
      <c r="J81" s="156">
        <v>8135.1066298565793</v>
      </c>
      <c r="K81" s="157">
        <v>17791.413727655785</v>
      </c>
      <c r="L81" s="162"/>
    </row>
    <row r="82" spans="1:13" hidden="1" x14ac:dyDescent="0.25">
      <c r="A82" s="115" t="s">
        <v>1525</v>
      </c>
      <c r="B82" s="156">
        <v>0</v>
      </c>
      <c r="C82" s="156">
        <v>0</v>
      </c>
      <c r="D82" s="156">
        <v>0</v>
      </c>
      <c r="E82" s="156">
        <v>5162.6033977332063</v>
      </c>
      <c r="F82" s="156">
        <v>6106.7364151072488</v>
      </c>
      <c r="G82" s="156">
        <v>5485.7860086767905</v>
      </c>
      <c r="H82" s="156">
        <v>5235.735783523226</v>
      </c>
      <c r="I82" s="156">
        <v>4346.9217266972273</v>
      </c>
      <c r="J82" s="156">
        <v>4022.6075880412095</v>
      </c>
      <c r="K82" s="157">
        <v>30360.390919778907</v>
      </c>
      <c r="L82" s="162"/>
    </row>
    <row r="83" spans="1:13" hidden="1" x14ac:dyDescent="0.25">
      <c r="A83" s="115" t="s">
        <v>119</v>
      </c>
      <c r="B83" s="156">
        <v>0</v>
      </c>
      <c r="C83" s="156">
        <v>0</v>
      </c>
      <c r="D83" s="156">
        <v>2563.2122489787143</v>
      </c>
      <c r="E83" s="156">
        <v>3865.3762772982759</v>
      </c>
      <c r="F83" s="156">
        <v>0</v>
      </c>
      <c r="G83" s="156">
        <v>0</v>
      </c>
      <c r="H83" s="156">
        <v>1056.5901402278703</v>
      </c>
      <c r="I83" s="156">
        <v>0</v>
      </c>
      <c r="J83" s="156">
        <v>15526.076507305906</v>
      </c>
      <c r="K83" s="157">
        <v>23011.255173810765</v>
      </c>
      <c r="L83" s="162"/>
    </row>
    <row r="84" spans="1:13" hidden="1" x14ac:dyDescent="0.25">
      <c r="A84" s="115" t="s">
        <v>23</v>
      </c>
      <c r="B84" s="156">
        <v>10234.316503977638</v>
      </c>
      <c r="C84" s="156">
        <v>16016.581954418407</v>
      </c>
      <c r="D84" s="156">
        <v>19358.353502165432</v>
      </c>
      <c r="E84" s="156">
        <v>52579.332501458979</v>
      </c>
      <c r="F84" s="156">
        <v>68902.193974547583</v>
      </c>
      <c r="G84" s="156">
        <v>50513.309587546973</v>
      </c>
      <c r="H84" s="156">
        <v>52508.867368974577</v>
      </c>
      <c r="I84" s="156">
        <v>45849.865848068097</v>
      </c>
      <c r="J84" s="156">
        <v>35204.493189684203</v>
      </c>
      <c r="K84" s="157">
        <v>351167.31443084183</v>
      </c>
      <c r="L84" s="162"/>
    </row>
    <row r="85" spans="1:13" hidden="1" x14ac:dyDescent="0.25">
      <c r="A85" s="115" t="s">
        <v>259</v>
      </c>
      <c r="B85" s="156">
        <v>0</v>
      </c>
      <c r="C85" s="156">
        <v>0</v>
      </c>
      <c r="D85" s="156">
        <v>0</v>
      </c>
      <c r="E85" s="156">
        <v>0</v>
      </c>
      <c r="F85" s="156">
        <v>0</v>
      </c>
      <c r="G85" s="156">
        <v>0</v>
      </c>
      <c r="H85" s="156">
        <v>338.48932164767751</v>
      </c>
      <c r="I85" s="156">
        <v>0</v>
      </c>
      <c r="J85" s="156">
        <v>1034.8840643727697</v>
      </c>
      <c r="K85" s="157">
        <v>1373.3733860204472</v>
      </c>
      <c r="L85" s="162"/>
    </row>
    <row r="86" spans="1:13" hidden="1" x14ac:dyDescent="0.25">
      <c r="A86" s="115" t="s">
        <v>1526</v>
      </c>
      <c r="B86" s="156">
        <v>0</v>
      </c>
      <c r="C86" s="156">
        <v>0</v>
      </c>
      <c r="D86" s="156">
        <v>0</v>
      </c>
      <c r="E86" s="156">
        <v>0</v>
      </c>
      <c r="F86" s="156">
        <v>1880.1834788409565</v>
      </c>
      <c r="G86" s="156">
        <v>0</v>
      </c>
      <c r="H86" s="156">
        <v>0</v>
      </c>
      <c r="I86" s="156">
        <v>445.07595066579347</v>
      </c>
      <c r="J86" s="156">
        <v>2447.2754588916573</v>
      </c>
      <c r="K86" s="157">
        <v>4772.5348883984079</v>
      </c>
      <c r="L86" s="162"/>
    </row>
    <row r="87" spans="1:13" hidden="1" x14ac:dyDescent="0.25">
      <c r="A87" s="158" t="s">
        <v>1546</v>
      </c>
      <c r="B87" s="159">
        <f t="shared" ref="B87:E87" si="10">SUM(B79:B86)</f>
        <v>10742.524446969928</v>
      </c>
      <c r="C87" s="159">
        <f t="shared" si="10"/>
        <v>16016.581954418407</v>
      </c>
      <c r="D87" s="159">
        <f t="shared" si="10"/>
        <v>24787.48648032681</v>
      </c>
      <c r="E87" s="159">
        <f t="shared" si="10"/>
        <v>63412.16010166784</v>
      </c>
      <c r="F87" s="159">
        <f>SUM(F79:F86)</f>
        <v>80824.74401696831</v>
      </c>
      <c r="G87" s="159">
        <f>SUM(G79:G86)</f>
        <v>57745.472179585107</v>
      </c>
      <c r="H87" s="159">
        <f>SUM(H79:H86)</f>
        <v>61410.324026292721</v>
      </c>
      <c r="I87" s="159">
        <f>SUM(I79:I86)</f>
        <v>52087.696959179208</v>
      </c>
      <c r="J87" s="159">
        <f t="shared" ref="J87" si="11">SUM(J79:J86)</f>
        <v>66370.443438152317</v>
      </c>
      <c r="K87" s="160">
        <v>433397.43360356067</v>
      </c>
      <c r="L87" s="162"/>
    </row>
    <row r="88" spans="1:13" hidden="1" x14ac:dyDescent="0.25"/>
    <row r="89" spans="1:13" hidden="1" x14ac:dyDescent="0.25">
      <c r="A89" s="113" t="s">
        <v>1599</v>
      </c>
      <c r="B89" s="161" t="s">
        <v>1563</v>
      </c>
      <c r="L89" s="154" t="s">
        <v>1593</v>
      </c>
    </row>
    <row r="90" spans="1:13" hidden="1" x14ac:dyDescent="0.25">
      <c r="A90" s="155" t="s">
        <v>1521</v>
      </c>
      <c r="B90" s="129">
        <v>45078</v>
      </c>
      <c r="C90" s="129">
        <v>45108</v>
      </c>
      <c r="D90" s="129">
        <v>45139</v>
      </c>
      <c r="E90" s="129">
        <v>45170</v>
      </c>
      <c r="F90" s="129">
        <v>45200</v>
      </c>
      <c r="G90" s="129">
        <v>45231</v>
      </c>
      <c r="H90" s="129">
        <v>45261</v>
      </c>
      <c r="I90" s="130">
        <v>45292</v>
      </c>
      <c r="J90" s="130">
        <f>+J78</f>
        <v>45323</v>
      </c>
      <c r="K90" s="130">
        <v>45352</v>
      </c>
      <c r="L90" s="130">
        <v>45383</v>
      </c>
      <c r="M90" s="131" t="s">
        <v>1356</v>
      </c>
    </row>
    <row r="91" spans="1:13" hidden="1" x14ac:dyDescent="0.25">
      <c r="A91" s="115" t="s">
        <v>147</v>
      </c>
      <c r="B91" s="156"/>
      <c r="C91" s="156"/>
      <c r="D91" s="156"/>
      <c r="E91" s="156"/>
      <c r="F91" s="156"/>
      <c r="G91" s="156">
        <v>0</v>
      </c>
      <c r="H91" s="156">
        <v>0</v>
      </c>
      <c r="I91" s="156">
        <v>0</v>
      </c>
      <c r="J91" s="156">
        <v>0</v>
      </c>
      <c r="K91" s="156">
        <v>0</v>
      </c>
      <c r="L91" s="156">
        <v>0</v>
      </c>
      <c r="M91" s="157">
        <f>SUM(B91:L91)</f>
        <v>0</v>
      </c>
    </row>
    <row r="92" spans="1:13" hidden="1" x14ac:dyDescent="0.25">
      <c r="A92" s="115" t="s">
        <v>88</v>
      </c>
      <c r="B92" s="156"/>
      <c r="C92" s="156"/>
      <c r="D92" s="156"/>
      <c r="E92" s="156"/>
      <c r="F92" s="156"/>
      <c r="G92" s="156">
        <v>789.1601234303871</v>
      </c>
      <c r="H92" s="156">
        <v>0</v>
      </c>
      <c r="I92" s="156">
        <v>0</v>
      </c>
      <c r="J92" s="156">
        <v>0</v>
      </c>
      <c r="K92" s="156">
        <v>0</v>
      </c>
      <c r="L92" s="156">
        <v>0</v>
      </c>
      <c r="M92" s="157">
        <f t="shared" ref="M92:M99" si="12">SUM(B92:L92)</f>
        <v>789.1601234303871</v>
      </c>
    </row>
    <row r="93" spans="1:13" hidden="1" x14ac:dyDescent="0.25">
      <c r="A93" s="115" t="s">
        <v>131</v>
      </c>
      <c r="B93" s="156"/>
      <c r="C93" s="156"/>
      <c r="D93" s="156"/>
      <c r="E93" s="156"/>
      <c r="F93" s="156"/>
      <c r="G93" s="156">
        <v>956.71763771348253</v>
      </c>
      <c r="H93" s="156">
        <v>2269.9928425357871</v>
      </c>
      <c r="I93" s="156">
        <v>1445.4204564748115</v>
      </c>
      <c r="J93" s="156">
        <v>8132.7829775772716</v>
      </c>
      <c r="K93" s="156">
        <v>10562.217621145375</v>
      </c>
      <c r="L93" s="156">
        <v>8049.9431236834216</v>
      </c>
      <c r="M93" s="157">
        <f t="shared" si="12"/>
        <v>31417.07465913015</v>
      </c>
    </row>
    <row r="94" spans="1:13" hidden="1" x14ac:dyDescent="0.25">
      <c r="A94" s="115" t="s">
        <v>1525</v>
      </c>
      <c r="B94" s="156"/>
      <c r="C94" s="156"/>
      <c r="D94" s="156"/>
      <c r="E94" s="156"/>
      <c r="F94" s="156"/>
      <c r="G94" s="156">
        <v>5484.2190889370941</v>
      </c>
      <c r="H94" s="156">
        <v>5234.2402862985691</v>
      </c>
      <c r="I94" s="156">
        <v>4345.680103810425</v>
      </c>
      <c r="J94" s="156">
        <v>4021.458599869818</v>
      </c>
      <c r="K94" s="156">
        <v>18816.626431718068</v>
      </c>
      <c r="L94" s="156">
        <v>15137.421707292611</v>
      </c>
      <c r="M94" s="157">
        <f t="shared" si="12"/>
        <v>53039.64621792658</v>
      </c>
    </row>
    <row r="95" spans="1:13" hidden="1" x14ac:dyDescent="0.25">
      <c r="A95" s="115" t="s">
        <v>119</v>
      </c>
      <c r="B95" s="156"/>
      <c r="C95" s="156"/>
      <c r="D95" s="156"/>
      <c r="E95" s="156"/>
      <c r="F95" s="156"/>
      <c r="G95" s="156">
        <v>0</v>
      </c>
      <c r="H95" s="156">
        <v>1056.2883435582821</v>
      </c>
      <c r="I95" s="156">
        <v>0</v>
      </c>
      <c r="J95" s="156">
        <v>15521.641752519472</v>
      </c>
      <c r="K95" s="156">
        <v>2574.447577092511</v>
      </c>
      <c r="L95" s="156">
        <v>0</v>
      </c>
      <c r="M95" s="157">
        <f t="shared" si="12"/>
        <v>19152.377673170267</v>
      </c>
    </row>
    <row r="96" spans="1:13" hidden="1" x14ac:dyDescent="0.25">
      <c r="A96" s="115" t="s">
        <v>23</v>
      </c>
      <c r="B96" s="156"/>
      <c r="C96" s="156"/>
      <c r="D96" s="156"/>
      <c r="E96" s="156"/>
      <c r="F96" s="156"/>
      <c r="G96" s="156">
        <v>50498.881335736762</v>
      </c>
      <c r="H96" s="156">
        <v>52493.869120654388</v>
      </c>
      <c r="I96" s="156">
        <v>45836.769628174341</v>
      </c>
      <c r="J96" s="156">
        <v>35194.437636073897</v>
      </c>
      <c r="K96" s="156">
        <v>105930.50925110131</v>
      </c>
      <c r="L96" s="156">
        <v>90820.19289798371</v>
      </c>
      <c r="M96" s="157">
        <f t="shared" si="12"/>
        <v>380774.65986972442</v>
      </c>
    </row>
    <row r="97" spans="1:14" hidden="1" x14ac:dyDescent="0.25">
      <c r="A97" s="115" t="s">
        <v>259</v>
      </c>
      <c r="B97" s="156"/>
      <c r="C97" s="156"/>
      <c r="D97" s="156"/>
      <c r="E97" s="156"/>
      <c r="F97" s="156"/>
      <c r="G97" s="156">
        <v>0</v>
      </c>
      <c r="H97" s="156">
        <v>338.39263803680984</v>
      </c>
      <c r="I97" s="156">
        <v>0</v>
      </c>
      <c r="J97" s="156">
        <v>1034.5884676677217</v>
      </c>
      <c r="K97" s="156">
        <v>2160.6669603524228</v>
      </c>
      <c r="L97" s="156">
        <v>2056.3934196007626</v>
      </c>
      <c r="M97" s="157">
        <f t="shared" si="12"/>
        <v>5590.0414856577172</v>
      </c>
    </row>
    <row r="98" spans="1:14" hidden="1" x14ac:dyDescent="0.25">
      <c r="A98" s="115" t="s">
        <v>1526</v>
      </c>
      <c r="B98" s="156"/>
      <c r="C98" s="156"/>
      <c r="D98" s="156"/>
      <c r="E98" s="156"/>
      <c r="F98" s="156"/>
      <c r="G98" s="156">
        <v>0</v>
      </c>
      <c r="H98" s="156">
        <v>0</v>
      </c>
      <c r="I98" s="156">
        <v>444.94882243081327</v>
      </c>
      <c r="J98" s="156">
        <v>2446.5764370524994</v>
      </c>
      <c r="K98" s="156">
        <v>6011.5259911894273</v>
      </c>
      <c r="L98" s="156">
        <v>5854.3705487009738</v>
      </c>
      <c r="M98" s="157">
        <f t="shared" si="12"/>
        <v>14757.421799373713</v>
      </c>
    </row>
    <row r="99" spans="1:14" hidden="1" x14ac:dyDescent="0.25">
      <c r="A99" s="115" t="s">
        <v>1528</v>
      </c>
      <c r="B99" s="156"/>
      <c r="C99" s="156"/>
      <c r="D99" s="156"/>
      <c r="E99" s="156"/>
      <c r="F99" s="156"/>
      <c r="G99" s="156"/>
      <c r="H99" s="156"/>
      <c r="I99" s="156"/>
      <c r="J99" s="156"/>
      <c r="K99" s="156">
        <v>42459.219383259915</v>
      </c>
      <c r="L99" s="156">
        <v>29439.6231317083</v>
      </c>
      <c r="M99" s="157">
        <f t="shared" si="12"/>
        <v>71898.842514968215</v>
      </c>
    </row>
    <row r="100" spans="1:14" hidden="1" x14ac:dyDescent="0.25">
      <c r="A100" s="158" t="s">
        <v>1546</v>
      </c>
      <c r="B100" s="159">
        <f t="shared" ref="B100:E100" si="13">SUM(B91:B98)</f>
        <v>0</v>
      </c>
      <c r="C100" s="159">
        <f t="shared" si="13"/>
        <v>0</v>
      </c>
      <c r="D100" s="159">
        <f t="shared" si="13"/>
        <v>0</v>
      </c>
      <c r="E100" s="159">
        <f t="shared" si="13"/>
        <v>0</v>
      </c>
      <c r="F100" s="159">
        <f>SUM(F91:F98)</f>
        <v>0</v>
      </c>
      <c r="G100" s="159">
        <f>SUM(G91:G98)</f>
        <v>57728.978185817723</v>
      </c>
      <c r="H100" s="159">
        <f>SUM(H91:H98)</f>
        <v>61392.783231083835</v>
      </c>
      <c r="I100" s="159">
        <f>SUM(I91:I98)</f>
        <v>52072.819010890395</v>
      </c>
      <c r="J100" s="159">
        <f t="shared" ref="J100" si="14">SUM(J91:J98)</f>
        <v>66351.485870760691</v>
      </c>
      <c r="K100" s="159">
        <f>SUM(K91:K99)</f>
        <v>188515.21321585905</v>
      </c>
      <c r="L100" s="159">
        <f>SUM(L91:L99)</f>
        <v>151357.94482896978</v>
      </c>
      <c r="M100" s="160">
        <v>577419.22434338147</v>
      </c>
    </row>
    <row r="101" spans="1:14" hidden="1" x14ac:dyDescent="0.25"/>
    <row r="102" spans="1:14" hidden="1" x14ac:dyDescent="0.25">
      <c r="A102" s="113" t="s">
        <v>1600</v>
      </c>
      <c r="B102" s="161" t="s">
        <v>1580</v>
      </c>
      <c r="M102" s="154" t="s">
        <v>1593</v>
      </c>
    </row>
    <row r="103" spans="1:14" hidden="1" x14ac:dyDescent="0.25">
      <c r="A103" s="155" t="s">
        <v>1521</v>
      </c>
      <c r="B103" s="129">
        <v>45078</v>
      </c>
      <c r="C103" s="129">
        <v>45108</v>
      </c>
      <c r="D103" s="129">
        <v>45139</v>
      </c>
      <c r="E103" s="129">
        <v>45170</v>
      </c>
      <c r="F103" s="129">
        <v>45200</v>
      </c>
      <c r="G103" s="129">
        <v>45231</v>
      </c>
      <c r="H103" s="129">
        <v>45261</v>
      </c>
      <c r="I103" s="130">
        <v>45292</v>
      </c>
      <c r="J103" s="130">
        <f>+J90</f>
        <v>45323</v>
      </c>
      <c r="K103" s="130">
        <v>45352</v>
      </c>
      <c r="L103" s="130">
        <v>45383</v>
      </c>
      <c r="M103" s="130">
        <v>45413</v>
      </c>
      <c r="N103" s="131" t="s">
        <v>1356</v>
      </c>
    </row>
    <row r="104" spans="1:14" hidden="1" x14ac:dyDescent="0.25">
      <c r="A104" s="115" t="s">
        <v>147</v>
      </c>
      <c r="B104" s="156"/>
      <c r="C104" s="156"/>
      <c r="D104" s="156"/>
      <c r="E104" s="156"/>
      <c r="F104" s="156"/>
      <c r="G104" s="156"/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7">
        <f t="shared" ref="N104:N113" si="15">SUM(B104:M104)</f>
        <v>0</v>
      </c>
    </row>
    <row r="105" spans="1:14" hidden="1" x14ac:dyDescent="0.25">
      <c r="A105" s="115" t="s">
        <v>88</v>
      </c>
      <c r="B105" s="156"/>
      <c r="C105" s="156"/>
      <c r="D105" s="156"/>
      <c r="E105" s="156"/>
      <c r="F105" s="156"/>
      <c r="G105" s="156"/>
      <c r="H105" s="156">
        <v>0</v>
      </c>
      <c r="I105" s="156">
        <v>0</v>
      </c>
      <c r="J105" s="156">
        <v>0</v>
      </c>
      <c r="K105" s="156">
        <v>0</v>
      </c>
      <c r="L105" s="156">
        <v>0</v>
      </c>
      <c r="M105" s="156">
        <v>0</v>
      </c>
      <c r="N105" s="157">
        <f t="shared" si="15"/>
        <v>0</v>
      </c>
    </row>
    <row r="106" spans="1:14" hidden="1" x14ac:dyDescent="0.25">
      <c r="A106" s="115" t="s">
        <v>131</v>
      </c>
      <c r="B106" s="156"/>
      <c r="C106" s="156"/>
      <c r="D106" s="156"/>
      <c r="E106" s="156"/>
      <c r="F106" s="156"/>
      <c r="G106" s="156"/>
      <c r="H106" s="156">
        <v>3242.8469179082672</v>
      </c>
      <c r="I106" s="156">
        <v>2064.8863663925877</v>
      </c>
      <c r="J106" s="156">
        <v>11618.261396538959</v>
      </c>
      <c r="K106" s="156">
        <v>15088.882315921961</v>
      </c>
      <c r="L106" s="156">
        <v>11499.918748119171</v>
      </c>
      <c r="M106" s="156">
        <v>14698.518240012345</v>
      </c>
      <c r="N106" s="157">
        <f t="shared" si="15"/>
        <v>58213.313984893291</v>
      </c>
    </row>
    <row r="107" spans="1:14" hidden="1" x14ac:dyDescent="0.25">
      <c r="A107" s="115" t="s">
        <v>1525</v>
      </c>
      <c r="B107" s="156"/>
      <c r="C107" s="156"/>
      <c r="D107" s="156"/>
      <c r="E107" s="156"/>
      <c r="F107" s="156"/>
      <c r="G107" s="156"/>
      <c r="H107" s="156">
        <v>7477.4861232836693</v>
      </c>
      <c r="I107" s="156">
        <v>6208.1144340148921</v>
      </c>
      <c r="J107" s="156">
        <v>5744.9408569568832</v>
      </c>
      <c r="K107" s="156">
        <v>26880.894902454376</v>
      </c>
      <c r="L107" s="156">
        <v>21624.888153275155</v>
      </c>
      <c r="M107" s="156">
        <v>20209.494061391339</v>
      </c>
      <c r="N107" s="157">
        <f t="shared" si="15"/>
        <v>88145.81853137631</v>
      </c>
    </row>
    <row r="108" spans="1:14" hidden="1" x14ac:dyDescent="0.25">
      <c r="A108" s="115" t="s">
        <v>119</v>
      </c>
      <c r="B108" s="156"/>
      <c r="C108" s="156"/>
      <c r="D108" s="156"/>
      <c r="E108" s="156"/>
      <c r="F108" s="156"/>
      <c r="G108" s="156"/>
      <c r="H108" s="156">
        <v>1508.9833479404031</v>
      </c>
      <c r="I108" s="156">
        <v>0</v>
      </c>
      <c r="J108" s="156">
        <v>22173.773932170672</v>
      </c>
      <c r="K108" s="156">
        <v>3677.782252989301</v>
      </c>
      <c r="L108" s="156">
        <v>0</v>
      </c>
      <c r="M108" s="156">
        <v>31.933518432824311</v>
      </c>
      <c r="N108" s="157">
        <f t="shared" si="15"/>
        <v>27392.473051533201</v>
      </c>
    </row>
    <row r="109" spans="1:14" hidden="1" x14ac:dyDescent="0.25">
      <c r="A109" s="115" t="s">
        <v>23</v>
      </c>
      <c r="B109" s="156"/>
      <c r="C109" s="156"/>
      <c r="D109" s="156"/>
      <c r="E109" s="156"/>
      <c r="F109" s="156"/>
      <c r="G109" s="156"/>
      <c r="H109" s="156">
        <v>74991.241600934838</v>
      </c>
      <c r="I109" s="156">
        <v>65481.099468820481</v>
      </c>
      <c r="J109" s="156">
        <v>50277.768051534134</v>
      </c>
      <c r="K109" s="156">
        <v>151329.29893014469</v>
      </c>
      <c r="L109" s="156">
        <v>129743.13271140528</v>
      </c>
      <c r="M109" s="156">
        <v>119526.86931204693</v>
      </c>
      <c r="N109" s="157">
        <f t="shared" si="15"/>
        <v>591349.4100748864</v>
      </c>
    </row>
    <row r="110" spans="1:14" hidden="1" x14ac:dyDescent="0.25">
      <c r="A110" s="115" t="s">
        <v>259</v>
      </c>
      <c r="B110" s="156"/>
      <c r="C110" s="156"/>
      <c r="D110" s="156"/>
      <c r="E110" s="156"/>
      <c r="F110" s="156"/>
      <c r="G110" s="156"/>
      <c r="H110" s="156">
        <v>483.41805433829978</v>
      </c>
      <c r="I110" s="156">
        <v>0</v>
      </c>
      <c r="J110" s="156">
        <v>1477.9835252396024</v>
      </c>
      <c r="K110" s="156">
        <v>3086.6670862177461</v>
      </c>
      <c r="L110" s="156">
        <v>2937.7048851439458</v>
      </c>
      <c r="M110" s="156">
        <v>2646.7241246336571</v>
      </c>
      <c r="N110" s="157">
        <f t="shared" si="15"/>
        <v>10632.497675573251</v>
      </c>
    </row>
    <row r="111" spans="1:14" hidden="1" x14ac:dyDescent="0.25">
      <c r="A111" s="115" t="s">
        <v>1526</v>
      </c>
      <c r="B111" s="156"/>
      <c r="C111" s="156"/>
      <c r="D111" s="156"/>
      <c r="E111" s="156"/>
      <c r="F111" s="156"/>
      <c r="G111" s="156"/>
      <c r="H111" s="156">
        <v>0</v>
      </c>
      <c r="I111" s="156">
        <v>635.64117490116178</v>
      </c>
      <c r="J111" s="156">
        <v>3495.1091957892845</v>
      </c>
      <c r="K111" s="156">
        <v>8587.8942731277511</v>
      </c>
      <c r="L111" s="156">
        <v>8363.3864981442475</v>
      </c>
      <c r="M111" s="156">
        <v>1677.4544963751352</v>
      </c>
      <c r="N111" s="157">
        <f t="shared" si="15"/>
        <v>22759.485638337581</v>
      </c>
    </row>
    <row r="112" spans="1:14" hidden="1" x14ac:dyDescent="0.25">
      <c r="A112" s="115" t="s">
        <v>1528</v>
      </c>
      <c r="B112" s="156"/>
      <c r="C112" s="156"/>
      <c r="D112" s="156"/>
      <c r="E112" s="156"/>
      <c r="F112" s="156"/>
      <c r="G112" s="156"/>
      <c r="H112" s="156"/>
      <c r="I112" s="156"/>
      <c r="J112" s="156"/>
      <c r="K112" s="156">
        <v>60656.027690371295</v>
      </c>
      <c r="L112" s="156">
        <v>42056.604473868996</v>
      </c>
      <c r="M112" s="156">
        <v>33679.818371124486</v>
      </c>
      <c r="N112" s="157">
        <f t="shared" si="15"/>
        <v>136392.45053536477</v>
      </c>
    </row>
    <row r="113" spans="1:16" hidden="1" x14ac:dyDescent="0.25">
      <c r="A113" s="158" t="s">
        <v>1546</v>
      </c>
      <c r="B113" s="159">
        <f t="shared" ref="B113:E113" si="16">SUM(B104:B111)</f>
        <v>0</v>
      </c>
      <c r="C113" s="159">
        <f t="shared" si="16"/>
        <v>0</v>
      </c>
      <c r="D113" s="159">
        <f t="shared" si="16"/>
        <v>0</v>
      </c>
      <c r="E113" s="159">
        <f t="shared" si="16"/>
        <v>0</v>
      </c>
      <c r="F113" s="159">
        <f>SUM(F104:F111)</f>
        <v>0</v>
      </c>
      <c r="G113" s="159">
        <f>SUM(G104:G111)</f>
        <v>0</v>
      </c>
      <c r="H113" s="159">
        <f>SUM(H104:H111)</f>
        <v>87703.97604440547</v>
      </c>
      <c r="I113" s="159">
        <f>SUM(I104:I111)</f>
        <v>74389.741444129118</v>
      </c>
      <c r="J113" s="159">
        <f t="shared" ref="J113" si="17">SUM(J104:J111)</f>
        <v>94787.836958229527</v>
      </c>
      <c r="K113" s="159">
        <f>SUM(K104:K112)</f>
        <v>269307.44745122711</v>
      </c>
      <c r="L113" s="159">
        <f>SUM(L104:L112)</f>
        <v>216225.63546995679</v>
      </c>
      <c r="M113" s="159">
        <f>SUM(M104:M112)</f>
        <v>192470.81212401669</v>
      </c>
      <c r="N113" s="160">
        <f t="shared" si="15"/>
        <v>934885.44949196465</v>
      </c>
    </row>
    <row r="114" spans="1:16" hidden="1" x14ac:dyDescent="0.25"/>
    <row r="115" spans="1:16" hidden="1" x14ac:dyDescent="0.25">
      <c r="A115" s="113" t="s">
        <v>1601</v>
      </c>
      <c r="B115" s="161" t="s">
        <v>1602</v>
      </c>
      <c r="P115" s="154" t="s">
        <v>1593</v>
      </c>
    </row>
    <row r="116" spans="1:16" hidden="1" x14ac:dyDescent="0.25">
      <c r="A116" s="155" t="s">
        <v>1521</v>
      </c>
      <c r="B116" s="129">
        <v>45078</v>
      </c>
      <c r="C116" s="129">
        <v>45108</v>
      </c>
      <c r="D116" s="129">
        <v>45139</v>
      </c>
      <c r="E116" s="129">
        <v>45170</v>
      </c>
      <c r="F116" s="129">
        <v>45200</v>
      </c>
      <c r="G116" s="129">
        <v>45231</v>
      </c>
      <c r="H116" s="129">
        <v>45261</v>
      </c>
      <c r="I116" s="130">
        <v>45292</v>
      </c>
      <c r="J116" s="130">
        <f>+J103</f>
        <v>45323</v>
      </c>
      <c r="K116" s="130">
        <v>45352</v>
      </c>
      <c r="L116" s="130">
        <v>45383</v>
      </c>
      <c r="M116" s="130">
        <v>45413</v>
      </c>
      <c r="N116" s="130">
        <v>45444</v>
      </c>
      <c r="O116" s="130">
        <v>45474</v>
      </c>
      <c r="P116" s="131" t="s">
        <v>1356</v>
      </c>
    </row>
    <row r="117" spans="1:16" hidden="1" x14ac:dyDescent="0.25">
      <c r="A117" s="115" t="s">
        <v>147</v>
      </c>
      <c r="B117" s="156"/>
      <c r="C117" s="156"/>
      <c r="D117" s="156"/>
      <c r="E117" s="156"/>
      <c r="F117" s="156"/>
      <c r="G117" s="156"/>
      <c r="H117" s="156"/>
      <c r="I117" s="156">
        <v>0</v>
      </c>
      <c r="J117" s="156">
        <v>0</v>
      </c>
      <c r="K117" s="156">
        <v>0</v>
      </c>
      <c r="L117" s="156">
        <v>0</v>
      </c>
      <c r="M117" s="156">
        <v>0</v>
      </c>
      <c r="N117" s="156">
        <v>0</v>
      </c>
      <c r="O117" s="156">
        <v>0</v>
      </c>
      <c r="P117" s="157">
        <v>0</v>
      </c>
    </row>
    <row r="118" spans="1:16" hidden="1" x14ac:dyDescent="0.25">
      <c r="A118" s="115" t="s">
        <v>88</v>
      </c>
      <c r="B118" s="156"/>
      <c r="C118" s="156"/>
      <c r="D118" s="156"/>
      <c r="E118" s="156"/>
      <c r="F118" s="156"/>
      <c r="G118" s="156"/>
      <c r="H118" s="156"/>
      <c r="I118" s="156">
        <v>0</v>
      </c>
      <c r="J118" s="156">
        <v>0</v>
      </c>
      <c r="K118" s="156">
        <v>0</v>
      </c>
      <c r="L118" s="156">
        <v>0</v>
      </c>
      <c r="M118" s="156">
        <v>0</v>
      </c>
      <c r="N118" s="156">
        <v>0</v>
      </c>
      <c r="O118" s="156">
        <v>0</v>
      </c>
      <c r="P118" s="157">
        <v>0</v>
      </c>
    </row>
    <row r="119" spans="1:16" hidden="1" x14ac:dyDescent="0.25">
      <c r="A119" s="115" t="s">
        <v>131</v>
      </c>
      <c r="B119" s="156"/>
      <c r="C119" s="156"/>
      <c r="D119" s="156"/>
      <c r="E119" s="156"/>
      <c r="F119" s="156"/>
      <c r="G119" s="156"/>
      <c r="H119" s="156"/>
      <c r="I119" s="156">
        <v>2890.4279356763445</v>
      </c>
      <c r="J119" s="156">
        <v>16263.242302875235</v>
      </c>
      <c r="K119" s="156">
        <v>21121.417465827566</v>
      </c>
      <c r="L119" s="156">
        <v>16097.586263617219</v>
      </c>
      <c r="M119" s="156">
        <v>20574.985832369279</v>
      </c>
      <c r="N119" s="156">
        <v>15565.451020826218</v>
      </c>
      <c r="O119" s="156">
        <v>18041.287532007511</v>
      </c>
      <c r="P119" s="157">
        <v>110554.39835319937</v>
      </c>
    </row>
    <row r="120" spans="1:16" hidden="1" x14ac:dyDescent="0.25">
      <c r="A120" s="115" t="s">
        <v>1525</v>
      </c>
      <c r="B120" s="156"/>
      <c r="C120" s="156"/>
      <c r="D120" s="156"/>
      <c r="E120" s="156"/>
      <c r="F120" s="156"/>
      <c r="G120" s="156"/>
      <c r="H120" s="156"/>
      <c r="I120" s="156">
        <v>8690.1185847340475</v>
      </c>
      <c r="J120" s="156">
        <v>8041.7682115682446</v>
      </c>
      <c r="K120" s="156">
        <v>37627.876684455645</v>
      </c>
      <c r="L120" s="156">
        <v>30270.518436954564</v>
      </c>
      <c r="M120" s="156">
        <v>28289.249787135595</v>
      </c>
      <c r="N120" s="156">
        <v>31944.165410976453</v>
      </c>
      <c r="O120" s="156">
        <v>31944.165410976453</v>
      </c>
      <c r="P120" s="157">
        <v>176807.86252680101</v>
      </c>
    </row>
    <row r="121" spans="1:16" hidden="1" x14ac:dyDescent="0.25">
      <c r="A121" s="115" t="s">
        <v>119</v>
      </c>
      <c r="B121" s="156"/>
      <c r="C121" s="156"/>
      <c r="D121" s="156"/>
      <c r="E121" s="156"/>
      <c r="F121" s="156"/>
      <c r="G121" s="156"/>
      <c r="H121" s="156"/>
      <c r="I121" s="156">
        <v>0</v>
      </c>
      <c r="J121" s="156">
        <v>31038.848750252506</v>
      </c>
      <c r="K121" s="156">
        <v>5148.1595977344241</v>
      </c>
      <c r="L121" s="156">
        <v>0</v>
      </c>
      <c r="M121" s="156">
        <v>44.700539102267477</v>
      </c>
      <c r="N121" s="156">
        <v>0</v>
      </c>
      <c r="O121" s="156"/>
      <c r="P121" s="157">
        <v>36231.708887089197</v>
      </c>
    </row>
    <row r="122" spans="1:16" hidden="1" x14ac:dyDescent="0.25">
      <c r="A122" s="115" t="s">
        <v>23</v>
      </c>
      <c r="B122" s="156"/>
      <c r="C122" s="156"/>
      <c r="D122" s="156"/>
      <c r="E122" s="156"/>
      <c r="F122" s="156"/>
      <c r="G122" s="156"/>
      <c r="H122" s="156"/>
      <c r="I122" s="156">
        <v>91660.443036454919</v>
      </c>
      <c r="J122" s="156">
        <v>70378.819718537474</v>
      </c>
      <c r="K122" s="156">
        <v>211830.7526424166</v>
      </c>
      <c r="L122" s="156">
        <v>181614.43716942513</v>
      </c>
      <c r="M122" s="156">
        <v>167313.71166300328</v>
      </c>
      <c r="N122" s="156">
        <v>146347.20075985836</v>
      </c>
      <c r="O122" s="156">
        <v>148486.35376920455</v>
      </c>
      <c r="P122" s="157">
        <v>1017631.7187589004</v>
      </c>
    </row>
    <row r="123" spans="1:16" hidden="1" x14ac:dyDescent="0.25">
      <c r="A123" s="115" t="s">
        <v>259</v>
      </c>
      <c r="B123" s="156"/>
      <c r="C123" s="156"/>
      <c r="D123" s="156"/>
      <c r="E123" s="156"/>
      <c r="F123" s="156"/>
      <c r="G123" s="156"/>
      <c r="H123" s="156"/>
      <c r="I123" s="156">
        <v>0</v>
      </c>
      <c r="J123" s="156">
        <v>2068.8813386303955</v>
      </c>
      <c r="K123" s="156">
        <v>4320.7165872876021</v>
      </c>
      <c r="L123" s="156">
        <v>4112.1992982244956</v>
      </c>
      <c r="M123" s="156">
        <v>3704.8844296621937</v>
      </c>
      <c r="N123" s="156">
        <v>264.71614693581427</v>
      </c>
      <c r="O123" s="156">
        <v>16652.637782519629</v>
      </c>
      <c r="P123" s="157">
        <v>31124.035583260131</v>
      </c>
    </row>
    <row r="124" spans="1:16" hidden="1" x14ac:dyDescent="0.25">
      <c r="A124" s="115" t="s">
        <v>1526</v>
      </c>
      <c r="B124" s="156"/>
      <c r="C124" s="156"/>
      <c r="D124" s="156"/>
      <c r="E124" s="156"/>
      <c r="F124" s="156"/>
      <c r="G124" s="156"/>
      <c r="H124" s="156"/>
      <c r="I124" s="156">
        <v>889.77051662664633</v>
      </c>
      <c r="J124" s="156">
        <v>4892.4538522658404</v>
      </c>
      <c r="K124" s="156">
        <v>12021.334403524228</v>
      </c>
      <c r="L124" s="156">
        <v>11707.068420102318</v>
      </c>
      <c r="M124" s="156">
        <v>2348.1008040259098</v>
      </c>
      <c r="N124" s="156">
        <v>4513.5171630676004</v>
      </c>
      <c r="O124" s="156">
        <v>8833.3491281154002</v>
      </c>
      <c r="P124" s="157">
        <v>45205.594287727938</v>
      </c>
    </row>
    <row r="125" spans="1:16" hidden="1" x14ac:dyDescent="0.25">
      <c r="A125" s="115" t="s">
        <v>1528</v>
      </c>
      <c r="B125" s="156"/>
      <c r="C125" s="156"/>
      <c r="D125" s="156"/>
      <c r="E125" s="156"/>
      <c r="F125" s="156"/>
      <c r="G125" s="156"/>
      <c r="H125" s="156"/>
      <c r="I125" s="156"/>
      <c r="J125" s="156"/>
      <c r="K125" s="156">
        <v>84906.307560981761</v>
      </c>
      <c r="L125" s="156">
        <v>58870.834942521826</v>
      </c>
      <c r="M125" s="156">
        <v>47145.00975590005</v>
      </c>
      <c r="N125" s="156">
        <v>42736.811886949472</v>
      </c>
      <c r="O125" s="156">
        <v>49740.747806845335</v>
      </c>
      <c r="P125" s="157">
        <v>283399.71195319842</v>
      </c>
    </row>
    <row r="126" spans="1:16" hidden="1" x14ac:dyDescent="0.25">
      <c r="A126" s="158" t="s">
        <v>1546</v>
      </c>
      <c r="B126" s="159">
        <f t="shared" ref="B126:E126" si="18">SUM(B117:B124)</f>
        <v>0</v>
      </c>
      <c r="C126" s="159">
        <f t="shared" si="18"/>
        <v>0</v>
      </c>
      <c r="D126" s="159">
        <f t="shared" si="18"/>
        <v>0</v>
      </c>
      <c r="E126" s="159">
        <f t="shared" si="18"/>
        <v>0</v>
      </c>
      <c r="F126" s="159">
        <f>SUM(F117:F124)</f>
        <v>0</v>
      </c>
      <c r="G126" s="159">
        <f>SUM(G117:G124)</f>
        <v>0</v>
      </c>
      <c r="H126" s="159">
        <f>SUM(H117:H124)</f>
        <v>0</v>
      </c>
      <c r="I126" s="159">
        <f>SUM(I117:I124)</f>
        <v>104130.76007349197</v>
      </c>
      <c r="J126" s="159">
        <f t="shared" ref="J126" si="19">SUM(J117:J124)</f>
        <v>132684.0141741297</v>
      </c>
      <c r="K126" s="159">
        <f t="shared" ref="K126:O126" si="20">SUM(K117:K125)</f>
        <v>376976.56494222785</v>
      </c>
      <c r="L126" s="159">
        <f t="shared" si="20"/>
        <v>302672.64453084557</v>
      </c>
      <c r="M126" s="159">
        <f t="shared" si="20"/>
        <v>269420.6428111986</v>
      </c>
      <c r="N126" s="159">
        <f t="shared" si="20"/>
        <v>241371.86238861392</v>
      </c>
      <c r="O126" s="159">
        <f t="shared" si="20"/>
        <v>273698.5414296689</v>
      </c>
      <c r="P126" s="160">
        <v>1700955.0303501766</v>
      </c>
    </row>
    <row r="127" spans="1:16" hidden="1" x14ac:dyDescent="0.25"/>
    <row r="128" spans="1:16" hidden="1" x14ac:dyDescent="0.25">
      <c r="A128" s="113" t="s">
        <v>1603</v>
      </c>
      <c r="B128" s="161" t="s">
        <v>1557</v>
      </c>
      <c r="P128" s="154" t="s">
        <v>1593</v>
      </c>
    </row>
    <row r="129" spans="1:20" hidden="1" x14ac:dyDescent="0.25">
      <c r="A129" s="155" t="s">
        <v>1521</v>
      </c>
      <c r="B129" s="129">
        <v>45078</v>
      </c>
      <c r="C129" s="129">
        <v>45108</v>
      </c>
      <c r="D129" s="129">
        <v>45139</v>
      </c>
      <c r="E129" s="129">
        <v>45170</v>
      </c>
      <c r="F129" s="129">
        <v>45200</v>
      </c>
      <c r="G129" s="129">
        <v>45231</v>
      </c>
      <c r="H129" s="129">
        <v>45261</v>
      </c>
      <c r="I129" s="130">
        <v>45292</v>
      </c>
      <c r="J129" s="130">
        <f>+J116</f>
        <v>45323</v>
      </c>
      <c r="K129" s="130">
        <v>45352</v>
      </c>
      <c r="L129" s="130">
        <v>45383</v>
      </c>
      <c r="M129" s="130">
        <v>45413</v>
      </c>
      <c r="N129" s="130">
        <v>45444</v>
      </c>
      <c r="O129" s="130">
        <v>45474</v>
      </c>
      <c r="P129" s="131" t="s">
        <v>1356</v>
      </c>
    </row>
    <row r="130" spans="1:20" hidden="1" x14ac:dyDescent="0.25">
      <c r="A130" s="115" t="s">
        <v>147</v>
      </c>
      <c r="B130" s="156"/>
      <c r="C130" s="156"/>
      <c r="D130" s="156"/>
      <c r="E130" s="156"/>
      <c r="F130" s="156"/>
      <c r="G130" s="156"/>
      <c r="H130" s="156"/>
      <c r="I130" s="156"/>
      <c r="J130" s="156">
        <v>0</v>
      </c>
      <c r="K130" s="156">
        <v>0</v>
      </c>
      <c r="L130" s="156">
        <v>0</v>
      </c>
      <c r="M130" s="156">
        <v>0</v>
      </c>
      <c r="N130" s="156">
        <v>0</v>
      </c>
      <c r="O130" s="156">
        <v>0</v>
      </c>
      <c r="P130" s="157">
        <v>0</v>
      </c>
    </row>
    <row r="131" spans="1:20" hidden="1" x14ac:dyDescent="0.25">
      <c r="A131" s="115" t="s">
        <v>88</v>
      </c>
      <c r="B131" s="156"/>
      <c r="C131" s="156"/>
      <c r="D131" s="156"/>
      <c r="E131" s="156"/>
      <c r="F131" s="156"/>
      <c r="G131" s="156"/>
      <c r="H131" s="156"/>
      <c r="I131" s="156"/>
      <c r="J131" s="156">
        <v>0</v>
      </c>
      <c r="K131" s="156">
        <v>0</v>
      </c>
      <c r="L131" s="156">
        <v>0</v>
      </c>
      <c r="M131" s="156">
        <v>0</v>
      </c>
      <c r="N131" s="156">
        <v>0</v>
      </c>
      <c r="O131" s="156">
        <v>0</v>
      </c>
      <c r="P131" s="157">
        <v>0</v>
      </c>
    </row>
    <row r="132" spans="1:20" hidden="1" x14ac:dyDescent="0.25">
      <c r="A132" s="115" t="s">
        <v>131</v>
      </c>
      <c r="B132" s="156"/>
      <c r="C132" s="156"/>
      <c r="D132" s="156"/>
      <c r="E132" s="156"/>
      <c r="F132" s="156"/>
      <c r="G132" s="156"/>
      <c r="H132" s="156"/>
      <c r="I132" s="156"/>
      <c r="J132" s="156">
        <v>7723.8201764191008</v>
      </c>
      <c r="K132" s="156">
        <v>10031.088963624921</v>
      </c>
      <c r="L132" s="156">
        <v>7645.145983749625</v>
      </c>
      <c r="M132" s="156">
        <v>9771.5749259602053</v>
      </c>
      <c r="N132" s="156">
        <v>7392.4216592693747</v>
      </c>
      <c r="O132" s="156">
        <v>8568.258287811539</v>
      </c>
      <c r="P132" s="157">
        <v>51132.309996834767</v>
      </c>
    </row>
    <row r="133" spans="1:20" hidden="1" x14ac:dyDescent="0.25">
      <c r="A133" s="115" t="s">
        <v>1525</v>
      </c>
      <c r="B133" s="156"/>
      <c r="C133" s="156"/>
      <c r="D133" s="156"/>
      <c r="E133" s="156"/>
      <c r="F133" s="156"/>
      <c r="G133" s="156"/>
      <c r="H133" s="156"/>
      <c r="I133" s="156"/>
      <c r="J133" s="156">
        <v>3819.236681704936</v>
      </c>
      <c r="K133" s="156">
        <v>17870.418931151671</v>
      </c>
      <c r="L133" s="156">
        <v>14376.225644297323</v>
      </c>
      <c r="M133" s="156">
        <v>13435.271652012962</v>
      </c>
      <c r="N133" s="156">
        <v>15171.082415500177</v>
      </c>
      <c r="O133" s="156">
        <v>15171.082415500177</v>
      </c>
      <c r="P133" s="157">
        <v>79843.317740167244</v>
      </c>
    </row>
    <row r="134" spans="1:20" hidden="1" x14ac:dyDescent="0.25">
      <c r="A134" s="115" t="s">
        <v>119</v>
      </c>
      <c r="B134" s="156"/>
      <c r="C134" s="156"/>
      <c r="D134" s="156"/>
      <c r="E134" s="156"/>
      <c r="F134" s="156"/>
      <c r="G134" s="156"/>
      <c r="H134" s="156"/>
      <c r="I134" s="156"/>
      <c r="J134" s="156">
        <v>14741.124910107064</v>
      </c>
      <c r="K134" s="156">
        <v>2444.9896417872878</v>
      </c>
      <c r="L134" s="156">
        <v>0</v>
      </c>
      <c r="M134" s="156">
        <v>21.229403054141603</v>
      </c>
      <c r="N134" s="156">
        <v>0</v>
      </c>
      <c r="O134" s="156"/>
      <c r="P134" s="157">
        <v>17207.343954948494</v>
      </c>
    </row>
    <row r="135" spans="1:20" hidden="1" x14ac:dyDescent="0.25">
      <c r="A135" s="115" t="s">
        <v>23</v>
      </c>
      <c r="B135" s="156"/>
      <c r="C135" s="156"/>
      <c r="D135" s="156"/>
      <c r="E135" s="156"/>
      <c r="F135" s="156"/>
      <c r="G135" s="156"/>
      <c r="H135" s="156"/>
      <c r="I135" s="156"/>
      <c r="J135" s="156">
        <v>33424.660200659899</v>
      </c>
      <c r="K135" s="156">
        <v>100603.7179287602</v>
      </c>
      <c r="L135" s="156">
        <v>86253.234626542224</v>
      </c>
      <c r="M135" s="156">
        <v>79461.462718648792</v>
      </c>
      <c r="N135" s="156">
        <v>69503.942752645977</v>
      </c>
      <c r="O135" s="156">
        <v>70519.879972686947</v>
      </c>
      <c r="P135" s="157">
        <v>439766.89819994406</v>
      </c>
    </row>
    <row r="136" spans="1:20" hidden="1" x14ac:dyDescent="0.25">
      <c r="A136" s="115" t="s">
        <v>259</v>
      </c>
      <c r="B136" s="156"/>
      <c r="C136" s="156"/>
      <c r="D136" s="156"/>
      <c r="E136" s="156"/>
      <c r="F136" s="156"/>
      <c r="G136" s="156"/>
      <c r="H136" s="156"/>
      <c r="I136" s="156"/>
      <c r="J136" s="156">
        <v>982.56344757928775</v>
      </c>
      <c r="K136" s="156">
        <v>2052.0162789175579</v>
      </c>
      <c r="L136" s="156">
        <v>1952.9862076436953</v>
      </c>
      <c r="M136" s="156">
        <v>1759.5421980564552</v>
      </c>
      <c r="N136" s="156">
        <v>125.72031324684194</v>
      </c>
      <c r="O136" s="156">
        <v>7908.753820416523</v>
      </c>
      <c r="P136" s="157">
        <v>14781.582265860361</v>
      </c>
    </row>
    <row r="137" spans="1:20" hidden="1" x14ac:dyDescent="0.25">
      <c r="A137" s="115" t="s">
        <v>1526</v>
      </c>
      <c r="B137" s="156"/>
      <c r="C137" s="156"/>
      <c r="D137" s="156"/>
      <c r="E137" s="156"/>
      <c r="F137" s="156"/>
      <c r="G137" s="156"/>
      <c r="H137" s="156"/>
      <c r="I137" s="156"/>
      <c r="J137" s="156">
        <v>2323.5485933607165</v>
      </c>
      <c r="K137" s="156">
        <v>5709.2321127753303</v>
      </c>
      <c r="L137" s="156">
        <v>5559.9793439662953</v>
      </c>
      <c r="M137" s="156">
        <v>1115.1717491901898</v>
      </c>
      <c r="N137" s="156">
        <v>2143.5820903038584</v>
      </c>
      <c r="O137" s="156">
        <v>4195.1782400136581</v>
      </c>
      <c r="P137" s="157">
        <v>21046.692129610048</v>
      </c>
    </row>
    <row r="138" spans="1:20" hidden="1" x14ac:dyDescent="0.25">
      <c r="A138" s="115" t="s">
        <v>1528</v>
      </c>
      <c r="B138" s="156"/>
      <c r="C138" s="156"/>
      <c r="D138" s="156"/>
      <c r="E138" s="156"/>
      <c r="F138" s="156"/>
      <c r="G138" s="156"/>
      <c r="H138" s="156"/>
      <c r="I138" s="156"/>
      <c r="J138" s="156"/>
      <c r="K138" s="156">
        <v>40324.127208558843</v>
      </c>
      <c r="L138" s="156">
        <v>27959.230654228108</v>
      </c>
      <c r="M138" s="156">
        <v>22390.343253123556</v>
      </c>
      <c r="N138" s="156">
        <v>20296.779927449643</v>
      </c>
      <c r="O138" s="156">
        <v>23623.124119153294</v>
      </c>
      <c r="P138" s="157">
        <v>134593.60516251344</v>
      </c>
    </row>
    <row r="139" spans="1:20" hidden="1" x14ac:dyDescent="0.25">
      <c r="A139" s="158" t="s">
        <v>1546</v>
      </c>
      <c r="B139" s="159">
        <f t="shared" ref="B139:E139" si="21">SUM(B130:B137)</f>
        <v>0</v>
      </c>
      <c r="C139" s="159">
        <f t="shared" si="21"/>
        <v>0</v>
      </c>
      <c r="D139" s="159">
        <f t="shared" si="21"/>
        <v>0</v>
      </c>
      <c r="E139" s="159">
        <f t="shared" si="21"/>
        <v>0</v>
      </c>
      <c r="F139" s="159">
        <f>SUM(F130:F137)</f>
        <v>0</v>
      </c>
      <c r="G139" s="159">
        <f>SUM(G130:G137)</f>
        <v>0</v>
      </c>
      <c r="H139" s="159">
        <f>SUM(H130:H137)</f>
        <v>0</v>
      </c>
      <c r="I139" s="159">
        <f>SUM(I130:I137)</f>
        <v>0</v>
      </c>
      <c r="J139" s="159">
        <f t="shared" ref="J139" si="22">SUM(J130:J137)</f>
        <v>63014.95400983101</v>
      </c>
      <c r="K139" s="159">
        <f t="shared" ref="K139:O139" si="23">SUM(K130:K138)</f>
        <v>179035.59106557581</v>
      </c>
      <c r="L139" s="159">
        <f t="shared" si="23"/>
        <v>143746.80246042728</v>
      </c>
      <c r="M139" s="159">
        <f t="shared" si="23"/>
        <v>127954.59590004632</v>
      </c>
      <c r="N139" s="159">
        <f t="shared" si="23"/>
        <v>114633.52915841585</v>
      </c>
      <c r="O139" s="159">
        <f t="shared" si="23"/>
        <v>129986.27685558212</v>
      </c>
      <c r="P139" s="160">
        <v>758371.74944987835</v>
      </c>
    </row>
    <row r="140" spans="1:20" hidden="1" x14ac:dyDescent="0.25"/>
    <row r="141" spans="1:20" hidden="1" x14ac:dyDescent="0.25">
      <c r="A141" s="113" t="s">
        <v>1604</v>
      </c>
      <c r="B141" s="161" t="s">
        <v>1584</v>
      </c>
      <c r="R141" s="154" t="s">
        <v>1593</v>
      </c>
      <c r="S141" s="163"/>
      <c r="T141" s="163"/>
    </row>
    <row r="142" spans="1:20" hidden="1" x14ac:dyDescent="0.25">
      <c r="A142" s="155" t="s">
        <v>1521</v>
      </c>
      <c r="B142" s="129">
        <v>45078</v>
      </c>
      <c r="C142" s="129">
        <v>45108</v>
      </c>
      <c r="D142" s="129">
        <v>45139</v>
      </c>
      <c r="E142" s="129">
        <v>45170</v>
      </c>
      <c r="F142" s="129">
        <v>45200</v>
      </c>
      <c r="G142" s="129">
        <v>45231</v>
      </c>
      <c r="H142" s="129">
        <v>45261</v>
      </c>
      <c r="I142" s="130">
        <v>45292</v>
      </c>
      <c r="J142" s="130">
        <f>+J129</f>
        <v>45323</v>
      </c>
      <c r="K142" s="130">
        <v>45352</v>
      </c>
      <c r="L142" s="130">
        <v>45383</v>
      </c>
      <c r="M142" s="130">
        <v>45413</v>
      </c>
      <c r="N142" s="130">
        <v>45444</v>
      </c>
      <c r="O142" s="130">
        <v>45474</v>
      </c>
      <c r="P142" s="130">
        <v>45505</v>
      </c>
      <c r="Q142" s="130">
        <v>45536</v>
      </c>
      <c r="R142" s="131" t="s">
        <v>1356</v>
      </c>
      <c r="S142" s="164"/>
      <c r="T142" s="164"/>
    </row>
    <row r="143" spans="1:20" hidden="1" x14ac:dyDescent="0.25">
      <c r="A143" s="115" t="s">
        <v>147</v>
      </c>
      <c r="B143" s="156"/>
      <c r="C143" s="156"/>
      <c r="D143" s="156"/>
      <c r="E143" s="156"/>
      <c r="F143" s="156"/>
      <c r="G143" s="156"/>
      <c r="H143" s="156"/>
      <c r="I143" s="156"/>
      <c r="J143" s="156"/>
      <c r="K143" s="156">
        <v>0</v>
      </c>
      <c r="L143" s="156">
        <v>0</v>
      </c>
      <c r="M143" s="156">
        <v>0</v>
      </c>
      <c r="N143" s="156">
        <v>0</v>
      </c>
      <c r="O143" s="156">
        <v>0</v>
      </c>
      <c r="P143" s="156">
        <v>6709.7030423360065</v>
      </c>
      <c r="Q143" s="156">
        <v>0</v>
      </c>
      <c r="R143" s="157">
        <v>6709.7030423360065</v>
      </c>
      <c r="S143" s="165"/>
      <c r="T143" s="165"/>
    </row>
    <row r="144" spans="1:20" hidden="1" x14ac:dyDescent="0.25">
      <c r="A144" s="115" t="s">
        <v>88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>
        <v>0</v>
      </c>
      <c r="L144" s="156">
        <v>0</v>
      </c>
      <c r="M144" s="156">
        <v>0</v>
      </c>
      <c r="N144" s="156">
        <v>0</v>
      </c>
      <c r="O144" s="156">
        <v>0</v>
      </c>
      <c r="P144" s="156">
        <v>0</v>
      </c>
      <c r="Q144" s="156">
        <v>0</v>
      </c>
      <c r="R144" s="157">
        <v>0</v>
      </c>
      <c r="S144" s="165"/>
      <c r="T144" s="165"/>
    </row>
    <row r="145" spans="1:20" hidden="1" x14ac:dyDescent="0.25">
      <c r="A145" s="115" t="s">
        <v>131</v>
      </c>
      <c r="B145" s="156"/>
      <c r="C145" s="156"/>
      <c r="D145" s="156"/>
      <c r="E145" s="156"/>
      <c r="F145" s="156"/>
      <c r="G145" s="156"/>
      <c r="H145" s="156"/>
      <c r="I145" s="156"/>
      <c r="J145" s="156"/>
      <c r="K145" s="156">
        <v>49156.560808810573</v>
      </c>
      <c r="L145" s="156">
        <v>37464.435297622644</v>
      </c>
      <c r="M145" s="156">
        <v>47884.832722312218</v>
      </c>
      <c r="N145" s="156">
        <v>36225.979665414809</v>
      </c>
      <c r="O145" s="156">
        <v>41988.074383321946</v>
      </c>
      <c r="P145" s="156">
        <v>45975.959934046688</v>
      </c>
      <c r="Q145" s="156">
        <v>0</v>
      </c>
      <c r="R145" s="157">
        <v>258695.84281152888</v>
      </c>
      <c r="S145" s="165"/>
      <c r="T145" s="165"/>
    </row>
    <row r="146" spans="1:20" hidden="1" x14ac:dyDescent="0.25">
      <c r="A146" s="115" t="s">
        <v>1525</v>
      </c>
      <c r="B146" s="156"/>
      <c r="C146" s="156"/>
      <c r="D146" s="156"/>
      <c r="E146" s="156"/>
      <c r="F146" s="156"/>
      <c r="G146" s="156"/>
      <c r="H146" s="156"/>
      <c r="I146" s="156"/>
      <c r="J146" s="156"/>
      <c r="K146" s="156">
        <v>87572.579413215892</v>
      </c>
      <c r="L146" s="156">
        <v>70449.560625739818</v>
      </c>
      <c r="M146" s="156">
        <v>65838.489753200702</v>
      </c>
      <c r="N146" s="156">
        <v>74344.693581853906</v>
      </c>
      <c r="O146" s="156">
        <v>74344.693581853906</v>
      </c>
      <c r="P146" s="156">
        <v>92936.227303850508</v>
      </c>
      <c r="Q146" s="156">
        <v>0</v>
      </c>
      <c r="R146" s="157">
        <v>465486.24425971479</v>
      </c>
      <c r="S146" s="165"/>
      <c r="T146" s="165"/>
    </row>
    <row r="147" spans="1:20" hidden="1" x14ac:dyDescent="0.25">
      <c r="A147" s="115" t="s">
        <v>119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156">
        <v>11981.479023788546</v>
      </c>
      <c r="L147" s="156">
        <v>0</v>
      </c>
      <c r="M147" s="156">
        <v>104.03301635045504</v>
      </c>
      <c r="N147" s="156">
        <v>0</v>
      </c>
      <c r="O147" s="156"/>
      <c r="P147" s="156">
        <v>805.9580197586273</v>
      </c>
      <c r="Q147" s="156">
        <v>0</v>
      </c>
      <c r="R147" s="157">
        <v>12891.470059897629</v>
      </c>
      <c r="S147" s="165"/>
      <c r="T147" s="165"/>
    </row>
    <row r="148" spans="1:20" hidden="1" x14ac:dyDescent="0.25">
      <c r="A148" s="115" t="s">
        <v>23</v>
      </c>
      <c r="B148" s="156"/>
      <c r="C148" s="156"/>
      <c r="D148" s="156"/>
      <c r="E148" s="156"/>
      <c r="F148" s="156"/>
      <c r="G148" s="156"/>
      <c r="H148" s="156"/>
      <c r="I148" s="156"/>
      <c r="J148" s="156"/>
      <c r="K148" s="156">
        <v>493000.59005462547</v>
      </c>
      <c r="L148" s="156">
        <v>422677.17774721619</v>
      </c>
      <c r="M148" s="156">
        <v>389394.63484478649</v>
      </c>
      <c r="N148" s="156">
        <v>340598.59311006323</v>
      </c>
      <c r="O148" s="156">
        <v>345577.11337999324</v>
      </c>
      <c r="P148" s="156">
        <v>430398.09399195435</v>
      </c>
      <c r="Q148" s="156">
        <v>0</v>
      </c>
      <c r="R148" s="157">
        <v>2421646.2031286387</v>
      </c>
      <c r="S148" s="165"/>
      <c r="T148" s="165"/>
    </row>
    <row r="149" spans="1:20" hidden="1" x14ac:dyDescent="0.25">
      <c r="A149" s="115" t="s">
        <v>259</v>
      </c>
      <c r="B149" s="156"/>
      <c r="C149" s="156"/>
      <c r="D149" s="156"/>
      <c r="E149" s="156"/>
      <c r="F149" s="156"/>
      <c r="G149" s="156"/>
      <c r="H149" s="156"/>
      <c r="I149" s="156"/>
      <c r="J149" s="156"/>
      <c r="K149" s="156">
        <v>10055.744033480176</v>
      </c>
      <c r="L149" s="156">
        <v>9570.4549748219488</v>
      </c>
      <c r="M149" s="156">
        <v>8622.497853231529</v>
      </c>
      <c r="N149" s="156">
        <v>616.0824857033117</v>
      </c>
      <c r="O149" s="156">
        <v>38756.224723455096</v>
      </c>
      <c r="P149" s="156">
        <v>7160.6695416107932</v>
      </c>
      <c r="Q149" s="156">
        <v>0</v>
      </c>
      <c r="R149" s="157">
        <v>74781.673612302853</v>
      </c>
      <c r="S149" s="165"/>
      <c r="T149" s="165"/>
    </row>
    <row r="150" spans="1:20" hidden="1" x14ac:dyDescent="0.25">
      <c r="A150" s="115" t="s">
        <v>1526</v>
      </c>
      <c r="B150" s="156"/>
      <c r="C150" s="156"/>
      <c r="D150" s="156"/>
      <c r="E150" s="156"/>
      <c r="F150" s="156"/>
      <c r="G150" s="156"/>
      <c r="H150" s="156"/>
      <c r="I150" s="156"/>
      <c r="J150" s="156"/>
      <c r="K150" s="156">
        <v>27977.641962995593</v>
      </c>
      <c r="L150" s="156">
        <v>27246.240533654334</v>
      </c>
      <c r="M150" s="156">
        <v>5464.8112582909152</v>
      </c>
      <c r="N150" s="156">
        <v>10504.455074897576</v>
      </c>
      <c r="O150" s="156">
        <v>20558.140298310009</v>
      </c>
      <c r="P150" s="156">
        <v>76091.276748583783</v>
      </c>
      <c r="Q150" s="156">
        <v>0</v>
      </c>
      <c r="R150" s="157">
        <v>167842.56587673223</v>
      </c>
      <c r="S150" s="165"/>
      <c r="T150" s="165"/>
    </row>
    <row r="151" spans="1:20" hidden="1" x14ac:dyDescent="0.25">
      <c r="A151" s="115" t="s">
        <v>1528</v>
      </c>
      <c r="B151" s="156"/>
      <c r="C151" s="156"/>
      <c r="D151" s="156"/>
      <c r="E151" s="156"/>
      <c r="F151" s="156"/>
      <c r="G151" s="156"/>
      <c r="H151" s="156"/>
      <c r="I151" s="156"/>
      <c r="J151" s="156"/>
      <c r="K151" s="156">
        <v>197605.20700969166</v>
      </c>
      <c r="L151" s="156">
        <v>137012.00605497044</v>
      </c>
      <c r="M151" s="156">
        <v>109722.11228944935</v>
      </c>
      <c r="N151" s="156">
        <v>99462.770228106849</v>
      </c>
      <c r="O151" s="156">
        <v>115763.25775477977</v>
      </c>
      <c r="P151" s="156">
        <v>109475.27043020169</v>
      </c>
      <c r="Q151" s="156">
        <v>0</v>
      </c>
      <c r="R151" s="157">
        <v>769040.62376719969</v>
      </c>
      <c r="S151" s="165"/>
      <c r="T151" s="165"/>
    </row>
    <row r="152" spans="1:20" hidden="1" x14ac:dyDescent="0.25">
      <c r="A152" s="158" t="s">
        <v>1546</v>
      </c>
      <c r="B152" s="159">
        <f t="shared" ref="B152:E152" si="24">SUM(B143:B150)</f>
        <v>0</v>
      </c>
      <c r="C152" s="159">
        <f t="shared" si="24"/>
        <v>0</v>
      </c>
      <c r="D152" s="159">
        <f t="shared" si="24"/>
        <v>0</v>
      </c>
      <c r="E152" s="159">
        <f t="shared" si="24"/>
        <v>0</v>
      </c>
      <c r="F152" s="159">
        <f>SUM(F143:F150)</f>
        <v>0</v>
      </c>
      <c r="G152" s="159">
        <f>SUM(G143:G150)</f>
        <v>0</v>
      </c>
      <c r="H152" s="159">
        <f>SUM(H143:H150)</f>
        <v>0</v>
      </c>
      <c r="I152" s="159">
        <f>SUM(I143:I150)</f>
        <v>0</v>
      </c>
      <c r="J152" s="159">
        <f t="shared" ref="J152" si="25">SUM(J143:J150)</f>
        <v>0</v>
      </c>
      <c r="K152" s="159">
        <f t="shared" ref="K152:Q152" si="26">SUM(K143:K151)</f>
        <v>877349.80230660795</v>
      </c>
      <c r="L152" s="159">
        <f t="shared" si="26"/>
        <v>704419.87523402541</v>
      </c>
      <c r="M152" s="159">
        <f t="shared" si="26"/>
        <v>627031.41173762165</v>
      </c>
      <c r="N152" s="159">
        <f t="shared" si="26"/>
        <v>561752.57414603967</v>
      </c>
      <c r="O152" s="159">
        <f t="shared" si="26"/>
        <v>636987.50412171404</v>
      </c>
      <c r="P152" s="159">
        <f t="shared" si="26"/>
        <v>769553.15901234234</v>
      </c>
      <c r="Q152" s="159">
        <f t="shared" si="26"/>
        <v>0</v>
      </c>
      <c r="R152" s="160">
        <f>SUM(R143:R151)</f>
        <v>4177094.3265583506</v>
      </c>
      <c r="S152" s="166"/>
      <c r="T152" s="166"/>
    </row>
    <row r="153" spans="1:20" hidden="1" x14ac:dyDescent="0.25">
      <c r="S153" s="43"/>
      <c r="T153" s="43"/>
    </row>
    <row r="154" spans="1:20" hidden="1" x14ac:dyDescent="0.25">
      <c r="A154" s="113" t="s">
        <v>1605</v>
      </c>
      <c r="B154" s="161" t="s">
        <v>1586</v>
      </c>
      <c r="R154" s="154" t="s">
        <v>1593</v>
      </c>
      <c r="S154" s="163"/>
      <c r="T154" s="163"/>
    </row>
    <row r="155" spans="1:20" hidden="1" x14ac:dyDescent="0.25">
      <c r="A155" s="155" t="s">
        <v>1521</v>
      </c>
      <c r="B155" s="129">
        <v>45078</v>
      </c>
      <c r="C155" s="129">
        <v>45108</v>
      </c>
      <c r="D155" s="129">
        <v>45139</v>
      </c>
      <c r="E155" s="129">
        <v>45170</v>
      </c>
      <c r="F155" s="129">
        <v>45200</v>
      </c>
      <c r="G155" s="129">
        <v>45231</v>
      </c>
      <c r="H155" s="129">
        <v>45261</v>
      </c>
      <c r="I155" s="130">
        <v>45292</v>
      </c>
      <c r="J155" s="130">
        <f>+J142</f>
        <v>45323</v>
      </c>
      <c r="K155" s="130">
        <v>45352</v>
      </c>
      <c r="L155" s="130">
        <v>45383</v>
      </c>
      <c r="M155" s="130">
        <v>45413</v>
      </c>
      <c r="N155" s="130">
        <v>45444</v>
      </c>
      <c r="O155" s="130">
        <v>45474</v>
      </c>
      <c r="P155" s="130">
        <v>45505</v>
      </c>
      <c r="Q155" s="130">
        <v>45536</v>
      </c>
      <c r="R155" s="131" t="s">
        <v>1356</v>
      </c>
      <c r="S155" s="164"/>
      <c r="T155" s="164"/>
    </row>
    <row r="156" spans="1:20" hidden="1" x14ac:dyDescent="0.25">
      <c r="A156" s="115" t="s">
        <v>147</v>
      </c>
      <c r="B156" s="156"/>
      <c r="C156" s="156"/>
      <c r="D156" s="156"/>
      <c r="E156" s="156"/>
      <c r="F156" s="156"/>
      <c r="G156" s="156"/>
      <c r="H156" s="156"/>
      <c r="I156" s="156"/>
      <c r="J156" s="156"/>
      <c r="K156" s="156">
        <v>0</v>
      </c>
      <c r="L156" s="156">
        <v>0</v>
      </c>
      <c r="M156" s="156">
        <v>0</v>
      </c>
      <c r="N156" s="156">
        <v>0</v>
      </c>
      <c r="O156" s="156">
        <v>0</v>
      </c>
      <c r="P156" s="156">
        <v>1900.1694477436306</v>
      </c>
      <c r="Q156" s="156">
        <v>1281.3246556815643</v>
      </c>
      <c r="R156" s="157">
        <f>SUM(K156:Q156)</f>
        <v>3181.4941034251951</v>
      </c>
      <c r="S156" s="165"/>
      <c r="T156" s="165"/>
    </row>
    <row r="157" spans="1:20" hidden="1" x14ac:dyDescent="0.25">
      <c r="A157" s="115" t="s">
        <v>88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>
        <v>0</v>
      </c>
      <c r="L157" s="156">
        <v>0</v>
      </c>
      <c r="M157" s="156">
        <v>0</v>
      </c>
      <c r="N157" s="156">
        <v>0</v>
      </c>
      <c r="O157" s="156">
        <v>0</v>
      </c>
      <c r="P157" s="156">
        <v>0</v>
      </c>
      <c r="Q157" s="156">
        <v>0</v>
      </c>
      <c r="R157" s="157">
        <f t="shared" ref="R157:R164" si="27">SUM(K157:Q157)</f>
        <v>0</v>
      </c>
      <c r="S157" s="165"/>
      <c r="T157" s="165"/>
    </row>
    <row r="158" spans="1:20" hidden="1" x14ac:dyDescent="0.25">
      <c r="A158" s="115" t="s">
        <v>131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>
        <v>13921.002824669604</v>
      </c>
      <c r="L158" s="156">
        <v>10609.825037014749</v>
      </c>
      <c r="M158" s="156">
        <v>13560.852928235388</v>
      </c>
      <c r="N158" s="156">
        <v>10259.097808125638</v>
      </c>
      <c r="O158" s="156">
        <v>11890.907184619322</v>
      </c>
      <c r="P158" s="156">
        <v>13020.265404613996</v>
      </c>
      <c r="Q158" s="156">
        <v>12864.596617862369</v>
      </c>
      <c r="R158" s="157">
        <f t="shared" si="27"/>
        <v>86126.547805141061</v>
      </c>
      <c r="S158" s="165"/>
      <c r="T158" s="165"/>
    </row>
    <row r="159" spans="1:20" hidden="1" x14ac:dyDescent="0.25">
      <c r="A159" s="115" t="s">
        <v>1525</v>
      </c>
      <c r="B159" s="156"/>
      <c r="C159" s="156"/>
      <c r="D159" s="156"/>
      <c r="E159" s="156"/>
      <c r="F159" s="156"/>
      <c r="G159" s="156"/>
      <c r="H159" s="156"/>
      <c r="I159" s="156"/>
      <c r="J159" s="156"/>
      <c r="K159" s="156">
        <v>24800.313637004412</v>
      </c>
      <c r="L159" s="156">
        <v>19951.121810211658</v>
      </c>
      <c r="M159" s="156">
        <v>18645.279221039647</v>
      </c>
      <c r="N159" s="156">
        <v>21054.212750512128</v>
      </c>
      <c r="O159" s="156">
        <v>21054.212750512128</v>
      </c>
      <c r="P159" s="156">
        <v>26319.283967871717</v>
      </c>
      <c r="Q159" s="156">
        <v>23668.852311834638</v>
      </c>
      <c r="R159" s="157">
        <f t="shared" si="27"/>
        <v>155493.27644898635</v>
      </c>
      <c r="S159" s="165"/>
      <c r="T159" s="165"/>
    </row>
    <row r="160" spans="1:20" hidden="1" x14ac:dyDescent="0.25">
      <c r="A160" s="115" t="s">
        <v>119</v>
      </c>
      <c r="B160" s="156"/>
      <c r="C160" s="156"/>
      <c r="D160" s="156"/>
      <c r="E160" s="156"/>
      <c r="F160" s="156"/>
      <c r="G160" s="156"/>
      <c r="H160" s="156"/>
      <c r="I160" s="156"/>
      <c r="J160" s="156"/>
      <c r="K160" s="156">
        <v>3393.1219066079293</v>
      </c>
      <c r="L160" s="156">
        <v>0</v>
      </c>
      <c r="M160" s="156">
        <v>29.461864106123709</v>
      </c>
      <c r="N160" s="156">
        <v>0</v>
      </c>
      <c r="O160" s="156">
        <v>0</v>
      </c>
      <c r="P160" s="156">
        <v>228.24509455132591</v>
      </c>
      <c r="Q160" s="156">
        <v>1020.7989641908828</v>
      </c>
      <c r="R160" s="157">
        <f t="shared" si="27"/>
        <v>4671.6278294562617</v>
      </c>
      <c r="S160" s="165"/>
      <c r="T160" s="165"/>
    </row>
    <row r="161" spans="1:20" hidden="1" x14ac:dyDescent="0.25">
      <c r="A161" s="115" t="s">
        <v>23</v>
      </c>
      <c r="B161" s="156"/>
      <c r="C161" s="156"/>
      <c r="D161" s="156"/>
      <c r="E161" s="156"/>
      <c r="F161" s="156"/>
      <c r="G161" s="156"/>
      <c r="H161" s="156"/>
      <c r="I161" s="156"/>
      <c r="J161" s="156"/>
      <c r="K161" s="156">
        <v>139616.41119295152</v>
      </c>
      <c r="L161" s="156">
        <v>119701.01423954252</v>
      </c>
      <c r="M161" s="156">
        <v>110275.48962729449</v>
      </c>
      <c r="N161" s="156">
        <v>96456.584812862769</v>
      </c>
      <c r="O161" s="156">
        <v>97866.488060771604</v>
      </c>
      <c r="P161" s="156">
        <v>121887.55648504422</v>
      </c>
      <c r="Q161" s="156">
        <v>91650.450266272906</v>
      </c>
      <c r="R161" s="157">
        <f t="shared" si="27"/>
        <v>777453.99468473997</v>
      </c>
      <c r="S161" s="165"/>
      <c r="T161" s="165"/>
    </row>
    <row r="162" spans="1:20" hidden="1" x14ac:dyDescent="0.25">
      <c r="A162" s="115" t="s">
        <v>259</v>
      </c>
      <c r="B162" s="156"/>
      <c r="C162" s="156"/>
      <c r="D162" s="156"/>
      <c r="E162" s="156"/>
      <c r="F162" s="156"/>
      <c r="G162" s="156"/>
      <c r="H162" s="156"/>
      <c r="I162" s="156"/>
      <c r="J162" s="156"/>
      <c r="K162" s="156">
        <v>2847.759053744493</v>
      </c>
      <c r="L162" s="156">
        <v>2710.3265270338047</v>
      </c>
      <c r="M162" s="156">
        <v>2441.867677387012</v>
      </c>
      <c r="N162" s="156">
        <v>174.47286552577671</v>
      </c>
      <c r="O162" s="156">
        <v>10975.656249573231</v>
      </c>
      <c r="P162" s="156">
        <v>2027.8819200350292</v>
      </c>
      <c r="Q162" s="156">
        <v>6276.5212700697311</v>
      </c>
      <c r="R162" s="157">
        <f t="shared" si="27"/>
        <v>27454.485563369079</v>
      </c>
      <c r="S162" s="165"/>
      <c r="T162" s="165"/>
    </row>
    <row r="163" spans="1:20" hidden="1" x14ac:dyDescent="0.25">
      <c r="A163" s="115" t="s">
        <v>1526</v>
      </c>
      <c r="B163" s="156"/>
      <c r="C163" s="156"/>
      <c r="D163" s="156"/>
      <c r="E163" s="156"/>
      <c r="F163" s="156"/>
      <c r="G163" s="156"/>
      <c r="H163" s="156"/>
      <c r="I163" s="156"/>
      <c r="J163" s="156"/>
      <c r="K163" s="156">
        <v>7923.191256387664</v>
      </c>
      <c r="L163" s="156">
        <v>7716.0603831878825</v>
      </c>
      <c r="M163" s="156">
        <v>1547.6195183556997</v>
      </c>
      <c r="N163" s="156">
        <v>2974.8327865739161</v>
      </c>
      <c r="O163" s="156">
        <v>5822.0087909696149</v>
      </c>
      <c r="P163" s="156">
        <v>21548.840299663392</v>
      </c>
      <c r="Q163" s="156">
        <v>4988.2239407400048</v>
      </c>
      <c r="R163" s="157">
        <f t="shared" si="27"/>
        <v>52520.77697587818</v>
      </c>
      <c r="S163" s="165"/>
      <c r="T163" s="165"/>
    </row>
    <row r="164" spans="1:20" hidden="1" x14ac:dyDescent="0.25">
      <c r="A164" s="115" t="s">
        <v>1528</v>
      </c>
      <c r="B164" s="156"/>
      <c r="C164" s="156"/>
      <c r="D164" s="156"/>
      <c r="E164" s="156"/>
      <c r="F164" s="156"/>
      <c r="G164" s="156"/>
      <c r="H164" s="156"/>
      <c r="I164" s="156"/>
      <c r="J164" s="156"/>
      <c r="K164" s="156">
        <v>55961.251147136565</v>
      </c>
      <c r="L164" s="156">
        <v>38801.423287591533</v>
      </c>
      <c r="M164" s="156">
        <v>31073.000429199448</v>
      </c>
      <c r="N164" s="156">
        <v>28167.582973924546</v>
      </c>
      <c r="O164" s="156">
        <v>32783.836209883913</v>
      </c>
      <c r="P164" s="156">
        <v>31003.095493555189</v>
      </c>
      <c r="Q164" s="156">
        <v>44543.141508052693</v>
      </c>
      <c r="R164" s="157">
        <f t="shared" si="27"/>
        <v>262333.33104934392</v>
      </c>
      <c r="S164" s="165"/>
      <c r="T164" s="165"/>
    </row>
    <row r="165" spans="1:20" hidden="1" x14ac:dyDescent="0.25">
      <c r="A165" s="158" t="s">
        <v>1546</v>
      </c>
      <c r="B165" s="159">
        <f t="shared" ref="B165:E165" si="28">SUM(B156:B163)</f>
        <v>0</v>
      </c>
      <c r="C165" s="159">
        <f t="shared" si="28"/>
        <v>0</v>
      </c>
      <c r="D165" s="159">
        <f t="shared" si="28"/>
        <v>0</v>
      </c>
      <c r="E165" s="159">
        <f t="shared" si="28"/>
        <v>0</v>
      </c>
      <c r="F165" s="159">
        <f>SUM(F156:F163)</f>
        <v>0</v>
      </c>
      <c r="G165" s="159">
        <f>SUM(G156:G163)</f>
        <v>0</v>
      </c>
      <c r="H165" s="159">
        <f>SUM(H156:H163)</f>
        <v>0</v>
      </c>
      <c r="I165" s="159">
        <f>SUM(I156:I163)</f>
        <v>0</v>
      </c>
      <c r="J165" s="159">
        <f t="shared" ref="J165" si="29">SUM(J156:J163)</f>
        <v>0</v>
      </c>
      <c r="K165" s="159">
        <f t="shared" ref="K165:Q165" si="30">SUM(K156:K164)</f>
        <v>248463.05101850218</v>
      </c>
      <c r="L165" s="159">
        <f t="shared" si="30"/>
        <v>199489.77128458215</v>
      </c>
      <c r="M165" s="159">
        <f t="shared" si="30"/>
        <v>177573.57126561782</v>
      </c>
      <c r="N165" s="159">
        <f t="shared" si="30"/>
        <v>159086.78399752476</v>
      </c>
      <c r="O165" s="159">
        <f t="shared" si="30"/>
        <v>180393.10924632981</v>
      </c>
      <c r="P165" s="159">
        <f t="shared" si="30"/>
        <v>217935.3381130785</v>
      </c>
      <c r="Q165" s="159">
        <f t="shared" si="30"/>
        <v>186293.90953470481</v>
      </c>
      <c r="R165" s="160">
        <f>SUM(R156:R164)</f>
        <v>1369235.5344603402</v>
      </c>
      <c r="S165" s="166"/>
      <c r="T165" s="166"/>
    </row>
    <row r="166" spans="1:20" hidden="1" x14ac:dyDescent="0.25">
      <c r="S166" s="43"/>
      <c r="T166" s="43"/>
    </row>
    <row r="167" spans="1:20" hidden="1" x14ac:dyDescent="0.25">
      <c r="A167" s="113" t="s">
        <v>1606</v>
      </c>
      <c r="B167" s="161" t="s">
        <v>1607</v>
      </c>
      <c r="R167" s="154" t="s">
        <v>1593</v>
      </c>
      <c r="S167" s="163"/>
      <c r="T167" s="163"/>
    </row>
    <row r="168" spans="1:20" hidden="1" x14ac:dyDescent="0.25">
      <c r="A168" s="155" t="s">
        <v>1521</v>
      </c>
      <c r="B168" s="129">
        <v>45078</v>
      </c>
      <c r="C168" s="129">
        <v>45108</v>
      </c>
      <c r="D168" s="129">
        <v>45139</v>
      </c>
      <c r="E168" s="129">
        <v>45170</v>
      </c>
      <c r="F168" s="129">
        <v>45200</v>
      </c>
      <c r="G168" s="129">
        <v>45231</v>
      </c>
      <c r="H168" s="129">
        <v>45261</v>
      </c>
      <c r="I168" s="130">
        <v>45292</v>
      </c>
      <c r="J168" s="130">
        <f>+J155</f>
        <v>45323</v>
      </c>
      <c r="K168" s="130">
        <v>45352</v>
      </c>
      <c r="L168" s="130">
        <v>45383</v>
      </c>
      <c r="M168" s="130">
        <v>45413</v>
      </c>
      <c r="N168" s="130">
        <v>45444</v>
      </c>
      <c r="O168" s="130">
        <v>45474</v>
      </c>
      <c r="P168" s="130">
        <v>45505</v>
      </c>
      <c r="Q168" s="130">
        <v>45536</v>
      </c>
      <c r="R168" s="131" t="s">
        <v>1356</v>
      </c>
      <c r="S168" s="164"/>
      <c r="T168" s="164"/>
    </row>
    <row r="169" spans="1:20" hidden="1" x14ac:dyDescent="0.25">
      <c r="A169" s="115" t="s">
        <v>147</v>
      </c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>
        <v>0</v>
      </c>
      <c r="M169" s="156">
        <v>0</v>
      </c>
      <c r="N169" s="156">
        <v>0</v>
      </c>
      <c r="O169" s="156">
        <v>0</v>
      </c>
      <c r="P169" s="156">
        <v>4168.5919816096985</v>
      </c>
      <c r="Q169" s="156">
        <v>2810.9701962925278</v>
      </c>
      <c r="R169" s="157">
        <v>6979.5621779022258</v>
      </c>
      <c r="S169" s="165"/>
      <c r="T169" s="165"/>
    </row>
    <row r="170" spans="1:20" hidden="1" x14ac:dyDescent="0.25">
      <c r="A170" s="115" t="s">
        <v>88</v>
      </c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>
        <v>0</v>
      </c>
      <c r="M170" s="156">
        <v>0</v>
      </c>
      <c r="N170" s="156">
        <v>0</v>
      </c>
      <c r="O170" s="156">
        <v>0</v>
      </c>
      <c r="P170" s="156">
        <v>0</v>
      </c>
      <c r="Q170" s="156">
        <v>0</v>
      </c>
      <c r="R170" s="157">
        <v>0</v>
      </c>
      <c r="S170" s="165"/>
      <c r="T170" s="165"/>
    </row>
    <row r="171" spans="1:20" hidden="1" x14ac:dyDescent="0.25">
      <c r="A171" s="115" t="s">
        <v>131</v>
      </c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>
        <v>23275.835546193204</v>
      </c>
      <c r="M171" s="156">
        <v>29749.800917784982</v>
      </c>
      <c r="N171" s="156">
        <v>22506.410105838168</v>
      </c>
      <c r="O171" s="156">
        <v>26086.27372823489</v>
      </c>
      <c r="P171" s="156">
        <v>28563.859938151665</v>
      </c>
      <c r="Q171" s="156">
        <v>28222.353733528544</v>
      </c>
      <c r="R171" s="157">
        <v>158404.53396973145</v>
      </c>
      <c r="S171" s="165"/>
      <c r="T171" s="165"/>
    </row>
    <row r="172" spans="1:20" hidden="1" x14ac:dyDescent="0.25">
      <c r="A172" s="115" t="s">
        <v>1525</v>
      </c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>
        <v>43768.773622228917</v>
      </c>
      <c r="M172" s="156">
        <v>40904.015980256067</v>
      </c>
      <c r="N172" s="156">
        <v>46188.73467053604</v>
      </c>
      <c r="O172" s="156">
        <v>46188.73467053604</v>
      </c>
      <c r="P172" s="156">
        <v>57739.248591992575</v>
      </c>
      <c r="Q172" s="156">
        <v>51924.731280244203</v>
      </c>
      <c r="R172" s="157">
        <v>286714.23881579383</v>
      </c>
      <c r="S172" s="165"/>
      <c r="T172" s="165"/>
    </row>
    <row r="173" spans="1:20" hidden="1" x14ac:dyDescent="0.25">
      <c r="A173" s="115" t="s">
        <v>119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>
        <v>0</v>
      </c>
      <c r="M173" s="156">
        <v>64.63344130803641</v>
      </c>
      <c r="N173" s="156">
        <v>0</v>
      </c>
      <c r="O173" s="156">
        <v>0</v>
      </c>
      <c r="P173" s="156">
        <v>500.72411811389941</v>
      </c>
      <c r="Q173" s="156">
        <v>2239.428900414423</v>
      </c>
      <c r="R173" s="157">
        <v>2804.7864598363585</v>
      </c>
      <c r="S173" s="165"/>
      <c r="T173" s="165"/>
    </row>
    <row r="174" spans="1:20" hidden="1" x14ac:dyDescent="0.25">
      <c r="A174" s="115" t="s">
        <v>23</v>
      </c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>
        <v>262600.10060788429</v>
      </c>
      <c r="M174" s="156">
        <v>241922.38348758296</v>
      </c>
      <c r="N174" s="156">
        <v>211606.4683082964</v>
      </c>
      <c r="O174" s="156">
        <v>214699.51423694097</v>
      </c>
      <c r="P174" s="156">
        <v>267396.93727046333</v>
      </c>
      <c r="Q174" s="156">
        <v>201062.76971486708</v>
      </c>
      <c r="R174" s="157">
        <v>1399288.173626035</v>
      </c>
      <c r="S174" s="165"/>
      <c r="T174" s="165"/>
    </row>
    <row r="175" spans="1:20" hidden="1" x14ac:dyDescent="0.25">
      <c r="A175" s="115" t="s">
        <v>259</v>
      </c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>
        <v>5945.9146875313472</v>
      </c>
      <c r="M175" s="156">
        <v>5356.9696282585219</v>
      </c>
      <c r="N175" s="156">
        <v>382.7585950836463</v>
      </c>
      <c r="O175" s="156">
        <v>24078.396107886645</v>
      </c>
      <c r="P175" s="156">
        <v>4448.767619933772</v>
      </c>
      <c r="Q175" s="156">
        <v>13769.433178648531</v>
      </c>
      <c r="R175" s="157">
        <v>53982.239817342459</v>
      </c>
      <c r="S175" s="165"/>
      <c r="T175" s="165"/>
    </row>
    <row r="176" spans="1:20" hidden="1" x14ac:dyDescent="0.25">
      <c r="A176" s="115" t="s">
        <v>1526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>
        <v>16927.494272243955</v>
      </c>
      <c r="M176" s="156">
        <v>3395.1679006632735</v>
      </c>
      <c r="N176" s="156">
        <v>6526.1885541140327</v>
      </c>
      <c r="O176" s="156">
        <v>12772.323642881533</v>
      </c>
      <c r="P176" s="156">
        <v>47273.848652198896</v>
      </c>
      <c r="Q176" s="156">
        <v>10943.166329999751</v>
      </c>
      <c r="R176" s="157">
        <v>97838.189352101443</v>
      </c>
      <c r="S176" s="165"/>
      <c r="T176" s="165"/>
    </row>
    <row r="177" spans="1:29" hidden="1" x14ac:dyDescent="0.25">
      <c r="A177" s="115" t="s">
        <v>1528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>
        <v>85122.567455110853</v>
      </c>
      <c r="M177" s="156">
        <v>68167.952383155949</v>
      </c>
      <c r="N177" s="156">
        <v>61794.047191874357</v>
      </c>
      <c r="O177" s="156">
        <v>71921.184141345162</v>
      </c>
      <c r="P177" s="156">
        <v>68014.594926247228</v>
      </c>
      <c r="Q177" s="156">
        <v>97718.74963396776</v>
      </c>
      <c r="R177" s="157">
        <v>452739.09573170135</v>
      </c>
      <c r="S177" s="165"/>
      <c r="T177" s="165"/>
    </row>
    <row r="178" spans="1:29" hidden="1" x14ac:dyDescent="0.25">
      <c r="A178" s="158" t="s">
        <v>1546</v>
      </c>
      <c r="B178" s="159">
        <f t="shared" ref="B178:E178" si="31">SUM(B169:B176)</f>
        <v>0</v>
      </c>
      <c r="C178" s="159">
        <f t="shared" si="31"/>
        <v>0</v>
      </c>
      <c r="D178" s="159">
        <f t="shared" si="31"/>
        <v>0</v>
      </c>
      <c r="E178" s="159">
        <f t="shared" si="31"/>
        <v>0</v>
      </c>
      <c r="F178" s="159">
        <f>SUM(F169:F176)</f>
        <v>0</v>
      </c>
      <c r="G178" s="159">
        <f>SUM(G169:G176)</f>
        <v>0</v>
      </c>
      <c r="H178" s="159">
        <f>SUM(H169:H176)</f>
        <v>0</v>
      </c>
      <c r="I178" s="159">
        <f>SUM(I169:I176)</f>
        <v>0</v>
      </c>
      <c r="J178" s="159">
        <f t="shared" ref="J178" si="32">SUM(J169:J176)</f>
        <v>0</v>
      </c>
      <c r="K178" s="159">
        <f t="shared" ref="K178:Q178" si="33">SUM(K169:K177)</f>
        <v>0</v>
      </c>
      <c r="L178" s="159">
        <f t="shared" si="33"/>
        <v>437640.68619119254</v>
      </c>
      <c r="M178" s="159">
        <f t="shared" si="33"/>
        <v>389560.92373900983</v>
      </c>
      <c r="N178" s="159">
        <f t="shared" si="33"/>
        <v>349004.60742574267</v>
      </c>
      <c r="O178" s="159">
        <f t="shared" si="33"/>
        <v>395746.42652782524</v>
      </c>
      <c r="P178" s="159">
        <f t="shared" si="33"/>
        <v>478106.57309871109</v>
      </c>
      <c r="Q178" s="159">
        <f t="shared" si="33"/>
        <v>408691.6029679628</v>
      </c>
      <c r="R178" s="160">
        <v>2458750.8199504442</v>
      </c>
      <c r="S178" s="166"/>
      <c r="T178" s="166"/>
    </row>
    <row r="179" spans="1:29" hidden="1" x14ac:dyDescent="0.25">
      <c r="S179" s="43"/>
    </row>
    <row r="180" spans="1:29" hidden="1" x14ac:dyDescent="0.25">
      <c r="A180" s="113" t="s">
        <v>1608</v>
      </c>
      <c r="B180" s="161" t="s">
        <v>1590</v>
      </c>
      <c r="T180" s="154" t="s">
        <v>1593</v>
      </c>
    </row>
    <row r="181" spans="1:29" hidden="1" x14ac:dyDescent="0.25">
      <c r="A181" s="155" t="s">
        <v>1521</v>
      </c>
      <c r="B181" s="129">
        <v>45078</v>
      </c>
      <c r="C181" s="129">
        <v>45108</v>
      </c>
      <c r="D181" s="129">
        <v>45139</v>
      </c>
      <c r="E181" s="129">
        <v>45170</v>
      </c>
      <c r="F181" s="129">
        <v>45200</v>
      </c>
      <c r="G181" s="129">
        <v>45231</v>
      </c>
      <c r="H181" s="129">
        <v>45261</v>
      </c>
      <c r="I181" s="130">
        <v>45292</v>
      </c>
      <c r="J181" s="130">
        <f>+J168</f>
        <v>45323</v>
      </c>
      <c r="K181" s="130">
        <v>45352</v>
      </c>
      <c r="L181" s="130">
        <v>45383</v>
      </c>
      <c r="M181" s="130">
        <v>45413</v>
      </c>
      <c r="N181" s="130">
        <v>45444</v>
      </c>
      <c r="O181" s="130">
        <v>45474</v>
      </c>
      <c r="P181" s="130">
        <v>45505</v>
      </c>
      <c r="Q181" s="130">
        <v>45536</v>
      </c>
      <c r="R181" s="130">
        <v>45566</v>
      </c>
      <c r="S181" s="130">
        <v>45597</v>
      </c>
      <c r="T181" s="131" t="s">
        <v>1356</v>
      </c>
    </row>
    <row r="182" spans="1:29" hidden="1" x14ac:dyDescent="0.25">
      <c r="A182" s="115" t="s">
        <v>147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>
        <v>0</v>
      </c>
      <c r="N182" s="156">
        <v>0</v>
      </c>
      <c r="O182" s="156">
        <v>0</v>
      </c>
      <c r="P182" s="156">
        <v>2273.3655283106646</v>
      </c>
      <c r="Q182" s="156">
        <v>1532.9787068516266</v>
      </c>
      <c r="R182" s="156">
        <v>1000.9725574816251</v>
      </c>
      <c r="S182" s="156">
        <v>1241.4359461933157</v>
      </c>
      <c r="T182" s="157">
        <v>6048.7527388372318</v>
      </c>
    </row>
    <row r="183" spans="1:29" hidden="1" x14ac:dyDescent="0.25">
      <c r="A183" s="115" t="s">
        <v>88</v>
      </c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>
        <v>0</v>
      </c>
      <c r="N183" s="156">
        <v>0</v>
      </c>
      <c r="O183" s="156">
        <v>0</v>
      </c>
      <c r="P183" s="156">
        <v>0</v>
      </c>
      <c r="Q183" s="156">
        <v>0</v>
      </c>
      <c r="R183" s="156">
        <v>0</v>
      </c>
      <c r="S183" s="156">
        <v>0</v>
      </c>
      <c r="T183" s="157">
        <v>0</v>
      </c>
    </row>
    <row r="184" spans="1:29" hidden="1" x14ac:dyDescent="0.25">
      <c r="A184" s="115" t="s">
        <v>131</v>
      </c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>
        <v>16224.224433325626</v>
      </c>
      <c r="N184" s="156">
        <v>12273.999740525776</v>
      </c>
      <c r="O184" s="156">
        <v>14226.29888400478</v>
      </c>
      <c r="P184" s="156">
        <v>15577.464723187652</v>
      </c>
      <c r="Q184" s="156">
        <v>15391.222357247434</v>
      </c>
      <c r="R184" s="156">
        <v>7119.8651263347656</v>
      </c>
      <c r="S184" s="156">
        <v>12760.32139425877</v>
      </c>
      <c r="T184" s="157">
        <v>93573.396658884812</v>
      </c>
    </row>
    <row r="185" spans="1:29" hidden="1" x14ac:dyDescent="0.25">
      <c r="A185" s="115" t="s">
        <v>1525</v>
      </c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>
        <v>22307.239544963759</v>
      </c>
      <c r="N185" s="156">
        <v>25189.291170621382</v>
      </c>
      <c r="O185" s="156">
        <v>25189.291170621382</v>
      </c>
      <c r="P185" s="156">
        <v>31488.430136285278</v>
      </c>
      <c r="Q185" s="156">
        <v>28317.449796014604</v>
      </c>
      <c r="R185" s="156">
        <v>31712.524534183896</v>
      </c>
      <c r="S185" s="156">
        <v>31712.524534183896</v>
      </c>
      <c r="T185" s="157">
        <v>195916.75088687422</v>
      </c>
    </row>
    <row r="186" spans="1:29" hidden="1" x14ac:dyDescent="0.25">
      <c r="A186" s="115" t="s">
        <v>119</v>
      </c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>
        <v>35.248217646151474</v>
      </c>
      <c r="N186" s="156">
        <v>0</v>
      </c>
      <c r="O186" s="156">
        <v>0</v>
      </c>
      <c r="P186" s="156">
        <v>273.07276757614733</v>
      </c>
      <c r="Q186" s="167">
        <v>1221.2853855125693</v>
      </c>
      <c r="R186" s="167">
        <v>177.22794036888087</v>
      </c>
      <c r="S186" s="167">
        <v>0</v>
      </c>
      <c r="T186" s="157">
        <v>1706.8343111037489</v>
      </c>
    </row>
    <row r="187" spans="1:29" hidden="1" x14ac:dyDescent="0.25">
      <c r="A187" s="115" t="s">
        <v>23</v>
      </c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>
        <v>131933.75834663739</v>
      </c>
      <c r="N187" s="156">
        <v>115400.80025627351</v>
      </c>
      <c r="O187" s="156">
        <v>117087.61058040289</v>
      </c>
      <c r="P187" s="156">
        <v>145826.45225253826</v>
      </c>
      <c r="Q187" s="156">
        <v>109650.73380003472</v>
      </c>
      <c r="R187" s="156">
        <v>144738.74229482733</v>
      </c>
      <c r="S187" s="156">
        <v>119088.43553404519</v>
      </c>
      <c r="T187" s="157">
        <v>883726.53306475934</v>
      </c>
    </row>
    <row r="188" spans="1:29" hidden="1" x14ac:dyDescent="0.25">
      <c r="A188" s="115" t="s">
        <v>259</v>
      </c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>
        <v>2921.4540887706307</v>
      </c>
      <c r="N188" s="156">
        <v>208.7395935046091</v>
      </c>
      <c r="O188" s="156">
        <v>13131.291316148854</v>
      </c>
      <c r="P188" s="156">
        <v>2426.1609184204044</v>
      </c>
      <c r="Q188" s="156">
        <v>7509.2392996997278</v>
      </c>
      <c r="R188" s="156">
        <v>22849.994785189298</v>
      </c>
      <c r="S188" s="156">
        <v>8370.8558077936468</v>
      </c>
      <c r="T188" s="157">
        <v>57417.735809527177</v>
      </c>
    </row>
    <row r="189" spans="1:29" hidden="1" x14ac:dyDescent="0.25">
      <c r="A189" s="115" t="s">
        <v>1526</v>
      </c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>
        <v>1851.5742730988741</v>
      </c>
      <c r="N189" s="156">
        <v>3559.0943310430184</v>
      </c>
      <c r="O189" s="156">
        <v>6965.4598997098001</v>
      </c>
      <c r="P189" s="156">
        <v>25781.064299553924</v>
      </c>
      <c r="Q189" s="156">
        <v>5967.9184758170586</v>
      </c>
      <c r="R189" s="156">
        <v>10143.043368464845</v>
      </c>
      <c r="S189" s="156">
        <v>6557.7185070031892</v>
      </c>
      <c r="T189" s="157">
        <v>60825.873154690715</v>
      </c>
    </row>
    <row r="190" spans="1:29" hidden="1" x14ac:dyDescent="0.25">
      <c r="A190" s="115" t="s">
        <v>1528</v>
      </c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>
        <v>37175.783518047203</v>
      </c>
      <c r="N190" s="156">
        <v>33699.737791695115</v>
      </c>
      <c r="O190" s="156">
        <v>39222.629967992485</v>
      </c>
      <c r="P190" s="156">
        <v>37092.149149995894</v>
      </c>
      <c r="Q190" s="156">
        <v>53291.480161054162</v>
      </c>
      <c r="R190" s="156">
        <v>23757.063980030507</v>
      </c>
      <c r="S190" s="156">
        <v>31070.10558674248</v>
      </c>
      <c r="T190" s="157">
        <v>255308.95015555789</v>
      </c>
    </row>
    <row r="191" spans="1:29" hidden="1" x14ac:dyDescent="0.25">
      <c r="A191" s="158" t="s">
        <v>1546</v>
      </c>
      <c r="B191" s="159">
        <f t="shared" ref="B191:E191" si="34">SUM(B182:B189)</f>
        <v>0</v>
      </c>
      <c r="C191" s="159">
        <f t="shared" si="34"/>
        <v>0</v>
      </c>
      <c r="D191" s="159">
        <f t="shared" si="34"/>
        <v>0</v>
      </c>
      <c r="E191" s="159">
        <f t="shared" si="34"/>
        <v>0</v>
      </c>
      <c r="F191" s="159">
        <f>SUM(F182:F189)</f>
        <v>0</v>
      </c>
      <c r="G191" s="159">
        <f>SUM(G182:G189)</f>
        <v>0</v>
      </c>
      <c r="H191" s="159">
        <f>SUM(H182:H189)</f>
        <v>0</v>
      </c>
      <c r="I191" s="159">
        <f>SUM(I182:I189)</f>
        <v>0</v>
      </c>
      <c r="J191" s="159">
        <f t="shared" ref="J191" si="35">SUM(J182:J189)</f>
        <v>0</v>
      </c>
      <c r="K191" s="159">
        <f t="shared" ref="K191:S191" si="36">SUM(K182:K190)</f>
        <v>0</v>
      </c>
      <c r="L191" s="159">
        <f t="shared" si="36"/>
        <v>0</v>
      </c>
      <c r="M191" s="159">
        <f t="shared" si="36"/>
        <v>212449.28242248966</v>
      </c>
      <c r="N191" s="159">
        <f t="shared" si="36"/>
        <v>190331.6628836634</v>
      </c>
      <c r="O191" s="159">
        <f t="shared" si="36"/>
        <v>215822.58181888019</v>
      </c>
      <c r="P191" s="159">
        <f t="shared" si="36"/>
        <v>260738.15977586823</v>
      </c>
      <c r="Q191" s="159">
        <f t="shared" si="36"/>
        <v>222882.3079822319</v>
      </c>
      <c r="R191" s="159">
        <f t="shared" si="36"/>
        <v>241499.43458688117</v>
      </c>
      <c r="S191" s="159">
        <f t="shared" si="36"/>
        <v>210801.39731022049</v>
      </c>
      <c r="T191" s="160">
        <v>1554524.8267802349</v>
      </c>
    </row>
    <row r="192" spans="1:29" x14ac:dyDescent="0.25">
      <c r="AB192" s="115"/>
      <c r="AC192" s="116"/>
    </row>
    <row r="193" spans="1:29" x14ac:dyDescent="0.25">
      <c r="A193" s="113" t="s">
        <v>1609</v>
      </c>
      <c r="B193" s="161" t="s">
        <v>1557</v>
      </c>
      <c r="AB193" s="115"/>
      <c r="AC193" s="116"/>
    </row>
    <row r="194" spans="1:29" x14ac:dyDescent="0.25">
      <c r="A194" s="155" t="s">
        <v>1521</v>
      </c>
      <c r="B194" s="129">
        <v>45078</v>
      </c>
      <c r="C194" s="129">
        <v>45108</v>
      </c>
      <c r="D194" s="129">
        <v>45139</v>
      </c>
      <c r="E194" s="129">
        <v>45170</v>
      </c>
      <c r="F194" s="129">
        <v>45200</v>
      </c>
      <c r="G194" s="129">
        <v>45231</v>
      </c>
      <c r="H194" s="129">
        <v>45261</v>
      </c>
      <c r="I194" s="130">
        <v>45292</v>
      </c>
      <c r="J194" s="130">
        <f>+J181</f>
        <v>45323</v>
      </c>
      <c r="K194" s="130">
        <v>45352</v>
      </c>
      <c r="L194" s="130">
        <v>45383</v>
      </c>
      <c r="M194" s="130">
        <v>45413</v>
      </c>
      <c r="N194" s="130">
        <v>45444</v>
      </c>
      <c r="O194" s="130">
        <v>45474</v>
      </c>
      <c r="P194" s="130">
        <v>45505</v>
      </c>
      <c r="Q194" s="130">
        <v>45536</v>
      </c>
      <c r="R194" s="130">
        <v>45566</v>
      </c>
      <c r="S194" s="130">
        <v>45597</v>
      </c>
      <c r="T194" s="130">
        <v>45627</v>
      </c>
      <c r="U194" s="130">
        <v>45658</v>
      </c>
      <c r="V194" s="130">
        <v>45689</v>
      </c>
      <c r="W194" s="130">
        <v>45717</v>
      </c>
      <c r="X194" s="155"/>
      <c r="Y194" s="131" t="s">
        <v>1356</v>
      </c>
      <c r="AB194" s="115"/>
      <c r="AC194" s="116"/>
    </row>
    <row r="195" spans="1:29" x14ac:dyDescent="0.25">
      <c r="A195" s="115" t="s">
        <v>147</v>
      </c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>
        <v>984.67286026255044</v>
      </c>
      <c r="R195" s="156">
        <v>642.95120787685471</v>
      </c>
      <c r="S195" s="156">
        <v>797.40721675218413</v>
      </c>
      <c r="T195" s="156">
        <v>0</v>
      </c>
      <c r="U195" s="156">
        <v>241.17783699358563</v>
      </c>
      <c r="V195" s="168">
        <v>560.22828495161832</v>
      </c>
      <c r="W195" s="169"/>
      <c r="X195" s="156"/>
      <c r="Y195" s="157">
        <f>SUM(B195:X195)</f>
        <v>3226.4374068367929</v>
      </c>
      <c r="AB195" s="115"/>
      <c r="AC195" s="116"/>
    </row>
    <row r="196" spans="1:29" x14ac:dyDescent="0.25">
      <c r="A196" s="115" t="s">
        <v>88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>
        <v>0</v>
      </c>
      <c r="R196" s="156">
        <v>0</v>
      </c>
      <c r="S196" s="156">
        <v>0</v>
      </c>
      <c r="T196" s="156">
        <v>0</v>
      </c>
      <c r="U196" s="156">
        <v>0</v>
      </c>
      <c r="V196" s="168">
        <v>0</v>
      </c>
      <c r="W196" s="169"/>
      <c r="X196" s="156"/>
      <c r="Y196" s="157">
        <f>SUM(B196:X196)</f>
        <v>0</v>
      </c>
      <c r="AB196" s="115"/>
      <c r="AC196" s="116"/>
    </row>
    <row r="197" spans="1:29" x14ac:dyDescent="0.25">
      <c r="A197" s="115" t="s">
        <v>131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>
        <v>9886.1901171303052</v>
      </c>
      <c r="R197" s="156">
        <v>4573.2781070586598</v>
      </c>
      <c r="S197" s="156">
        <v>8196.2926875606699</v>
      </c>
      <c r="T197" s="156">
        <v>6255.9834899790449</v>
      </c>
      <c r="U197" s="156">
        <v>4155.248541860411</v>
      </c>
      <c r="V197" s="168">
        <v>3678.281906350795</v>
      </c>
      <c r="W197" s="169"/>
      <c r="X197" s="156"/>
      <c r="Y197" s="157">
        <f>SUM(B197:X197)</f>
        <v>36745.27484993988</v>
      </c>
      <c r="AB197" s="115"/>
      <c r="AC197" s="116"/>
    </row>
    <row r="198" spans="1:29" x14ac:dyDescent="0.25">
      <c r="A198" s="115" t="s">
        <v>1525</v>
      </c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>
        <v>18189.048654986731</v>
      </c>
      <c r="R198" s="156">
        <v>20369.795157398428</v>
      </c>
      <c r="S198" s="156">
        <v>20369.795157398428</v>
      </c>
      <c r="T198" s="156">
        <v>26242.273467382776</v>
      </c>
      <c r="U198" s="156">
        <v>19108.058879986656</v>
      </c>
      <c r="V198" s="168">
        <v>17823.407559782012</v>
      </c>
      <c r="W198" s="169"/>
      <c r="X198" s="156"/>
      <c r="Y198" s="157">
        <f>SUM(B198:X198)</f>
        <v>122102.37887693502</v>
      </c>
      <c r="AB198" s="115"/>
      <c r="AC198" s="116"/>
    </row>
    <row r="199" spans="1:29" x14ac:dyDescent="0.25">
      <c r="A199" s="115" t="s">
        <v>119</v>
      </c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67">
        <v>784.46397746730531</v>
      </c>
      <c r="R199" s="167">
        <v>113.83820413257521</v>
      </c>
      <c r="S199" s="167">
        <v>0</v>
      </c>
      <c r="T199" s="167">
        <v>0</v>
      </c>
      <c r="U199" s="156">
        <v>0</v>
      </c>
      <c r="V199" s="168">
        <v>576.44199755310865</v>
      </c>
      <c r="W199" s="169"/>
      <c r="X199" s="156"/>
      <c r="Y199" s="157">
        <f>SUM(B199:X199)</f>
        <v>1474.7441791529891</v>
      </c>
      <c r="AC199" s="117"/>
    </row>
    <row r="200" spans="1:29" x14ac:dyDescent="0.25">
      <c r="A200" s="115" t="s">
        <v>23</v>
      </c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>
        <v>70431.572988063621</v>
      </c>
      <c r="R200" s="156">
        <v>92969.530972125911</v>
      </c>
      <c r="S200" s="156">
        <v>76493.658990431286</v>
      </c>
      <c r="T200" s="156">
        <v>101336.36162071</v>
      </c>
      <c r="U200" s="156">
        <v>66748.804746405323</v>
      </c>
      <c r="V200" s="168">
        <v>57084.853087531992</v>
      </c>
      <c r="W200" s="169"/>
      <c r="X200" s="156"/>
      <c r="Y200" s="157">
        <f>SUM(B200:X200)</f>
        <v>465064.78240526817</v>
      </c>
    </row>
    <row r="201" spans="1:29" x14ac:dyDescent="0.25">
      <c r="A201" s="115" t="s">
        <v>259</v>
      </c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>
        <v>4823.3834603072182</v>
      </c>
      <c r="R201" s="156">
        <v>14677.15736791014</v>
      </c>
      <c r="S201" s="156">
        <v>5376.8225835529047</v>
      </c>
      <c r="T201" s="156">
        <v>3745.9862686664919</v>
      </c>
      <c r="U201" s="156">
        <v>4714.3225230703201</v>
      </c>
      <c r="V201" s="168">
        <v>802.31657546435315</v>
      </c>
      <c r="W201" s="169"/>
      <c r="X201" s="156"/>
      <c r="Y201" s="157">
        <f>SUM(B201:X201)</f>
        <v>34139.988778971434</v>
      </c>
    </row>
    <row r="202" spans="1:29" x14ac:dyDescent="0.25">
      <c r="A202" s="115" t="s">
        <v>1526</v>
      </c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>
        <v>3833.352237139241</v>
      </c>
      <c r="R202" s="156">
        <v>6515.1456316738322</v>
      </c>
      <c r="S202" s="156">
        <v>4212.1964318402443</v>
      </c>
      <c r="T202" s="156">
        <v>5690.133645533142</v>
      </c>
      <c r="U202" s="156">
        <v>1452.8709588191812</v>
      </c>
      <c r="V202" s="168">
        <v>989.1642164386609</v>
      </c>
      <c r="W202" s="169"/>
      <c r="X202" s="156"/>
      <c r="Y202" s="157">
        <f>SUM(B202:X202)</f>
        <v>22692.863121444301</v>
      </c>
      <c r="AC202" s="117"/>
    </row>
    <row r="203" spans="1:29" x14ac:dyDescent="0.25">
      <c r="A203" s="115" t="s">
        <v>1528</v>
      </c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>
        <v>34230.530380673488</v>
      </c>
      <c r="R203" s="156">
        <v>15259.79195673277</v>
      </c>
      <c r="S203" s="156">
        <v>19957.152437942033</v>
      </c>
      <c r="T203" s="156">
        <v>22246.797491485464</v>
      </c>
      <c r="U203" s="156">
        <v>17068.508468655364</v>
      </c>
      <c r="V203" s="168">
        <v>15613.998433989545</v>
      </c>
      <c r="W203" s="169"/>
      <c r="X203" s="156"/>
      <c r="Y203" s="157">
        <f>SUM(B203:X203)</f>
        <v>124376.77916947866</v>
      </c>
    </row>
    <row r="204" spans="1:29" x14ac:dyDescent="0.25">
      <c r="A204" s="158" t="s">
        <v>1546</v>
      </c>
      <c r="B204" s="159">
        <f t="shared" ref="B204:E204" si="37">SUM(B195:B202)</f>
        <v>0</v>
      </c>
      <c r="C204" s="159">
        <f t="shared" si="37"/>
        <v>0</v>
      </c>
      <c r="D204" s="159">
        <f t="shared" si="37"/>
        <v>0</v>
      </c>
      <c r="E204" s="159">
        <f t="shared" si="37"/>
        <v>0</v>
      </c>
      <c r="F204" s="159">
        <f>SUM(F195:F202)</f>
        <v>0</v>
      </c>
      <c r="G204" s="159">
        <f>SUM(G195:G202)</f>
        <v>0</v>
      </c>
      <c r="H204" s="159">
        <f>SUM(H195:H202)</f>
        <v>0</v>
      </c>
      <c r="I204" s="159">
        <f>SUM(I195:I202)</f>
        <v>0</v>
      </c>
      <c r="J204" s="159">
        <f t="shared" ref="J204" si="38">SUM(J195:J202)</f>
        <v>0</v>
      </c>
      <c r="K204" s="159">
        <f t="shared" ref="K204:X204" si="39">SUM(K195:K203)</f>
        <v>0</v>
      </c>
      <c r="L204" s="159">
        <f t="shared" si="39"/>
        <v>0</v>
      </c>
      <c r="M204" s="159">
        <f t="shared" si="39"/>
        <v>0</v>
      </c>
      <c r="N204" s="159">
        <f t="shared" si="39"/>
        <v>0</v>
      </c>
      <c r="O204" s="159">
        <f t="shared" si="39"/>
        <v>0</v>
      </c>
      <c r="P204" s="159">
        <f t="shared" si="39"/>
        <v>0</v>
      </c>
      <c r="Q204" s="159">
        <f t="shared" si="39"/>
        <v>143163.21467603045</v>
      </c>
      <c r="R204" s="159">
        <f t="shared" si="39"/>
        <v>155121.48860490919</v>
      </c>
      <c r="S204" s="159">
        <f t="shared" si="39"/>
        <v>135403.32550547775</v>
      </c>
      <c r="T204" s="159">
        <f t="shared" si="39"/>
        <v>165517.53598375691</v>
      </c>
      <c r="U204" s="159">
        <f t="shared" si="39"/>
        <v>113488.99195579084</v>
      </c>
      <c r="V204" s="159">
        <f t="shared" si="39"/>
        <v>97128.69206206208</v>
      </c>
      <c r="W204" s="159">
        <f t="shared" si="39"/>
        <v>0</v>
      </c>
      <c r="X204" s="159">
        <f t="shared" si="39"/>
        <v>0</v>
      </c>
      <c r="Y204" s="160">
        <f>SUM(B204:X204)</f>
        <v>809823.24878802721</v>
      </c>
    </row>
    <row r="206" spans="1:29" x14ac:dyDescent="0.25">
      <c r="A206" s="113" t="s">
        <v>1610</v>
      </c>
      <c r="B206" s="161" t="s">
        <v>1562</v>
      </c>
    </row>
    <row r="207" spans="1:29" x14ac:dyDescent="0.25">
      <c r="A207" s="155" t="s">
        <v>1521</v>
      </c>
      <c r="B207" s="129">
        <v>45078</v>
      </c>
      <c r="C207" s="129">
        <v>45108</v>
      </c>
      <c r="D207" s="129">
        <v>45139</v>
      </c>
      <c r="E207" s="129">
        <v>45170</v>
      </c>
      <c r="F207" s="129">
        <v>45200</v>
      </c>
      <c r="G207" s="129">
        <v>45231</v>
      </c>
      <c r="H207" s="129">
        <v>45261</v>
      </c>
      <c r="I207" s="130">
        <v>45292</v>
      </c>
      <c r="J207" s="130">
        <f>+J194</f>
        <v>45323</v>
      </c>
      <c r="K207" s="130">
        <v>45352</v>
      </c>
      <c r="L207" s="130">
        <v>45383</v>
      </c>
      <c r="M207" s="130">
        <v>45413</v>
      </c>
      <c r="N207" s="130">
        <v>45444</v>
      </c>
      <c r="O207" s="130">
        <v>45474</v>
      </c>
      <c r="P207" s="130">
        <v>45505</v>
      </c>
      <c r="Q207" s="130">
        <v>45536</v>
      </c>
      <c r="R207" s="130">
        <v>45566</v>
      </c>
      <c r="S207" s="130">
        <v>45597</v>
      </c>
      <c r="T207" s="130">
        <v>45627</v>
      </c>
      <c r="U207" s="130">
        <v>45658</v>
      </c>
      <c r="V207" s="130">
        <v>45689</v>
      </c>
      <c r="W207" s="130">
        <v>45717</v>
      </c>
      <c r="X207" s="155"/>
      <c r="Y207" s="131" t="s">
        <v>1356</v>
      </c>
    </row>
    <row r="208" spans="1:29" x14ac:dyDescent="0.25">
      <c r="A208" s="115" t="s">
        <v>147</v>
      </c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>
        <v>4583.1035809117302</v>
      </c>
      <c r="R208" s="156">
        <v>3249.9415215642771</v>
      </c>
      <c r="S208" s="156">
        <v>4030.6741655803635</v>
      </c>
      <c r="T208" s="156">
        <v>0</v>
      </c>
      <c r="U208" s="156">
        <v>1219.0876335932471</v>
      </c>
      <c r="V208" s="156">
        <v>2831.7998978978976</v>
      </c>
      <c r="W208" s="156"/>
      <c r="X208" s="156"/>
      <c r="Y208" s="157">
        <f>SUM(B208:X208)</f>
        <v>15914.606799547517</v>
      </c>
    </row>
    <row r="209" spans="1:25" x14ac:dyDescent="0.25">
      <c r="A209" s="115" t="s">
        <v>88</v>
      </c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>
        <v>0</v>
      </c>
      <c r="R209" s="156">
        <v>0</v>
      </c>
      <c r="S209" s="156">
        <v>0</v>
      </c>
      <c r="T209" s="156">
        <v>0</v>
      </c>
      <c r="U209" s="156">
        <v>0</v>
      </c>
      <c r="V209" s="156">
        <v>0</v>
      </c>
      <c r="W209" s="156"/>
      <c r="X209" s="156"/>
      <c r="Y209" s="157">
        <f>SUM(B209:X209)</f>
        <v>0</v>
      </c>
    </row>
    <row r="210" spans="1:25" x14ac:dyDescent="0.25">
      <c r="A210" s="115" t="s">
        <v>131</v>
      </c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>
        <v>46014.70717423132</v>
      </c>
      <c r="R210" s="156">
        <v>23116.663018444044</v>
      </c>
      <c r="S210" s="156">
        <v>41430.005266121203</v>
      </c>
      <c r="T210" s="156">
        <v>31622.275925792528</v>
      </c>
      <c r="U210" s="156">
        <v>21003.638539237436</v>
      </c>
      <c r="V210" s="156">
        <v>18592.703379379374</v>
      </c>
      <c r="W210" s="156"/>
      <c r="X210" s="156"/>
      <c r="Y210" s="157">
        <f>SUM(B210:X210)</f>
        <v>181779.99330320591</v>
      </c>
    </row>
    <row r="211" spans="1:25" x14ac:dyDescent="0.25">
      <c r="A211" s="115" t="s">
        <v>1525</v>
      </c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>
        <v>84659.887956919905</v>
      </c>
      <c r="R211" s="156">
        <v>102963.71210872284</v>
      </c>
      <c r="S211" s="156">
        <v>102963.71210872284</v>
      </c>
      <c r="T211" s="156">
        <v>132647.47482708941</v>
      </c>
      <c r="U211" s="156">
        <v>96585.982248372617</v>
      </c>
      <c r="V211" s="156">
        <v>90092.423149149196</v>
      </c>
      <c r="W211" s="156"/>
      <c r="X211" s="156"/>
      <c r="Y211" s="157">
        <f>SUM(B211:X211)</f>
        <v>609913.19239897677</v>
      </c>
    </row>
    <row r="212" spans="1:25" x14ac:dyDescent="0.25">
      <c r="A212" s="115" t="s">
        <v>119</v>
      </c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67">
        <v>3651.2427724148201</v>
      </c>
      <c r="R212" s="167">
        <v>575.42081236999024</v>
      </c>
      <c r="S212" s="167">
        <v>0</v>
      </c>
      <c r="T212" s="167">
        <v>0</v>
      </c>
      <c r="U212" s="156">
        <v>0</v>
      </c>
      <c r="V212" s="156">
        <v>2913.7557557557557</v>
      </c>
      <c r="W212" s="156"/>
      <c r="X212" s="156"/>
      <c r="Y212" s="157">
        <f>SUM(B212:X212)</f>
        <v>7140.4193405405658</v>
      </c>
    </row>
    <row r="213" spans="1:25" x14ac:dyDescent="0.25">
      <c r="A213" s="115" t="s">
        <v>23</v>
      </c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>
        <v>327819.73323076154</v>
      </c>
      <c r="R213" s="156">
        <v>469935.40916488698</v>
      </c>
      <c r="S213" s="156">
        <v>386654.40774317016</v>
      </c>
      <c r="T213" s="156">
        <v>512227.43692002894</v>
      </c>
      <c r="U213" s="156">
        <v>337396.8497181487</v>
      </c>
      <c r="V213" s="156">
        <v>288548.23201001005</v>
      </c>
      <c r="W213" s="156"/>
      <c r="X213" s="156"/>
      <c r="Y213" s="157">
        <f>SUM(B213:X213)</f>
        <v>2322582.0687870062</v>
      </c>
    </row>
    <row r="214" spans="1:25" x14ac:dyDescent="0.25">
      <c r="A214" s="115" t="s">
        <v>259</v>
      </c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>
        <v>22450.162791274779</v>
      </c>
      <c r="R214" s="156">
        <v>74188.993758979355</v>
      </c>
      <c r="S214" s="156">
        <v>27178.359344057691</v>
      </c>
      <c r="T214" s="156">
        <v>18934.93030979827</v>
      </c>
      <c r="U214" s="156">
        <v>23829.603749195223</v>
      </c>
      <c r="V214" s="156">
        <v>4055.4896236236232</v>
      </c>
      <c r="W214" s="156"/>
      <c r="X214" s="156"/>
      <c r="Y214" s="157">
        <f>SUM(B214:X214)</f>
        <v>170637.53957692895</v>
      </c>
    </row>
    <row r="215" spans="1:25" x14ac:dyDescent="0.25">
      <c r="A215" s="115" t="s">
        <v>1526</v>
      </c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>
        <v>17842.119016303943</v>
      </c>
      <c r="R215" s="156">
        <v>32932.269273332415</v>
      </c>
      <c r="S215" s="156">
        <v>21291.494460407714</v>
      </c>
      <c r="T215" s="156">
        <v>28762.060590778103</v>
      </c>
      <c r="U215" s="156">
        <v>7343.8631060877033</v>
      </c>
      <c r="V215" s="156">
        <v>4999.9530590590584</v>
      </c>
      <c r="W215" s="156"/>
      <c r="X215" s="156"/>
      <c r="Y215" s="157">
        <f>SUM(B215:X215)</f>
        <v>113171.75950596893</v>
      </c>
    </row>
    <row r="216" spans="1:25" x14ac:dyDescent="0.25">
      <c r="A216" s="115" t="s">
        <v>1528</v>
      </c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>
        <v>159324.04831625178</v>
      </c>
      <c r="R216" s="156">
        <v>77134.051360421581</v>
      </c>
      <c r="S216" s="156">
        <v>100877.9166531688</v>
      </c>
      <c r="T216" s="156">
        <v>112451.44266570607</v>
      </c>
      <c r="U216" s="156">
        <v>86276.615867372486</v>
      </c>
      <c r="V216" s="156">
        <v>78924.467683683688</v>
      </c>
      <c r="W216" s="156"/>
      <c r="X216" s="156"/>
      <c r="Y216" s="157">
        <f>SUM(B216:X216)</f>
        <v>614988.54254660441</v>
      </c>
    </row>
    <row r="217" spans="1:25" x14ac:dyDescent="0.25">
      <c r="A217" s="158" t="s">
        <v>1546</v>
      </c>
      <c r="B217" s="159">
        <f t="shared" ref="B217:E217" si="40">SUM(B208:B215)</f>
        <v>0</v>
      </c>
      <c r="C217" s="159">
        <f t="shared" si="40"/>
        <v>0</v>
      </c>
      <c r="D217" s="159">
        <f t="shared" si="40"/>
        <v>0</v>
      </c>
      <c r="E217" s="159">
        <f t="shared" si="40"/>
        <v>0</v>
      </c>
      <c r="F217" s="159">
        <f>SUM(F208:F215)</f>
        <v>0</v>
      </c>
      <c r="G217" s="159">
        <f>SUM(G208:G215)</f>
        <v>0</v>
      </c>
      <c r="H217" s="159">
        <f>SUM(H208:H215)</f>
        <v>0</v>
      </c>
      <c r="I217" s="159">
        <f>SUM(I208:I215)</f>
        <v>0</v>
      </c>
      <c r="J217" s="159">
        <f t="shared" ref="J217" si="41">SUM(J208:J215)</f>
        <v>0</v>
      </c>
      <c r="K217" s="159">
        <f t="shared" ref="K217:X217" si="42">SUM(K208:K216)</f>
        <v>0</v>
      </c>
      <c r="L217" s="159">
        <f t="shared" si="42"/>
        <v>0</v>
      </c>
      <c r="M217" s="159">
        <f t="shared" si="42"/>
        <v>0</v>
      </c>
      <c r="N217" s="159">
        <f t="shared" si="42"/>
        <v>0</v>
      </c>
      <c r="O217" s="159">
        <f t="shared" si="42"/>
        <v>0</v>
      </c>
      <c r="P217" s="159">
        <f t="shared" si="42"/>
        <v>0</v>
      </c>
      <c r="Q217" s="159">
        <f t="shared" si="42"/>
        <v>666345.00483906991</v>
      </c>
      <c r="R217" s="159">
        <f t="shared" si="42"/>
        <v>784096.46101872157</v>
      </c>
      <c r="S217" s="159">
        <f t="shared" si="42"/>
        <v>684426.56974122883</v>
      </c>
      <c r="T217" s="159">
        <f t="shared" si="42"/>
        <v>836645.62123919325</v>
      </c>
      <c r="U217" s="159">
        <f t="shared" si="42"/>
        <v>573655.64086200739</v>
      </c>
      <c r="V217" s="159">
        <f t="shared" si="42"/>
        <v>490958.82455855858</v>
      </c>
      <c r="W217" s="159">
        <f t="shared" si="42"/>
        <v>0</v>
      </c>
      <c r="X217" s="159">
        <f t="shared" si="42"/>
        <v>0</v>
      </c>
      <c r="Y217" s="160">
        <f>SUM(B217:X217)</f>
        <v>4036128.1222587791</v>
      </c>
    </row>
    <row r="219" spans="1:25" x14ac:dyDescent="0.25">
      <c r="A219" s="113" t="s">
        <v>1611</v>
      </c>
      <c r="B219" s="161" t="s">
        <v>1565</v>
      </c>
    </row>
    <row r="220" spans="1:25" x14ac:dyDescent="0.25">
      <c r="A220" s="155" t="s">
        <v>1521</v>
      </c>
      <c r="B220" s="129">
        <v>45078</v>
      </c>
      <c r="C220" s="129">
        <v>45108</v>
      </c>
      <c r="D220" s="129">
        <v>45139</v>
      </c>
      <c r="E220" s="129">
        <v>45170</v>
      </c>
      <c r="F220" s="129">
        <v>45200</v>
      </c>
      <c r="G220" s="129">
        <v>45231</v>
      </c>
      <c r="H220" s="129">
        <v>45261</v>
      </c>
      <c r="I220" s="130">
        <v>45292</v>
      </c>
      <c r="J220" s="130">
        <f>+J207</f>
        <v>45323</v>
      </c>
      <c r="K220" s="130">
        <v>45352</v>
      </c>
      <c r="L220" s="130">
        <v>45383</v>
      </c>
      <c r="M220" s="130">
        <v>45413</v>
      </c>
      <c r="N220" s="130">
        <v>45444</v>
      </c>
      <c r="O220" s="130">
        <v>45474</v>
      </c>
      <c r="P220" s="130">
        <v>45505</v>
      </c>
      <c r="Q220" s="130">
        <v>45536</v>
      </c>
      <c r="R220" s="130">
        <v>45566</v>
      </c>
      <c r="S220" s="130">
        <v>45597</v>
      </c>
      <c r="T220" s="130">
        <v>45627</v>
      </c>
      <c r="U220" s="130">
        <v>45658</v>
      </c>
      <c r="V220" s="130">
        <v>45689</v>
      </c>
      <c r="W220" s="130">
        <v>45717</v>
      </c>
      <c r="X220" s="155"/>
      <c r="Y220" s="131" t="s">
        <v>1356</v>
      </c>
    </row>
    <row r="221" spans="1:25" x14ac:dyDescent="0.25">
      <c r="A221" s="115" t="s">
        <v>147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>
        <v>1024.3690894466786</v>
      </c>
      <c r="S221" s="156">
        <v>1270.4530212175841</v>
      </c>
      <c r="T221" s="156">
        <v>0</v>
      </c>
      <c r="U221" s="156">
        <v>384.25174142165633</v>
      </c>
      <c r="V221" s="156">
        <v>892.57245512178838</v>
      </c>
      <c r="W221" s="156"/>
      <c r="X221" s="156"/>
      <c r="Y221" s="157">
        <f>SUM(B221:X221)</f>
        <v>3571.6463072077077</v>
      </c>
    </row>
    <row r="222" spans="1:25" x14ac:dyDescent="0.25">
      <c r="A222" s="115" t="s">
        <v>88</v>
      </c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>
        <v>0</v>
      </c>
      <c r="S222" s="156">
        <v>0</v>
      </c>
      <c r="T222" s="156">
        <v>0</v>
      </c>
      <c r="U222" s="156">
        <v>0</v>
      </c>
      <c r="V222" s="156">
        <v>0</v>
      </c>
      <c r="W222" s="156"/>
      <c r="X222" s="156"/>
      <c r="Y222" s="157">
        <f>SUM(B222:X222)</f>
        <v>0</v>
      </c>
    </row>
    <row r="223" spans="1:25" x14ac:dyDescent="0.25">
      <c r="A223" s="115" t="s">
        <v>131</v>
      </c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>
        <v>7286.2834269865471</v>
      </c>
      <c r="S223" s="156">
        <v>13058.578589377339</v>
      </c>
      <c r="T223" s="156">
        <v>9967.2199580822689</v>
      </c>
      <c r="U223" s="156">
        <v>6620.2662240980544</v>
      </c>
      <c r="V223" s="156">
        <v>5860.3487184962732</v>
      </c>
      <c r="W223" s="156"/>
      <c r="X223" s="156"/>
      <c r="Y223" s="157">
        <f>SUM(B223:X223)</f>
        <v>42792.696917040485</v>
      </c>
    </row>
    <row r="224" spans="1:25" x14ac:dyDescent="0.25">
      <c r="A224" s="115" t="s">
        <v>1525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>
        <v>32453.766727499667</v>
      </c>
      <c r="S224" s="156">
        <v>32453.766727499667</v>
      </c>
      <c r="T224" s="156">
        <v>41809.974765522689</v>
      </c>
      <c r="U224" s="156">
        <v>30443.5307628109</v>
      </c>
      <c r="V224" s="156">
        <v>28396.785866755657</v>
      </c>
      <c r="W224" s="156"/>
      <c r="X224" s="156"/>
      <c r="Y224" s="157">
        <f>SUM(B224:X224)</f>
        <v>165557.82485008857</v>
      </c>
    </row>
    <row r="225" spans="1:25" x14ac:dyDescent="0.25">
      <c r="A225" s="115" t="s">
        <v>119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67"/>
      <c r="R225" s="167">
        <v>181.37043073082788</v>
      </c>
      <c r="S225" s="167">
        <v>0</v>
      </c>
      <c r="T225" s="167">
        <v>0</v>
      </c>
      <c r="U225" s="156">
        <v>0</v>
      </c>
      <c r="V225" s="156">
        <v>918.40462684907129</v>
      </c>
      <c r="W225" s="156"/>
      <c r="X225" s="156"/>
      <c r="Y225" s="157">
        <f>SUM(B225:X225)</f>
        <v>1099.7750575798991</v>
      </c>
    </row>
    <row r="226" spans="1:25" x14ac:dyDescent="0.25">
      <c r="A226" s="115" t="s">
        <v>23</v>
      </c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>
        <v>148121.83665178198</v>
      </c>
      <c r="S226" s="156">
        <v>121871.98476105947</v>
      </c>
      <c r="T226" s="156">
        <v>161452.12141996337</v>
      </c>
      <c r="U226" s="156">
        <v>106346.19159596539</v>
      </c>
      <c r="V226" s="156">
        <v>90949.294848626421</v>
      </c>
      <c r="W226" s="156"/>
      <c r="X226" s="156"/>
      <c r="Y226" s="157">
        <f>SUM(B226:X226)</f>
        <v>628741.42927739653</v>
      </c>
    </row>
    <row r="227" spans="1:25" x14ac:dyDescent="0.25">
      <c r="A227" s="115" t="s">
        <v>259</v>
      </c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>
        <v>23384.085984190824</v>
      </c>
      <c r="S227" s="156">
        <v>8566.5145139370397</v>
      </c>
      <c r="T227" s="156">
        <v>5968.2173329840189</v>
      </c>
      <c r="U227" s="156">
        <v>7510.9996079834045</v>
      </c>
      <c r="V227" s="156">
        <v>1278.2747583138694</v>
      </c>
      <c r="W227" s="156"/>
      <c r="X227" s="156"/>
      <c r="Y227" s="157">
        <f>SUM(B227:X227)</f>
        <v>46708.092197409154</v>
      </c>
    </row>
    <row r="228" spans="1:25" x14ac:dyDescent="0.25">
      <c r="A228" s="115" t="s">
        <v>1526</v>
      </c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>
        <v>10380.124831507419</v>
      </c>
      <c r="S228" s="156">
        <v>6710.9973052281239</v>
      </c>
      <c r="T228" s="156">
        <v>9065.6910662824212</v>
      </c>
      <c r="U228" s="156">
        <v>2314.7574542766533</v>
      </c>
      <c r="V228" s="156">
        <v>1575.9660068957846</v>
      </c>
      <c r="W228" s="156"/>
      <c r="X228" s="156"/>
      <c r="Y228" s="157">
        <f>SUM(B228:X228)</f>
        <v>30047.5366641904</v>
      </c>
    </row>
    <row r="229" spans="1:25" x14ac:dyDescent="0.25">
      <c r="A229" s="115" t="s">
        <v>1528</v>
      </c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>
        <v>24312.356832616835</v>
      </c>
      <c r="S229" s="156">
        <v>31796.332008320624</v>
      </c>
      <c r="T229" s="156">
        <v>35444.262970919575</v>
      </c>
      <c r="U229" s="156">
        <v>27194.058062331591</v>
      </c>
      <c r="V229" s="156">
        <v>24876.68918340563</v>
      </c>
      <c r="W229" s="156"/>
      <c r="X229" s="156"/>
      <c r="Y229" s="157">
        <f>SUM(B229:X229)</f>
        <v>143623.69905759423</v>
      </c>
    </row>
    <row r="230" spans="1:25" x14ac:dyDescent="0.25">
      <c r="A230" s="158" t="s">
        <v>1546</v>
      </c>
      <c r="B230" s="159">
        <f t="shared" ref="B230:E230" si="43">SUM(B221:B228)</f>
        <v>0</v>
      </c>
      <c r="C230" s="159">
        <f t="shared" si="43"/>
        <v>0</v>
      </c>
      <c r="D230" s="159">
        <f t="shared" si="43"/>
        <v>0</v>
      </c>
      <c r="E230" s="159">
        <f t="shared" si="43"/>
        <v>0</v>
      </c>
      <c r="F230" s="159">
        <f>SUM(F221:F228)</f>
        <v>0</v>
      </c>
      <c r="G230" s="159">
        <f>SUM(G221:G228)</f>
        <v>0</v>
      </c>
      <c r="H230" s="159">
        <f>SUM(H221:H228)</f>
        <v>0</v>
      </c>
      <c r="I230" s="159">
        <f>SUM(I221:I228)</f>
        <v>0</v>
      </c>
      <c r="J230" s="159">
        <f t="shared" ref="J230" si="44">SUM(J221:J228)</f>
        <v>0</v>
      </c>
      <c r="K230" s="159">
        <f t="shared" ref="K230:X230" si="45">SUM(K221:K229)</f>
        <v>0</v>
      </c>
      <c r="L230" s="159">
        <f t="shared" si="45"/>
        <v>0</v>
      </c>
      <c r="M230" s="159">
        <f t="shared" si="45"/>
        <v>0</v>
      </c>
      <c r="N230" s="159">
        <f t="shared" si="45"/>
        <v>0</v>
      </c>
      <c r="O230" s="159">
        <f t="shared" si="45"/>
        <v>0</v>
      </c>
      <c r="P230" s="159">
        <f t="shared" si="45"/>
        <v>0</v>
      </c>
      <c r="Q230" s="159">
        <f t="shared" si="45"/>
        <v>0</v>
      </c>
      <c r="R230" s="159">
        <f t="shared" si="45"/>
        <v>247144.1939747608</v>
      </c>
      <c r="S230" s="159">
        <f t="shared" si="45"/>
        <v>215728.62692663984</v>
      </c>
      <c r="T230" s="159">
        <f t="shared" si="45"/>
        <v>263707.48751375434</v>
      </c>
      <c r="U230" s="159">
        <f t="shared" si="45"/>
        <v>180814.05544888764</v>
      </c>
      <c r="V230" s="159">
        <f t="shared" si="45"/>
        <v>154748.33646446449</v>
      </c>
      <c r="W230" s="159">
        <f t="shared" si="45"/>
        <v>0</v>
      </c>
      <c r="X230" s="159">
        <f t="shared" si="45"/>
        <v>0</v>
      </c>
      <c r="Y230" s="160">
        <f>SUM(B230:X230)</f>
        <v>1062142.700328507</v>
      </c>
    </row>
    <row r="232" spans="1:25" x14ac:dyDescent="0.25">
      <c r="A232" s="113" t="s">
        <v>1612</v>
      </c>
      <c r="B232" s="161" t="s">
        <v>1569</v>
      </c>
    </row>
    <row r="233" spans="1:25" x14ac:dyDescent="0.25">
      <c r="A233" s="155" t="s">
        <v>1521</v>
      </c>
      <c r="B233" s="129">
        <v>45078</v>
      </c>
      <c r="C233" s="129">
        <v>45108</v>
      </c>
      <c r="D233" s="129">
        <v>45139</v>
      </c>
      <c r="E233" s="129">
        <v>45170</v>
      </c>
      <c r="F233" s="129">
        <v>45200</v>
      </c>
      <c r="G233" s="129">
        <v>45231</v>
      </c>
      <c r="H233" s="129">
        <v>45261</v>
      </c>
      <c r="I233" s="130">
        <v>45292</v>
      </c>
      <c r="J233" s="130">
        <f>+J220</f>
        <v>45323</v>
      </c>
      <c r="K233" s="130">
        <v>45352</v>
      </c>
      <c r="L233" s="130">
        <v>45383</v>
      </c>
      <c r="M233" s="130">
        <v>45413</v>
      </c>
      <c r="N233" s="130">
        <v>45444</v>
      </c>
      <c r="O233" s="130">
        <v>45474</v>
      </c>
      <c r="P233" s="130">
        <v>45505</v>
      </c>
      <c r="Q233" s="130">
        <v>45536</v>
      </c>
      <c r="R233" s="130">
        <v>45566</v>
      </c>
      <c r="S233" s="130">
        <v>45597</v>
      </c>
      <c r="T233" s="130">
        <v>45627</v>
      </c>
      <c r="U233" s="130">
        <v>45658</v>
      </c>
      <c r="V233" s="130">
        <v>45689</v>
      </c>
      <c r="W233" s="130">
        <v>45717</v>
      </c>
      <c r="X233" s="155"/>
      <c r="Y233" s="131" t="s">
        <v>1356</v>
      </c>
    </row>
    <row r="234" spans="1:25" x14ac:dyDescent="0.25">
      <c r="A234" s="115" t="s">
        <v>147</v>
      </c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>
        <v>621.0056236305644</v>
      </c>
      <c r="S234" s="156">
        <v>770.18965025655245</v>
      </c>
      <c r="T234" s="156">
        <v>0</v>
      </c>
      <c r="U234" s="156">
        <v>232.94581491284546</v>
      </c>
      <c r="V234" s="156">
        <v>541.10624758091421</v>
      </c>
      <c r="W234" s="156"/>
      <c r="X234" s="156"/>
      <c r="Y234" s="157">
        <f>SUM(B234:X234)</f>
        <v>2165.2473363808767</v>
      </c>
    </row>
    <row r="235" spans="1:25" x14ac:dyDescent="0.25">
      <c r="A235" s="115" t="s">
        <v>88</v>
      </c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>
        <v>0</v>
      </c>
      <c r="S235" s="156">
        <v>0</v>
      </c>
      <c r="T235" s="156">
        <v>0</v>
      </c>
      <c r="U235" s="156">
        <v>0</v>
      </c>
      <c r="V235" s="156">
        <v>0</v>
      </c>
      <c r="W235" s="156"/>
      <c r="X235" s="156"/>
      <c r="Y235" s="157">
        <f>SUM(B235:X235)</f>
        <v>0</v>
      </c>
    </row>
    <row r="236" spans="1:25" x14ac:dyDescent="0.25">
      <c r="A236" s="115" t="s">
        <v>131</v>
      </c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>
        <v>4417.1803211759807</v>
      </c>
      <c r="S236" s="156">
        <v>7916.532062682013</v>
      </c>
      <c r="T236" s="156">
        <v>6042.4506261461911</v>
      </c>
      <c r="U236" s="156">
        <v>4013.4191840141175</v>
      </c>
      <c r="V236" s="156">
        <v>3552.7326508730948</v>
      </c>
      <c r="W236" s="156"/>
      <c r="X236" s="156"/>
      <c r="Y236" s="157">
        <f>SUM(B236:X236)</f>
        <v>25942.314844891396</v>
      </c>
    </row>
    <row r="237" spans="1:25" x14ac:dyDescent="0.25">
      <c r="A237" s="115" t="s">
        <v>1525</v>
      </c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>
        <v>19674.521472195265</v>
      </c>
      <c r="S237" s="156">
        <v>19674.521472195265</v>
      </c>
      <c r="T237" s="156">
        <v>25346.556940005252</v>
      </c>
      <c r="U237" s="156">
        <v>18455.851510599241</v>
      </c>
      <c r="V237" s="156">
        <v>17215.048655766888</v>
      </c>
      <c r="W237" s="156"/>
      <c r="X237" s="156"/>
      <c r="Y237" s="157">
        <f>SUM(B237:X237)</f>
        <v>100366.50005076191</v>
      </c>
    </row>
    <row r="238" spans="1:25" x14ac:dyDescent="0.25">
      <c r="A238" s="115" t="s">
        <v>119</v>
      </c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67"/>
      <c r="R238" s="167">
        <v>109.95261239772569</v>
      </c>
      <c r="S238" s="167">
        <v>0</v>
      </c>
      <c r="T238" s="167">
        <v>0</v>
      </c>
      <c r="U238" s="156">
        <v>0</v>
      </c>
      <c r="V238" s="156">
        <v>556.76654432209989</v>
      </c>
      <c r="W238" s="156"/>
      <c r="X238" s="156"/>
      <c r="Y238" s="157">
        <f>SUM(B238:X238)</f>
        <v>666.71915671982561</v>
      </c>
    </row>
    <row r="239" spans="1:25" x14ac:dyDescent="0.25">
      <c r="A239" s="115" t="s">
        <v>23</v>
      </c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>
        <v>89796.240916377763</v>
      </c>
      <c r="S239" s="156">
        <v>73882.732971293852</v>
      </c>
      <c r="T239" s="156">
        <v>97877.490039297903</v>
      </c>
      <c r="U239" s="156">
        <v>64470.495755061165</v>
      </c>
      <c r="V239" s="156">
        <v>55136.399709932171</v>
      </c>
      <c r="W239" s="156"/>
      <c r="X239" s="156"/>
      <c r="Y239" s="157">
        <f>SUM(B239:X239)</f>
        <v>381163.35939196282</v>
      </c>
    </row>
    <row r="240" spans="1:25" x14ac:dyDescent="0.25">
      <c r="A240" s="115" t="s">
        <v>259</v>
      </c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>
        <v>14176.188103730416</v>
      </c>
      <c r="S240" s="156">
        <v>5193.2977506587158</v>
      </c>
      <c r="T240" s="156">
        <v>3618.1260885512183</v>
      </c>
      <c r="U240" s="156">
        <v>4553.410527219401</v>
      </c>
      <c r="V240" s="156">
        <v>774.93143988432871</v>
      </c>
      <c r="W240" s="156"/>
      <c r="X240" s="156"/>
      <c r="Y240" s="157">
        <f>SUM(B240:X240)</f>
        <v>28315.953910044074</v>
      </c>
    </row>
    <row r="241" spans="1:25" x14ac:dyDescent="0.25">
      <c r="A241" s="115" t="s">
        <v>1526</v>
      </c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>
        <v>6292.7668950214957</v>
      </c>
      <c r="S241" s="156">
        <v>4068.4232955207326</v>
      </c>
      <c r="T241" s="156">
        <v>5495.9146974063406</v>
      </c>
      <c r="U241" s="156">
        <v>1403.2807229892458</v>
      </c>
      <c r="V241" s="156">
        <v>955.40148859971089</v>
      </c>
      <c r="W241" s="156"/>
      <c r="X241" s="156"/>
      <c r="Y241" s="157">
        <f>SUM(B241:X241)</f>
        <v>18215.787099537523</v>
      </c>
    </row>
    <row r="242" spans="1:25" x14ac:dyDescent="0.25">
      <c r="A242" s="115" t="s">
        <v>1528</v>
      </c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>
        <v>14738.935870198309</v>
      </c>
      <c r="S242" s="156">
        <v>19275.963313826102</v>
      </c>
      <c r="T242" s="156">
        <v>21487.45687188892</v>
      </c>
      <c r="U242" s="156">
        <v>16485.916219090541</v>
      </c>
      <c r="V242" s="156">
        <v>15081.052366143924</v>
      </c>
      <c r="W242" s="156"/>
      <c r="X242" s="156"/>
      <c r="Y242" s="157">
        <f>SUM(B242:X242)</f>
        <v>87069.324641147788</v>
      </c>
    </row>
    <row r="243" spans="1:25" x14ac:dyDescent="0.25">
      <c r="A243" s="158" t="s">
        <v>1546</v>
      </c>
      <c r="B243" s="159">
        <f t="shared" ref="B243:E243" si="46">SUM(B234:B241)</f>
        <v>0</v>
      </c>
      <c r="C243" s="159">
        <f t="shared" si="46"/>
        <v>0</v>
      </c>
      <c r="D243" s="159">
        <f t="shared" si="46"/>
        <v>0</v>
      </c>
      <c r="E243" s="159">
        <f t="shared" si="46"/>
        <v>0</v>
      </c>
      <c r="F243" s="159">
        <f>SUM(F234:F241)</f>
        <v>0</v>
      </c>
      <c r="G243" s="159">
        <f>SUM(G234:G241)</f>
        <v>0</v>
      </c>
      <c r="H243" s="159">
        <f>SUM(H234:H241)</f>
        <v>0</v>
      </c>
      <c r="I243" s="159">
        <f>SUM(I234:I241)</f>
        <v>0</v>
      </c>
      <c r="J243" s="159">
        <f t="shared" ref="J243" si="47">SUM(J234:J241)</f>
        <v>0</v>
      </c>
      <c r="K243" s="159">
        <f t="shared" ref="K243:X243" si="48">SUM(K234:K242)</f>
        <v>0</v>
      </c>
      <c r="L243" s="159">
        <f t="shared" si="48"/>
        <v>0</v>
      </c>
      <c r="M243" s="159">
        <f t="shared" si="48"/>
        <v>0</v>
      </c>
      <c r="N243" s="159">
        <f t="shared" si="48"/>
        <v>0</v>
      </c>
      <c r="O243" s="159">
        <f t="shared" si="48"/>
        <v>0</v>
      </c>
      <c r="P243" s="159">
        <f t="shared" si="48"/>
        <v>0</v>
      </c>
      <c r="Q243" s="159">
        <f t="shared" si="48"/>
        <v>0</v>
      </c>
      <c r="R243" s="159">
        <f t="shared" si="48"/>
        <v>149826.7918147275</v>
      </c>
      <c r="S243" s="159">
        <f t="shared" si="48"/>
        <v>130781.66051643323</v>
      </c>
      <c r="T243" s="159">
        <f t="shared" si="48"/>
        <v>159867.99526329583</v>
      </c>
      <c r="U243" s="159">
        <f t="shared" si="48"/>
        <v>109615.31973388657</v>
      </c>
      <c r="V243" s="159">
        <f t="shared" si="48"/>
        <v>93813.439103103141</v>
      </c>
      <c r="W243" s="159">
        <f t="shared" si="48"/>
        <v>0</v>
      </c>
      <c r="X243" s="159">
        <f t="shared" si="48"/>
        <v>0</v>
      </c>
      <c r="Y243" s="160">
        <f>SUM(B243:X243)</f>
        <v>643905.20643144625</v>
      </c>
    </row>
    <row r="245" spans="1:25" x14ac:dyDescent="0.25">
      <c r="A245" s="113" t="s">
        <v>1613</v>
      </c>
      <c r="B245" s="161" t="s">
        <v>1614</v>
      </c>
    </row>
    <row r="246" spans="1:25" x14ac:dyDescent="0.25">
      <c r="A246" s="155" t="s">
        <v>1521</v>
      </c>
      <c r="B246" s="129">
        <v>45078</v>
      </c>
      <c r="C246" s="129">
        <v>45108</v>
      </c>
      <c r="D246" s="129">
        <v>45139</v>
      </c>
      <c r="E246" s="129">
        <v>45170</v>
      </c>
      <c r="F246" s="129">
        <v>45200</v>
      </c>
      <c r="G246" s="129">
        <v>45231</v>
      </c>
      <c r="H246" s="129">
        <v>45261</v>
      </c>
      <c r="I246" s="130">
        <v>45292</v>
      </c>
      <c r="J246" s="130">
        <f>+J233</f>
        <v>45323</v>
      </c>
      <c r="K246" s="130">
        <v>45352</v>
      </c>
      <c r="L246" s="130">
        <v>45383</v>
      </c>
      <c r="M246" s="130">
        <v>45413</v>
      </c>
      <c r="N246" s="130">
        <v>45444</v>
      </c>
      <c r="O246" s="130">
        <v>45474</v>
      </c>
      <c r="P246" s="130">
        <v>45505</v>
      </c>
      <c r="Q246" s="130">
        <v>45536</v>
      </c>
      <c r="R246" s="130">
        <v>45566</v>
      </c>
      <c r="S246" s="130">
        <v>45597</v>
      </c>
      <c r="T246" s="130">
        <v>45627</v>
      </c>
      <c r="U246" s="130">
        <v>45658</v>
      </c>
      <c r="V246" s="130">
        <v>45689</v>
      </c>
      <c r="W246" s="130">
        <v>45717</v>
      </c>
      <c r="X246" s="155"/>
      <c r="Y246" s="131" t="s">
        <v>1356</v>
      </c>
    </row>
    <row r="247" spans="1:25" x14ac:dyDescent="0.25">
      <c r="A247" s="115" t="s">
        <v>147</v>
      </c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>
        <v>775.64697307866572</v>
      </c>
      <c r="V247" s="156">
        <v>1801.7384137470804</v>
      </c>
      <c r="W247" s="156"/>
      <c r="X247" s="156"/>
      <c r="Y247" s="157">
        <f>SUM(B247:X247)</f>
        <v>2577.3853868257461</v>
      </c>
    </row>
    <row r="248" spans="1:25" x14ac:dyDescent="0.25">
      <c r="A248" s="115" t="s">
        <v>88</v>
      </c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>
        <v>0</v>
      </c>
      <c r="V248" s="156">
        <v>0</v>
      </c>
      <c r="W248" s="156"/>
      <c r="X248" s="156"/>
      <c r="Y248" s="157">
        <f>SUM(B248:X248)</f>
        <v>0</v>
      </c>
    </row>
    <row r="249" spans="1:25" x14ac:dyDescent="0.25">
      <c r="A249" s="115" t="s">
        <v>131</v>
      </c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>
        <v>13363.60751079</v>
      </c>
      <c r="V249" s="156">
        <v>11829.645138026914</v>
      </c>
      <c r="W249" s="156"/>
      <c r="X249" s="156"/>
      <c r="Y249" s="157">
        <f>SUM(B249:X249)</f>
        <v>25193.252648816913</v>
      </c>
    </row>
    <row r="250" spans="1:25" x14ac:dyDescent="0.25">
      <c r="A250" s="115" t="s">
        <v>1525</v>
      </c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>
        <v>61453.026598230717</v>
      </c>
      <c r="V250" s="156">
        <v>57321.486484929403</v>
      </c>
      <c r="W250" s="156"/>
      <c r="X250" s="156"/>
      <c r="Y250" s="157">
        <f>SUM(B250:X250)</f>
        <v>118774.51308316013</v>
      </c>
    </row>
    <row r="251" spans="1:25" x14ac:dyDescent="0.25">
      <c r="A251" s="115" t="s">
        <v>119</v>
      </c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67"/>
      <c r="R251" s="167"/>
      <c r="S251" s="167"/>
      <c r="T251" s="167"/>
      <c r="U251" s="156">
        <v>0</v>
      </c>
      <c r="V251" s="156">
        <v>1853.8829941052163</v>
      </c>
      <c r="W251" s="156"/>
      <c r="X251" s="156"/>
      <c r="Y251" s="157">
        <f>SUM(B251:X251)</f>
        <v>1853.8829941052163</v>
      </c>
    </row>
    <row r="252" spans="1:25" x14ac:dyDescent="0.25">
      <c r="A252" s="115" t="s">
        <v>23</v>
      </c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>
        <v>214669.42818441949</v>
      </c>
      <c r="V252" s="156">
        <v>183589.39634723618</v>
      </c>
      <c r="W252" s="156"/>
      <c r="X252" s="156"/>
      <c r="Y252" s="157">
        <f>SUM(B252:X252)</f>
        <v>398258.82453165564</v>
      </c>
    </row>
    <row r="253" spans="1:25" x14ac:dyDescent="0.25">
      <c r="A253" s="115" t="s">
        <v>259</v>
      </c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>
        <v>15161.633592531656</v>
      </c>
      <c r="V253" s="156">
        <v>2580.3134772550325</v>
      </c>
      <c r="W253" s="156"/>
      <c r="X253" s="156"/>
      <c r="Y253" s="157">
        <f>SUM(B253:X253)</f>
        <v>17741.947069786689</v>
      </c>
    </row>
    <row r="254" spans="1:25" x14ac:dyDescent="0.25">
      <c r="A254" s="115" t="s">
        <v>1526</v>
      </c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>
        <v>4672.5477578272175</v>
      </c>
      <c r="V254" s="156">
        <v>3181.2302486931376</v>
      </c>
      <c r="W254" s="156"/>
      <c r="X254" s="156"/>
      <c r="Y254" s="157">
        <f>SUM(B254:X254)</f>
        <v>7853.7780065203551</v>
      </c>
    </row>
    <row r="255" spans="1:25" x14ac:dyDescent="0.25">
      <c r="A255" s="115" t="s">
        <v>1528</v>
      </c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>
        <v>54893.671382550012</v>
      </c>
      <c r="V255" s="156">
        <v>50215.852227338451</v>
      </c>
      <c r="W255" s="156"/>
      <c r="X255" s="156"/>
      <c r="Y255" s="157">
        <f>SUM(B255:X255)</f>
        <v>105109.52360988846</v>
      </c>
    </row>
    <row r="256" spans="1:25" x14ac:dyDescent="0.25">
      <c r="A256" s="158" t="s">
        <v>1546</v>
      </c>
      <c r="B256" s="159">
        <f t="shared" ref="B256:E256" si="49">SUM(B247:B254)</f>
        <v>0</v>
      </c>
      <c r="C256" s="159">
        <f t="shared" si="49"/>
        <v>0</v>
      </c>
      <c r="D256" s="159">
        <f t="shared" si="49"/>
        <v>0</v>
      </c>
      <c r="E256" s="159">
        <f t="shared" si="49"/>
        <v>0</v>
      </c>
      <c r="F256" s="159">
        <f>SUM(F247:F254)</f>
        <v>0</v>
      </c>
      <c r="G256" s="159">
        <f>SUM(G247:G254)</f>
        <v>0</v>
      </c>
      <c r="H256" s="159">
        <f>SUM(H247:H254)</f>
        <v>0</v>
      </c>
      <c r="I256" s="159">
        <f>SUM(I247:I254)</f>
        <v>0</v>
      </c>
      <c r="J256" s="159">
        <f t="shared" ref="J256" si="50">SUM(J247:J254)</f>
        <v>0</v>
      </c>
      <c r="K256" s="159">
        <f t="shared" ref="K256:X256" si="51">SUM(K247:K255)</f>
        <v>0</v>
      </c>
      <c r="L256" s="159">
        <f t="shared" si="51"/>
        <v>0</v>
      </c>
      <c r="M256" s="159">
        <f t="shared" si="51"/>
        <v>0</v>
      </c>
      <c r="N256" s="159">
        <f t="shared" si="51"/>
        <v>0</v>
      </c>
      <c r="O256" s="159">
        <f t="shared" si="51"/>
        <v>0</v>
      </c>
      <c r="P256" s="159">
        <f t="shared" si="51"/>
        <v>0</v>
      </c>
      <c r="Q256" s="159">
        <f t="shared" si="51"/>
        <v>0</v>
      </c>
      <c r="R256" s="159">
        <f t="shared" si="51"/>
        <v>0</v>
      </c>
      <c r="S256" s="159">
        <f t="shared" si="51"/>
        <v>0</v>
      </c>
      <c r="T256" s="159">
        <f t="shared" si="51"/>
        <v>0</v>
      </c>
      <c r="U256" s="159">
        <f t="shared" si="51"/>
        <v>364989.56199942779</v>
      </c>
      <c r="V256" s="159">
        <f t="shared" si="51"/>
        <v>312373.54533133138</v>
      </c>
      <c r="W256" s="159">
        <f t="shared" si="51"/>
        <v>0</v>
      </c>
      <c r="X256" s="159">
        <f t="shared" si="51"/>
        <v>0</v>
      </c>
      <c r="Y256" s="160">
        <f>SUM(B256:X256)</f>
        <v>677363.10733075917</v>
      </c>
    </row>
    <row r="258" spans="1:25" x14ac:dyDescent="0.25">
      <c r="A258" s="113" t="s">
        <v>1615</v>
      </c>
      <c r="B258" s="161" t="s">
        <v>1577</v>
      </c>
    </row>
    <row r="259" spans="1:25" x14ac:dyDescent="0.25">
      <c r="A259" s="155" t="s">
        <v>1521</v>
      </c>
      <c r="B259" s="129">
        <v>45078</v>
      </c>
      <c r="C259" s="129">
        <v>45108</v>
      </c>
      <c r="D259" s="129">
        <v>45139</v>
      </c>
      <c r="E259" s="129">
        <v>45170</v>
      </c>
      <c r="F259" s="129">
        <v>45200</v>
      </c>
      <c r="G259" s="129">
        <v>45231</v>
      </c>
      <c r="H259" s="129">
        <v>45261</v>
      </c>
      <c r="I259" s="130">
        <v>45292</v>
      </c>
      <c r="J259" s="130">
        <f>+J246</f>
        <v>45323</v>
      </c>
      <c r="K259" s="130">
        <v>45352</v>
      </c>
      <c r="L259" s="130">
        <v>45383</v>
      </c>
      <c r="M259" s="130">
        <v>45413</v>
      </c>
      <c r="N259" s="130">
        <v>45444</v>
      </c>
      <c r="O259" s="130">
        <v>45474</v>
      </c>
      <c r="P259" s="130">
        <v>45505</v>
      </c>
      <c r="Q259" s="130">
        <v>45536</v>
      </c>
      <c r="R259" s="130">
        <v>45566</v>
      </c>
      <c r="S259" s="130">
        <v>45597</v>
      </c>
      <c r="T259" s="130">
        <v>45627</v>
      </c>
      <c r="U259" s="130">
        <v>45658</v>
      </c>
      <c r="V259" s="130">
        <v>45689</v>
      </c>
      <c r="W259" s="130">
        <v>45717</v>
      </c>
      <c r="X259" s="155"/>
      <c r="Y259" s="131" t="s">
        <v>1356</v>
      </c>
    </row>
    <row r="260" spans="1:25" x14ac:dyDescent="0.25">
      <c r="A260" s="115" t="s">
        <v>147</v>
      </c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>
        <v>476.94470070070065</v>
      </c>
      <c r="W260" s="156"/>
      <c r="X260" s="156"/>
      <c r="Y260" s="157">
        <f>SUM(B260:X260)</f>
        <v>476.94470070070065</v>
      </c>
    </row>
    <row r="261" spans="1:25" x14ac:dyDescent="0.25">
      <c r="A261" s="115" t="s">
        <v>88</v>
      </c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>
        <v>0</v>
      </c>
      <c r="W261" s="156"/>
      <c r="X261" s="156"/>
      <c r="Y261" s="157">
        <f>SUM(B261:X261)</f>
        <v>0</v>
      </c>
    </row>
    <row r="262" spans="1:25" x14ac:dyDescent="0.25">
      <c r="A262" s="115" t="s">
        <v>131</v>
      </c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>
        <v>3131.4682068735397</v>
      </c>
      <c r="W262" s="156"/>
      <c r="X262" s="156"/>
      <c r="Y262" s="157">
        <f>SUM(B262:X262)</f>
        <v>3131.4682068735397</v>
      </c>
    </row>
    <row r="263" spans="1:25" x14ac:dyDescent="0.25">
      <c r="A263" s="115" t="s">
        <v>1525</v>
      </c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>
        <v>15173.778283616957</v>
      </c>
      <c r="W263" s="156"/>
      <c r="X263" s="156"/>
      <c r="Y263" s="157">
        <f>SUM(B263:X263)</f>
        <v>15173.778283616957</v>
      </c>
    </row>
    <row r="264" spans="1:25" x14ac:dyDescent="0.25">
      <c r="A264" s="115" t="s">
        <v>119</v>
      </c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67"/>
      <c r="R264" s="167"/>
      <c r="S264" s="167"/>
      <c r="T264" s="167"/>
      <c r="U264" s="156"/>
      <c r="V264" s="156">
        <v>490.74808141474807</v>
      </c>
      <c r="W264" s="156"/>
      <c r="X264" s="156"/>
      <c r="Y264" s="157">
        <f>SUM(B264:X264)</f>
        <v>490.74808141474807</v>
      </c>
    </row>
    <row r="265" spans="1:25" x14ac:dyDescent="0.25">
      <c r="A265" s="115" t="s">
        <v>23</v>
      </c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>
        <v>48598.613996663335</v>
      </c>
      <c r="W265" s="156"/>
      <c r="X265" s="156"/>
      <c r="Y265" s="157">
        <f>SUM(B265:X265)</f>
        <v>48598.613996663335</v>
      </c>
    </row>
    <row r="266" spans="1:25" x14ac:dyDescent="0.25">
      <c r="A266" s="115" t="s">
        <v>259</v>
      </c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>
        <v>683.044125458792</v>
      </c>
      <c r="W266" s="156"/>
      <c r="X266" s="156"/>
      <c r="Y266" s="157">
        <f>SUM(B266:X266)</f>
        <v>683.044125458792</v>
      </c>
    </row>
    <row r="267" spans="1:25" x14ac:dyDescent="0.25">
      <c r="A267" s="115" t="s">
        <v>1526</v>
      </c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>
        <v>842.11498031364692</v>
      </c>
      <c r="W267" s="156"/>
      <c r="X267" s="156"/>
      <c r="Y267" s="157">
        <f>SUM(B267:X267)</f>
        <v>842.11498031364692</v>
      </c>
    </row>
    <row r="268" spans="1:25" x14ac:dyDescent="0.25">
      <c r="A268" s="115" t="s">
        <v>1528</v>
      </c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>
        <v>13292.820105438772</v>
      </c>
      <c r="W268" s="156"/>
      <c r="X268" s="156"/>
      <c r="Y268" s="157">
        <f>SUM(B268:X268)</f>
        <v>13292.820105438772</v>
      </c>
    </row>
    <row r="269" spans="1:25" x14ac:dyDescent="0.25">
      <c r="A269" s="158" t="s">
        <v>1546</v>
      </c>
      <c r="B269" s="159">
        <f t="shared" ref="B269:E269" si="52">SUM(B260:B267)</f>
        <v>0</v>
      </c>
      <c r="C269" s="159">
        <f t="shared" si="52"/>
        <v>0</v>
      </c>
      <c r="D269" s="159">
        <f t="shared" si="52"/>
        <v>0</v>
      </c>
      <c r="E269" s="159">
        <f t="shared" si="52"/>
        <v>0</v>
      </c>
      <c r="F269" s="159">
        <f>SUM(F260:F267)</f>
        <v>0</v>
      </c>
      <c r="G269" s="159">
        <f>SUM(G260:G267)</f>
        <v>0</v>
      </c>
      <c r="H269" s="159">
        <f>SUM(H260:H267)</f>
        <v>0</v>
      </c>
      <c r="I269" s="159">
        <f>SUM(I260:I267)</f>
        <v>0</v>
      </c>
      <c r="J269" s="159">
        <f t="shared" ref="J269" si="53">SUM(J260:J267)</f>
        <v>0</v>
      </c>
      <c r="K269" s="159">
        <f t="shared" ref="K269:X269" si="54">SUM(K260:K268)</f>
        <v>0</v>
      </c>
      <c r="L269" s="159">
        <f t="shared" si="54"/>
        <v>0</v>
      </c>
      <c r="M269" s="159">
        <f t="shared" si="54"/>
        <v>0</v>
      </c>
      <c r="N269" s="159">
        <f t="shared" si="54"/>
        <v>0</v>
      </c>
      <c r="O269" s="159">
        <f t="shared" si="54"/>
        <v>0</v>
      </c>
      <c r="P269" s="159">
        <f t="shared" si="54"/>
        <v>0</v>
      </c>
      <c r="Q269" s="159">
        <f t="shared" si="54"/>
        <v>0</v>
      </c>
      <c r="R269" s="159">
        <f t="shared" si="54"/>
        <v>0</v>
      </c>
      <c r="S269" s="159">
        <f t="shared" si="54"/>
        <v>0</v>
      </c>
      <c r="T269" s="159">
        <f t="shared" si="54"/>
        <v>0</v>
      </c>
      <c r="U269" s="159">
        <f t="shared" si="54"/>
        <v>0</v>
      </c>
      <c r="V269" s="159">
        <f t="shared" si="54"/>
        <v>82689.532480480499</v>
      </c>
      <c r="W269" s="159">
        <f t="shared" si="54"/>
        <v>0</v>
      </c>
      <c r="X269" s="159">
        <f t="shared" si="54"/>
        <v>0</v>
      </c>
      <c r="Y269" s="160">
        <f>SUM(B269:X269)</f>
        <v>82689.532480480499</v>
      </c>
    </row>
  </sheetData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GG</vt:lpstr>
      <vt:lpstr>BD GG</vt:lpstr>
      <vt:lpstr>TD GG</vt:lpstr>
      <vt:lpstr>ACUM GG</vt:lpstr>
      <vt:lpstr>'ACUM GG'!Área_de_impresión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2025-04-12T19:36:29Z</dcterms:created>
  <dcterms:modified xsi:type="dcterms:W3CDTF">2025-04-12T19:41:07Z</dcterms:modified>
</cp:coreProperties>
</file>