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H" sheetId="1" r:id="rId1"/>
    <sheet name="Plan3" sheetId="4" r:id="rId2"/>
  </sheets>
  <definedNames>
    <definedName name="h2_f2_H_molpro__description" localSheetId="1">Plan3!$A$1:$D$101</definedName>
    <definedName name="h2_f2_L_molpro" localSheetId="1">Plan3!$I$1:$L$101</definedName>
    <definedName name="h2_f2_Ta_molpro" localSheetId="1">Plan3!$N$1:$S$101</definedName>
    <definedName name="X23__1" localSheetId="0">H!$AC$3:$AF$97</definedName>
    <definedName name="Z23__1" localSheetId="0">H!$AK$3:$AN$94</definedName>
  </definedNames>
  <calcPr calcId="152511"/>
</workbook>
</file>

<file path=xl/calcChain.xml><?xml version="1.0" encoding="utf-8"?>
<calcChain xmlns="http://schemas.openxmlformats.org/spreadsheetml/2006/main">
  <c r="AL4" i="1" l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O1" i="4"/>
  <c r="J2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2" i="4"/>
  <c r="R98" i="1" l="1"/>
  <c r="AO4" i="1" l="1"/>
  <c r="AM4" i="1" s="1"/>
  <c r="AO5" i="1"/>
  <c r="AM5" i="1" s="1"/>
  <c r="AO6" i="1"/>
  <c r="AM6" i="1" s="1"/>
  <c r="AO7" i="1"/>
  <c r="AM7" i="1" s="1"/>
  <c r="AO8" i="1"/>
  <c r="AM8" i="1" s="1"/>
  <c r="AO9" i="1"/>
  <c r="AM9" i="1" s="1"/>
  <c r="AO10" i="1"/>
  <c r="AM10" i="1" s="1"/>
  <c r="AO11" i="1"/>
  <c r="AM11" i="1" s="1"/>
  <c r="AO12" i="1"/>
  <c r="AM12" i="1" s="1"/>
  <c r="AO13" i="1"/>
  <c r="AM13" i="1" s="1"/>
  <c r="AO14" i="1"/>
  <c r="AM14" i="1" s="1"/>
  <c r="AO15" i="1"/>
  <c r="AM15" i="1" s="1"/>
  <c r="AO16" i="1"/>
  <c r="AM16" i="1" s="1"/>
  <c r="AO17" i="1"/>
  <c r="AM17" i="1" s="1"/>
  <c r="AO18" i="1"/>
  <c r="AM18" i="1" s="1"/>
  <c r="AO19" i="1"/>
  <c r="AM19" i="1" s="1"/>
  <c r="AO20" i="1"/>
  <c r="AM20" i="1" s="1"/>
  <c r="AO21" i="1"/>
  <c r="AM21" i="1" s="1"/>
  <c r="AO22" i="1"/>
  <c r="AM22" i="1" s="1"/>
  <c r="AO23" i="1"/>
  <c r="AM23" i="1" s="1"/>
  <c r="AO24" i="1"/>
  <c r="AM24" i="1" s="1"/>
  <c r="AO25" i="1"/>
  <c r="AM25" i="1" s="1"/>
  <c r="AO26" i="1"/>
  <c r="AM26" i="1" s="1"/>
  <c r="AO27" i="1"/>
  <c r="AM27" i="1" s="1"/>
  <c r="AO28" i="1"/>
  <c r="AM28" i="1" s="1"/>
  <c r="AO29" i="1"/>
  <c r="AM29" i="1" s="1"/>
  <c r="AO30" i="1"/>
  <c r="AM30" i="1" s="1"/>
  <c r="AO31" i="1"/>
  <c r="AM31" i="1" s="1"/>
  <c r="AO32" i="1"/>
  <c r="AM32" i="1" s="1"/>
  <c r="AO33" i="1"/>
  <c r="AM33" i="1" s="1"/>
  <c r="AO34" i="1"/>
  <c r="AM34" i="1" s="1"/>
  <c r="AO35" i="1"/>
  <c r="AM35" i="1" s="1"/>
  <c r="AO36" i="1"/>
  <c r="AM36" i="1" s="1"/>
  <c r="AO37" i="1"/>
  <c r="AM37" i="1" s="1"/>
  <c r="AO38" i="1"/>
  <c r="AM38" i="1" s="1"/>
  <c r="AO39" i="1"/>
  <c r="AM39" i="1" s="1"/>
  <c r="AO40" i="1"/>
  <c r="AM40" i="1" s="1"/>
  <c r="AO41" i="1"/>
  <c r="AM41" i="1" s="1"/>
  <c r="AO42" i="1"/>
  <c r="AM42" i="1" s="1"/>
  <c r="AO43" i="1"/>
  <c r="AM43" i="1" s="1"/>
  <c r="AO44" i="1"/>
  <c r="AM44" i="1" s="1"/>
  <c r="AO45" i="1"/>
  <c r="AM45" i="1" s="1"/>
  <c r="AO46" i="1"/>
  <c r="AM46" i="1" s="1"/>
  <c r="AO47" i="1"/>
  <c r="AM47" i="1" s="1"/>
  <c r="AO48" i="1"/>
  <c r="AM48" i="1" s="1"/>
  <c r="AO49" i="1"/>
  <c r="AM49" i="1" s="1"/>
  <c r="AO50" i="1"/>
  <c r="AM50" i="1" s="1"/>
  <c r="AO51" i="1"/>
  <c r="AM51" i="1" s="1"/>
  <c r="AO52" i="1"/>
  <c r="AM52" i="1" s="1"/>
  <c r="AO53" i="1"/>
  <c r="AM53" i="1" s="1"/>
  <c r="AO54" i="1"/>
  <c r="AM54" i="1" s="1"/>
  <c r="AO55" i="1"/>
  <c r="AM55" i="1" s="1"/>
  <c r="AO56" i="1"/>
  <c r="AM56" i="1" s="1"/>
  <c r="AO57" i="1"/>
  <c r="AM57" i="1" s="1"/>
  <c r="AO58" i="1"/>
  <c r="AM58" i="1" s="1"/>
  <c r="AO59" i="1"/>
  <c r="AM59" i="1" s="1"/>
  <c r="AO60" i="1"/>
  <c r="AM60" i="1" s="1"/>
  <c r="AO61" i="1"/>
  <c r="AM61" i="1" s="1"/>
  <c r="AO62" i="1"/>
  <c r="AM62" i="1" s="1"/>
  <c r="AO63" i="1"/>
  <c r="AM63" i="1" s="1"/>
  <c r="AO64" i="1"/>
  <c r="AM64" i="1" s="1"/>
  <c r="AO65" i="1"/>
  <c r="AM65" i="1" s="1"/>
  <c r="AO66" i="1"/>
  <c r="AM66" i="1" s="1"/>
  <c r="AO67" i="1"/>
  <c r="AM67" i="1" s="1"/>
  <c r="AO68" i="1"/>
  <c r="AM68" i="1" s="1"/>
  <c r="AO69" i="1"/>
  <c r="AM69" i="1" s="1"/>
  <c r="AO70" i="1"/>
  <c r="AM70" i="1" s="1"/>
  <c r="AO71" i="1"/>
  <c r="AM71" i="1" s="1"/>
  <c r="AO72" i="1"/>
  <c r="AM72" i="1" s="1"/>
  <c r="AO73" i="1"/>
  <c r="AM73" i="1" s="1"/>
  <c r="AO74" i="1"/>
  <c r="AM74" i="1" s="1"/>
  <c r="AO75" i="1"/>
  <c r="AM75" i="1" s="1"/>
  <c r="AO76" i="1"/>
  <c r="AM76" i="1" s="1"/>
  <c r="AO77" i="1"/>
  <c r="AM77" i="1" s="1"/>
  <c r="AO78" i="1"/>
  <c r="AM78" i="1" s="1"/>
  <c r="AO79" i="1"/>
  <c r="AM79" i="1" s="1"/>
  <c r="AO80" i="1"/>
  <c r="AM80" i="1" s="1"/>
  <c r="AO81" i="1"/>
  <c r="AM81" i="1" s="1"/>
  <c r="AO82" i="1"/>
  <c r="AM82" i="1" s="1"/>
  <c r="AO83" i="1"/>
  <c r="AM83" i="1" s="1"/>
  <c r="AO84" i="1"/>
  <c r="AM84" i="1" s="1"/>
  <c r="AO85" i="1"/>
  <c r="AM85" i="1" s="1"/>
  <c r="AO86" i="1"/>
  <c r="AM86" i="1" s="1"/>
  <c r="AO87" i="1"/>
  <c r="AM87" i="1" s="1"/>
  <c r="AO88" i="1"/>
  <c r="AM88" i="1" s="1"/>
  <c r="AO89" i="1"/>
  <c r="AM89" i="1" s="1"/>
  <c r="AO90" i="1"/>
  <c r="AM90" i="1" s="1"/>
  <c r="AO91" i="1"/>
  <c r="AM91" i="1" s="1"/>
  <c r="AO92" i="1"/>
  <c r="AM92" i="1" s="1"/>
  <c r="AO93" i="1"/>
  <c r="AM93" i="1" s="1"/>
  <c r="AO94" i="1"/>
  <c r="AM94" i="1" s="1"/>
  <c r="AO3" i="1"/>
  <c r="AM3" i="1" s="1"/>
  <c r="AG4" i="1"/>
  <c r="AE4" i="1" s="1"/>
  <c r="AG5" i="1"/>
  <c r="AE5" i="1" s="1"/>
  <c r="AG6" i="1"/>
  <c r="AE6" i="1" s="1"/>
  <c r="AG7" i="1"/>
  <c r="AE7" i="1" s="1"/>
  <c r="AG8" i="1"/>
  <c r="AG9" i="1"/>
  <c r="AE9" i="1" s="1"/>
  <c r="AG10" i="1"/>
  <c r="AE10" i="1" s="1"/>
  <c r="AG11" i="1"/>
  <c r="AG12" i="1"/>
  <c r="AE12" i="1" s="1"/>
  <c r="AG13" i="1"/>
  <c r="AG14" i="1"/>
  <c r="AE14" i="1" s="1"/>
  <c r="AG15" i="1"/>
  <c r="AE15" i="1" s="1"/>
  <c r="AG16" i="1"/>
  <c r="AG17" i="1"/>
  <c r="AE17" i="1" s="1"/>
  <c r="AG18" i="1"/>
  <c r="AE18" i="1" s="1"/>
  <c r="AG19" i="1"/>
  <c r="AE19" i="1" s="1"/>
  <c r="AG20" i="1"/>
  <c r="AE20" i="1" s="1"/>
  <c r="AG21" i="1"/>
  <c r="AE21" i="1" s="1"/>
  <c r="AG22" i="1"/>
  <c r="AE22" i="1" s="1"/>
  <c r="AG23" i="1"/>
  <c r="AE23" i="1" s="1"/>
  <c r="AG24" i="1"/>
  <c r="AG25" i="1"/>
  <c r="AE25" i="1" s="1"/>
  <c r="AG26" i="1"/>
  <c r="AE26" i="1" s="1"/>
  <c r="AG27" i="1"/>
  <c r="AE27" i="1" s="1"/>
  <c r="AG28" i="1"/>
  <c r="AG29" i="1"/>
  <c r="AE29" i="1" s="1"/>
  <c r="AG30" i="1"/>
  <c r="AE30" i="1" s="1"/>
  <c r="AG31" i="1"/>
  <c r="AE31" i="1" s="1"/>
  <c r="AG32" i="1"/>
  <c r="AG33" i="1"/>
  <c r="AE33" i="1" s="1"/>
  <c r="AG34" i="1"/>
  <c r="AE34" i="1" s="1"/>
  <c r="AG35" i="1"/>
  <c r="AG36" i="1"/>
  <c r="AE36" i="1" s="1"/>
  <c r="AG37" i="1"/>
  <c r="AE37" i="1" s="1"/>
  <c r="AG38" i="1"/>
  <c r="AE38" i="1" s="1"/>
  <c r="AG39" i="1"/>
  <c r="AE39" i="1" s="1"/>
  <c r="AG40" i="1"/>
  <c r="AG41" i="1"/>
  <c r="AE41" i="1" s="1"/>
  <c r="AG42" i="1"/>
  <c r="AE42" i="1" s="1"/>
  <c r="AG43" i="1"/>
  <c r="AE43" i="1" s="1"/>
  <c r="AG44" i="1"/>
  <c r="AE44" i="1" s="1"/>
  <c r="AG45" i="1"/>
  <c r="AE45" i="1" s="1"/>
  <c r="AG46" i="1"/>
  <c r="AE46" i="1" s="1"/>
  <c r="AG47" i="1"/>
  <c r="AE47" i="1" s="1"/>
  <c r="AG48" i="1"/>
  <c r="AG49" i="1"/>
  <c r="AE49" i="1" s="1"/>
  <c r="AG50" i="1"/>
  <c r="AE50" i="1" s="1"/>
  <c r="AG51" i="1"/>
  <c r="AE51" i="1" s="1"/>
  <c r="AG52" i="1"/>
  <c r="AE52" i="1" s="1"/>
  <c r="AG53" i="1"/>
  <c r="AE53" i="1" s="1"/>
  <c r="AG54" i="1"/>
  <c r="AE54" i="1" s="1"/>
  <c r="AG55" i="1"/>
  <c r="AE55" i="1" s="1"/>
  <c r="AG56" i="1"/>
  <c r="AG57" i="1"/>
  <c r="AE57" i="1" s="1"/>
  <c r="AG58" i="1"/>
  <c r="AE58" i="1" s="1"/>
  <c r="AG59" i="1"/>
  <c r="AE59" i="1" s="1"/>
  <c r="AG60" i="1"/>
  <c r="AE60" i="1" s="1"/>
  <c r="AG61" i="1"/>
  <c r="AE61" i="1" s="1"/>
  <c r="AG62" i="1"/>
  <c r="AE62" i="1" s="1"/>
  <c r="AG63" i="1"/>
  <c r="AE63" i="1" s="1"/>
  <c r="AG64" i="1"/>
  <c r="AG65" i="1"/>
  <c r="AE65" i="1" s="1"/>
  <c r="AG66" i="1"/>
  <c r="AE66" i="1" s="1"/>
  <c r="AG67" i="1"/>
  <c r="AE67" i="1" s="1"/>
  <c r="AG68" i="1"/>
  <c r="AE68" i="1" s="1"/>
  <c r="AG69" i="1"/>
  <c r="AG70" i="1"/>
  <c r="AE70" i="1" s="1"/>
  <c r="AG71" i="1"/>
  <c r="AE71" i="1" s="1"/>
  <c r="AG72" i="1"/>
  <c r="AG73" i="1"/>
  <c r="AE73" i="1" s="1"/>
  <c r="AG74" i="1"/>
  <c r="AE74" i="1" s="1"/>
  <c r="AG75" i="1"/>
  <c r="AE75" i="1" s="1"/>
  <c r="AG76" i="1"/>
  <c r="AE76" i="1" s="1"/>
  <c r="AG77" i="1"/>
  <c r="AE77" i="1" s="1"/>
  <c r="AG78" i="1"/>
  <c r="AE78" i="1" s="1"/>
  <c r="AG79" i="1"/>
  <c r="AE79" i="1" s="1"/>
  <c r="AG80" i="1"/>
  <c r="AG81" i="1"/>
  <c r="AE81" i="1" s="1"/>
  <c r="AG82" i="1"/>
  <c r="AE82" i="1" s="1"/>
  <c r="AG83" i="1"/>
  <c r="AE83" i="1" s="1"/>
  <c r="AG84" i="1"/>
  <c r="AE84" i="1" s="1"/>
  <c r="AG85" i="1"/>
  <c r="AE85" i="1" s="1"/>
  <c r="AG86" i="1"/>
  <c r="AE86" i="1" s="1"/>
  <c r="AG87" i="1"/>
  <c r="AE87" i="1" s="1"/>
  <c r="AG88" i="1"/>
  <c r="AG89" i="1"/>
  <c r="AE89" i="1" s="1"/>
  <c r="AG90" i="1"/>
  <c r="AE90" i="1" s="1"/>
  <c r="AG91" i="1"/>
  <c r="AE91" i="1" s="1"/>
  <c r="AG92" i="1"/>
  <c r="AE92" i="1" s="1"/>
  <c r="AG93" i="1"/>
  <c r="AE93" i="1" s="1"/>
  <c r="AG94" i="1"/>
  <c r="AE94" i="1" s="1"/>
  <c r="AG95" i="1"/>
  <c r="AE95" i="1" s="1"/>
  <c r="AG96" i="1"/>
  <c r="AG97" i="1"/>
  <c r="AE97" i="1" s="1"/>
  <c r="AE8" i="1"/>
  <c r="AE11" i="1"/>
  <c r="AE13" i="1"/>
  <c r="AE16" i="1"/>
  <c r="AE24" i="1"/>
  <c r="AE28" i="1"/>
  <c r="AE32" i="1"/>
  <c r="AE35" i="1"/>
  <c r="AE40" i="1"/>
  <c r="AE48" i="1"/>
  <c r="AE56" i="1"/>
  <c r="AE64" i="1"/>
  <c r="AE69" i="1"/>
  <c r="AE72" i="1"/>
  <c r="AE80" i="1"/>
  <c r="AE88" i="1"/>
  <c r="AE96" i="1"/>
  <c r="AG3" i="1"/>
  <c r="AE3" i="1" s="1"/>
  <c r="Y5" i="1"/>
  <c r="W5" i="1" s="1"/>
  <c r="Y6" i="1"/>
  <c r="W6" i="1" s="1"/>
  <c r="Y7" i="1"/>
  <c r="W7" i="1" s="1"/>
  <c r="Y8" i="1"/>
  <c r="W8" i="1" s="1"/>
  <c r="Y9" i="1"/>
  <c r="W9" i="1" s="1"/>
  <c r="Y10" i="1"/>
  <c r="W10" i="1" s="1"/>
  <c r="Y11" i="1"/>
  <c r="W11" i="1" s="1"/>
  <c r="Y12" i="1"/>
  <c r="W12" i="1" s="1"/>
  <c r="Y13" i="1"/>
  <c r="W13" i="1" s="1"/>
  <c r="Y14" i="1"/>
  <c r="W14" i="1" s="1"/>
  <c r="Y15" i="1"/>
  <c r="W15" i="1" s="1"/>
  <c r="Y16" i="1"/>
  <c r="W16" i="1" s="1"/>
  <c r="Y17" i="1"/>
  <c r="W17" i="1" s="1"/>
  <c r="Y18" i="1"/>
  <c r="W18" i="1" s="1"/>
  <c r="Y19" i="1"/>
  <c r="W19" i="1" s="1"/>
  <c r="Y20" i="1"/>
  <c r="W20" i="1" s="1"/>
  <c r="Y21" i="1"/>
  <c r="W21" i="1" s="1"/>
  <c r="Y22" i="1"/>
  <c r="W22" i="1" s="1"/>
  <c r="Y23" i="1"/>
  <c r="W23" i="1" s="1"/>
  <c r="Y24" i="1"/>
  <c r="W24" i="1" s="1"/>
  <c r="Y25" i="1"/>
  <c r="W25" i="1" s="1"/>
  <c r="Y26" i="1"/>
  <c r="W26" i="1" s="1"/>
  <c r="Y27" i="1"/>
  <c r="W27" i="1" s="1"/>
  <c r="Y28" i="1"/>
  <c r="W28" i="1" s="1"/>
  <c r="Y29" i="1"/>
  <c r="W29" i="1" s="1"/>
  <c r="Y30" i="1"/>
  <c r="W30" i="1" s="1"/>
  <c r="Y31" i="1"/>
  <c r="W31" i="1" s="1"/>
  <c r="Y32" i="1"/>
  <c r="W32" i="1" s="1"/>
  <c r="Y33" i="1"/>
  <c r="W33" i="1" s="1"/>
  <c r="Y34" i="1"/>
  <c r="W34" i="1" s="1"/>
  <c r="Y35" i="1"/>
  <c r="W35" i="1" s="1"/>
  <c r="Y36" i="1"/>
  <c r="W36" i="1" s="1"/>
  <c r="Y37" i="1"/>
  <c r="W37" i="1" s="1"/>
  <c r="Y38" i="1"/>
  <c r="W38" i="1" s="1"/>
  <c r="Y39" i="1"/>
  <c r="W39" i="1" s="1"/>
  <c r="Y40" i="1"/>
  <c r="W40" i="1" s="1"/>
  <c r="Y41" i="1"/>
  <c r="W41" i="1" s="1"/>
  <c r="Y42" i="1"/>
  <c r="W42" i="1" s="1"/>
  <c r="Y43" i="1"/>
  <c r="W43" i="1" s="1"/>
  <c r="Y44" i="1"/>
  <c r="W44" i="1" s="1"/>
  <c r="Y45" i="1"/>
  <c r="W45" i="1" s="1"/>
  <c r="Y46" i="1"/>
  <c r="W46" i="1" s="1"/>
  <c r="Y47" i="1"/>
  <c r="W47" i="1" s="1"/>
  <c r="Y48" i="1"/>
  <c r="W48" i="1" s="1"/>
  <c r="Y49" i="1"/>
  <c r="W49" i="1" s="1"/>
  <c r="Y50" i="1"/>
  <c r="W50" i="1" s="1"/>
  <c r="Y51" i="1"/>
  <c r="W51" i="1" s="1"/>
  <c r="Y52" i="1"/>
  <c r="W52" i="1" s="1"/>
  <c r="Y53" i="1"/>
  <c r="W53" i="1" s="1"/>
  <c r="Y54" i="1"/>
  <c r="W54" i="1" s="1"/>
  <c r="Y55" i="1"/>
  <c r="W55" i="1" s="1"/>
  <c r="Y56" i="1"/>
  <c r="W56" i="1" s="1"/>
  <c r="Y57" i="1"/>
  <c r="W57" i="1" s="1"/>
  <c r="Y58" i="1"/>
  <c r="W58" i="1" s="1"/>
  <c r="Y59" i="1"/>
  <c r="W59" i="1" s="1"/>
  <c r="Y60" i="1"/>
  <c r="W60" i="1" s="1"/>
  <c r="Y61" i="1"/>
  <c r="W61" i="1" s="1"/>
  <c r="Y62" i="1"/>
  <c r="W62" i="1" s="1"/>
  <c r="Y63" i="1"/>
  <c r="W63" i="1" s="1"/>
  <c r="Y64" i="1"/>
  <c r="W64" i="1" s="1"/>
  <c r="Y65" i="1"/>
  <c r="W65" i="1" s="1"/>
  <c r="Y66" i="1"/>
  <c r="W66" i="1" s="1"/>
  <c r="Y67" i="1"/>
  <c r="W67" i="1" s="1"/>
  <c r="Y68" i="1"/>
  <c r="W68" i="1" s="1"/>
  <c r="Y69" i="1"/>
  <c r="W69" i="1" s="1"/>
  <c r="Y70" i="1"/>
  <c r="W70" i="1" s="1"/>
  <c r="Y71" i="1"/>
  <c r="W71" i="1" s="1"/>
  <c r="Y72" i="1"/>
  <c r="W72" i="1" s="1"/>
  <c r="Y73" i="1"/>
  <c r="W73" i="1" s="1"/>
  <c r="Y74" i="1"/>
  <c r="W74" i="1" s="1"/>
  <c r="Y75" i="1"/>
  <c r="W75" i="1" s="1"/>
  <c r="Y76" i="1"/>
  <c r="W76" i="1" s="1"/>
  <c r="Y77" i="1"/>
  <c r="W77" i="1" s="1"/>
  <c r="Y78" i="1"/>
  <c r="W78" i="1" s="1"/>
  <c r="Y79" i="1"/>
  <c r="W79" i="1" s="1"/>
  <c r="Y80" i="1"/>
  <c r="W80" i="1" s="1"/>
  <c r="Y81" i="1"/>
  <c r="W81" i="1" s="1"/>
  <c r="Y82" i="1"/>
  <c r="W82" i="1" s="1"/>
  <c r="Y83" i="1"/>
  <c r="W83" i="1" s="1"/>
  <c r="Y84" i="1"/>
  <c r="W84" i="1" s="1"/>
  <c r="Y85" i="1"/>
  <c r="W85" i="1" s="1"/>
  <c r="Y86" i="1"/>
  <c r="W86" i="1" s="1"/>
  <c r="Y87" i="1"/>
  <c r="W87" i="1" s="1"/>
  <c r="Y88" i="1"/>
  <c r="W88" i="1" s="1"/>
  <c r="Y89" i="1"/>
  <c r="W89" i="1" s="1"/>
  <c r="Y90" i="1"/>
  <c r="W90" i="1" s="1"/>
  <c r="Y91" i="1"/>
  <c r="W91" i="1" s="1"/>
  <c r="Y92" i="1"/>
  <c r="W92" i="1" s="1"/>
  <c r="Y93" i="1"/>
  <c r="W93" i="1" s="1"/>
  <c r="Y94" i="1"/>
  <c r="W94" i="1" s="1"/>
  <c r="Y95" i="1"/>
  <c r="W95" i="1" s="1"/>
  <c r="Y4" i="1"/>
  <c r="W4" i="1" s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P98" i="1"/>
  <c r="R4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3" i="1"/>
  <c r="P4" i="1" l="1"/>
  <c r="P57" i="1"/>
  <c r="P16" i="1"/>
  <c r="P90" i="1"/>
  <c r="P82" i="1"/>
  <c r="P74" i="1"/>
  <c r="P66" i="1"/>
  <c r="P58" i="1"/>
  <c r="P50" i="1"/>
  <c r="P42" i="1"/>
  <c r="P34" i="1"/>
  <c r="P26" i="1"/>
  <c r="P18" i="1"/>
  <c r="P10" i="1"/>
  <c r="P81" i="1"/>
  <c r="P9" i="1"/>
  <c r="P88" i="1"/>
  <c r="P56" i="1"/>
  <c r="P32" i="1"/>
  <c r="P73" i="1"/>
  <c r="P17" i="1"/>
  <c r="P95" i="1"/>
  <c r="P87" i="1"/>
  <c r="P79" i="1"/>
  <c r="P71" i="1"/>
  <c r="P63" i="1"/>
  <c r="P55" i="1"/>
  <c r="P47" i="1"/>
  <c r="P39" i="1"/>
  <c r="P31" i="1"/>
  <c r="P23" i="1"/>
  <c r="P15" i="1"/>
  <c r="P7" i="1"/>
  <c r="P65" i="1"/>
  <c r="P25" i="1"/>
  <c r="P94" i="1"/>
  <c r="P86" i="1"/>
  <c r="P78" i="1"/>
  <c r="P70" i="1"/>
  <c r="P62" i="1"/>
  <c r="P54" i="1"/>
  <c r="P46" i="1"/>
  <c r="P38" i="1"/>
  <c r="P30" i="1"/>
  <c r="P22" i="1"/>
  <c r="P14" i="1"/>
  <c r="P6" i="1"/>
  <c r="P89" i="1"/>
  <c r="P41" i="1"/>
  <c r="P80" i="1"/>
  <c r="P48" i="1"/>
  <c r="P8" i="1"/>
  <c r="P93" i="1"/>
  <c r="P85" i="1"/>
  <c r="P77" i="1"/>
  <c r="P69" i="1"/>
  <c r="P61" i="1"/>
  <c r="P53" i="1"/>
  <c r="P45" i="1"/>
  <c r="P37" i="1"/>
  <c r="P29" i="1"/>
  <c r="P21" i="1"/>
  <c r="P13" i="1"/>
  <c r="P5" i="1"/>
  <c r="P49" i="1"/>
  <c r="P72" i="1"/>
  <c r="P92" i="1"/>
  <c r="P84" i="1"/>
  <c r="P76" i="1"/>
  <c r="P68" i="1"/>
  <c r="P60" i="1"/>
  <c r="P52" i="1"/>
  <c r="P44" i="1"/>
  <c r="P36" i="1"/>
  <c r="P28" i="1"/>
  <c r="P20" i="1"/>
  <c r="P12" i="1"/>
  <c r="P97" i="1"/>
  <c r="P33" i="1"/>
  <c r="P96" i="1"/>
  <c r="P64" i="1"/>
  <c r="P40" i="1"/>
  <c r="P24" i="1"/>
  <c r="P91" i="1"/>
  <c r="P83" i="1"/>
  <c r="P75" i="1"/>
  <c r="P67" i="1"/>
  <c r="P59" i="1"/>
  <c r="P51" i="1"/>
  <c r="P43" i="1"/>
  <c r="P35" i="1"/>
  <c r="P27" i="1"/>
  <c r="P19" i="1"/>
  <c r="P11" i="1"/>
  <c r="J3" i="1"/>
  <c r="J86" i="1"/>
  <c r="J62" i="1"/>
  <c r="J38" i="1"/>
  <c r="J14" i="1"/>
  <c r="J77" i="1"/>
  <c r="J53" i="1"/>
  <c r="J45" i="1"/>
  <c r="J37" i="1"/>
  <c r="J29" i="1"/>
  <c r="J21" i="1"/>
  <c r="J13" i="1"/>
  <c r="J5" i="1"/>
  <c r="J92" i="1"/>
  <c r="J84" i="1"/>
  <c r="J76" i="1"/>
  <c r="J68" i="1"/>
  <c r="J60" i="1"/>
  <c r="J52" i="1"/>
  <c r="J44" i="1"/>
  <c r="J36" i="1"/>
  <c r="J28" i="1"/>
  <c r="J20" i="1"/>
  <c r="J12" i="1"/>
  <c r="J4" i="1"/>
  <c r="J67" i="1"/>
  <c r="J19" i="1"/>
  <c r="J90" i="1"/>
  <c r="J82" i="1"/>
  <c r="J74" i="1"/>
  <c r="J66" i="1"/>
  <c r="J58" i="1"/>
  <c r="J50" i="1"/>
  <c r="J42" i="1"/>
  <c r="J34" i="1"/>
  <c r="J26" i="1"/>
  <c r="J18" i="1"/>
  <c r="J10" i="1"/>
  <c r="J94" i="1"/>
  <c r="J70" i="1"/>
  <c r="J54" i="1"/>
  <c r="J46" i="1"/>
  <c r="J30" i="1"/>
  <c r="J93" i="1"/>
  <c r="J61" i="1"/>
  <c r="J75" i="1"/>
  <c r="J51" i="1"/>
  <c r="J27" i="1"/>
  <c r="J97" i="1"/>
  <c r="J89" i="1"/>
  <c r="J81" i="1"/>
  <c r="J73" i="1"/>
  <c r="J65" i="1"/>
  <c r="J57" i="1"/>
  <c r="J49" i="1"/>
  <c r="J41" i="1"/>
  <c r="J33" i="1"/>
  <c r="J25" i="1"/>
  <c r="J17" i="1"/>
  <c r="J9" i="1"/>
  <c r="J78" i="1"/>
  <c r="J6" i="1"/>
  <c r="J85" i="1"/>
  <c r="J91" i="1"/>
  <c r="J43" i="1"/>
  <c r="J11" i="1"/>
  <c r="J96" i="1"/>
  <c r="J88" i="1"/>
  <c r="J80" i="1"/>
  <c r="J72" i="1"/>
  <c r="J64" i="1"/>
  <c r="J56" i="1"/>
  <c r="J48" i="1"/>
  <c r="J40" i="1"/>
  <c r="J32" i="1"/>
  <c r="J24" i="1"/>
  <c r="J16" i="1"/>
  <c r="J8" i="1"/>
  <c r="J22" i="1"/>
  <c r="J69" i="1"/>
  <c r="J83" i="1"/>
  <c r="J59" i="1"/>
  <c r="J35" i="1"/>
  <c r="J95" i="1"/>
  <c r="J87" i="1"/>
  <c r="J79" i="1"/>
  <c r="J71" i="1"/>
  <c r="J63" i="1"/>
  <c r="J55" i="1"/>
  <c r="J47" i="1"/>
  <c r="J39" i="1"/>
  <c r="J31" i="1"/>
  <c r="J23" i="1"/>
  <c r="J15" i="1"/>
  <c r="J7" i="1"/>
  <c r="C71" i="1"/>
  <c r="C23" i="1"/>
  <c r="C97" i="1"/>
  <c r="C96" i="1"/>
  <c r="C88" i="1"/>
  <c r="C80" i="1"/>
  <c r="C72" i="1"/>
  <c r="C64" i="1"/>
  <c r="C56" i="1"/>
  <c r="C48" i="1"/>
  <c r="C40" i="1"/>
  <c r="C32" i="1"/>
  <c r="C24" i="1"/>
  <c r="C16" i="1"/>
  <c r="C8" i="1"/>
  <c r="C87" i="1"/>
  <c r="C31" i="1"/>
  <c r="C86" i="1"/>
  <c r="C78" i="1"/>
  <c r="C70" i="1"/>
  <c r="C62" i="1"/>
  <c r="C54" i="1"/>
  <c r="C46" i="1"/>
  <c r="C38" i="1"/>
  <c r="C30" i="1"/>
  <c r="C22" i="1"/>
  <c r="C14" i="1"/>
  <c r="C6" i="1"/>
  <c r="C55" i="1"/>
  <c r="C93" i="1"/>
  <c r="C85" i="1"/>
  <c r="C77" i="1"/>
  <c r="C69" i="1"/>
  <c r="C61" i="1"/>
  <c r="C53" i="1"/>
  <c r="C45" i="1"/>
  <c r="C37" i="1"/>
  <c r="C29" i="1"/>
  <c r="C21" i="1"/>
  <c r="C13" i="1"/>
  <c r="C5" i="1"/>
  <c r="C63" i="1"/>
  <c r="C15" i="1"/>
  <c r="C94" i="1"/>
  <c r="C92" i="1"/>
  <c r="C84" i="1"/>
  <c r="C76" i="1"/>
  <c r="C68" i="1"/>
  <c r="C60" i="1"/>
  <c r="C52" i="1"/>
  <c r="C44" i="1"/>
  <c r="C36" i="1"/>
  <c r="C28" i="1"/>
  <c r="C20" i="1"/>
  <c r="C12" i="1"/>
  <c r="C4" i="1"/>
  <c r="C95" i="1"/>
  <c r="C39" i="1"/>
  <c r="C91" i="1"/>
  <c r="C83" i="1"/>
  <c r="C75" i="1"/>
  <c r="C67" i="1"/>
  <c r="C59" i="1"/>
  <c r="C51" i="1"/>
  <c r="C43" i="1"/>
  <c r="C35" i="1"/>
  <c r="C27" i="1"/>
  <c r="C19" i="1"/>
  <c r="C11" i="1"/>
  <c r="C79" i="1"/>
  <c r="C7" i="1"/>
  <c r="C90" i="1"/>
  <c r="C82" i="1"/>
  <c r="C74" i="1"/>
  <c r="C66" i="1"/>
  <c r="C58" i="1"/>
  <c r="C50" i="1"/>
  <c r="C42" i="1"/>
  <c r="C34" i="1"/>
  <c r="C26" i="1"/>
  <c r="C18" i="1"/>
  <c r="C10" i="1"/>
  <c r="C47" i="1"/>
  <c r="C3" i="1"/>
  <c r="C89" i="1"/>
  <c r="C81" i="1"/>
  <c r="C73" i="1"/>
  <c r="C65" i="1"/>
  <c r="C57" i="1"/>
  <c r="C49" i="1"/>
  <c r="C41" i="1"/>
  <c r="C33" i="1"/>
  <c r="C25" i="1"/>
  <c r="C17" i="1"/>
  <c r="C9" i="1"/>
</calcChain>
</file>

<file path=xl/connections.xml><?xml version="1.0" encoding="utf-8"?>
<connections xmlns="http://schemas.openxmlformats.org/spreadsheetml/2006/main">
  <connection id="1" name="h2-f2_H-molpro -description" type="6" refreshedVersion="5" background="1" saveData="1">
    <textPr codePage="65001" sourceFile="F:\Meu Drive\THE ONE AND ONLY\IMPORTANTES\leleno (1)\virialis webapp\abnitio points\h2f2\old dados em cm-1\h2-f2_H-molpro -description.dat" delimited="0" decimal="," thousands=".">
      <textFields count="6">
        <textField/>
        <textField position="12"/>
        <textField position="26"/>
        <textField position="42"/>
        <textField position="52"/>
        <textField position="66"/>
      </textFields>
    </textPr>
  </connection>
  <connection id="2" name="h2-f2_L-molpro" type="6" refreshedVersion="5" background="1" saveData="1">
    <textPr codePage="850" sourceFile="F:\Meu Drive\THE ONE AND ONLY\IMPORTANTES\leleno (1)\virialis webapp\abnitio points\h2f2\old dados em cm-1\h2-f2_L-molpro.dat" delimited="0" decimal="," thousands=".">
      <textFields count="6">
        <textField/>
        <textField position="11"/>
        <textField position="26"/>
        <textField position="41"/>
        <textField position="53"/>
        <textField position="67"/>
      </textFields>
    </textPr>
  </connection>
  <connection id="3" name="h2-f2_Ta-molpro" type="6" refreshedVersion="5" background="1" saveData="1">
    <textPr codePage="850" sourceFile="F:\Meu Drive\THE ONE AND ONLY\IMPORTANTES\leleno (1)\virialis webapp\abnitio points\h2f2\old dados em cm-1\h2-f2_Ta-molpro.dat" delimited="0" decimal="," thousands=".">
      <textFields count="6">
        <textField/>
        <textField position="11"/>
        <textField position="26"/>
        <textField position="42"/>
        <textField position="60"/>
        <textField position="79"/>
      </textFields>
    </textPr>
  </connection>
  <connection id="4" name="X23 (1)" type="6" refreshedVersion="5" background="1" saveData="1">
    <textPr codePage="850" sourceFile="F:\Meu Drive\THE ONE AND ONLY\IMPORTANTES\leleno (1)\virialis webapp\abnitio points\h2f2\X23 (1).dat" decimal="," thousands=".">
      <textFields>
        <textField/>
      </textFields>
    </textPr>
  </connection>
  <connection id="5" name="Z23 (1)" type="6" refreshedVersion="5" background="1" saveData="1">
    <textPr codePage="850" sourceFile="F:\Meu Drive\THE ONE AND ONLY\IMPORTANTES\leleno (1)\virialis webapp\abnitio points\h2f2\Z23 (1).dat" decimal="," thousands=".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<sst xmlns="http://schemas.openxmlformats.org/spreadsheetml/2006/main" count="41" uniqueCount="16">
  <si>
    <t>meV</t>
  </si>
  <si>
    <t>eV</t>
  </si>
  <si>
    <t>kcal/mol</t>
  </si>
  <si>
    <t>H</t>
  </si>
  <si>
    <t>Colunas1</t>
  </si>
  <si>
    <t>Colunas2</t>
  </si>
  <si>
    <t>Colunas3</t>
  </si>
  <si>
    <t>R(Ang)</t>
  </si>
  <si>
    <t>L</t>
  </si>
  <si>
    <t>Colunas4</t>
  </si>
  <si>
    <t>Ta</t>
  </si>
  <si>
    <t>Tb</t>
  </si>
  <si>
    <t>X</t>
  </si>
  <si>
    <t>Z</t>
  </si>
  <si>
    <t>cm-1</t>
  </si>
  <si>
    <t>Colunas12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</si>
</sst>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/>
        <bgColor theme="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/>
      <right/>
      <top/>
      <bottom style="thin">
        <color theme="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2" fillId="3" borderId="11" xfId="0" applyFont="1" applyFill="1" applyBorder="1"/>
    <xf numFmtId="0" fontId="2" fillId="3" borderId="12" xfId="0" applyFont="1" applyFill="1" applyBorder="1"/>
    <xf numFmtId="0" fontId="2" fillId="3" borderId="13" xfId="0" applyFont="1" applyFill="1" applyBorder="1"/>
    <xf numFmtId="0" fontId="0" fillId="0" borderId="14" xfId="0" applyFont="1" applyBorder="1"/>
    <xf numFmtId="0" fontId="0" fillId="0" borderId="0" xfId="0" applyFont="1" applyBorder="1"/>
    <xf numFmtId="0" fontId="0" fillId="0" borderId="15" xfId="0" applyFont="1" applyBorder="1"/>
    <xf numFmtId="0" fontId="0" fillId="0" borderId="0" xfId="0" applyBorder="1" applyAlignment="1">
      <alignment horizontal="center"/>
    </xf>
    <xf numFmtId="0" fontId="1" fillId="2" borderId="3" xfId="1" applyBorder="1" applyAlignment="1">
      <alignment horizontal="center"/>
    </xf>
    <xf numFmtId="0" fontId="1" fillId="2" borderId="10" xfId="1" applyBorder="1" applyAlignment="1">
      <alignment horizontal="center"/>
    </xf>
    <xf numFmtId="0" fontId="1" fillId="2" borderId="2" xfId="1" applyBorder="1" applyAlignment="1">
      <alignment horizontal="center"/>
    </xf>
    <xf numFmtId="0" fontId="1" fillId="2" borderId="0" xfId="1" applyAlignment="1">
      <alignment horizontal="center"/>
    </xf>
    <xf numFmtId="0" fontId="0" fillId="0" borderId="0" xfId="0" applyAlignment="1">
      <alignment horizontal="center"/>
    </xf>
    <xf numFmtId="0" fontId="0" fillId="0" borderId="16" xfId="0" applyBorder="1" applyAlignment="1">
      <alignment horizontal="center"/>
    </xf>
  </cellXfs>
  <cellStyles count="2">
    <cellStyle name="Bom" xfId="1" builtinId="26"/>
    <cellStyle name="Normal" xfId="0" builtinId="0"/>
  </cellStyles>
  <dxfs count="14">
    <dxf>
      <numFmt numFmtId="0" formatCode="General"/>
    </dxf>
    <dxf>
      <border outline="0">
        <top style="thin">
          <color theme="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0" formatCode="General"/>
    </dxf>
    <dxf>
      <numFmt numFmtId="0" formatCode="General"/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X23 (1)" connectionId="4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Z23 (1)" connectionId="5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h2-f2_Ta-molpro" connectionId="3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h2-f2_L-molpro" connectionId="2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h2-f2_H-molpro -description" connectionId="1" autoFormatId="16" applyNumberFormats="0" applyBorderFormats="0" applyFontFormats="0" applyPatternFormats="0" applyAlignmentFormats="0" applyWidthHeightFormats="0"/>
</file>

<file path=xl/tables/table1.xml><?xml version="1.0" encoding="utf-8"?>
<table xmlns="http://schemas.openxmlformats.org/spreadsheetml/2006/main" id="2" name="Tabela2" displayName="Tabela2" ref="A2:E97" totalsRowShown="0" headerRowDxfId="13" headerRowBorderDxfId="12" tableBorderDxfId="11" totalsRowBorderDxfId="10">
  <autoFilter ref="A2:E97"/>
  <tableColumns count="5">
    <tableColumn id="1" name="R(Ang)" dataDxfId="9"/>
    <tableColumn id="5" name="cm-1" dataDxfId="8">
      <calculatedColumnFormula>Tabela2[[#This Row],[eV]]* 8065.73</calculatedColumnFormula>
    </tableColumn>
    <tableColumn id="2" name="kcal/mol" dataDxfId="7"/>
    <tableColumn id="3" name="meV" dataDxfId="6"/>
    <tableColumn id="4" name="eV" dataDxfId="5">
      <calculatedColumnFormula>D3/1000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4" name="Tabela4" displayName="Tabela4" ref="H2:L97" totalsRowShown="0">
  <autoFilter ref="H2:L97"/>
  <tableColumns count="5">
    <tableColumn id="1" name="R(Ang)"/>
    <tableColumn id="5" name="cm-1" dataDxfId="4">
      <calculatedColumnFormula>Tabela4[[#This Row],[eV]]* 8065.73</calculatedColumnFormula>
    </tableColumn>
    <tableColumn id="2" name="kcal/mol"/>
    <tableColumn id="3" name="meV"/>
    <tableColumn id="4" name="eV">
      <calculatedColumnFormula>K3/1000</calculatedColumnFormula>
    </tableColumn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5" name="Tabela5" displayName="Tabela5" ref="N2:R98" totalsRowShown="0">
  <autoFilter ref="N2:R98"/>
  <tableColumns count="5">
    <tableColumn id="1" name="Colunas1"/>
    <tableColumn id="5" name="Colunas12" dataDxfId="3">
      <calculatedColumnFormula>Tabela5[[#This Row],[Colunas4]]* 8065.73</calculatedColumnFormula>
    </tableColumn>
    <tableColumn id="2" name="Colunas2"/>
    <tableColumn id="3" name="Colunas3"/>
    <tableColumn id="4" name="Colunas4">
      <calculatedColumnFormula>Q3/1000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6" name="Tabela6" displayName="Tabela6" ref="U3:Y95" totalsRowShown="0" headerRowDxfId="2" tableBorderDxfId="1">
  <autoFilter ref="U3:Y95"/>
  <tableColumns count="5">
    <tableColumn id="1" name="R(Ang)"/>
    <tableColumn id="5" name="cm-1" dataDxfId="0">
      <calculatedColumnFormula>Tabela6[[#This Row],[eV]]* 8065.73</calculatedColumnFormula>
    </tableColumn>
    <tableColumn id="2" name="kcal/mol"/>
    <tableColumn id="3" name="meV"/>
    <tableColumn id="4" name="eV">
      <calculatedColumnFormula>X4/1000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queryTable" Target="../queryTables/queryTable2.xml"/><Relationship Id="rId5" Type="http://schemas.openxmlformats.org/officeDocument/2006/relationships/queryTable" Target="../queryTables/queryTable1.xml"/><Relationship Id="rId4" Type="http://schemas.openxmlformats.org/officeDocument/2006/relationships/table" Target="../tables/table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.xml"/><Relationship Id="rId2" Type="http://schemas.openxmlformats.org/officeDocument/2006/relationships/queryTable" Target="../queryTables/queryTable4.xml"/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98"/>
  <sheetViews>
    <sheetView tabSelected="1" zoomScale="115" zoomScaleNormal="115" workbookViewId="0">
      <selection activeCell="AG21" sqref="AG21"/>
    </sheetView>
  </sheetViews>
  <sheetFormatPr defaultRowHeight="15" x14ac:dyDescent="0.25"/>
  <cols>
    <col min="1" max="1" width="12" bestFit="1" customWidth="1"/>
    <col min="2" max="2" width="12" customWidth="1"/>
    <col min="3" max="3" width="14.5703125" customWidth="1"/>
    <col min="4" max="4" width="12.7109375" bestFit="1" customWidth="1"/>
    <col min="5" max="5" width="17.28515625" customWidth="1"/>
    <col min="8" max="8" width="13.42578125" bestFit="1" customWidth="1"/>
    <col min="9" max="10" width="13.42578125" customWidth="1"/>
    <col min="11" max="11" width="14" bestFit="1" customWidth="1"/>
    <col min="14" max="14" width="13.42578125" bestFit="1" customWidth="1"/>
    <col min="15" max="16" width="13.42578125" customWidth="1"/>
    <col min="17" max="17" width="14" bestFit="1" customWidth="1"/>
    <col min="18" max="19" width="10.7109375" customWidth="1"/>
    <col min="21" max="21" width="13.42578125" bestFit="1" customWidth="1"/>
    <col min="22" max="23" width="13.42578125" customWidth="1"/>
    <col min="24" max="24" width="14" bestFit="1" customWidth="1"/>
    <col min="25" max="25" width="15.140625" customWidth="1"/>
    <col min="26" max="26" width="13.42578125" bestFit="1" customWidth="1"/>
    <col min="27" max="27" width="15.140625" customWidth="1"/>
    <col min="29" max="29" width="13.42578125" bestFit="1" customWidth="1"/>
    <col min="30" max="31" width="13.42578125" customWidth="1"/>
    <col min="32" max="32" width="14" bestFit="1" customWidth="1"/>
    <col min="34" max="34" width="13.42578125" bestFit="1" customWidth="1"/>
    <col min="37" max="37" width="13.42578125" bestFit="1" customWidth="1"/>
    <col min="38" max="39" width="13.42578125" customWidth="1"/>
    <col min="40" max="40" width="14" bestFit="1" customWidth="1"/>
    <col min="42" max="42" width="13.42578125" bestFit="1" customWidth="1"/>
  </cols>
  <sheetData>
    <row r="1" spans="1:43" x14ac:dyDescent="0.25">
      <c r="A1" s="18" t="s">
        <v>3</v>
      </c>
      <c r="B1" s="19"/>
      <c r="C1" s="19"/>
      <c r="D1" s="19"/>
      <c r="E1" s="20"/>
      <c r="H1" s="21" t="s">
        <v>8</v>
      </c>
      <c r="I1" s="21"/>
      <c r="J1" s="21"/>
      <c r="K1" s="21"/>
      <c r="L1" s="21"/>
      <c r="N1" s="22" t="s">
        <v>10</v>
      </c>
      <c r="O1" s="22"/>
      <c r="P1" s="22"/>
      <c r="Q1" s="22"/>
      <c r="R1" s="22"/>
      <c r="S1" s="1"/>
      <c r="U1" s="22" t="s">
        <v>11</v>
      </c>
      <c r="V1" s="22"/>
      <c r="W1" s="22"/>
      <c r="X1" s="22"/>
      <c r="Y1" s="22"/>
      <c r="Z1" s="1"/>
      <c r="AA1" s="1"/>
      <c r="AF1" t="s">
        <v>12</v>
      </c>
      <c r="AK1" s="23" t="s">
        <v>13</v>
      </c>
      <c r="AL1" s="23"/>
      <c r="AM1" s="23"/>
      <c r="AN1" s="23"/>
      <c r="AO1" s="23"/>
      <c r="AP1" s="17"/>
      <c r="AQ1" s="17"/>
    </row>
    <row r="2" spans="1:43" x14ac:dyDescent="0.25">
      <c r="A2" s="8" t="s">
        <v>7</v>
      </c>
      <c r="B2" s="8" t="s">
        <v>14</v>
      </c>
      <c r="C2" s="9" t="s">
        <v>2</v>
      </c>
      <c r="D2" s="9" t="s">
        <v>0</v>
      </c>
      <c r="E2" s="10" t="s">
        <v>1</v>
      </c>
      <c r="H2" t="s">
        <v>7</v>
      </c>
      <c r="I2" t="s">
        <v>14</v>
      </c>
      <c r="J2" t="s">
        <v>2</v>
      </c>
      <c r="K2" t="s">
        <v>0</v>
      </c>
      <c r="L2" t="s">
        <v>1</v>
      </c>
      <c r="N2" t="s">
        <v>4</v>
      </c>
      <c r="O2" t="s">
        <v>15</v>
      </c>
      <c r="P2" t="s">
        <v>5</v>
      </c>
      <c r="Q2" t="s">
        <v>6</v>
      </c>
      <c r="R2" t="s">
        <v>9</v>
      </c>
      <c r="AC2" s="11" t="s">
        <v>7</v>
      </c>
      <c r="AD2" s="12" t="s">
        <v>14</v>
      </c>
      <c r="AE2" s="12" t="s">
        <v>2</v>
      </c>
      <c r="AF2" s="12" t="s">
        <v>0</v>
      </c>
      <c r="AG2" s="13" t="s">
        <v>1</v>
      </c>
      <c r="AH2" s="11"/>
      <c r="AI2" s="13"/>
      <c r="AK2" s="11" t="s">
        <v>7</v>
      </c>
      <c r="AL2" s="12" t="s">
        <v>14</v>
      </c>
      <c r="AM2" s="12" t="s">
        <v>2</v>
      </c>
      <c r="AN2" s="12" t="s">
        <v>0</v>
      </c>
      <c r="AO2" s="13" t="s">
        <v>1</v>
      </c>
      <c r="AP2" s="11"/>
      <c r="AQ2" s="13"/>
    </row>
    <row r="3" spans="1:43" x14ac:dyDescent="0.25">
      <c r="A3" s="3">
        <v>2.0000252600000001</v>
      </c>
      <c r="B3" s="3">
        <f>Tabela2[[#This Row],[eV]]* 8065.73</f>
        <v>2545.3281471112796</v>
      </c>
      <c r="C3" s="2">
        <f>E3*23.0605419453293</f>
        <v>7.2772887886263211</v>
      </c>
      <c r="D3" s="2">
        <v>315.57319016521501</v>
      </c>
      <c r="E3" s="4">
        <f t="shared" ref="E3:E34" si="0">D3/1000</f>
        <v>0.31557319016521501</v>
      </c>
      <c r="H3">
        <v>2.49999189</v>
      </c>
      <c r="I3">
        <f>Tabela4[[#This Row],[eV]]* 8065.73</f>
        <v>4671.0134947523065</v>
      </c>
      <c r="J3">
        <f>L3*23.0605419453293</f>
        <v>13.354786562770485</v>
      </c>
      <c r="K3">
        <v>579.11850443199899</v>
      </c>
      <c r="L3">
        <f>K3/1000</f>
        <v>0.57911850443199897</v>
      </c>
      <c r="N3" t="s">
        <v>7</v>
      </c>
      <c r="O3" t="s">
        <v>14</v>
      </c>
      <c r="P3" t="s">
        <v>2</v>
      </c>
      <c r="Q3" t="s">
        <v>0</v>
      </c>
      <c r="R3" t="s">
        <v>1</v>
      </c>
      <c r="U3" s="14" t="s">
        <v>7</v>
      </c>
      <c r="V3" s="15" t="s">
        <v>14</v>
      </c>
      <c r="W3" s="15" t="s">
        <v>2</v>
      </c>
      <c r="X3" s="15" t="s">
        <v>0</v>
      </c>
      <c r="Y3" s="16" t="s">
        <v>1</v>
      </c>
      <c r="Z3" s="14"/>
      <c r="AA3" s="16"/>
      <c r="AC3">
        <v>2.0000252600000001</v>
      </c>
      <c r="AD3">
        <f>AG3* 8065.73</f>
        <v>2569.3901102384211</v>
      </c>
      <c r="AE3">
        <f>AG3*23.0605419453293</f>
        <v>7.3460837904402192</v>
      </c>
      <c r="AF3">
        <v>318.55642455653998</v>
      </c>
      <c r="AG3">
        <f>AF3/1000</f>
        <v>0.31855642455653999</v>
      </c>
      <c r="AK3">
        <v>2.30001582</v>
      </c>
      <c r="AL3">
        <f>AO3* 8065.73</f>
        <v>4337.6777262781879</v>
      </c>
      <c r="AM3">
        <f>AO3*23.0605419453293</f>
        <v>12.401753982858189</v>
      </c>
      <c r="AN3">
        <v>537.79108974366704</v>
      </c>
      <c r="AO3">
        <f>AN3/1000</f>
        <v>0.53779108974366707</v>
      </c>
    </row>
    <row r="4" spans="1:43" x14ac:dyDescent="0.25">
      <c r="A4" s="3">
        <v>2.0999868300000002</v>
      </c>
      <c r="B4" s="3">
        <f>Tabela2[[#This Row],[eV]]* 8065.73</f>
        <v>1682.0826197090078</v>
      </c>
      <c r="C4" s="2">
        <f t="shared" ref="C4:C67" si="1">E4*23.0605419453293</f>
        <v>4.8092034827980816</v>
      </c>
      <c r="D4" s="2">
        <v>208.54685437139699</v>
      </c>
      <c r="E4" s="4">
        <f t="shared" si="0"/>
        <v>0.208546854371397</v>
      </c>
      <c r="H4">
        <v>2.60000638</v>
      </c>
      <c r="I4">
        <f>Tabela4[[#This Row],[eV]]* 8065.73</f>
        <v>3219.4971865747175</v>
      </c>
      <c r="J4">
        <f t="shared" ref="J4:J67" si="2">L4*23.0605419453293</f>
        <v>9.2047898843472264</v>
      </c>
      <c r="K4">
        <v>399.15756993783799</v>
      </c>
      <c r="L4">
        <f t="shared" ref="L4:L67" si="3">K4/1000</f>
        <v>0.39915756993783796</v>
      </c>
      <c r="N4">
        <v>2.0000252600000001</v>
      </c>
      <c r="O4">
        <f>Tabela5[[#This Row],[Colunas4]]* 8065.73</f>
        <v>3875.8004887373618</v>
      </c>
      <c r="P4">
        <f>R4*23.0605419453293</f>
        <v>11.081211464090138</v>
      </c>
      <c r="Q4">
        <v>480.526931689675</v>
      </c>
      <c r="R4">
        <f>Q4/1000</f>
        <v>0.48052693168967497</v>
      </c>
      <c r="U4">
        <v>2.30001582</v>
      </c>
      <c r="V4">
        <f>Tabela6[[#This Row],[eV]]* 8065.73</f>
        <v>5212.0541291052778</v>
      </c>
      <c r="W4">
        <f>Y4*23.0605419453293</f>
        <v>14.901663316966854</v>
      </c>
      <c r="X4">
        <v>646.19744636942698</v>
      </c>
      <c r="Y4">
        <f>X4/1000</f>
        <v>0.646197446369427</v>
      </c>
      <c r="AC4">
        <v>2.0999868300000002</v>
      </c>
      <c r="AD4">
        <f t="shared" ref="AD4:AD67" si="4">AG4* 8065.73</f>
        <v>1708.8393344897459</v>
      </c>
      <c r="AE4">
        <f t="shared" ref="AE4:AE67" si="5">AG4*23.0605419453293</f>
        <v>4.8857029866892878</v>
      </c>
      <c r="AF4">
        <v>211.86418767919901</v>
      </c>
      <c r="AG4">
        <f t="shared" ref="AG4:AG67" si="6">AF4/1000</f>
        <v>0.21186418767919901</v>
      </c>
      <c r="AK4">
        <v>2.3999773900000001</v>
      </c>
      <c r="AL4">
        <f t="shared" ref="AL4:AL67" si="7">AO4* 8065.73</f>
        <v>2981.4892663703472</v>
      </c>
      <c r="AM4">
        <f t="shared" ref="AM4:AM67" si="8">AO4*23.0605419453293</f>
        <v>8.5243069488666841</v>
      </c>
      <c r="AN4">
        <v>369.64902945800901</v>
      </c>
      <c r="AO4">
        <f t="shared" ref="AO4:AO67" si="9">AN4/1000</f>
        <v>0.36964902945800904</v>
      </c>
    </row>
    <row r="5" spans="1:43" x14ac:dyDescent="0.25">
      <c r="A5" s="3">
        <v>2.2000013300000001</v>
      </c>
      <c r="B5" s="3">
        <f>Tabela2[[#This Row],[eV]]* 8065.73</f>
        <v>1083.0152312207101</v>
      </c>
      <c r="C5" s="2">
        <f t="shared" si="1"/>
        <v>3.0964237790002516</v>
      </c>
      <c r="D5" s="2">
        <v>134.273677797386</v>
      </c>
      <c r="E5" s="4">
        <f t="shared" si="0"/>
        <v>0.134273677797386</v>
      </c>
      <c r="H5">
        <v>2.7000208699999999</v>
      </c>
      <c r="I5">
        <f>Tabela4[[#This Row],[eV]]* 8065.73</f>
        <v>2185.1126435390775</v>
      </c>
      <c r="J5">
        <f t="shared" si="2"/>
        <v>6.2474049802810523</v>
      </c>
      <c r="K5">
        <v>270.91318994549499</v>
      </c>
      <c r="L5">
        <f t="shared" si="3"/>
        <v>0.27091318994549501</v>
      </c>
      <c r="N5">
        <v>2.0999868300000002</v>
      </c>
      <c r="O5">
        <f>Tabela5[[#This Row],[Colunas4]]* 8065.73</f>
        <v>2634.6794980435902</v>
      </c>
      <c r="P5">
        <f t="shared" ref="P5:P68" si="10">R5*23.0605419453293</f>
        <v>7.5327511678587511</v>
      </c>
      <c r="Q5">
        <v>326.651090235303</v>
      </c>
      <c r="R5">
        <f t="shared" ref="R5:R68" si="11">Q5/1000</f>
        <v>0.32665109023530298</v>
      </c>
      <c r="U5">
        <v>2.3999773900000001</v>
      </c>
      <c r="V5">
        <f>Tabela6[[#This Row],[eV]]* 8065.73</f>
        <v>3542.176893539503</v>
      </c>
      <c r="W5">
        <f t="shared" ref="W5:W68" si="12">Y5*23.0605419453293</f>
        <v>10.127355965454331</v>
      </c>
      <c r="X5">
        <v>439.16383185892698</v>
      </c>
      <c r="Y5">
        <f t="shared" ref="Y5:Y68" si="13">X5/1000</f>
        <v>0.43916383185892699</v>
      </c>
      <c r="AC5">
        <v>2.2000013300000001</v>
      </c>
      <c r="AD5">
        <f t="shared" si="4"/>
        <v>1108.9140525933547</v>
      </c>
      <c r="AE5">
        <f t="shared" si="5"/>
        <v>3.17047049970606</v>
      </c>
      <c r="AF5">
        <v>137.48464833230901</v>
      </c>
      <c r="AG5">
        <f t="shared" si="6"/>
        <v>0.137484648332309</v>
      </c>
      <c r="AK5">
        <v>2.49999189</v>
      </c>
      <c r="AL5">
        <f t="shared" si="7"/>
        <v>2014.2790676756799</v>
      </c>
      <c r="AM5">
        <f t="shared" si="8"/>
        <v>5.7589786578194184</v>
      </c>
      <c r="AN5">
        <v>249.73301457842999</v>
      </c>
      <c r="AO5">
        <f t="shared" si="9"/>
        <v>0.24973301457842997</v>
      </c>
    </row>
    <row r="6" spans="1:43" x14ac:dyDescent="0.25">
      <c r="A6" s="3">
        <v>2.30001582</v>
      </c>
      <c r="B6" s="3">
        <f>Tabela2[[#This Row],[eV]]* 8065.73</f>
        <v>673.1551262242574</v>
      </c>
      <c r="C6" s="2">
        <f t="shared" si="1"/>
        <v>1.9246022398478415</v>
      </c>
      <c r="D6" s="2">
        <v>83.458673452279896</v>
      </c>
      <c r="E6" s="4">
        <f t="shared" si="0"/>
        <v>8.3458673452279891E-2</v>
      </c>
      <c r="H6">
        <v>2.79998244</v>
      </c>
      <c r="I6">
        <f>Tabela4[[#This Row],[eV]]* 8065.73</f>
        <v>1457.4260244691004</v>
      </c>
      <c r="J6">
        <f t="shared" si="2"/>
        <v>4.1668930114799556</v>
      </c>
      <c r="K6">
        <v>180.69362902912701</v>
      </c>
      <c r="L6">
        <f t="shared" si="3"/>
        <v>0.180693629029127</v>
      </c>
      <c r="N6">
        <v>2.2000013300000001</v>
      </c>
      <c r="O6">
        <f>Tabela5[[#This Row],[Colunas4]]* 8065.73</f>
        <v>1757.7998245972988</v>
      </c>
      <c r="P6">
        <f t="shared" si="10"/>
        <v>5.0256847906660029</v>
      </c>
      <c r="Q6">
        <v>217.93437476797499</v>
      </c>
      <c r="R6">
        <f t="shared" si="11"/>
        <v>0.21793437476797498</v>
      </c>
      <c r="U6">
        <v>2.49999189</v>
      </c>
      <c r="V6">
        <f>Tabela6[[#This Row],[eV]]* 8065.73</f>
        <v>2343.8840678945426</v>
      </c>
      <c r="W6">
        <f t="shared" si="12"/>
        <v>6.701344684569305</v>
      </c>
      <c r="X6">
        <v>290.59788362547999</v>
      </c>
      <c r="Y6">
        <f t="shared" si="13"/>
        <v>0.29059788362548</v>
      </c>
      <c r="AC6">
        <v>2.30001582</v>
      </c>
      <c r="AD6">
        <f t="shared" si="4"/>
        <v>696.61257227701958</v>
      </c>
      <c r="AE6">
        <f t="shared" si="5"/>
        <v>1.9916688808871548</v>
      </c>
      <c r="AF6">
        <v>86.366959007680606</v>
      </c>
      <c r="AG6">
        <f t="shared" si="6"/>
        <v>8.6366959007680599E-2</v>
      </c>
      <c r="AK6">
        <v>2.60000638</v>
      </c>
      <c r="AL6">
        <f t="shared" si="7"/>
        <v>1332.33935337097</v>
      </c>
      <c r="AM6">
        <f t="shared" si="8"/>
        <v>3.8092606055278537</v>
      </c>
      <c r="AN6">
        <v>165.185216139267</v>
      </c>
      <c r="AO6">
        <f t="shared" si="9"/>
        <v>0.16518521613926701</v>
      </c>
    </row>
    <row r="7" spans="1:43" x14ac:dyDescent="0.25">
      <c r="A7" s="3">
        <v>2.3999773900000001</v>
      </c>
      <c r="B7" s="3">
        <f>Tabela2[[#This Row],[eV]]* 8065.73</f>
        <v>397.4576716350885</v>
      </c>
      <c r="C7" s="2">
        <f t="shared" si="1"/>
        <v>1.1363620290083947</v>
      </c>
      <c r="D7" s="2">
        <v>49.277334058428501</v>
      </c>
      <c r="E7" s="4">
        <f t="shared" si="0"/>
        <v>4.9277334058428504E-2</v>
      </c>
      <c r="H7">
        <v>2.8999969399999999</v>
      </c>
      <c r="I7">
        <f>Tabela4[[#This Row],[eV]]* 8065.73</f>
        <v>952.35949369315438</v>
      </c>
      <c r="J7">
        <f t="shared" si="2"/>
        <v>2.722868984127111</v>
      </c>
      <c r="K7">
        <v>118.074804598363</v>
      </c>
      <c r="L7">
        <f t="shared" si="3"/>
        <v>0.118074804598363</v>
      </c>
      <c r="N7">
        <v>2.30001582</v>
      </c>
      <c r="O7">
        <f>Tabela5[[#This Row],[Colunas4]]* 8065.73</f>
        <v>1144.0327858743226</v>
      </c>
      <c r="P7">
        <f t="shared" si="10"/>
        <v>3.2708776571354052</v>
      </c>
      <c r="Q7">
        <v>141.83871588490101</v>
      </c>
      <c r="R7">
        <f t="shared" si="11"/>
        <v>0.14183871588490102</v>
      </c>
      <c r="U7">
        <v>2.60000638</v>
      </c>
      <c r="V7">
        <f>Tabela6[[#This Row],[eV]]* 8065.73</f>
        <v>1500.425588868987</v>
      </c>
      <c r="W7">
        <f t="shared" si="12"/>
        <v>4.2898320707435902</v>
      </c>
      <c r="X7">
        <v>186.02477257098701</v>
      </c>
      <c r="Y7">
        <f t="shared" si="13"/>
        <v>0.18602477257098701</v>
      </c>
      <c r="AC7">
        <v>2.3999773900000001</v>
      </c>
      <c r="AD7">
        <f t="shared" si="4"/>
        <v>417.88740461633154</v>
      </c>
      <c r="AE7">
        <f t="shared" si="5"/>
        <v>1.1947722056874841</v>
      </c>
      <c r="AF7">
        <v>51.810239695146201</v>
      </c>
      <c r="AG7">
        <f t="shared" si="6"/>
        <v>5.1810239695146199E-2</v>
      </c>
      <c r="AK7">
        <v>2.7000208699999999</v>
      </c>
      <c r="AL7">
        <f t="shared" si="7"/>
        <v>857.40515390119856</v>
      </c>
      <c r="AM7">
        <f t="shared" si="8"/>
        <v>2.4513872291386045</v>
      </c>
      <c r="AN7">
        <v>106.302238470814</v>
      </c>
      <c r="AO7">
        <f t="shared" si="9"/>
        <v>0.10630223847081401</v>
      </c>
    </row>
    <row r="8" spans="1:43" x14ac:dyDescent="0.25">
      <c r="A8" s="3">
        <v>2.49999189</v>
      </c>
      <c r="B8" s="3">
        <f>Tabela2[[#This Row],[eV]]* 8065.73</f>
        <v>215.75987304577862</v>
      </c>
      <c r="C8" s="2">
        <f t="shared" si="1"/>
        <v>0.61687405882556234</v>
      </c>
      <c r="D8" s="2">
        <v>26.750197817901</v>
      </c>
      <c r="E8" s="4">
        <f t="shared" si="0"/>
        <v>2.6750197817901E-2</v>
      </c>
      <c r="H8">
        <v>3.0000114299999998</v>
      </c>
      <c r="I8">
        <f>Tabela4[[#This Row],[eV]]* 8065.73</f>
        <v>606.81451624889382</v>
      </c>
      <c r="J8">
        <f t="shared" si="2"/>
        <v>1.7349293374551746</v>
      </c>
      <c r="K8">
        <v>75.233675841975099</v>
      </c>
      <c r="L8">
        <f t="shared" si="3"/>
        <v>7.5233675841975101E-2</v>
      </c>
      <c r="N8">
        <v>2.3999773900000001</v>
      </c>
      <c r="O8">
        <f>Tabela5[[#This Row],[Colunas4]]* 8065.73</f>
        <v>719.26668815366645</v>
      </c>
      <c r="P8">
        <f t="shared" si="10"/>
        <v>2.0564387392146419</v>
      </c>
      <c r="Q8">
        <v>89.175646612726496</v>
      </c>
      <c r="R8">
        <f t="shared" si="11"/>
        <v>8.9175646612726492E-2</v>
      </c>
      <c r="U8">
        <v>2.7000208699999999</v>
      </c>
      <c r="V8">
        <f>Tabela6[[#This Row],[eV]]* 8065.73</f>
        <v>917.99681026465123</v>
      </c>
      <c r="W8">
        <f t="shared" si="12"/>
        <v>2.6246234313306416</v>
      </c>
      <c r="X8">
        <v>113.81447311832299</v>
      </c>
      <c r="Y8">
        <f t="shared" si="13"/>
        <v>0.11381447311832299</v>
      </c>
      <c r="AC8">
        <v>2.49999189</v>
      </c>
      <c r="AD8">
        <f t="shared" si="4"/>
        <v>233.05865905136184</v>
      </c>
      <c r="AE8">
        <f t="shared" si="5"/>
        <v>0.66633261747865724</v>
      </c>
      <c r="AF8">
        <v>28.8949244583394</v>
      </c>
      <c r="AG8">
        <f t="shared" si="6"/>
        <v>2.88949244583394E-2</v>
      </c>
      <c r="AK8">
        <v>2.79998244</v>
      </c>
      <c r="AL8">
        <f t="shared" si="7"/>
        <v>531.20997574992919</v>
      </c>
      <c r="AM8">
        <f t="shared" si="8"/>
        <v>1.5187701457349307</v>
      </c>
      <c r="AN8">
        <v>65.860123727167803</v>
      </c>
      <c r="AO8">
        <f t="shared" si="9"/>
        <v>6.5860123727167805E-2</v>
      </c>
    </row>
    <row r="9" spans="1:43" x14ac:dyDescent="0.25">
      <c r="A9" s="3">
        <v>2.60000638</v>
      </c>
      <c r="B9" s="3">
        <f>Tabela2[[#This Row],[eV]]* 8065.73</f>
        <v>98.97555725374832</v>
      </c>
      <c r="C9" s="2">
        <f t="shared" si="1"/>
        <v>0.2829787247542882</v>
      </c>
      <c r="D9" s="2">
        <v>12.271122050173799</v>
      </c>
      <c r="E9" s="4">
        <f t="shared" si="0"/>
        <v>1.22711220501738E-2</v>
      </c>
      <c r="H9">
        <v>3.1000259200000002</v>
      </c>
      <c r="I9">
        <f>Tabela4[[#This Row],[eV]]* 8065.73</f>
        <v>374.05456959859782</v>
      </c>
      <c r="J9">
        <f t="shared" si="2"/>
        <v>1.0694507616881006</v>
      </c>
      <c r="K9">
        <v>46.375786146895301</v>
      </c>
      <c r="L9">
        <f t="shared" si="3"/>
        <v>4.6375786146895304E-2</v>
      </c>
      <c r="N9">
        <v>2.49999189</v>
      </c>
      <c r="O9">
        <f>Tabela5[[#This Row],[Colunas4]]* 8065.73</f>
        <v>429.47025868217702</v>
      </c>
      <c r="P9">
        <f t="shared" si="10"/>
        <v>1.2278884756385064</v>
      </c>
      <c r="Q9">
        <v>53.246297443898698</v>
      </c>
      <c r="R9">
        <f t="shared" si="11"/>
        <v>5.3246297443898701E-2</v>
      </c>
      <c r="U9">
        <v>2.79998244</v>
      </c>
      <c r="V9">
        <f>Tabela6[[#This Row],[eV]]* 8065.73</f>
        <v>524.07805226269727</v>
      </c>
      <c r="W9">
        <f t="shared" si="12"/>
        <v>1.4983794283754122</v>
      </c>
      <c r="X9">
        <v>64.975898308361096</v>
      </c>
      <c r="Y9">
        <f t="shared" si="13"/>
        <v>6.4975898308361091E-2</v>
      </c>
      <c r="AC9">
        <v>2.60000638</v>
      </c>
      <c r="AD9">
        <f t="shared" si="4"/>
        <v>113.30716424455326</v>
      </c>
      <c r="AE9">
        <f t="shared" si="5"/>
        <v>0.3239538905676036</v>
      </c>
      <c r="AF9">
        <v>14.047973865298401</v>
      </c>
      <c r="AG9">
        <f t="shared" si="6"/>
        <v>1.4047973865298401E-2</v>
      </c>
      <c r="AK9">
        <v>2.8999969399999999</v>
      </c>
      <c r="AL9">
        <f t="shared" si="7"/>
        <v>310.7991784170448</v>
      </c>
      <c r="AM9">
        <f t="shared" si="8"/>
        <v>0.88859873693517488</v>
      </c>
      <c r="AN9">
        <v>38.533298091684799</v>
      </c>
      <c r="AO9">
        <f t="shared" si="9"/>
        <v>3.8533298091684799E-2</v>
      </c>
    </row>
    <row r="10" spans="1:43" x14ac:dyDescent="0.25">
      <c r="A10" s="3">
        <v>2.7000208699999999</v>
      </c>
      <c r="B10" s="3">
        <f>Tabela2[[#This Row],[eV]]* 8065.73</f>
        <v>26.339755279962077</v>
      </c>
      <c r="C10" s="2">
        <f t="shared" si="1"/>
        <v>7.5307384633910929E-2</v>
      </c>
      <c r="D10" s="2">
        <v>3.26563811086685</v>
      </c>
      <c r="E10" s="4">
        <f t="shared" si="0"/>
        <v>3.2656381108668499E-3</v>
      </c>
      <c r="H10">
        <v>3.1999875000000002</v>
      </c>
      <c r="I10">
        <f>Tabela4[[#This Row],[eV]]* 8065.73</f>
        <v>219.94765942913583</v>
      </c>
      <c r="J10">
        <f t="shared" si="2"/>
        <v>0.6288472619394142</v>
      </c>
      <c r="K10">
        <v>27.269405178345401</v>
      </c>
      <c r="L10">
        <f t="shared" si="3"/>
        <v>2.7269405178345401E-2</v>
      </c>
      <c r="N10">
        <v>2.60000638</v>
      </c>
      <c r="O10">
        <f>Tabela5[[#This Row],[Colunas4]]* 8065.73</f>
        <v>235.31508996443389</v>
      </c>
      <c r="P10">
        <f t="shared" si="10"/>
        <v>0.67278392687255417</v>
      </c>
      <c r="Q10">
        <v>29.1746797827889</v>
      </c>
      <c r="R10">
        <f t="shared" si="11"/>
        <v>2.9174679782788898E-2</v>
      </c>
      <c r="U10">
        <v>2.8999969399999999</v>
      </c>
      <c r="V10">
        <f>Tabela6[[#This Row],[eV]]* 8065.73</f>
        <v>264.11660362311295</v>
      </c>
      <c r="W10">
        <f t="shared" si="12"/>
        <v>0.75512966790466696</v>
      </c>
      <c r="X10">
        <v>32.745529992091598</v>
      </c>
      <c r="Y10">
        <f t="shared" si="13"/>
        <v>3.2745529992091599E-2</v>
      </c>
      <c r="AC10">
        <v>2.7000208699999999</v>
      </c>
      <c r="AD10">
        <f t="shared" si="4"/>
        <v>37.966284479322454</v>
      </c>
      <c r="AE10">
        <f t="shared" si="5"/>
        <v>0.108548525148216</v>
      </c>
      <c r="AF10">
        <v>4.7071107611242198</v>
      </c>
      <c r="AG10">
        <f t="shared" si="6"/>
        <v>4.7071107611242197E-3</v>
      </c>
      <c r="AK10">
        <v>3.0000114299999998</v>
      </c>
      <c r="AL10">
        <f t="shared" si="7"/>
        <v>164.75310086746515</v>
      </c>
      <c r="AM10">
        <f t="shared" si="8"/>
        <v>0.47104177714568296</v>
      </c>
      <c r="AN10">
        <v>20.426309939393601</v>
      </c>
      <c r="AO10">
        <f t="shared" si="9"/>
        <v>2.0426309939393601E-2</v>
      </c>
    </row>
    <row r="11" spans="1:43" x14ac:dyDescent="0.25">
      <c r="A11" s="3">
        <v>2.79998244</v>
      </c>
      <c r="B11" s="3">
        <f>Tabela2[[#This Row],[eV]]* 8065.73</f>
        <v>-16.819010499606055</v>
      </c>
      <c r="C11" s="2">
        <f t="shared" si="1"/>
        <v>-4.8086843609332242E-2</v>
      </c>
      <c r="D11" s="2">
        <v>-2.0852434311099</v>
      </c>
      <c r="E11" s="4">
        <f t="shared" si="0"/>
        <v>-2.0852434311099E-3</v>
      </c>
      <c r="H11">
        <v>3.3000019900000002</v>
      </c>
      <c r="I11">
        <f>Tabela4[[#This Row],[eV]]* 8065.73</f>
        <v>119.9705198054624</v>
      </c>
      <c r="J11">
        <f t="shared" si="2"/>
        <v>0.34300493621492734</v>
      </c>
      <c r="K11">
        <v>14.874105605501599</v>
      </c>
      <c r="L11">
        <f t="shared" si="3"/>
        <v>1.4874105605501599E-2</v>
      </c>
      <c r="N11">
        <v>2.7000208699999999</v>
      </c>
      <c r="O11">
        <f>Tabela5[[#This Row],[Colunas4]]* 8065.73</f>
        <v>108.23903171398068</v>
      </c>
      <c r="P11">
        <f t="shared" si="10"/>
        <v>0.30946371016164442</v>
      </c>
      <c r="Q11">
        <v>13.419620011329499</v>
      </c>
      <c r="R11">
        <f t="shared" si="11"/>
        <v>1.34196200113295E-2</v>
      </c>
      <c r="U11">
        <v>3.0000114299999998</v>
      </c>
      <c r="V11">
        <f>Tabela6[[#This Row],[eV]]* 8065.73</f>
        <v>97.839643300175439</v>
      </c>
      <c r="W11">
        <f t="shared" si="12"/>
        <v>0.27973105946265903</v>
      </c>
      <c r="X11">
        <v>12.130289917983299</v>
      </c>
      <c r="Y11">
        <f t="shared" si="13"/>
        <v>1.2130289917983299E-2</v>
      </c>
      <c r="AC11">
        <v>2.79998244</v>
      </c>
      <c r="AD11">
        <f t="shared" si="4"/>
        <v>-7.585350741307292</v>
      </c>
      <c r="AE11">
        <f t="shared" si="5"/>
        <v>-2.1687100726152687E-2</v>
      </c>
      <c r="AF11">
        <v>-0.94044193660180697</v>
      </c>
      <c r="AG11">
        <f t="shared" si="6"/>
        <v>-9.4044193660180694E-4</v>
      </c>
      <c r="AK11">
        <v>3.1000259200000002</v>
      </c>
      <c r="AL11">
        <f t="shared" si="7"/>
        <v>70.329353093656863</v>
      </c>
      <c r="AM11">
        <f t="shared" si="8"/>
        <v>0.20107702551463402</v>
      </c>
      <c r="AN11">
        <v>8.7195273203611894</v>
      </c>
      <c r="AO11">
        <f t="shared" si="9"/>
        <v>8.7195273203611902E-3</v>
      </c>
    </row>
    <row r="12" spans="1:43" x14ac:dyDescent="0.25">
      <c r="A12" s="3">
        <v>2.8999969399999999</v>
      </c>
      <c r="B12" s="3">
        <f>Tabela2[[#This Row],[eV]]* 8065.73</f>
        <v>-40.699839414894164</v>
      </c>
      <c r="C12" s="2">
        <f t="shared" si="1"/>
        <v>-0.11636396879083898</v>
      </c>
      <c r="D12" s="2">
        <v>-5.0460205604321198</v>
      </c>
      <c r="E12" s="4">
        <f t="shared" si="0"/>
        <v>-5.04602056043212E-3</v>
      </c>
      <c r="H12">
        <v>3.4000164800000001</v>
      </c>
      <c r="I12">
        <f>Tabela4[[#This Row],[eV]]* 8065.73</f>
        <v>56.737791736419439</v>
      </c>
      <c r="J12">
        <f t="shared" si="2"/>
        <v>0.16221770704239527</v>
      </c>
      <c r="K12">
        <v>7.0344273533107904</v>
      </c>
      <c r="L12">
        <f t="shared" si="3"/>
        <v>7.0344273533107906E-3</v>
      </c>
      <c r="N12">
        <v>2.79998244</v>
      </c>
      <c r="O12">
        <f>Tabela5[[#This Row],[Colunas4]]* 8065.73</f>
        <v>27.593953018313844</v>
      </c>
      <c r="P12">
        <f t="shared" si="10"/>
        <v>7.8893232356683468E-2</v>
      </c>
      <c r="Q12">
        <v>3.4211352249968501</v>
      </c>
      <c r="R12">
        <f t="shared" si="11"/>
        <v>3.4211352249968502E-3</v>
      </c>
      <c r="U12">
        <v>3.1000259200000002</v>
      </c>
      <c r="V12">
        <f>Tabela6[[#This Row],[eV]]* 8065.73</f>
        <v>-4.1348128730330425</v>
      </c>
      <c r="W12">
        <f t="shared" si="12"/>
        <v>-1.1821747776663246E-2</v>
      </c>
      <c r="X12">
        <v>-0.51263963373842703</v>
      </c>
      <c r="Y12">
        <f t="shared" si="13"/>
        <v>-5.1263963373842703E-4</v>
      </c>
      <c r="AC12">
        <v>2.8999969399999999</v>
      </c>
      <c r="AD12">
        <f t="shared" si="4"/>
        <v>-33.537788586788892</v>
      </c>
      <c r="AE12">
        <f t="shared" si="5"/>
        <v>-9.5887115048387636E-2</v>
      </c>
      <c r="AF12">
        <v>-4.1580599135836298</v>
      </c>
      <c r="AG12">
        <f t="shared" si="6"/>
        <v>-4.1580599135836302E-3</v>
      </c>
      <c r="AK12">
        <v>3.1999875000000002</v>
      </c>
      <c r="AL12">
        <f t="shared" si="7"/>
        <v>11.234763502258794</v>
      </c>
      <c r="AM12">
        <f t="shared" si="8"/>
        <v>3.2121052277933139E-2</v>
      </c>
      <c r="AN12">
        <v>1.3929010148193399</v>
      </c>
      <c r="AO12">
        <f t="shared" si="9"/>
        <v>1.39290101481934E-3</v>
      </c>
    </row>
    <row r="13" spans="1:43" x14ac:dyDescent="0.25">
      <c r="A13" s="3">
        <v>3.0000114299999998</v>
      </c>
      <c r="B13" s="3">
        <f>Tabela2[[#This Row],[eV]]* 8065.73</f>
        <v>-52.265219700929414</v>
      </c>
      <c r="C13" s="2">
        <f t="shared" si="1"/>
        <v>-0.14943027986247173</v>
      </c>
      <c r="D13" s="2">
        <v>-6.4799118865780798</v>
      </c>
      <c r="E13" s="4">
        <f t="shared" si="0"/>
        <v>-6.4799118865780797E-3</v>
      </c>
      <c r="H13">
        <v>3.4999780600000001</v>
      </c>
      <c r="I13">
        <f>Tabela4[[#This Row],[eV]]* 8065.73</f>
        <v>18.075407921324249</v>
      </c>
      <c r="J13">
        <f t="shared" si="2"/>
        <v>5.1678980395901596E-2</v>
      </c>
      <c r="K13">
        <v>2.2410132649275698</v>
      </c>
      <c r="L13">
        <f t="shared" si="3"/>
        <v>2.2410132649275699E-3</v>
      </c>
      <c r="N13">
        <v>2.8999969399999999</v>
      </c>
      <c r="O13">
        <f>Tabela5[[#This Row],[Colunas4]]* 8065.73</f>
        <v>-21.422075080992002</v>
      </c>
      <c r="P13">
        <f t="shared" si="10"/>
        <v>-6.1247359006712312E-2</v>
      </c>
      <c r="Q13">
        <v>-2.6559375383247401</v>
      </c>
      <c r="R13">
        <f t="shared" si="11"/>
        <v>-2.65593753832474E-3</v>
      </c>
      <c r="U13">
        <v>3.1999875000000002</v>
      </c>
      <c r="V13">
        <f>Tabela6[[#This Row],[eV]]* 8065.73</f>
        <v>-62.707047219150027</v>
      </c>
      <c r="W13">
        <f t="shared" si="12"/>
        <v>-0.179284267222552</v>
      </c>
      <c r="X13">
        <v>-7.7745036368871796</v>
      </c>
      <c r="Y13">
        <f t="shared" si="13"/>
        <v>-7.7745036368871796E-3</v>
      </c>
      <c r="AC13">
        <v>3.0000114299999998</v>
      </c>
      <c r="AD13">
        <f t="shared" si="4"/>
        <v>-46.860868412586619</v>
      </c>
      <c r="AE13">
        <f t="shared" si="5"/>
        <v>-0.13397882418863646</v>
      </c>
      <c r="AF13">
        <v>-5.8098731810495297</v>
      </c>
      <c r="AG13">
        <f t="shared" si="6"/>
        <v>-5.8098731810495297E-3</v>
      </c>
      <c r="AK13">
        <v>3.3000019900000002</v>
      </c>
      <c r="AL13">
        <f t="shared" si="7"/>
        <v>-24.071621301887919</v>
      </c>
      <c r="AM13">
        <f t="shared" si="8"/>
        <v>-6.8822615277757723E-2</v>
      </c>
      <c r="AN13">
        <v>-2.9844318247558399</v>
      </c>
      <c r="AO13">
        <f t="shared" si="9"/>
        <v>-2.9844318247558401E-3</v>
      </c>
    </row>
    <row r="14" spans="1:43" x14ac:dyDescent="0.25">
      <c r="A14" s="3">
        <v>3.1000259200000002</v>
      </c>
      <c r="B14" s="3">
        <f>Tabela2[[#This Row],[eV]]* 8065.73</f>
        <v>-56.222437182272571</v>
      </c>
      <c r="C14" s="2">
        <f t="shared" si="1"/>
        <v>-0.16074426876555978</v>
      </c>
      <c r="D14" s="2">
        <v>-6.9705330059737403</v>
      </c>
      <c r="E14" s="4">
        <f t="shared" si="0"/>
        <v>-6.9705330059737398E-3</v>
      </c>
      <c r="H14">
        <v>3.5999925500000001</v>
      </c>
      <c r="I14">
        <f>Tabela4[[#This Row],[eV]]* 8065.73</f>
        <v>-4.4332476886165013</v>
      </c>
      <c r="J14">
        <f t="shared" si="2"/>
        <v>-1.2674995850019155E-2</v>
      </c>
      <c r="K14">
        <v>-0.54963998157841898</v>
      </c>
      <c r="L14">
        <f t="shared" si="3"/>
        <v>-5.4963998157841901E-4</v>
      </c>
      <c r="N14">
        <v>3.0000114299999998</v>
      </c>
      <c r="O14">
        <f>Tabela5[[#This Row],[Colunas4]]* 8065.73</f>
        <v>-49.309401953632971</v>
      </c>
      <c r="P14">
        <f t="shared" si="10"/>
        <v>-0.1409793697595699</v>
      </c>
      <c r="Q14">
        <v>-6.1134456464117903</v>
      </c>
      <c r="R14">
        <f t="shared" si="11"/>
        <v>-6.1134456464117908E-3</v>
      </c>
      <c r="U14">
        <v>3.3000019900000002</v>
      </c>
      <c r="V14">
        <f>Tabela6[[#This Row],[eV]]* 8065.73</f>
        <v>-92.969723962490789</v>
      </c>
      <c r="W14">
        <f t="shared" si="12"/>
        <v>-0.26580758580843961</v>
      </c>
      <c r="X14">
        <v>-11.5265108009431</v>
      </c>
      <c r="Y14">
        <f t="shared" si="13"/>
        <v>-1.15265108009431E-2</v>
      </c>
      <c r="AC14">
        <v>3.1000259200000002</v>
      </c>
      <c r="AD14">
        <f t="shared" si="4"/>
        <v>-52.278668070178554</v>
      </c>
      <c r="AE14">
        <f t="shared" si="5"/>
        <v>-0.14946872978370221</v>
      </c>
      <c r="AF14">
        <v>-6.4815792333959301</v>
      </c>
      <c r="AG14">
        <f t="shared" si="6"/>
        <v>-6.4815792333959305E-3</v>
      </c>
      <c r="AK14">
        <v>3.4000164800000001</v>
      </c>
      <c r="AL14">
        <f t="shared" si="7"/>
        <v>-43.647557445181704</v>
      </c>
      <c r="AM14">
        <f t="shared" si="8"/>
        <v>-0.12479172118032504</v>
      </c>
      <c r="AN14">
        <v>-5.4114825868435599</v>
      </c>
      <c r="AO14">
        <f t="shared" si="9"/>
        <v>-5.4114825868435603E-3</v>
      </c>
    </row>
    <row r="15" spans="1:43" x14ac:dyDescent="0.25">
      <c r="A15" s="3">
        <v>3.1999875000000002</v>
      </c>
      <c r="B15" s="3">
        <f>Tabela2[[#This Row],[eV]]* 8065.73</f>
        <v>-55.658959968848791</v>
      </c>
      <c r="C15" s="2">
        <f t="shared" si="1"/>
        <v>-0.15913324410748217</v>
      </c>
      <c r="D15" s="2">
        <v>-6.9006723469355897</v>
      </c>
      <c r="E15" s="4">
        <f t="shared" si="0"/>
        <v>-6.9006723469355897E-3</v>
      </c>
      <c r="H15">
        <v>3.70000704</v>
      </c>
      <c r="I15">
        <f>Tabela4[[#This Row],[eV]]* 8065.73</f>
        <v>-16.559105643772398</v>
      </c>
      <c r="J15">
        <f t="shared" si="2"/>
        <v>-4.7343755652042976E-2</v>
      </c>
      <c r="K15">
        <v>-2.0530200792454498</v>
      </c>
      <c r="L15">
        <f t="shared" si="3"/>
        <v>-2.0530200792454496E-3</v>
      </c>
      <c r="N15">
        <v>3.1000259200000002</v>
      </c>
      <c r="O15">
        <f>Tabela5[[#This Row],[Colunas4]]* 8065.73</f>
        <v>-63.395993491780011</v>
      </c>
      <c r="P15">
        <f t="shared" si="10"/>
        <v>-0.18125401756357037</v>
      </c>
      <c r="Q15">
        <v>-7.8599201178045899</v>
      </c>
      <c r="R15">
        <f t="shared" si="11"/>
        <v>-7.8599201178045901E-3</v>
      </c>
      <c r="U15">
        <v>3.4000164800000001</v>
      </c>
      <c r="V15">
        <f>Tabela6[[#This Row],[eV]]* 8065.73</f>
        <v>-105.21397075753019</v>
      </c>
      <c r="W15">
        <f t="shared" si="12"/>
        <v>-0.30081482840222468</v>
      </c>
      <c r="X15">
        <v>-13.0445689054221</v>
      </c>
      <c r="Y15">
        <f t="shared" si="13"/>
        <v>-1.30445689054221E-2</v>
      </c>
      <c r="AC15">
        <v>3.1999875000000002</v>
      </c>
      <c r="AD15">
        <f t="shared" si="4"/>
        <v>-52.903417568253218</v>
      </c>
      <c r="AE15">
        <f t="shared" si="5"/>
        <v>-0.1512549366125539</v>
      </c>
      <c r="AF15">
        <v>-6.5590365122875696</v>
      </c>
      <c r="AG15">
        <f t="shared" si="6"/>
        <v>-6.5590365122875699E-3</v>
      </c>
      <c r="AK15">
        <v>3.4999780600000001</v>
      </c>
      <c r="AL15">
        <f t="shared" si="7"/>
        <v>-53.063825976359063</v>
      </c>
      <c r="AM15">
        <f t="shared" si="8"/>
        <v>-0.15171355657919156</v>
      </c>
      <c r="AN15">
        <v>-6.5789241614037497</v>
      </c>
      <c r="AO15">
        <f t="shared" si="9"/>
        <v>-6.5789241614037496E-3</v>
      </c>
    </row>
    <row r="16" spans="1:43" x14ac:dyDescent="0.25">
      <c r="A16" s="3">
        <v>3.3000019900000002</v>
      </c>
      <c r="B16" s="3">
        <f>Tabela2[[#This Row],[eV]]* 8065.73</f>
        <v>-52.573573486879326</v>
      </c>
      <c r="C16" s="2">
        <f t="shared" si="1"/>
        <v>-0.1503118870344077</v>
      </c>
      <c r="D16" s="2">
        <v>-6.5181420016389504</v>
      </c>
      <c r="E16" s="4">
        <f t="shared" si="0"/>
        <v>-6.5181420016389505E-3</v>
      </c>
      <c r="H16">
        <v>3.80002153</v>
      </c>
      <c r="I16">
        <f>Tabela4[[#This Row],[eV]]* 8065.73</f>
        <v>-22.186518394221554</v>
      </c>
      <c r="J16">
        <f t="shared" si="2"/>
        <v>-6.3432961188976858E-2</v>
      </c>
      <c r="K16">
        <v>-2.75071424337556</v>
      </c>
      <c r="L16">
        <f t="shared" si="3"/>
        <v>-2.7507142433755602E-3</v>
      </c>
      <c r="N16">
        <v>3.1999875000000002</v>
      </c>
      <c r="O16">
        <f>Tabela5[[#This Row],[Colunas4]]* 8065.73</f>
        <v>-68.717130663101614</v>
      </c>
      <c r="P16">
        <f t="shared" si="10"/>
        <v>-0.19646755768158977</v>
      </c>
      <c r="Q16">
        <v>-8.5196418257369899</v>
      </c>
      <c r="R16">
        <f t="shared" si="11"/>
        <v>-8.5196418257369906E-3</v>
      </c>
      <c r="U16">
        <v>3.4999780600000001</v>
      </c>
      <c r="V16">
        <f>Tabela6[[#This Row],[eV]]* 8065.73</f>
        <v>-106.51156830712551</v>
      </c>
      <c r="W16">
        <f t="shared" si="12"/>
        <v>-0.30452475952074703</v>
      </c>
      <c r="X16">
        <v>-13.205446786233299</v>
      </c>
      <c r="Y16">
        <f t="shared" si="13"/>
        <v>-1.32054467862333E-2</v>
      </c>
      <c r="AC16">
        <v>3.3000019900000002</v>
      </c>
      <c r="AD16">
        <f t="shared" si="4"/>
        <v>-50.764080885637121</v>
      </c>
      <c r="AE16">
        <f t="shared" si="5"/>
        <v>-0.14513840862257035</v>
      </c>
      <c r="AF16">
        <v>-6.2937986872406002</v>
      </c>
      <c r="AG16">
        <f t="shared" si="6"/>
        <v>-6.2937986872406001E-3</v>
      </c>
      <c r="AK16">
        <v>3.5999925500000001</v>
      </c>
      <c r="AL16">
        <f t="shared" si="7"/>
        <v>-56.09862068828901</v>
      </c>
      <c r="AM16">
        <f t="shared" si="8"/>
        <v>-0.16039026789359512</v>
      </c>
      <c r="AN16">
        <v>-6.9551820713424597</v>
      </c>
      <c r="AO16">
        <f t="shared" si="9"/>
        <v>-6.9551820713424596E-3</v>
      </c>
    </row>
    <row r="17" spans="1:41" x14ac:dyDescent="0.25">
      <c r="A17" s="3">
        <v>3.4000164800000001</v>
      </c>
      <c r="B17" s="3">
        <f>Tabela2[[#This Row],[eV]]* 8065.73</f>
        <v>-48.227270845227217</v>
      </c>
      <c r="C17" s="2">
        <f t="shared" si="1"/>
        <v>-0.13788547375564508</v>
      </c>
      <c r="D17" s="2">
        <v>-5.9792815833442496</v>
      </c>
      <c r="E17" s="4">
        <f t="shared" si="0"/>
        <v>-5.97928158334425E-3</v>
      </c>
      <c r="H17">
        <v>3.89998311</v>
      </c>
      <c r="I17">
        <f>Tabela4[[#This Row],[eV]]* 8065.73</f>
        <v>-23.893959961277066</v>
      </c>
      <c r="J17">
        <f t="shared" si="2"/>
        <v>-6.8314667851149077E-2</v>
      </c>
      <c r="K17">
        <v>-2.9624051339775899</v>
      </c>
      <c r="L17">
        <f t="shared" si="3"/>
        <v>-2.9624051339775899E-3</v>
      </c>
      <c r="N17">
        <v>3.3000019900000002</v>
      </c>
      <c r="O17">
        <f>Tabela5[[#This Row],[Colunas4]]* 8065.73</f>
        <v>-68.675060251576937</v>
      </c>
      <c r="P17">
        <f t="shared" si="10"/>
        <v>-0.19634727514180453</v>
      </c>
      <c r="Q17">
        <v>-8.5144258798121104</v>
      </c>
      <c r="R17">
        <f t="shared" si="11"/>
        <v>-8.5144258798121111E-3</v>
      </c>
      <c r="U17">
        <v>3.5999925500000001</v>
      </c>
      <c r="V17">
        <f>Tabela6[[#This Row],[eV]]* 8065.73</f>
        <v>-101.56437493963743</v>
      </c>
      <c r="W17">
        <f t="shared" si="12"/>
        <v>-0.2903803534765807</v>
      </c>
      <c r="X17">
        <v>-12.59208713156</v>
      </c>
      <c r="Y17">
        <f t="shared" si="13"/>
        <v>-1.2592087131559999E-2</v>
      </c>
      <c r="AC17">
        <v>3.4000164800000001</v>
      </c>
      <c r="AD17">
        <f t="shared" si="4"/>
        <v>-47.152795706541369</v>
      </c>
      <c r="AE17">
        <f t="shared" si="5"/>
        <v>-0.1348134667575335</v>
      </c>
      <c r="AF17">
        <v>-5.8460667176487897</v>
      </c>
      <c r="AG17">
        <f t="shared" si="6"/>
        <v>-5.8460667176487898E-3</v>
      </c>
      <c r="AK17">
        <v>3.70000704</v>
      </c>
      <c r="AL17">
        <f t="shared" si="7"/>
        <v>-55.28264147752909</v>
      </c>
      <c r="AM17">
        <f t="shared" si="8"/>
        <v>-0.15805732061960431</v>
      </c>
      <c r="AN17">
        <v>-6.8540158767438397</v>
      </c>
      <c r="AO17">
        <f t="shared" si="9"/>
        <v>-6.8540158767438396E-3</v>
      </c>
    </row>
    <row r="18" spans="1:41" x14ac:dyDescent="0.25">
      <c r="A18" s="3">
        <v>3.4999780600000001</v>
      </c>
      <c r="B18" s="3">
        <f>Tabela2[[#This Row],[eV]]* 8065.73</f>
        <v>-43.392730656270508</v>
      </c>
      <c r="C18" s="2">
        <f t="shared" si="1"/>
        <v>-0.12406315180663162</v>
      </c>
      <c r="D18" s="2">
        <v>-5.3798888205122797</v>
      </c>
      <c r="E18" s="4">
        <f t="shared" si="0"/>
        <v>-5.3798888205122799E-3</v>
      </c>
      <c r="H18">
        <v>3.9999975999999999</v>
      </c>
      <c r="I18">
        <f>Tabela4[[#This Row],[eV]]* 8065.73</f>
        <v>-23.361300052338439</v>
      </c>
      <c r="J18">
        <f t="shared" si="2"/>
        <v>-6.6791752234995991E-2</v>
      </c>
      <c r="K18">
        <v>-2.8963652455931999</v>
      </c>
      <c r="L18">
        <f t="shared" si="3"/>
        <v>-2.8963652455932E-3</v>
      </c>
      <c r="N18">
        <v>3.4000164800000001</v>
      </c>
      <c r="O18">
        <f>Tabela5[[#This Row],[Colunas4]]* 8065.73</f>
        <v>-65.512471478334518</v>
      </c>
      <c r="P18">
        <f t="shared" si="10"/>
        <v>-0.1873051907847551</v>
      </c>
      <c r="Q18">
        <v>-8.1223238911213897</v>
      </c>
      <c r="R18">
        <f t="shared" si="11"/>
        <v>-8.1223238911213892E-3</v>
      </c>
      <c r="U18">
        <v>3.70000704</v>
      </c>
      <c r="V18">
        <f>Tabela6[[#This Row],[eV]]* 8065.73</f>
        <v>-93.41797404204668</v>
      </c>
      <c r="W18">
        <f t="shared" si="12"/>
        <v>-0.26708916723524112</v>
      </c>
      <c r="X18">
        <v>-11.582085445712501</v>
      </c>
      <c r="Y18">
        <f t="shared" si="13"/>
        <v>-1.1582085445712501E-2</v>
      </c>
      <c r="AC18">
        <v>3.4999780600000001</v>
      </c>
      <c r="AD18">
        <f t="shared" si="4"/>
        <v>-42.875887593395255</v>
      </c>
      <c r="AE18">
        <f t="shared" si="5"/>
        <v>-0.12258545776894535</v>
      </c>
      <c r="AF18">
        <v>-5.3158099258709699</v>
      </c>
      <c r="AG18">
        <f t="shared" si="6"/>
        <v>-5.3158099258709696E-3</v>
      </c>
      <c r="AK18">
        <v>3.80002153</v>
      </c>
      <c r="AL18">
        <f t="shared" si="7"/>
        <v>-52.279442772628087</v>
      </c>
      <c r="AM18">
        <f t="shared" si="8"/>
        <v>-0.1494709447175436</v>
      </c>
      <c r="AN18">
        <v>-6.4816752820424304</v>
      </c>
      <c r="AO18">
        <f t="shared" si="9"/>
        <v>-6.4816752820424303E-3</v>
      </c>
    </row>
    <row r="19" spans="1:41" x14ac:dyDescent="0.25">
      <c r="A19" s="3">
        <v>3.5999925500000001</v>
      </c>
      <c r="B19" s="3">
        <f>Tabela2[[#This Row],[eV]]* 8065.73</f>
        <v>-38.527948228998945</v>
      </c>
      <c r="C19" s="2">
        <f t="shared" si="1"/>
        <v>-0.11015436497407004</v>
      </c>
      <c r="D19" s="2">
        <v>-4.7767465844999704</v>
      </c>
      <c r="E19" s="4">
        <f t="shared" si="0"/>
        <v>-4.7767465844999702E-3</v>
      </c>
      <c r="H19">
        <v>4.1000120899999999</v>
      </c>
      <c r="I19">
        <f>Tabela4[[#This Row],[eV]]* 8065.73</f>
        <v>-21.646733528064964</v>
      </c>
      <c r="J19">
        <f t="shared" si="2"/>
        <v>-6.1889674772563456E-2</v>
      </c>
      <c r="K19">
        <v>-2.6837909932597501</v>
      </c>
      <c r="L19">
        <f t="shared" si="3"/>
        <v>-2.6837909932597502E-3</v>
      </c>
      <c r="N19">
        <v>3.4999780600000001</v>
      </c>
      <c r="O19">
        <f>Tabela5[[#This Row],[Colunas4]]* 8065.73</f>
        <v>-60.689387138032409</v>
      </c>
      <c r="P19">
        <f t="shared" si="10"/>
        <v>-0.17351562198746118</v>
      </c>
      <c r="Q19">
        <v>-7.5243514397373099</v>
      </c>
      <c r="R19">
        <f t="shared" si="11"/>
        <v>-7.5243514397373102E-3</v>
      </c>
      <c r="U19">
        <v>3.80002153</v>
      </c>
      <c r="V19">
        <f>Tabela6[[#This Row],[eV]]* 8065.73</f>
        <v>-83.983351341911472</v>
      </c>
      <c r="W19">
        <f t="shared" si="12"/>
        <v>-0.24011485585675163</v>
      </c>
      <c r="X19">
        <v>-10.412368296721001</v>
      </c>
      <c r="Y19">
        <f t="shared" si="13"/>
        <v>-1.0412368296721E-2</v>
      </c>
      <c r="AC19">
        <v>3.5999925500000001</v>
      </c>
      <c r="AD19">
        <f t="shared" si="4"/>
        <v>-38.424209365601655</v>
      </c>
      <c r="AE19">
        <f t="shared" si="5"/>
        <v>-0.10985776759097714</v>
      </c>
      <c r="AF19">
        <v>-4.7638849013792504</v>
      </c>
      <c r="AG19">
        <f t="shared" si="6"/>
        <v>-4.7638849013792502E-3</v>
      </c>
      <c r="AK19">
        <v>3.89998311</v>
      </c>
      <c r="AL19">
        <f t="shared" si="7"/>
        <v>-48.169839808906509</v>
      </c>
      <c r="AM19">
        <f t="shared" si="8"/>
        <v>-0.13772127400905829</v>
      </c>
      <c r="AN19">
        <v>-5.9721612065995897</v>
      </c>
      <c r="AO19">
        <f t="shared" si="9"/>
        <v>-5.97216120659959E-3</v>
      </c>
    </row>
    <row r="20" spans="1:41" x14ac:dyDescent="0.25">
      <c r="A20" s="3">
        <v>3.70000704</v>
      </c>
      <c r="B20" s="3">
        <f>Tabela2[[#This Row],[eV]]* 8065.73</f>
        <v>-33.891528914967438</v>
      </c>
      <c r="C20" s="2">
        <f t="shared" si="1"/>
        <v>-9.6898485832645959E-2</v>
      </c>
      <c r="D20" s="2">
        <v>-4.2019171128921302</v>
      </c>
      <c r="E20" s="4">
        <f t="shared" si="0"/>
        <v>-4.20191711289213E-3</v>
      </c>
      <c r="H20">
        <v>4.1999736700000003</v>
      </c>
      <c r="I20">
        <f>Tabela4[[#This Row],[eV]]* 8065.73</f>
        <v>-19.404738849604119</v>
      </c>
      <c r="J20">
        <f t="shared" si="2"/>
        <v>-5.5479639682887577E-2</v>
      </c>
      <c r="K20">
        <v>-2.40582549249778</v>
      </c>
      <c r="L20">
        <f t="shared" si="3"/>
        <v>-2.4058254924977799E-3</v>
      </c>
      <c r="N20">
        <v>3.5999925500000001</v>
      </c>
      <c r="O20">
        <f>Tabela5[[#This Row],[Colunas4]]* 8065.73</f>
        <v>-55.125574148082848</v>
      </c>
      <c r="P20">
        <f t="shared" si="10"/>
        <v>-0.15760825305362627</v>
      </c>
      <c r="Q20">
        <v>-6.8345424590313399</v>
      </c>
      <c r="R20">
        <f t="shared" si="11"/>
        <v>-6.8345424590313397E-3</v>
      </c>
      <c r="U20">
        <v>3.89998311</v>
      </c>
      <c r="V20">
        <f>Tabela6[[#This Row],[eV]]* 8065.73</f>
        <v>-74.399262859716202</v>
      </c>
      <c r="W20">
        <f t="shared" si="12"/>
        <v>-0.21271321032046275</v>
      </c>
      <c r="X20">
        <v>-9.2241201800353103</v>
      </c>
      <c r="Y20">
        <f t="shared" si="13"/>
        <v>-9.2241201800353102E-3</v>
      </c>
      <c r="AC20">
        <v>3.70000704</v>
      </c>
      <c r="AD20">
        <f t="shared" si="4"/>
        <v>-34.086351975409499</v>
      </c>
      <c r="AE20">
        <f t="shared" si="5"/>
        <v>-9.7455499935181211E-2</v>
      </c>
      <c r="AF20">
        <v>-4.2260715366630803</v>
      </c>
      <c r="AG20">
        <f t="shared" si="6"/>
        <v>-4.2260715366630799E-3</v>
      </c>
      <c r="AK20">
        <v>3.9999975999999999</v>
      </c>
      <c r="AL20">
        <f t="shared" si="7"/>
        <v>-43.627185018181216</v>
      </c>
      <c r="AM20">
        <f t="shared" si="8"/>
        <v>-0.12473347484584905</v>
      </c>
      <c r="AN20">
        <v>-5.4089567860790302</v>
      </c>
      <c r="AO20">
        <f t="shared" si="9"/>
        <v>-5.4089567860790303E-3</v>
      </c>
    </row>
    <row r="21" spans="1:41" x14ac:dyDescent="0.25">
      <c r="A21" s="3">
        <v>3.80002153</v>
      </c>
      <c r="B21" s="3">
        <f>Tabela2[[#This Row],[eV]]* 8065.73</f>
        <v>-29.61604030892531</v>
      </c>
      <c r="C21" s="2">
        <f t="shared" si="1"/>
        <v>-8.467453532396145E-2</v>
      </c>
      <c r="D21" s="2">
        <v>-3.67183631350483</v>
      </c>
      <c r="E21" s="4">
        <f t="shared" si="0"/>
        <v>-3.6718363135048301E-3</v>
      </c>
      <c r="H21">
        <v>4.2999881599999998</v>
      </c>
      <c r="I21">
        <f>Tabela4[[#This Row],[eV]]* 8065.73</f>
        <v>-17.019377427410529</v>
      </c>
      <c r="J21">
        <f t="shared" si="2"/>
        <v>-4.8659708054719315E-2</v>
      </c>
      <c r="K21">
        <v>-2.1100851909759601</v>
      </c>
      <c r="L21">
        <f t="shared" si="3"/>
        <v>-2.1100851909759601E-3</v>
      </c>
      <c r="N21">
        <v>3.70000704</v>
      </c>
      <c r="O21">
        <f>Tabela5[[#This Row],[Colunas4]]* 8065.73</f>
        <v>-49.415249077191518</v>
      </c>
      <c r="P21">
        <f t="shared" si="10"/>
        <v>-0.14128199482048992</v>
      </c>
      <c r="Q21">
        <v>-6.1265687144488501</v>
      </c>
      <c r="R21">
        <f t="shared" si="11"/>
        <v>-6.1265687144488497E-3</v>
      </c>
      <c r="U21">
        <v>3.9999975999999999</v>
      </c>
      <c r="V21">
        <f>Tabela6[[#This Row],[eV]]* 8065.73</f>
        <v>-65.298314752189896</v>
      </c>
      <c r="W21">
        <f t="shared" si="12"/>
        <v>-0.18669290024612653</v>
      </c>
      <c r="X21">
        <v>-8.0957724536018301</v>
      </c>
      <c r="Y21">
        <f t="shared" si="13"/>
        <v>-8.0957724536018308E-3</v>
      </c>
      <c r="AC21">
        <v>3.80002153</v>
      </c>
      <c r="AD21">
        <f t="shared" si="4"/>
        <v>-30.022016761646057</v>
      </c>
      <c r="AE21">
        <f t="shared" si="5"/>
        <v>-8.5835253202787398E-2</v>
      </c>
      <c r="AF21">
        <v>-3.7221698174431901</v>
      </c>
      <c r="AG21">
        <f t="shared" si="6"/>
        <v>-3.72216981744319E-3</v>
      </c>
      <c r="AK21">
        <v>4.1000120899999999</v>
      </c>
      <c r="AL21">
        <f t="shared" si="7"/>
        <v>-39.058860096783064</v>
      </c>
      <c r="AM21">
        <f t="shared" si="8"/>
        <v>-0.11167228280622024</v>
      </c>
      <c r="AN21">
        <v>-4.8425697484025703</v>
      </c>
      <c r="AO21">
        <f t="shared" si="9"/>
        <v>-4.8425697484025705E-3</v>
      </c>
    </row>
    <row r="22" spans="1:41" x14ac:dyDescent="0.25">
      <c r="A22" s="3">
        <v>3.89998311</v>
      </c>
      <c r="B22" s="3">
        <f>Tabela2[[#This Row],[eV]]* 8065.73</f>
        <v>-25.765054381244081</v>
      </c>
      <c r="C22" s="2">
        <f t="shared" si="1"/>
        <v>-7.3664270597003575E-2</v>
      </c>
      <c r="D22" s="2">
        <v>-3.1943859243049402</v>
      </c>
      <c r="E22" s="4">
        <f t="shared" si="0"/>
        <v>-3.19438592430494E-3</v>
      </c>
      <c r="H22">
        <v>4.4000026500000002</v>
      </c>
      <c r="I22">
        <f>Tabela4[[#This Row],[eV]]* 8065.73</f>
        <v>-14.706085754600853</v>
      </c>
      <c r="J22">
        <f t="shared" si="2"/>
        <v>-4.204582937881416E-2</v>
      </c>
      <c r="K22">
        <v>-1.8232801934357901</v>
      </c>
      <c r="L22">
        <f t="shared" si="3"/>
        <v>-1.82328019343579E-3</v>
      </c>
      <c r="N22">
        <v>3.80002153</v>
      </c>
      <c r="O22">
        <f>Tabela5[[#This Row],[Colunas4]]* 8065.73</f>
        <v>-43.898868835539666</v>
      </c>
      <c r="P22">
        <f t="shared" si="10"/>
        <v>-0.12551023975938594</v>
      </c>
      <c r="Q22">
        <v>-5.4426405093574504</v>
      </c>
      <c r="R22">
        <f t="shared" si="11"/>
        <v>-5.4426405093574506E-3</v>
      </c>
      <c r="U22">
        <v>4.1000120899999999</v>
      </c>
      <c r="V22">
        <f>Tabela6[[#This Row],[eV]]* 8065.73</f>
        <v>-56.988858594704517</v>
      </c>
      <c r="W22">
        <f t="shared" si="12"/>
        <v>-0.16293552648546678</v>
      </c>
      <c r="X22">
        <v>-7.0655549584110204</v>
      </c>
      <c r="Y22">
        <f t="shared" si="13"/>
        <v>-7.0655549584110206E-3</v>
      </c>
      <c r="AC22">
        <v>3.89998311</v>
      </c>
      <c r="AD22">
        <f t="shared" si="4"/>
        <v>-26.313112968506335</v>
      </c>
      <c r="AE22">
        <f t="shared" si="5"/>
        <v>-7.523121221791812E-2</v>
      </c>
      <c r="AF22">
        <v>-3.2623349614363901</v>
      </c>
      <c r="AG22">
        <f t="shared" si="6"/>
        <v>-3.2623349614363901E-3</v>
      </c>
      <c r="AK22">
        <v>4.1999736700000003</v>
      </c>
      <c r="AL22">
        <f t="shared" si="7"/>
        <v>-34.699418882649113</v>
      </c>
      <c r="AM22">
        <f t="shared" si="8"/>
        <v>-9.9208305338993677E-2</v>
      </c>
      <c r="AN22">
        <v>-4.3020803923078397</v>
      </c>
      <c r="AO22">
        <f t="shared" si="9"/>
        <v>-4.3020803923078397E-3</v>
      </c>
    </row>
    <row r="23" spans="1:41" x14ac:dyDescent="0.25">
      <c r="A23" s="3">
        <v>3.9999975999999999</v>
      </c>
      <c r="B23" s="3">
        <f>Tabela2[[#This Row],[eV]]* 8065.73</f>
        <v>-22.345380344866186</v>
      </c>
      <c r="C23" s="2">
        <f t="shared" si="1"/>
        <v>-6.3887159714883054E-2</v>
      </c>
      <c r="D23" s="2">
        <v>-2.7704101606260298</v>
      </c>
      <c r="E23" s="4">
        <f t="shared" si="0"/>
        <v>-2.7704101606260299E-3</v>
      </c>
      <c r="H23">
        <v>4.5000171399999997</v>
      </c>
      <c r="I23">
        <f>Tabela4[[#This Row],[eV]]* 8065.73</f>
        <v>-12.576102818517667</v>
      </c>
      <c r="J23">
        <f t="shared" si="2"/>
        <v>-3.595604446903141E-2</v>
      </c>
      <c r="K23">
        <v>-1.55920205840236</v>
      </c>
      <c r="L23">
        <f t="shared" si="3"/>
        <v>-1.55920205840236E-3</v>
      </c>
      <c r="N23">
        <v>3.89998311</v>
      </c>
      <c r="O23">
        <f>Tabela5[[#This Row],[Colunas4]]* 8065.73</f>
        <v>-38.769073221641797</v>
      </c>
      <c r="P23">
        <f t="shared" si="10"/>
        <v>-0.1108437598592085</v>
      </c>
      <c r="Q23">
        <v>-4.8066415837923904</v>
      </c>
      <c r="R23">
        <f t="shared" si="11"/>
        <v>-4.8066415837923907E-3</v>
      </c>
      <c r="U23">
        <v>4.1999736700000003</v>
      </c>
      <c r="V23">
        <f>Tabela6[[#This Row],[eV]]* 8065.73</f>
        <v>-49.584552273656513</v>
      </c>
      <c r="W23">
        <f t="shared" si="12"/>
        <v>-0.1417660456706373</v>
      </c>
      <c r="X23">
        <v>-6.1475591513299497</v>
      </c>
      <c r="Y23">
        <f t="shared" si="13"/>
        <v>-6.1475591513299498E-3</v>
      </c>
      <c r="AC23">
        <v>3.9999975999999999</v>
      </c>
      <c r="AD23">
        <f t="shared" si="4"/>
        <v>-22.986375699104435</v>
      </c>
      <c r="AE23">
        <f t="shared" si="5"/>
        <v>-6.5719814695048812E-2</v>
      </c>
      <c r="AF23">
        <v>-2.8498816225071302</v>
      </c>
      <c r="AG23">
        <f t="shared" si="6"/>
        <v>-2.8498816225071303E-3</v>
      </c>
      <c r="AK23">
        <v>4.2999881599999998</v>
      </c>
      <c r="AL23">
        <f t="shared" si="7"/>
        <v>-30.675900471948911</v>
      </c>
      <c r="AM23">
        <f t="shared" si="8"/>
        <v>-8.770475698345033E-2</v>
      </c>
      <c r="AN23">
        <v>-3.80323919495804</v>
      </c>
      <c r="AO23">
        <f t="shared" si="9"/>
        <v>-3.8032391949580401E-3</v>
      </c>
    </row>
    <row r="24" spans="1:41" x14ac:dyDescent="0.25">
      <c r="A24" s="3">
        <v>4.1000120899999999</v>
      </c>
      <c r="B24" s="3">
        <f>Tabela2[[#This Row],[eV]]* 8065.73</f>
        <v>-19.344051420827888</v>
      </c>
      <c r="C24" s="2">
        <f t="shared" si="1"/>
        <v>-5.5306129660007017E-2</v>
      </c>
      <c r="D24" s="2">
        <v>-2.3983013838583598</v>
      </c>
      <c r="E24" s="4">
        <f t="shared" si="0"/>
        <v>-2.3983013838583598E-3</v>
      </c>
      <c r="H24">
        <v>4.5999787200000002</v>
      </c>
      <c r="I24">
        <f>Tabela4[[#This Row],[eV]]* 8065.73</f>
        <v>-10.676555676051072</v>
      </c>
      <c r="J24">
        <f t="shared" si="2"/>
        <v>-3.0525093202874311E-2</v>
      </c>
      <c r="K24">
        <v>-1.32369366146041</v>
      </c>
      <c r="L24">
        <f t="shared" si="3"/>
        <v>-1.32369366146041E-3</v>
      </c>
      <c r="N24">
        <v>3.9999975999999999</v>
      </c>
      <c r="O24">
        <f>Tabela5[[#This Row],[Colunas4]]* 8065.73</f>
        <v>-34.1160359900556</v>
      </c>
      <c r="P24">
        <f t="shared" si="10"/>
        <v>-9.754036881435918E-2</v>
      </c>
      <c r="Q24">
        <v>-4.2297518005258796</v>
      </c>
      <c r="R24">
        <f t="shared" si="11"/>
        <v>-4.2297518005258794E-3</v>
      </c>
      <c r="U24">
        <v>4.2999881599999998</v>
      </c>
      <c r="V24">
        <f>Tabela6[[#This Row],[eV]]* 8065.73</f>
        <v>-43.08652181555626</v>
      </c>
      <c r="W24">
        <f t="shared" si="12"/>
        <v>-0.12318767719796983</v>
      </c>
      <c r="X24">
        <v>-5.3419246386323698</v>
      </c>
      <c r="Y24">
        <f t="shared" si="13"/>
        <v>-5.3419246386323697E-3</v>
      </c>
      <c r="AC24">
        <v>4.1000120899999999</v>
      </c>
      <c r="AD24">
        <f t="shared" si="4"/>
        <v>-20.041401628155491</v>
      </c>
      <c r="AE24">
        <f t="shared" si="5"/>
        <v>-5.7299907496193243E-2</v>
      </c>
      <c r="AF24">
        <v>-2.4847597958468102</v>
      </c>
      <c r="AG24">
        <f t="shared" si="6"/>
        <v>-2.4847597958468103E-3</v>
      </c>
      <c r="AK24">
        <v>4.4000026500000002</v>
      </c>
      <c r="AL24">
        <f t="shared" si="7"/>
        <v>-27.034533216203734</v>
      </c>
      <c r="AM24">
        <f t="shared" si="8"/>
        <v>-7.7293808149375753E-2</v>
      </c>
      <c r="AN24">
        <v>-3.3517776092435199</v>
      </c>
      <c r="AO24">
        <f t="shared" si="9"/>
        <v>-3.35177760924352E-3</v>
      </c>
    </row>
    <row r="25" spans="1:41" x14ac:dyDescent="0.25">
      <c r="A25" s="3">
        <v>4.1999736700000003</v>
      </c>
      <c r="B25" s="3">
        <f>Tabela2[[#This Row],[eV]]* 8065.73</f>
        <v>-16.731223590716247</v>
      </c>
      <c r="C25" s="2">
        <f t="shared" si="1"/>
        <v>-4.7835854090131358E-2</v>
      </c>
      <c r="D25" s="2">
        <v>-2.07435949265798</v>
      </c>
      <c r="E25" s="4">
        <f t="shared" si="0"/>
        <v>-2.07435949265798E-3</v>
      </c>
      <c r="H25">
        <v>4.6999932099999997</v>
      </c>
      <c r="I25">
        <f>Tabela4[[#This Row],[eV]]* 8065.73</f>
        <v>-9.0189537034315794</v>
      </c>
      <c r="J25">
        <f t="shared" si="2"/>
        <v>-2.578588177151566E-2</v>
      </c>
      <c r="K25">
        <v>-1.1181819504783299</v>
      </c>
      <c r="L25">
        <f t="shared" si="3"/>
        <v>-1.1181819504783299E-3</v>
      </c>
      <c r="N25">
        <v>4.1000120899999999</v>
      </c>
      <c r="O25">
        <f>Tabela5[[#This Row],[Colunas4]]* 8065.73</f>
        <v>-29.967126311454564</v>
      </c>
      <c r="P25">
        <f t="shared" si="10"/>
        <v>-8.5678317187195624E-2</v>
      </c>
      <c r="Q25">
        <v>-3.7153644259669698</v>
      </c>
      <c r="R25">
        <f t="shared" si="11"/>
        <v>-3.7153644259669697E-3</v>
      </c>
      <c r="U25">
        <v>4.4000026500000002</v>
      </c>
      <c r="V25">
        <f>Tabela6[[#This Row],[eV]]* 8065.73</f>
        <v>-37.437115494676576</v>
      </c>
      <c r="W25">
        <f t="shared" si="12"/>
        <v>-0.1070355903529038</v>
      </c>
      <c r="X25">
        <v>-4.6415036822056503</v>
      </c>
      <c r="Y25">
        <f t="shared" si="13"/>
        <v>-4.6415036822056504E-3</v>
      </c>
      <c r="AC25">
        <v>4.1999736700000003</v>
      </c>
      <c r="AD25">
        <f t="shared" si="4"/>
        <v>-17.457993806474168</v>
      </c>
      <c r="AE25">
        <f t="shared" si="5"/>
        <v>-4.9913745991434957E-2</v>
      </c>
      <c r="AF25">
        <v>-2.16446543666527</v>
      </c>
      <c r="AG25">
        <f t="shared" si="6"/>
        <v>-2.1644654366652699E-3</v>
      </c>
      <c r="AK25">
        <v>4.5000171399999997</v>
      </c>
      <c r="AL25">
        <f t="shared" si="7"/>
        <v>-23.786131317382857</v>
      </c>
      <c r="AM25">
        <f t="shared" si="8"/>
        <v>-6.8006377471303697E-2</v>
      </c>
      <c r="AN25">
        <v>-2.9490363943973898</v>
      </c>
      <c r="AO25">
        <f t="shared" si="9"/>
        <v>-2.9490363943973897E-3</v>
      </c>
    </row>
    <row r="26" spans="1:41" x14ac:dyDescent="0.25">
      <c r="A26" s="3">
        <v>4.2999881599999998</v>
      </c>
      <c r="B26" s="3">
        <f>Tabela2[[#This Row],[eV]]* 8065.73</f>
        <v>-14.469756506444099</v>
      </c>
      <c r="C26" s="2">
        <f t="shared" si="1"/>
        <v>-4.137014589572869E-2</v>
      </c>
      <c r="D26" s="2">
        <v>-1.7939797769630399</v>
      </c>
      <c r="E26" s="4">
        <f t="shared" si="0"/>
        <v>-1.7939797769630399E-3</v>
      </c>
      <c r="H26">
        <v>4.8000077000000001</v>
      </c>
      <c r="I26">
        <f>Tabela4[[#This Row],[eV]]* 8065.73</f>
        <v>-7.59298197360246</v>
      </c>
      <c r="J26">
        <f t="shared" si="2"/>
        <v>-2.1708919005767463E-2</v>
      </c>
      <c r="K26">
        <v>-0.94138806699486099</v>
      </c>
      <c r="L26">
        <f t="shared" si="3"/>
        <v>-9.4138806699486097E-4</v>
      </c>
      <c r="N26">
        <v>4.1999736700000003</v>
      </c>
      <c r="O26">
        <f>Tabela5[[#This Row],[Colunas4]]* 8065.73</f>
        <v>-26.300584147222047</v>
      </c>
      <c r="P26">
        <f t="shared" si="10"/>
        <v>-7.5195391354989177E-2</v>
      </c>
      <c r="Q26">
        <v>-3.2607816214058798</v>
      </c>
      <c r="R26">
        <f t="shared" si="11"/>
        <v>-3.2607816214058798E-3</v>
      </c>
      <c r="U26">
        <v>4.5000171399999997</v>
      </c>
      <c r="V26">
        <f>Tabela6[[#This Row],[eV]]* 8065.73</f>
        <v>-32.550327601957534</v>
      </c>
      <c r="W26">
        <f t="shared" si="12"/>
        <v>-9.3063888203442441E-2</v>
      </c>
      <c r="X26">
        <v>-4.0356331791366102</v>
      </c>
      <c r="Y26">
        <f t="shared" si="13"/>
        <v>-4.0356331791366103E-3</v>
      </c>
      <c r="AC26">
        <v>4.2999881599999998</v>
      </c>
      <c r="AD26">
        <f t="shared" si="4"/>
        <v>-15.206432955426662</v>
      </c>
      <c r="AE26">
        <f t="shared" si="5"/>
        <v>-4.3476360479145021E-2</v>
      </c>
      <c r="AF26">
        <v>-1.88531390902332</v>
      </c>
      <c r="AG26">
        <f t="shared" si="6"/>
        <v>-1.8853139090233199E-3</v>
      </c>
      <c r="AK26">
        <v>4.5999787200000002</v>
      </c>
      <c r="AL26">
        <f t="shared" si="7"/>
        <v>-20.915446574389485</v>
      </c>
      <c r="AM26">
        <f t="shared" si="8"/>
        <v>-5.9798869170428814E-2</v>
      </c>
      <c r="AN26">
        <v>-2.59312505804056</v>
      </c>
      <c r="AO26">
        <f t="shared" si="9"/>
        <v>-2.5931250580405601E-3</v>
      </c>
    </row>
    <row r="27" spans="1:41" x14ac:dyDescent="0.25">
      <c r="A27" s="3">
        <v>4.4000026500000002</v>
      </c>
      <c r="B27" s="3">
        <f>Tabela2[[#This Row],[eV]]* 8065.73</f>
        <v>-12.518712098935652</v>
      </c>
      <c r="C27" s="2">
        <f t="shared" si="1"/>
        <v>-3.5791959991099014E-2</v>
      </c>
      <c r="D27" s="2">
        <v>-1.5520866801809201</v>
      </c>
      <c r="E27" s="4">
        <f t="shared" si="0"/>
        <v>-1.5520866801809201E-3</v>
      </c>
      <c r="H27">
        <v>4.9000222000000004</v>
      </c>
      <c r="I27">
        <f>Tabela4[[#This Row],[eV]]* 8065.73</f>
        <v>-6.3755335214991069</v>
      </c>
      <c r="J27">
        <f t="shared" si="2"/>
        <v>-1.8228140316671051E-2</v>
      </c>
      <c r="K27">
        <v>-0.79044717855657298</v>
      </c>
      <c r="L27">
        <f t="shared" si="3"/>
        <v>-7.9044717855657296E-4</v>
      </c>
      <c r="N27">
        <v>4.2999881599999998</v>
      </c>
      <c r="O27">
        <f>Tabela5[[#This Row],[Colunas4]]* 8065.73</f>
        <v>-23.087378550718881</v>
      </c>
      <c r="P27">
        <f t="shared" si="10"/>
        <v>-6.6008589610183924E-2</v>
      </c>
      <c r="Q27">
        <v>-2.8624040912253301</v>
      </c>
      <c r="R27">
        <f t="shared" si="11"/>
        <v>-2.8624040912253301E-3</v>
      </c>
      <c r="U27">
        <v>4.5999787200000002</v>
      </c>
      <c r="V27">
        <f>Tabela6[[#This Row],[eV]]* 8065.73</f>
        <v>-28.339756892711328</v>
      </c>
      <c r="W27">
        <f t="shared" si="12"/>
        <v>-8.1025542950830837E-2</v>
      </c>
      <c r="X27">
        <v>-3.51360098747557</v>
      </c>
      <c r="Y27">
        <f t="shared" si="13"/>
        <v>-3.51360098747557E-3</v>
      </c>
      <c r="AC27">
        <v>4.4000026500000002</v>
      </c>
      <c r="AD27">
        <f t="shared" si="4"/>
        <v>-13.252662483737785</v>
      </c>
      <c r="AE27">
        <f t="shared" si="5"/>
        <v>-3.7890380547517359E-2</v>
      </c>
      <c r="AF27">
        <v>-1.6430828311557399</v>
      </c>
      <c r="AG27">
        <f t="shared" si="6"/>
        <v>-1.6430828311557399E-3</v>
      </c>
      <c r="AK27">
        <v>4.6999932099999997</v>
      </c>
      <c r="AL27">
        <f t="shared" si="7"/>
        <v>-18.394427168899529</v>
      </c>
      <c r="AM27">
        <f t="shared" si="8"/>
        <v>-5.2591080942296926E-2</v>
      </c>
      <c r="AN27">
        <v>-2.2805656981946498</v>
      </c>
      <c r="AO27">
        <f t="shared" si="9"/>
        <v>-2.2805656981946497E-3</v>
      </c>
    </row>
    <row r="28" spans="1:41" x14ac:dyDescent="0.25">
      <c r="A28" s="3">
        <v>4.5000171399999997</v>
      </c>
      <c r="B28" s="3">
        <f>Tabela2[[#This Row],[eV]]* 8065.73</f>
        <v>-10.843377287775761</v>
      </c>
      <c r="C28" s="2">
        <f t="shared" si="1"/>
        <v>-3.1002049011532001E-2</v>
      </c>
      <c r="D28" s="2">
        <v>-1.3443764281442301</v>
      </c>
      <c r="E28" s="4">
        <f t="shared" si="0"/>
        <v>-1.3443764281442301E-3</v>
      </c>
      <c r="H28">
        <v>4.99998377</v>
      </c>
      <c r="I28">
        <f>Tabela4[[#This Row],[eV]]* 8065.73</f>
        <v>-5.3468206180972739</v>
      </c>
      <c r="J28">
        <f t="shared" si="2"/>
        <v>-1.5286971066200299E-2</v>
      </c>
      <c r="K28">
        <v>-0.66290597603654899</v>
      </c>
      <c r="L28">
        <f t="shared" si="3"/>
        <v>-6.6290597603654898E-4</v>
      </c>
      <c r="N28">
        <v>4.4000026500000002</v>
      </c>
      <c r="O28">
        <f>Tabela5[[#This Row],[Colunas4]]* 8065.73</f>
        <v>-20.286140179557329</v>
      </c>
      <c r="P28">
        <f t="shared" si="10"/>
        <v>-5.7999633823536352E-2</v>
      </c>
      <c r="Q28">
        <v>-2.5151028089902998</v>
      </c>
      <c r="R28">
        <f t="shared" si="11"/>
        <v>-2.5151028089902996E-3</v>
      </c>
      <c r="U28">
        <v>4.6999932099999997</v>
      </c>
      <c r="V28">
        <f>Tabela6[[#This Row],[eV]]* 8065.73</f>
        <v>-24.715023712795919</v>
      </c>
      <c r="W28">
        <f t="shared" si="12"/>
        <v>-7.0662152217931748E-2</v>
      </c>
      <c r="X28">
        <v>-3.0642017167442899</v>
      </c>
      <c r="Y28">
        <f t="shared" si="13"/>
        <v>-3.0642017167442897E-3</v>
      </c>
      <c r="AC28">
        <v>4.5000171399999997</v>
      </c>
      <c r="AD28">
        <f t="shared" si="4"/>
        <v>-11.561903730501738</v>
      </c>
      <c r="AE28">
        <f t="shared" si="5"/>
        <v>-3.305637133217882E-2</v>
      </c>
      <c r="AF28">
        <v>-1.4334602981381399</v>
      </c>
      <c r="AG28">
        <f t="shared" si="6"/>
        <v>-1.4334602981381399E-3</v>
      </c>
      <c r="AK28">
        <v>4.8000077000000001</v>
      </c>
      <c r="AL28">
        <f t="shared" si="7"/>
        <v>-16.189607891982195</v>
      </c>
      <c r="AM28">
        <f t="shared" si="8"/>
        <v>-4.628733318267407E-2</v>
      </c>
      <c r="AN28">
        <v>-2.0072092534689601</v>
      </c>
      <c r="AO28">
        <f t="shared" si="9"/>
        <v>-2.00720925346896E-3</v>
      </c>
    </row>
    <row r="29" spans="1:41" x14ac:dyDescent="0.25">
      <c r="A29" s="3">
        <v>4.5999787200000002</v>
      </c>
      <c r="B29" s="3">
        <f>Tabela2[[#This Row],[eV]]* 8065.73</f>
        <v>-9.4031102213886602</v>
      </c>
      <c r="C29" s="2">
        <f t="shared" si="1"/>
        <v>-2.6884214779925426E-2</v>
      </c>
      <c r="D29" s="2">
        <v>-1.16581018970244</v>
      </c>
      <c r="E29" s="4">
        <f t="shared" si="0"/>
        <v>-1.1658101897024399E-3</v>
      </c>
      <c r="H29">
        <v>5.0999982599999996</v>
      </c>
      <c r="I29">
        <f>Tabela4[[#This Row],[eV]]* 8065.73</f>
        <v>-4.4793605111019055</v>
      </c>
      <c r="J29">
        <f t="shared" si="2"/>
        <v>-1.2806835953412424E-2</v>
      </c>
      <c r="K29">
        <v>-0.55535711102428498</v>
      </c>
      <c r="L29">
        <f t="shared" si="3"/>
        <v>-5.5535711102428496E-4</v>
      </c>
      <c r="N29">
        <v>4.5000171399999997</v>
      </c>
      <c r="O29">
        <f>Tabela5[[#This Row],[Colunas4]]* 8065.73</f>
        <v>-17.845103551854461</v>
      </c>
      <c r="P29">
        <f t="shared" si="10"/>
        <v>-5.1020522504012004E-2</v>
      </c>
      <c r="Q29">
        <v>-2.2124598209777</v>
      </c>
      <c r="R29">
        <f t="shared" si="11"/>
        <v>-2.2124598209776998E-3</v>
      </c>
      <c r="U29">
        <v>4.8000077000000001</v>
      </c>
      <c r="V29">
        <f>Tabela6[[#This Row],[eV]]* 8065.73</f>
        <v>-21.598153963294017</v>
      </c>
      <c r="W29">
        <f t="shared" si="12"/>
        <v>-6.1750782063399345E-2</v>
      </c>
      <c r="X29">
        <v>-2.6777680338040102</v>
      </c>
      <c r="Y29">
        <f t="shared" si="13"/>
        <v>-2.67776803380401E-3</v>
      </c>
      <c r="AC29">
        <v>4.5999787200000002</v>
      </c>
      <c r="AD29">
        <f t="shared" si="4"/>
        <v>-10.100857964391261</v>
      </c>
      <c r="AE29">
        <f t="shared" si="5"/>
        <v>-2.8879129201158264E-2</v>
      </c>
      <c r="AF29">
        <v>-1.2523178886959101</v>
      </c>
      <c r="AG29">
        <f t="shared" si="6"/>
        <v>-1.25231788869591E-3</v>
      </c>
      <c r="AK29">
        <v>4.9000222000000004</v>
      </c>
      <c r="AL29">
        <f t="shared" si="7"/>
        <v>-14.26639871875145</v>
      </c>
      <c r="AM29">
        <f t="shared" si="8"/>
        <v>-4.0788730352064852E-2</v>
      </c>
      <c r="AN29">
        <v>-1.7687672062852899</v>
      </c>
      <c r="AO29">
        <f t="shared" si="9"/>
        <v>-1.7687672062852899E-3</v>
      </c>
    </row>
    <row r="30" spans="1:41" x14ac:dyDescent="0.25">
      <c r="A30" s="3">
        <v>4.6999932099999997</v>
      </c>
      <c r="B30" s="3">
        <f>Tabela2[[#This Row],[eV]]* 8065.73</f>
        <v>-8.1666640062277533</v>
      </c>
      <c r="C30" s="2">
        <f t="shared" si="1"/>
        <v>-2.3349120026212897E-2</v>
      </c>
      <c r="D30" s="2">
        <v>-1.0125139331750199</v>
      </c>
      <c r="E30" s="4">
        <f t="shared" si="0"/>
        <v>-1.0125139331750199E-3</v>
      </c>
      <c r="H30">
        <v>5.2000127599999999</v>
      </c>
      <c r="I30">
        <f>Tabela4[[#This Row],[eV]]* 8065.73</f>
        <v>-3.7495640135691648</v>
      </c>
      <c r="J30">
        <f t="shared" si="2"/>
        <v>-1.0720291679935854E-2</v>
      </c>
      <c r="K30">
        <v>-0.464875964552392</v>
      </c>
      <c r="L30">
        <f t="shared" si="3"/>
        <v>-4.6487596455239202E-4</v>
      </c>
      <c r="N30">
        <v>4.5999787200000002</v>
      </c>
      <c r="O30">
        <f>Tabela5[[#This Row],[Colunas4]]* 8065.73</f>
        <v>-15.72134918346435</v>
      </c>
      <c r="P30">
        <f t="shared" si="10"/>
        <v>-4.4948545547947708E-2</v>
      </c>
      <c r="Q30">
        <v>-1.9491539121027299</v>
      </c>
      <c r="R30">
        <f t="shared" si="11"/>
        <v>-1.9491539121027298E-3</v>
      </c>
      <c r="U30">
        <v>4.9000222000000004</v>
      </c>
      <c r="V30">
        <f>Tabela6[[#This Row],[eV]]* 8065.73</f>
        <v>-18.911878614519132</v>
      </c>
      <c r="W30">
        <f t="shared" si="12"/>
        <v>-5.4070514393005302E-2</v>
      </c>
      <c r="X30">
        <v>-2.3447200209428201</v>
      </c>
      <c r="Y30">
        <f t="shared" si="13"/>
        <v>-2.3447200209428202E-3</v>
      </c>
      <c r="AC30">
        <v>4.6999932099999997</v>
      </c>
      <c r="AD30">
        <f t="shared" si="4"/>
        <v>-8.8389097804113774</v>
      </c>
      <c r="AE30">
        <f t="shared" si="5"/>
        <v>-2.5271122358690161E-2</v>
      </c>
      <c r="AF30">
        <v>-1.09585986394429</v>
      </c>
      <c r="AG30">
        <f t="shared" si="6"/>
        <v>-1.09585986394429E-3</v>
      </c>
      <c r="AK30">
        <v>4.99998377</v>
      </c>
      <c r="AL30">
        <f t="shared" si="7"/>
        <v>-12.591385757274326</v>
      </c>
      <c r="AM30">
        <f t="shared" si="8"/>
        <v>-3.5999739565475974E-2</v>
      </c>
      <c r="AN30">
        <v>-1.56109685760301</v>
      </c>
      <c r="AO30">
        <f t="shared" si="9"/>
        <v>-1.56109685760301E-3</v>
      </c>
    </row>
    <row r="31" spans="1:41" x14ac:dyDescent="0.25">
      <c r="A31" s="3">
        <v>4.8000077000000001</v>
      </c>
      <c r="B31" s="3">
        <f>Tabela2[[#This Row],[eV]]* 8065.73</f>
        <v>-7.1047454789541185</v>
      </c>
      <c r="C31" s="2">
        <f t="shared" si="1"/>
        <v>-2.031301334514175E-2</v>
      </c>
      <c r="D31" s="2">
        <v>-0.88085585296732205</v>
      </c>
      <c r="E31" s="4">
        <f t="shared" si="0"/>
        <v>-8.8085585296732204E-4</v>
      </c>
      <c r="H31">
        <v>5.2999743300000004</v>
      </c>
      <c r="I31">
        <f>Tabela4[[#This Row],[eV]]* 8065.73</f>
        <v>-3.1393818058235223</v>
      </c>
      <c r="J31">
        <f t="shared" si="2"/>
        <v>-8.9757338536743721E-3</v>
      </c>
      <c r="K31">
        <v>-0.38922475781157101</v>
      </c>
      <c r="L31">
        <f t="shared" si="3"/>
        <v>-3.8922475781157101E-4</v>
      </c>
      <c r="N31">
        <v>4.6999932099999997</v>
      </c>
      <c r="O31">
        <f>Tabela5[[#This Row],[Colunas4]]* 8065.73</f>
        <v>-13.873594523516235</v>
      </c>
      <c r="P31">
        <f t="shared" si="10"/>
        <v>-3.9665672969717194E-2</v>
      </c>
      <c r="Q31">
        <v>-1.7200668164588</v>
      </c>
      <c r="R31">
        <f t="shared" si="11"/>
        <v>-1.7200668164588E-3</v>
      </c>
      <c r="U31">
        <v>4.99998377</v>
      </c>
      <c r="V31">
        <f>Tabela6[[#This Row],[eV]]* 8065.73</f>
        <v>-16.596410732579947</v>
      </c>
      <c r="W31">
        <f t="shared" si="12"/>
        <v>-4.7450413767950742E-2</v>
      </c>
      <c r="X31">
        <v>-2.0576452140822901</v>
      </c>
      <c r="Y31">
        <f t="shared" si="13"/>
        <v>-2.05764521408229E-3</v>
      </c>
      <c r="AC31">
        <v>4.8000077000000001</v>
      </c>
      <c r="AD31">
        <f t="shared" si="4"/>
        <v>-7.7458430987579545</v>
      </c>
      <c r="AE31">
        <f t="shared" si="5"/>
        <v>-2.2145960710418935E-2</v>
      </c>
      <c r="AF31">
        <v>-0.96033999387010904</v>
      </c>
      <c r="AG31">
        <f t="shared" si="6"/>
        <v>-9.6033999387010909E-4</v>
      </c>
      <c r="AK31">
        <v>5.0999982599999996</v>
      </c>
      <c r="AL31">
        <f t="shared" si="7"/>
        <v>-11.130265726257498</v>
      </c>
      <c r="AM31">
        <f t="shared" si="8"/>
        <v>-3.1822285105380682E-2</v>
      </c>
      <c r="AN31">
        <v>-1.3799452406982999</v>
      </c>
      <c r="AO31">
        <f t="shared" si="9"/>
        <v>-1.3799452406982999E-3</v>
      </c>
    </row>
    <row r="32" spans="1:41" x14ac:dyDescent="0.25">
      <c r="A32" s="3">
        <v>4.9000222000000004</v>
      </c>
      <c r="B32" s="3">
        <f>Tabela2[[#This Row],[eV]]* 8065.73</f>
        <v>-6.1891050271130448</v>
      </c>
      <c r="C32" s="2">
        <f t="shared" si="1"/>
        <v>-1.7695126923637269E-2</v>
      </c>
      <c r="D32" s="2">
        <v>-0.76733352431993695</v>
      </c>
      <c r="E32" s="4">
        <f t="shared" si="0"/>
        <v>-7.67333524319937E-4</v>
      </c>
      <c r="H32">
        <v>5.3999888199999999</v>
      </c>
      <c r="I32">
        <f>Tabela4[[#This Row],[eV]]* 8065.73</f>
        <v>-2.6246626350567119</v>
      </c>
      <c r="J32">
        <f t="shared" si="2"/>
        <v>-7.504112186753566E-3</v>
      </c>
      <c r="K32">
        <v>-0.32540918615633202</v>
      </c>
      <c r="L32">
        <f t="shared" si="3"/>
        <v>-3.2540918615633202E-4</v>
      </c>
      <c r="N32">
        <v>4.8000077000000001</v>
      </c>
      <c r="O32">
        <f>Tabela5[[#This Row],[Colunas4]]* 8065.73</f>
        <v>-12.265148760822788</v>
      </c>
      <c r="P32">
        <f t="shared" si="10"/>
        <v>-3.5067002920337979E-2</v>
      </c>
      <c r="Q32">
        <v>-1.5206495581705299</v>
      </c>
      <c r="R32">
        <f t="shared" si="11"/>
        <v>-1.52064955817053E-3</v>
      </c>
      <c r="U32">
        <v>5.0999982599999996</v>
      </c>
      <c r="V32">
        <f>Tabela6[[#This Row],[eV]]* 8065.73</f>
        <v>-14.597851153780644</v>
      </c>
      <c r="W32">
        <f t="shared" si="12"/>
        <v>-4.1736378336918331E-2</v>
      </c>
      <c r="X32">
        <v>-1.8098611227726</v>
      </c>
      <c r="Y32">
        <f t="shared" si="13"/>
        <v>-1.8098611227726001E-3</v>
      </c>
      <c r="AC32">
        <v>4.9000222000000004</v>
      </c>
      <c r="AD32">
        <f t="shared" si="4"/>
        <v>-6.802987164072122</v>
      </c>
      <c r="AE32">
        <f t="shared" si="5"/>
        <v>-1.945026313187052E-2</v>
      </c>
      <c r="AF32">
        <v>-0.84344345323636205</v>
      </c>
      <c r="AG32">
        <f t="shared" si="6"/>
        <v>-8.43443453236362E-4</v>
      </c>
      <c r="AK32">
        <v>5.2000127599999999</v>
      </c>
      <c r="AL32">
        <f t="shared" si="7"/>
        <v>-9.8583446232726644</v>
      </c>
      <c r="AM32">
        <f t="shared" si="8"/>
        <v>-2.8185764921028957E-2</v>
      </c>
      <c r="AN32">
        <v>-1.2222507601014001</v>
      </c>
      <c r="AO32">
        <f t="shared" si="9"/>
        <v>-1.2222507601014E-3</v>
      </c>
    </row>
    <row r="33" spans="1:41" x14ac:dyDescent="0.25">
      <c r="A33" s="3">
        <v>4.99998377</v>
      </c>
      <c r="B33" s="3">
        <f>Tabela2[[#This Row],[eV]]* 8065.73</f>
        <v>-5.4036752724271171</v>
      </c>
      <c r="C33" s="2">
        <f t="shared" si="1"/>
        <v>-1.5449522892378529E-2</v>
      </c>
      <c r="D33" s="2">
        <v>-0.66995489217059301</v>
      </c>
      <c r="E33" s="4">
        <f t="shared" si="0"/>
        <v>-6.6995489217059299E-4</v>
      </c>
      <c r="H33">
        <v>5.5000033100000003</v>
      </c>
      <c r="I33">
        <f>Tabela4[[#This Row],[eV]]* 8065.73</f>
        <v>-2.1926332005444071</v>
      </c>
      <c r="J33">
        <f t="shared" si="2"/>
        <v>-6.2689068307364539E-3</v>
      </c>
      <c r="K33">
        <v>-0.27184559866799501</v>
      </c>
      <c r="L33">
        <f t="shared" si="3"/>
        <v>-2.71845598667995E-4</v>
      </c>
      <c r="N33">
        <v>4.9000222000000004</v>
      </c>
      <c r="O33">
        <f>Tabela5[[#This Row],[Colunas4]]* 8065.73</f>
        <v>-10.863753978034556</v>
      </c>
      <c r="P33">
        <f t="shared" si="10"/>
        <v>-3.106030753499112E-2</v>
      </c>
      <c r="Q33">
        <v>-1.34690275747323</v>
      </c>
      <c r="R33">
        <f t="shared" si="11"/>
        <v>-1.3469027574732301E-3</v>
      </c>
      <c r="U33">
        <v>5.2000127599999999</v>
      </c>
      <c r="V33">
        <f>Tabela6[[#This Row],[eV]]* 8065.73</f>
        <v>-12.869929051916312</v>
      </c>
      <c r="W33">
        <f t="shared" si="12"/>
        <v>-3.6796116251737697E-2</v>
      </c>
      <c r="X33">
        <v>-1.5956310280552799</v>
      </c>
      <c r="Y33">
        <f t="shared" si="13"/>
        <v>-1.5956310280552798E-3</v>
      </c>
      <c r="AC33">
        <v>4.99998377</v>
      </c>
      <c r="AD33">
        <f t="shared" si="4"/>
        <v>-5.9867621054188831</v>
      </c>
      <c r="AE33">
        <f t="shared" si="5"/>
        <v>-1.7116612959858578E-2</v>
      </c>
      <c r="AF33">
        <v>-0.74224677808690398</v>
      </c>
      <c r="AG33">
        <f t="shared" si="6"/>
        <v>-7.4224677808690394E-4</v>
      </c>
      <c r="AK33">
        <v>5.2999743300000004</v>
      </c>
      <c r="AL33">
        <f t="shared" si="7"/>
        <v>-8.7473512564098748</v>
      </c>
      <c r="AM33">
        <f t="shared" si="8"/>
        <v>-2.5009349502025099E-2</v>
      </c>
      <c r="AN33">
        <v>-1.0845083156031601</v>
      </c>
      <c r="AO33">
        <f t="shared" si="9"/>
        <v>-1.08450831560316E-3</v>
      </c>
    </row>
    <row r="34" spans="1:41" x14ac:dyDescent="0.25">
      <c r="A34" s="3">
        <v>5.0999982599999996</v>
      </c>
      <c r="B34" s="3">
        <f>Tabela2[[#This Row],[eV]]* 8065.73</f>
        <v>-4.7268708646028852</v>
      </c>
      <c r="C34" s="2">
        <f t="shared" si="1"/>
        <v>-1.3514487075978222E-2</v>
      </c>
      <c r="D34" s="2">
        <v>-0.58604377590160905</v>
      </c>
      <c r="E34" s="4">
        <f t="shared" si="0"/>
        <v>-5.8604377590160909E-4</v>
      </c>
      <c r="H34">
        <v>5.6000178099999998</v>
      </c>
      <c r="I34">
        <f>Tabela4[[#This Row],[eV]]* 8065.73</f>
        <v>-1.830117349972576</v>
      </c>
      <c r="J34">
        <f t="shared" si="2"/>
        <v>-5.2324461535307402E-3</v>
      </c>
      <c r="K34">
        <v>-0.22690039834864001</v>
      </c>
      <c r="L34">
        <f t="shared" si="3"/>
        <v>-2.2690039834864E-4</v>
      </c>
      <c r="N34">
        <v>4.99998377</v>
      </c>
      <c r="O34">
        <f>Tabela5[[#This Row],[Colunas4]]* 8065.73</f>
        <v>-9.641397673542583</v>
      </c>
      <c r="P34">
        <f t="shared" si="10"/>
        <v>-2.7565496918732599E-2</v>
      </c>
      <c r="Q34">
        <v>-1.1953533869274799</v>
      </c>
      <c r="R34">
        <f t="shared" si="11"/>
        <v>-1.19535338692748E-3</v>
      </c>
      <c r="U34">
        <v>5.2999743300000004</v>
      </c>
      <c r="V34">
        <f>Tabela6[[#This Row],[eV]]* 8065.73</f>
        <v>-11.373242973034683</v>
      </c>
      <c r="W34">
        <f t="shared" si="12"/>
        <v>-3.2516975727440424E-2</v>
      </c>
      <c r="X34">
        <v>-1.41006988493722</v>
      </c>
      <c r="Y34">
        <f t="shared" si="13"/>
        <v>-1.41006988493722E-3</v>
      </c>
      <c r="AC34">
        <v>5.0999982599999996</v>
      </c>
      <c r="AD34">
        <f t="shared" si="4"/>
        <v>-5.2790653913436261</v>
      </c>
      <c r="AE34">
        <f t="shared" si="5"/>
        <v>-1.5093253665721012E-2</v>
      </c>
      <c r="AF34">
        <v>-0.65450559234484995</v>
      </c>
      <c r="AG34">
        <f t="shared" si="6"/>
        <v>-6.5450559234484992E-4</v>
      </c>
      <c r="AK34">
        <v>5.3999888199999999</v>
      </c>
      <c r="AL34">
        <f t="shared" si="7"/>
        <v>-7.7772909970367818</v>
      </c>
      <c r="AM34">
        <f t="shared" si="8"/>
        <v>-2.2235872668462577E-2</v>
      </c>
      <c r="AN34">
        <v>-0.96423894638635099</v>
      </c>
      <c r="AO34">
        <f t="shared" si="9"/>
        <v>-9.6423894638635098E-4</v>
      </c>
    </row>
    <row r="35" spans="1:41" x14ac:dyDescent="0.25">
      <c r="A35" s="3">
        <v>5.2000127599999999</v>
      </c>
      <c r="B35" s="3">
        <f>Tabela2[[#This Row],[eV]]* 8065.73</f>
        <v>-4.1427199539277408</v>
      </c>
      <c r="C35" s="2">
        <f t="shared" si="1"/>
        <v>-1.1844354728623862E-2</v>
      </c>
      <c r="D35" s="2">
        <v>-0.51361996421002698</v>
      </c>
      <c r="E35" s="4">
        <f t="shared" ref="E35:E66" si="14">D35/1000</f>
        <v>-5.1361996421002702E-4</v>
      </c>
      <c r="H35">
        <v>5.6999793800000003</v>
      </c>
      <c r="I35">
        <f>Tabela4[[#This Row],[eV]]* 8065.73</f>
        <v>-1.5259396097085189</v>
      </c>
      <c r="J35">
        <f t="shared" si="2"/>
        <v>-4.3627786171521639E-3</v>
      </c>
      <c r="K35">
        <v>-0.18918803502082501</v>
      </c>
      <c r="L35">
        <f t="shared" si="3"/>
        <v>-1.8918803502082502E-4</v>
      </c>
      <c r="N35">
        <v>5.0999982599999996</v>
      </c>
      <c r="O35">
        <f>Tabela5[[#This Row],[Colunas4]]* 8065.73</f>
        <v>-8.5738998043870538</v>
      </c>
      <c r="P35">
        <f t="shared" si="10"/>
        <v>-2.4513438470432108E-2</v>
      </c>
      <c r="Q35">
        <v>-1.0630035724462701</v>
      </c>
      <c r="R35">
        <f t="shared" si="11"/>
        <v>-1.0630035724462702E-3</v>
      </c>
      <c r="U35">
        <v>5.3999888199999999</v>
      </c>
      <c r="V35">
        <f>Tabela6[[#This Row],[eV]]* 8065.73</f>
        <v>-10.073846433716586</v>
      </c>
      <c r="W35">
        <f t="shared" si="12"/>
        <v>-2.8801901159042929E-2</v>
      </c>
      <c r="X35">
        <v>-1.24896896297255</v>
      </c>
      <c r="Y35">
        <f t="shared" si="13"/>
        <v>-1.24896896297255E-3</v>
      </c>
      <c r="AC35">
        <v>5.2000127599999999</v>
      </c>
      <c r="AD35">
        <f t="shared" si="4"/>
        <v>-4.664483501068017</v>
      </c>
      <c r="AE35">
        <f t="shared" si="5"/>
        <v>-1.3336116808977672E-2</v>
      </c>
      <c r="AF35">
        <v>-0.57830890707574101</v>
      </c>
      <c r="AG35">
        <f t="shared" si="6"/>
        <v>-5.7830890707574105E-4</v>
      </c>
      <c r="AK35">
        <v>5.5000033100000003</v>
      </c>
      <c r="AL35">
        <f t="shared" si="7"/>
        <v>-6.9299030468146867</v>
      </c>
      <c r="AM35">
        <f t="shared" si="8"/>
        <v>-1.9813125394494414E-2</v>
      </c>
      <c r="AN35">
        <v>-0.85917865423398598</v>
      </c>
      <c r="AO35">
        <f t="shared" si="9"/>
        <v>-8.5917865423398593E-4</v>
      </c>
    </row>
    <row r="36" spans="1:41" x14ac:dyDescent="0.25">
      <c r="A36" s="3">
        <v>5.2999743300000004</v>
      </c>
      <c r="B36" s="3">
        <f>Tabela2[[#This Row],[eV]]* 8065.73</f>
        <v>-3.6376940113705287</v>
      </c>
      <c r="C36" s="2">
        <f t="shared" si="1"/>
        <v>-1.0400446746107704E-2</v>
      </c>
      <c r="D36" s="2">
        <v>-0.451006171960942</v>
      </c>
      <c r="E36" s="4">
        <f t="shared" si="14"/>
        <v>-4.5100617196094201E-4</v>
      </c>
      <c r="H36">
        <v>5.7999938699999998</v>
      </c>
      <c r="I36">
        <f>Tabela4[[#This Row],[eV]]* 8065.73</f>
        <v>-1.2707659178933006</v>
      </c>
      <c r="J36">
        <f t="shared" si="2"/>
        <v>-3.6332174213956269E-3</v>
      </c>
      <c r="K36">
        <v>-0.15755125920323401</v>
      </c>
      <c r="L36">
        <f t="shared" si="3"/>
        <v>-1.5755125920323401E-4</v>
      </c>
      <c r="N36">
        <v>5.2000127599999999</v>
      </c>
      <c r="O36">
        <f>Tabela5[[#This Row],[Colunas4]]* 8065.73</f>
        <v>-7.6403578258236262</v>
      </c>
      <c r="P36">
        <f t="shared" si="10"/>
        <v>-2.1844370208242866E-2</v>
      </c>
      <c r="Q36">
        <v>-0.94726178855771603</v>
      </c>
      <c r="R36">
        <f t="shared" si="11"/>
        <v>-9.47261788557716E-4</v>
      </c>
      <c r="U36">
        <v>5.5000033100000003</v>
      </c>
      <c r="V36">
        <f>Tabela6[[#This Row],[eV]]* 8065.73</f>
        <v>-8.9437675648883967</v>
      </c>
      <c r="W36">
        <f t="shared" si="12"/>
        <v>-2.5570918823142431E-2</v>
      </c>
      <c r="X36">
        <v>-1.1088602723979599</v>
      </c>
      <c r="Y36">
        <f t="shared" si="13"/>
        <v>-1.10886027239796E-3</v>
      </c>
      <c r="AC36">
        <v>5.2999743300000004</v>
      </c>
      <c r="AD36">
        <f t="shared" si="4"/>
        <v>-4.1327928781073755</v>
      </c>
      <c r="AE36">
        <f t="shared" si="5"/>
        <v>-1.1815972455928147E-2</v>
      </c>
      <c r="AF36">
        <v>-0.51238919206412503</v>
      </c>
      <c r="AG36">
        <f t="shared" si="6"/>
        <v>-5.1238919206412505E-4</v>
      </c>
      <c r="AK36">
        <v>5.6000178099999998</v>
      </c>
      <c r="AL36">
        <f t="shared" si="7"/>
        <v>-6.1884631172635984</v>
      </c>
      <c r="AM36">
        <f t="shared" si="8"/>
        <v>-1.7693291654045019E-2</v>
      </c>
      <c r="AN36">
        <v>-0.76725393947771603</v>
      </c>
      <c r="AO36">
        <f t="shared" si="9"/>
        <v>-7.6725393947771608E-4</v>
      </c>
    </row>
    <row r="37" spans="1:41" x14ac:dyDescent="0.25">
      <c r="A37" s="3">
        <v>5.3999888199999999</v>
      </c>
      <c r="B37" s="3">
        <f>Tabela2[[#This Row],[eV]]* 8065.73</f>
        <v>-3.2033823652329207</v>
      </c>
      <c r="C37" s="2">
        <f t="shared" si="1"/>
        <v>-9.1587163716591018E-3</v>
      </c>
      <c r="D37" s="2">
        <v>-0.39715963282095001</v>
      </c>
      <c r="E37" s="4">
        <f t="shared" si="14"/>
        <v>-3.9715963282095E-4</v>
      </c>
      <c r="H37">
        <v>5.9000083700000001</v>
      </c>
      <c r="I37">
        <f>Tabela4[[#This Row],[eV]]* 8065.73</f>
        <v>-1.0566670878485225</v>
      </c>
      <c r="J37">
        <f t="shared" si="2"/>
        <v>-3.0210924121660179E-3</v>
      </c>
      <c r="K37">
        <v>-0.13100699971961899</v>
      </c>
      <c r="L37">
        <f t="shared" si="3"/>
        <v>-1.3100699971961899E-4</v>
      </c>
      <c r="N37">
        <v>5.2999743300000004</v>
      </c>
      <c r="O37">
        <f>Tabela5[[#This Row],[Colunas4]]* 8065.73</f>
        <v>-6.8227446818588451</v>
      </c>
      <c r="P37">
        <f t="shared" si="10"/>
        <v>-1.9506751393646739E-2</v>
      </c>
      <c r="Q37">
        <v>-0.84589301673361805</v>
      </c>
      <c r="R37">
        <f t="shared" si="11"/>
        <v>-8.4589301673361809E-4</v>
      </c>
      <c r="U37">
        <v>5.6000178099999998</v>
      </c>
      <c r="V37">
        <f>Tabela6[[#This Row],[eV]]* 8065.73</f>
        <v>-7.9583223117243929</v>
      </c>
      <c r="W37">
        <f t="shared" si="12"/>
        <v>-2.2753455109949184E-2</v>
      </c>
      <c r="X37">
        <v>-0.98668345106077104</v>
      </c>
      <c r="Y37">
        <f t="shared" si="13"/>
        <v>-9.8668345106077112E-4</v>
      </c>
      <c r="AC37">
        <v>5.3999888199999999</v>
      </c>
      <c r="AD37">
        <f t="shared" si="4"/>
        <v>-3.6667043785778652</v>
      </c>
      <c r="AE37">
        <f t="shared" si="5"/>
        <v>-1.0483389615486444E-2</v>
      </c>
      <c r="AF37">
        <v>-0.45460291611272202</v>
      </c>
      <c r="AG37">
        <f t="shared" si="6"/>
        <v>-4.54602916112722E-4</v>
      </c>
      <c r="AK37">
        <v>5.6999793800000003</v>
      </c>
      <c r="AL37">
        <f t="shared" si="7"/>
        <v>-5.5361635495195562</v>
      </c>
      <c r="AM37">
        <f t="shared" si="8"/>
        <v>-1.5828317058703786E-2</v>
      </c>
      <c r="AN37">
        <v>-0.68638096607741095</v>
      </c>
      <c r="AO37">
        <f t="shared" si="9"/>
        <v>-6.8638096607741099E-4</v>
      </c>
    </row>
    <row r="38" spans="1:41" x14ac:dyDescent="0.25">
      <c r="A38" s="3">
        <v>5.5000033100000003</v>
      </c>
      <c r="B38" s="3">
        <f>Tabela2[[#This Row],[eV]]* 8065.73</f>
        <v>-2.8238337978669943</v>
      </c>
      <c r="C38" s="2">
        <f t="shared" si="1"/>
        <v>-8.0735578481241459E-3</v>
      </c>
      <c r="D38" s="2">
        <v>-0.35010269347808498</v>
      </c>
      <c r="E38" s="4">
        <f t="shared" si="14"/>
        <v>-3.5010269347808499E-4</v>
      </c>
      <c r="H38">
        <v>6.0000228599999996</v>
      </c>
      <c r="I38">
        <f>Tabela4[[#This Row],[eV]]* 8065.73</f>
        <v>-0.8771364927031583</v>
      </c>
      <c r="J38">
        <f t="shared" si="2"/>
        <v>-2.5078006431854538E-3</v>
      </c>
      <c r="K38">
        <v>-0.108748556262503</v>
      </c>
      <c r="L38">
        <f t="shared" si="3"/>
        <v>-1.08748556262503E-4</v>
      </c>
      <c r="N38">
        <v>5.3999888199999999</v>
      </c>
      <c r="O38">
        <f>Tabela5[[#This Row],[Colunas4]]* 8065.73</f>
        <v>-6.1054790056575028</v>
      </c>
      <c r="P38">
        <f t="shared" si="10"/>
        <v>-1.745603370138751E-2</v>
      </c>
      <c r="Q38">
        <v>-0.75696545826075301</v>
      </c>
      <c r="R38">
        <f t="shared" si="11"/>
        <v>-7.5696545826075298E-4</v>
      </c>
      <c r="U38">
        <v>5.6999793800000003</v>
      </c>
      <c r="V38">
        <f>Tabela6[[#This Row],[eV]]* 8065.73</f>
        <v>-7.096975927612978</v>
      </c>
      <c r="W38">
        <f t="shared" si="12"/>
        <v>-2.0290799600744314E-2</v>
      </c>
      <c r="X38">
        <v>-0.87989257359383199</v>
      </c>
      <c r="Y38">
        <f t="shared" si="13"/>
        <v>-8.79892573593832E-4</v>
      </c>
      <c r="AC38">
        <v>5.5000033100000003</v>
      </c>
      <c r="AD38">
        <f t="shared" si="4"/>
        <v>-3.2595962150024982</v>
      </c>
      <c r="AE38">
        <f t="shared" si="5"/>
        <v>-9.3194360883517968E-3</v>
      </c>
      <c r="AF38">
        <v>-0.40412910114800499</v>
      </c>
      <c r="AG38">
        <f t="shared" si="6"/>
        <v>-4.0412910114800499E-4</v>
      </c>
      <c r="AK38">
        <v>5.7999938699999998</v>
      </c>
      <c r="AL38">
        <f t="shared" si="7"/>
        <v>-4.9620754547026484</v>
      </c>
      <c r="AM38">
        <f t="shared" si="8"/>
        <v>-1.4186955075245439E-2</v>
      </c>
      <c r="AN38">
        <v>-0.61520475576329103</v>
      </c>
      <c r="AO38">
        <f t="shared" si="9"/>
        <v>-6.1520475576329098E-4</v>
      </c>
    </row>
    <row r="39" spans="1:41" x14ac:dyDescent="0.25">
      <c r="A39" s="3">
        <v>5.6000178099999998</v>
      </c>
      <c r="B39" s="3">
        <f>Tabela2[[#This Row],[eV]]* 8065.73</f>
        <v>-2.4938402392897099</v>
      </c>
      <c r="C39" s="2">
        <f t="shared" si="1"/>
        <v>-7.1300809031656677E-3</v>
      </c>
      <c r="D39" s="2">
        <v>-0.30918965044573898</v>
      </c>
      <c r="E39" s="4">
        <f t="shared" si="14"/>
        <v>-3.0918965044573896E-4</v>
      </c>
      <c r="H39">
        <v>6.0999844300000001</v>
      </c>
      <c r="I39">
        <f>Tabela4[[#This Row],[eV]]* 8065.73</f>
        <v>-0.72652026250494672</v>
      </c>
      <c r="J39">
        <f t="shared" si="2"/>
        <v>-2.0771772657437056E-3</v>
      </c>
      <c r="K39">
        <v>-9.0074954468466806E-2</v>
      </c>
      <c r="L39">
        <f t="shared" si="3"/>
        <v>-9.0074954468466806E-5</v>
      </c>
      <c r="N39">
        <v>5.5000033100000003</v>
      </c>
      <c r="O39">
        <f>Tabela5[[#This Row],[Colunas4]]* 8065.73</f>
        <v>-5.4750797956231905</v>
      </c>
      <c r="P39">
        <f t="shared" si="10"/>
        <v>-1.5653673911845991E-2</v>
      </c>
      <c r="Q39">
        <v>-0.67880772051918303</v>
      </c>
      <c r="R39">
        <f t="shared" si="11"/>
        <v>-6.7880772051918308E-4</v>
      </c>
      <c r="U39">
        <v>5.7999938699999998</v>
      </c>
      <c r="V39">
        <f>Tabela6[[#This Row],[eV]]* 8065.73</f>
        <v>-6.3422039999734956</v>
      </c>
      <c r="W39">
        <f t="shared" si="12"/>
        <v>-1.8132848653156512E-2</v>
      </c>
      <c r="X39">
        <v>-0.78631493987196399</v>
      </c>
      <c r="Y39">
        <f t="shared" si="13"/>
        <v>-7.8631493987196398E-4</v>
      </c>
      <c r="AC39">
        <v>5.6000178099999998</v>
      </c>
      <c r="AD39">
        <f t="shared" si="4"/>
        <v>-2.9032751418544773</v>
      </c>
      <c r="AE39">
        <f t="shared" si="5"/>
        <v>-8.3006867558878192E-3</v>
      </c>
      <c r="AF39">
        <v>-0.359951937624304</v>
      </c>
      <c r="AG39">
        <f t="shared" si="6"/>
        <v>-3.59951937624304E-4</v>
      </c>
      <c r="AK39">
        <v>5.9000083700000001</v>
      </c>
      <c r="AL39">
        <f t="shared" si="7"/>
        <v>-4.4597995768907488</v>
      </c>
      <c r="AM39">
        <f t="shared" si="8"/>
        <v>-1.2750909739186779E-2</v>
      </c>
      <c r="AN39">
        <v>-0.55293192022182103</v>
      </c>
      <c r="AO39">
        <f t="shared" si="9"/>
        <v>-5.5293192022182105E-4</v>
      </c>
    </row>
    <row r="40" spans="1:41" x14ac:dyDescent="0.25">
      <c r="A40" s="3">
        <v>5.6999793800000003</v>
      </c>
      <c r="B40" s="3">
        <f>Tabela2[[#This Row],[eV]]* 8065.73</f>
        <v>-2.2063545235882214</v>
      </c>
      <c r="C40" s="2">
        <f t="shared" si="1"/>
        <v>-6.3081371478431875E-3</v>
      </c>
      <c r="D40" s="2">
        <v>-0.27354678666261101</v>
      </c>
      <c r="E40" s="4">
        <f t="shared" si="14"/>
        <v>-2.7354678666261103E-4</v>
      </c>
      <c r="H40">
        <v>6.1999989299999996</v>
      </c>
      <c r="I40">
        <f>Tabela4[[#This Row],[eV]]* 8065.73</f>
        <v>-0.60013333958420489</v>
      </c>
      <c r="J40">
        <f t="shared" si="2"/>
        <v>-1.7158273399025398E-3</v>
      </c>
      <c r="K40">
        <v>-7.4405334617474797E-2</v>
      </c>
      <c r="L40">
        <f t="shared" si="3"/>
        <v>-7.4405334617474791E-5</v>
      </c>
      <c r="N40">
        <v>5.6000178099999998</v>
      </c>
      <c r="O40">
        <f>Tabela5[[#This Row],[Colunas4]]* 8065.73</f>
        <v>-4.9171262911924458</v>
      </c>
      <c r="P40">
        <f t="shared" si="10"/>
        <v>-1.4058441962292924E-2</v>
      </c>
      <c r="Q40">
        <v>-0.60963189831452902</v>
      </c>
      <c r="R40">
        <f t="shared" si="11"/>
        <v>-6.0963189831452901E-4</v>
      </c>
      <c r="U40">
        <v>5.9000083700000001</v>
      </c>
      <c r="V40">
        <f>Tabela6[[#This Row],[eV]]* 8065.73</f>
        <v>-5.6792622343096735</v>
      </c>
      <c r="W40">
        <f t="shared" si="12"/>
        <v>-1.6237447196078079E-2</v>
      </c>
      <c r="X40">
        <v>-0.70412253253080304</v>
      </c>
      <c r="Y40">
        <f t="shared" si="13"/>
        <v>-7.0412253253080304E-4</v>
      </c>
      <c r="AC40">
        <v>5.6999793800000003</v>
      </c>
      <c r="AD40">
        <f t="shared" si="4"/>
        <v>-2.5907753109249572</v>
      </c>
      <c r="AE40">
        <f t="shared" si="5"/>
        <v>-7.4072257227192758E-3</v>
      </c>
      <c r="AF40">
        <v>-0.32120779035809</v>
      </c>
      <c r="AG40">
        <f t="shared" si="6"/>
        <v>-3.2120779035809001E-4</v>
      </c>
      <c r="AK40">
        <v>6.0000228599999996</v>
      </c>
      <c r="AL40">
        <f t="shared" si="7"/>
        <v>-4.0127771051838783</v>
      </c>
      <c r="AM40">
        <f t="shared" si="8"/>
        <v>-1.1472838137570922E-2</v>
      </c>
      <c r="AN40">
        <v>-0.49750947591648598</v>
      </c>
      <c r="AO40">
        <f t="shared" si="9"/>
        <v>-4.9750947591648594E-4</v>
      </c>
    </row>
    <row r="41" spans="1:41" x14ac:dyDescent="0.25">
      <c r="A41" s="3">
        <v>5.7999938699999998</v>
      </c>
      <c r="B41" s="3">
        <f>Tabela2[[#This Row],[eV]]* 8065.73</f>
        <v>-1.9554503533438343</v>
      </c>
      <c r="C41" s="2">
        <f t="shared" si="1"/>
        <v>-5.5907828423830824E-3</v>
      </c>
      <c r="D41" s="2">
        <v>-0.24243935184339599</v>
      </c>
      <c r="E41" s="4">
        <f t="shared" si="14"/>
        <v>-2.42439351843396E-4</v>
      </c>
      <c r="H41">
        <v>6.30001342</v>
      </c>
      <c r="I41">
        <f>Tabela4[[#This Row],[eV]]* 8065.73</f>
        <v>-0.49407210572150573</v>
      </c>
      <c r="J41">
        <f t="shared" si="2"/>
        <v>-1.4125901211679483E-3</v>
      </c>
      <c r="K41">
        <v>-6.1255720898357097E-2</v>
      </c>
      <c r="L41">
        <f t="shared" si="3"/>
        <v>-6.1255720898357091E-5</v>
      </c>
      <c r="N41">
        <v>5.6999793800000003</v>
      </c>
      <c r="O41">
        <f>Tabela5[[#This Row],[Colunas4]]* 8065.73</f>
        <v>-4.4271937566138915</v>
      </c>
      <c r="P41">
        <f t="shared" si="10"/>
        <v>-1.2657687193161023E-2</v>
      </c>
      <c r="Q41">
        <v>-0.54888940698658295</v>
      </c>
      <c r="R41">
        <f t="shared" si="11"/>
        <v>-5.4888940698658299E-4</v>
      </c>
      <c r="U41">
        <v>6.0000228599999996</v>
      </c>
      <c r="V41">
        <f>Tabela6[[#This Row],[eV]]* 8065.73</f>
        <v>-5.0954295416527069</v>
      </c>
      <c r="W41">
        <f t="shared" si="12"/>
        <v>-1.456822465849369E-2</v>
      </c>
      <c r="X41">
        <v>-0.63173817393499498</v>
      </c>
      <c r="Y41">
        <f t="shared" si="13"/>
        <v>-6.3173817393499495E-4</v>
      </c>
      <c r="AC41">
        <v>5.7999938699999998</v>
      </c>
      <c r="AD41">
        <f t="shared" si="4"/>
        <v>-2.3161307922831562</v>
      </c>
      <c r="AE41">
        <f t="shared" si="5"/>
        <v>-6.6219959366746123E-3</v>
      </c>
      <c r="AF41">
        <v>-0.28715699537216799</v>
      </c>
      <c r="AG41">
        <f t="shared" si="6"/>
        <v>-2.8715699537216799E-4</v>
      </c>
      <c r="AK41">
        <v>6.0999844300000001</v>
      </c>
      <c r="AL41">
        <f t="shared" si="7"/>
        <v>-3.617336479457554</v>
      </c>
      <c r="AM41">
        <f t="shared" si="8"/>
        <v>-1.0342242997831659E-2</v>
      </c>
      <c r="AN41">
        <v>-0.44848221790929699</v>
      </c>
      <c r="AO41">
        <f t="shared" si="9"/>
        <v>-4.4848221790929699E-4</v>
      </c>
    </row>
    <row r="42" spans="1:41" x14ac:dyDescent="0.25">
      <c r="A42" s="3">
        <v>5.9000083700000001</v>
      </c>
      <c r="B42" s="3">
        <f>Tabela2[[#This Row],[eV]]* 8065.73</f>
        <v>-1.7360005552149018</v>
      </c>
      <c r="C42" s="2">
        <f t="shared" si="1"/>
        <v>-4.9633590041630706E-3</v>
      </c>
      <c r="D42" s="2">
        <v>-0.215231672175352</v>
      </c>
      <c r="E42" s="4">
        <f t="shared" si="14"/>
        <v>-2.15231672175352E-4</v>
      </c>
      <c r="H42">
        <v>6.3999749899999996</v>
      </c>
      <c r="I42">
        <f>Tabela4[[#This Row],[eV]]* 8065.73</f>
        <v>-0.40496242884738742</v>
      </c>
      <c r="J42">
        <f t="shared" si="2"/>
        <v>-1.1578187066412602E-3</v>
      </c>
      <c r="K42">
        <v>-5.0207783901443197E-2</v>
      </c>
      <c r="L42">
        <f t="shared" si="3"/>
        <v>-5.0207783901443197E-5</v>
      </c>
      <c r="N42">
        <v>5.7999938699999998</v>
      </c>
      <c r="O42">
        <f>Tabela5[[#This Row],[Colunas4]]* 8065.73</f>
        <v>-3.9937679734376088</v>
      </c>
      <c r="P42">
        <f t="shared" si="10"/>
        <v>-1.1418489569000051E-2</v>
      </c>
      <c r="Q42">
        <v>-0.49515269832211201</v>
      </c>
      <c r="R42">
        <f t="shared" si="11"/>
        <v>-4.9515269832211206E-4</v>
      </c>
      <c r="U42">
        <v>6.0999844300000001</v>
      </c>
      <c r="V42">
        <f>Tabela6[[#This Row],[eV]]* 8065.73</f>
        <v>-4.5800632503874619</v>
      </c>
      <c r="W42">
        <f t="shared" si="12"/>
        <v>-1.3094752824334727E-2</v>
      </c>
      <c r="X42">
        <v>-0.56784237141430005</v>
      </c>
      <c r="Y42">
        <f t="shared" si="13"/>
        <v>-5.6784237141430007E-4</v>
      </c>
      <c r="AC42">
        <v>5.9000083700000001</v>
      </c>
      <c r="AD42">
        <f t="shared" si="4"/>
        <v>-2.074243044840506</v>
      </c>
      <c r="AE42">
        <f t="shared" si="5"/>
        <v>-5.9304202769435701E-3</v>
      </c>
      <c r="AF42">
        <v>-0.25716742871885201</v>
      </c>
      <c r="AG42">
        <f t="shared" si="6"/>
        <v>-2.5716742871885202E-4</v>
      </c>
      <c r="AK42">
        <v>6.1999989299999996</v>
      </c>
      <c r="AL42">
        <f t="shared" si="7"/>
        <v>-3.2661826332257422</v>
      </c>
      <c r="AM42">
        <f t="shared" si="8"/>
        <v>-9.3382671642378741E-3</v>
      </c>
      <c r="AN42">
        <v>-0.40494569409411701</v>
      </c>
      <c r="AO42">
        <f t="shared" si="9"/>
        <v>-4.0494569409411701E-4</v>
      </c>
    </row>
    <row r="43" spans="1:41" x14ac:dyDescent="0.25">
      <c r="A43" s="3">
        <v>6.0000228599999996</v>
      </c>
      <c r="B43" s="3">
        <f>Tabela2[[#This Row],[eV]]* 8065.73</f>
        <v>-1.5436856590862109</v>
      </c>
      <c r="C43" s="2">
        <f t="shared" si="1"/>
        <v>-4.4135159361596383E-3</v>
      </c>
      <c r="D43" s="2">
        <v>-0.19138821397272299</v>
      </c>
      <c r="E43" s="4">
        <f t="shared" si="14"/>
        <v>-1.9138821397272299E-4</v>
      </c>
      <c r="H43">
        <v>6.49998948</v>
      </c>
      <c r="I43">
        <f>Tabela4[[#This Row],[eV]]* 8065.73</f>
        <v>-0.33009761365865581</v>
      </c>
      <c r="J43">
        <f t="shared" si="2"/>
        <v>-9.4377444643306183E-4</v>
      </c>
      <c r="K43">
        <v>-4.0925943920594399E-2</v>
      </c>
      <c r="L43">
        <f t="shared" si="3"/>
        <v>-4.0925943920594396E-5</v>
      </c>
      <c r="N43">
        <v>5.9000083700000001</v>
      </c>
      <c r="O43">
        <f>Tabela5[[#This Row],[Colunas4]]* 8065.73</f>
        <v>-3.6093956082935259</v>
      </c>
      <c r="P43">
        <f t="shared" si="10"/>
        <v>-1.0319539436894147E-2</v>
      </c>
      <c r="Q43">
        <v>-0.44749769807488299</v>
      </c>
      <c r="R43">
        <f t="shared" si="11"/>
        <v>-4.4749769807488299E-4</v>
      </c>
      <c r="U43">
        <v>6.1999989299999996</v>
      </c>
      <c r="V43">
        <f>Tabela6[[#This Row],[eV]]* 8065.73</f>
        <v>-4.1241210949985057</v>
      </c>
      <c r="W43">
        <f t="shared" si="12"/>
        <v>-1.1791179161567576E-2</v>
      </c>
      <c r="X43">
        <v>-0.51131405278858899</v>
      </c>
      <c r="Y43">
        <f t="shared" si="13"/>
        <v>-5.1131405278858895E-4</v>
      </c>
      <c r="AC43">
        <v>6.0000228599999996</v>
      </c>
      <c r="AD43">
        <f t="shared" si="4"/>
        <v>-1.860770597963846</v>
      </c>
      <c r="AE43">
        <f t="shared" si="5"/>
        <v>-5.3200861453310188E-3</v>
      </c>
      <c r="AF43">
        <v>-0.23070082905872699</v>
      </c>
      <c r="AG43">
        <f t="shared" si="6"/>
        <v>-2.3070082905872699E-4</v>
      </c>
      <c r="AK43">
        <v>6.30001342</v>
      </c>
      <c r="AL43">
        <f t="shared" si="7"/>
        <v>-2.9540715482906323</v>
      </c>
      <c r="AM43">
        <f t="shared" si="8"/>
        <v>-8.4459175857436349E-3</v>
      </c>
      <c r="AN43">
        <v>-0.36624974407656002</v>
      </c>
      <c r="AO43">
        <f t="shared" si="9"/>
        <v>-3.6624974407656005E-4</v>
      </c>
    </row>
    <row r="44" spans="1:41" x14ac:dyDescent="0.25">
      <c r="A44" s="3">
        <v>6.0999844300000001</v>
      </c>
      <c r="B44" s="3">
        <f>Tabela2[[#This Row],[eV]]* 8065.73</f>
        <v>-1.3748557895543656</v>
      </c>
      <c r="C44" s="2">
        <f t="shared" si="1"/>
        <v>-3.9308183640907003E-3</v>
      </c>
      <c r="D44" s="2">
        <v>-0.17045646079826199</v>
      </c>
      <c r="E44" s="4">
        <f t="shared" si="14"/>
        <v>-1.70456460798262E-4</v>
      </c>
      <c r="H44">
        <v>6.6000039800000003</v>
      </c>
      <c r="I44">
        <f>Tabela4[[#This Row],[eV]]* 8065.73</f>
        <v>-0.26717918498923238</v>
      </c>
      <c r="J44">
        <f t="shared" si="2"/>
        <v>-7.6388582339888516E-4</v>
      </c>
      <c r="K44">
        <v>-3.3125232928604399E-2</v>
      </c>
      <c r="L44">
        <f t="shared" si="3"/>
        <v>-3.3125232928604402E-5</v>
      </c>
      <c r="N44">
        <v>6.0000228599999996</v>
      </c>
      <c r="O44">
        <f>Tabela5[[#This Row],[Colunas4]]* 8065.73</f>
        <v>-3.2677141955994049</v>
      </c>
      <c r="P44">
        <f t="shared" si="10"/>
        <v>-9.3426460187692965E-3</v>
      </c>
      <c r="Q44">
        <v>-0.40513557924693799</v>
      </c>
      <c r="R44">
        <f t="shared" si="11"/>
        <v>-4.05135579246938E-4</v>
      </c>
      <c r="U44">
        <v>6.30001342</v>
      </c>
      <c r="V44">
        <f>Tabela6[[#This Row],[eV]]* 8065.73</f>
        <v>-3.7198051024229266</v>
      </c>
      <c r="W44">
        <f t="shared" si="12"/>
        <v>-1.0635208665907966E-2</v>
      </c>
      <c r="X44">
        <v>-0.46118641492126899</v>
      </c>
      <c r="Y44">
        <f t="shared" si="13"/>
        <v>-4.6118641492126899E-4</v>
      </c>
      <c r="AC44">
        <v>6.0999844300000001</v>
      </c>
      <c r="AD44">
        <f t="shared" si="4"/>
        <v>-1.6720095223455691</v>
      </c>
      <c r="AE44">
        <f t="shared" si="5"/>
        <v>-4.7804037232885314E-3</v>
      </c>
      <c r="AF44">
        <v>-0.20729797827915999</v>
      </c>
      <c r="AG44">
        <f t="shared" si="6"/>
        <v>-2.0729797827916E-4</v>
      </c>
      <c r="AK44">
        <v>6.3999749899999996</v>
      </c>
      <c r="AL44">
        <f t="shared" si="7"/>
        <v>-2.6757247319586011</v>
      </c>
      <c r="AM44">
        <f t="shared" si="8"/>
        <v>-7.6501026460700176E-3</v>
      </c>
      <c r="AN44">
        <v>-0.33173993326811102</v>
      </c>
      <c r="AO44">
        <f t="shared" si="9"/>
        <v>-3.3173993326811102E-4</v>
      </c>
    </row>
    <row r="45" spans="1:41" x14ac:dyDescent="0.25">
      <c r="A45" s="3">
        <v>6.1999989299999996</v>
      </c>
      <c r="B45" s="3">
        <f>Tabela2[[#This Row],[eV]]* 8065.73</f>
        <v>-1.2263611356206343</v>
      </c>
      <c r="C45" s="2">
        <f t="shared" si="1"/>
        <v>-3.5062607362385443E-3</v>
      </c>
      <c r="D45" s="2">
        <v>-0.152045894868863</v>
      </c>
      <c r="E45" s="4">
        <f t="shared" si="14"/>
        <v>-1.52045894868863E-4</v>
      </c>
      <c r="H45">
        <v>6.7000184699999998</v>
      </c>
      <c r="I45">
        <f>Tabela4[[#This Row],[eV]]* 8065.73</f>
        <v>-0.21423983336444385</v>
      </c>
      <c r="J45">
        <f t="shared" si="2"/>
        <v>-6.1252814855705781E-4</v>
      </c>
      <c r="K45">
        <v>-2.6561741263895999E-2</v>
      </c>
      <c r="L45">
        <f t="shared" si="3"/>
        <v>-2.6561741263895997E-5</v>
      </c>
      <c r="N45">
        <v>6.0999844300000001</v>
      </c>
      <c r="O45">
        <f>Tabela5[[#This Row],[Colunas4]]* 8065.73</f>
        <v>-2.9632253953804235</v>
      </c>
      <c r="P45">
        <f t="shared" si="10"/>
        <v>-8.4720891380737108E-3</v>
      </c>
      <c r="Q45">
        <v>-0.36738465028961098</v>
      </c>
      <c r="R45">
        <f t="shared" si="11"/>
        <v>-3.6738465028961096E-4</v>
      </c>
      <c r="U45">
        <v>6.3999749899999996</v>
      </c>
      <c r="V45">
        <f>Tabela6[[#This Row],[eV]]* 8065.73</f>
        <v>-3.3604963799887271</v>
      </c>
      <c r="W45">
        <f t="shared" si="12"/>
        <v>-9.6079174145250745E-3</v>
      </c>
      <c r="X45">
        <v>-0.41663883864061002</v>
      </c>
      <c r="Y45">
        <f t="shared" si="13"/>
        <v>-4.1663883864061002E-4</v>
      </c>
      <c r="AC45">
        <v>6.1999989299999996</v>
      </c>
      <c r="AD45">
        <f t="shared" si="4"/>
        <v>-1.5047291103455362</v>
      </c>
      <c r="AE45">
        <f t="shared" si="5"/>
        <v>-4.3021361693834637E-3</v>
      </c>
      <c r="AF45">
        <v>-0.186558328923177</v>
      </c>
      <c r="AG45">
        <f t="shared" si="6"/>
        <v>-1.86558328923177E-4</v>
      </c>
      <c r="AK45">
        <v>6.49998948</v>
      </c>
      <c r="AL45">
        <f t="shared" si="7"/>
        <v>-2.4272546716525198</v>
      </c>
      <c r="AM45">
        <f t="shared" si="8"/>
        <v>-6.9397076479921146E-3</v>
      </c>
      <c r="AN45">
        <v>-0.30093428265668698</v>
      </c>
      <c r="AO45">
        <f t="shared" si="9"/>
        <v>-3.00934282656687E-4</v>
      </c>
    </row>
    <row r="46" spans="1:41" x14ac:dyDescent="0.25">
      <c r="A46" s="3">
        <v>6.30001342</v>
      </c>
      <c r="B46" s="3">
        <f>Tabela2[[#This Row],[eV]]* 8065.73</f>
        <v>-1.0954838438243537</v>
      </c>
      <c r="C46" s="2">
        <f t="shared" si="1"/>
        <v>-3.1320725006840156E-3</v>
      </c>
      <c r="D46" s="2">
        <v>-0.135819553075091</v>
      </c>
      <c r="E46" s="4">
        <f t="shared" si="14"/>
        <v>-1.3581955307509101E-4</v>
      </c>
      <c r="H46">
        <v>6.7999800400000003</v>
      </c>
      <c r="I46">
        <f>Tabela4[[#This Row],[eV]]* 8065.73</f>
        <v>-0.16973968042539378</v>
      </c>
      <c r="J46">
        <f t="shared" si="2"/>
        <v>-4.8529879133526468E-4</v>
      </c>
      <c r="K46">
        <v>-2.1044552746669401E-2</v>
      </c>
      <c r="L46">
        <f t="shared" si="3"/>
        <v>-2.10445527466694E-5</v>
      </c>
      <c r="N46">
        <v>6.1999989299999996</v>
      </c>
      <c r="O46">
        <f>Tabela5[[#This Row],[Colunas4]]* 8065.73</f>
        <v>-2.6912394656460963</v>
      </c>
      <c r="P46">
        <f t="shared" si="10"/>
        <v>-7.6944604620359739E-3</v>
      </c>
      <c r="Q46">
        <v>-0.33366347071450397</v>
      </c>
      <c r="R46">
        <f t="shared" si="11"/>
        <v>-3.3366347071450399E-4</v>
      </c>
      <c r="U46">
        <v>6.49998948</v>
      </c>
      <c r="V46">
        <f>Tabela6[[#This Row],[eV]]* 8065.73</f>
        <v>-3.0405306364456326</v>
      </c>
      <c r="W46">
        <f t="shared" si="12"/>
        <v>-8.69311076341674E-3</v>
      </c>
      <c r="X46">
        <v>-0.376969057536718</v>
      </c>
      <c r="Y46">
        <f t="shared" si="13"/>
        <v>-3.7696905753671801E-4</v>
      </c>
      <c r="AC46">
        <v>6.30001342</v>
      </c>
      <c r="AD46">
        <f t="shared" si="4"/>
        <v>-1.3562154033316491</v>
      </c>
      <c r="AE46">
        <f t="shared" si="5"/>
        <v>-3.8775240673108568E-3</v>
      </c>
      <c r="AF46">
        <v>-0.168145400767401</v>
      </c>
      <c r="AG46">
        <f t="shared" si="6"/>
        <v>-1.6814540076740101E-4</v>
      </c>
      <c r="AK46">
        <v>6.6000039800000003</v>
      </c>
      <c r="AL46">
        <f t="shared" si="7"/>
        <v>-2.2048699623211241</v>
      </c>
      <c r="AM46">
        <f t="shared" si="8"/>
        <v>-6.3038926730876093E-3</v>
      </c>
      <c r="AN46">
        <v>-0.27336272876988499</v>
      </c>
      <c r="AO46">
        <f t="shared" si="9"/>
        <v>-2.7336272876988496E-4</v>
      </c>
    </row>
    <row r="47" spans="1:41" x14ac:dyDescent="0.25">
      <c r="A47" s="3">
        <v>6.3999749899999996</v>
      </c>
      <c r="B47" s="3">
        <f>Tabela2[[#This Row],[eV]]* 8065.73</f>
        <v>-0.9799294390936204</v>
      </c>
      <c r="C47" s="2">
        <f t="shared" si="1"/>
        <v>-2.8016935768593108E-3</v>
      </c>
      <c r="D47" s="2">
        <v>-0.121492963326769</v>
      </c>
      <c r="E47" s="4">
        <f t="shared" si="14"/>
        <v>-1.2149296332676899E-4</v>
      </c>
      <c r="H47">
        <v>6.8999945399999998</v>
      </c>
      <c r="I47">
        <f>Tabela4[[#This Row],[eV]]* 8065.73</f>
        <v>-0.13229421989213722</v>
      </c>
      <c r="J47">
        <f t="shared" si="2"/>
        <v>-3.7823934187571973E-4</v>
      </c>
      <c r="K47">
        <v>-1.6402014435412199E-2</v>
      </c>
      <c r="L47">
        <f t="shared" si="3"/>
        <v>-1.6402014435412199E-5</v>
      </c>
      <c r="N47">
        <v>6.30001342</v>
      </c>
      <c r="O47">
        <f>Tabela5[[#This Row],[Colunas4]]* 8065.73</f>
        <v>-2.4476679943526745</v>
      </c>
      <c r="P47">
        <f t="shared" si="10"/>
        <v>-6.9980709064163928E-3</v>
      </c>
      <c r="Q47">
        <v>-0.30346515372479299</v>
      </c>
      <c r="R47">
        <f t="shared" si="11"/>
        <v>-3.0346515372479298E-4</v>
      </c>
      <c r="U47">
        <v>6.6000039800000003</v>
      </c>
      <c r="V47">
        <f>Tabela6[[#This Row],[eV]]* 8065.73</f>
        <v>-2.7550430204173919</v>
      </c>
      <c r="W47">
        <f t="shared" si="12"/>
        <v>-7.8768797286199767E-3</v>
      </c>
      <c r="X47">
        <v>-0.341573920825194</v>
      </c>
      <c r="Y47">
        <f t="shared" si="13"/>
        <v>-3.41573920825194E-4</v>
      </c>
      <c r="AC47">
        <v>6.3999749899999996</v>
      </c>
      <c r="AD47">
        <f t="shared" si="4"/>
        <v>-1.2241022929665573</v>
      </c>
      <c r="AE47">
        <f t="shared" si="5"/>
        <v>-3.4998025314917649E-3</v>
      </c>
      <c r="AF47">
        <v>-0.15176584053353601</v>
      </c>
      <c r="AG47">
        <f t="shared" si="6"/>
        <v>-1.51765840533536E-4</v>
      </c>
      <c r="AK47">
        <v>6.7000184699999998</v>
      </c>
      <c r="AL47">
        <f t="shared" si="7"/>
        <v>-2.0055237953906775</v>
      </c>
      <c r="AM47">
        <f t="shared" si="8"/>
        <v>-5.7339466614878924E-3</v>
      </c>
      <c r="AN47">
        <v>-0.24864752420310099</v>
      </c>
      <c r="AO47">
        <f t="shared" si="9"/>
        <v>-2.4864752420310096E-4</v>
      </c>
    </row>
    <row r="48" spans="1:41" x14ac:dyDescent="0.25">
      <c r="A48" s="3">
        <v>6.49998948</v>
      </c>
      <c r="B48" s="3">
        <f>Tabela2[[#This Row],[eV]]* 8065.73</f>
        <v>-0.8777212433121625</v>
      </c>
      <c r="C48" s="2">
        <f t="shared" si="1"/>
        <v>-2.5094724901164197E-3</v>
      </c>
      <c r="D48" s="2">
        <v>-0.108821054425596</v>
      </c>
      <c r="E48" s="4">
        <f t="shared" si="14"/>
        <v>-1.0882105442559601E-4</v>
      </c>
      <c r="H48">
        <v>7.0000090300000002</v>
      </c>
      <c r="I48">
        <f>Tabela4[[#This Row],[eV]]* 8065.73</f>
        <v>-0.10085632184874983</v>
      </c>
      <c r="J48">
        <f t="shared" si="2"/>
        <v>-2.88355975273748E-4</v>
      </c>
      <c r="K48">
        <v>-1.2504301761743801E-2</v>
      </c>
      <c r="L48">
        <f t="shared" si="3"/>
        <v>-1.2504301761743801E-5</v>
      </c>
      <c r="N48">
        <v>6.3999749899999996</v>
      </c>
      <c r="O48">
        <f>Tabela5[[#This Row],[Colunas4]]* 8065.73</f>
        <v>-2.2322080269992215</v>
      </c>
      <c r="P48">
        <f t="shared" si="10"/>
        <v>-6.3820543010138344E-3</v>
      </c>
      <c r="Q48">
        <v>-0.27675213861599901</v>
      </c>
      <c r="R48">
        <f t="shared" si="11"/>
        <v>-2.7675213861599901E-4</v>
      </c>
      <c r="U48">
        <v>6.7000184699999998</v>
      </c>
      <c r="V48">
        <f>Tabela6[[#This Row],[eV]]* 8065.73</f>
        <v>-2.4997919057267604</v>
      </c>
      <c r="W48">
        <f t="shared" si="12"/>
        <v>-7.147097174912455E-3</v>
      </c>
      <c r="X48">
        <v>-0.30992754601589201</v>
      </c>
      <c r="Y48">
        <f t="shared" si="13"/>
        <v>-3.0992754601589199E-4</v>
      </c>
      <c r="AC48">
        <v>6.49998948</v>
      </c>
      <c r="AD48">
        <f t="shared" si="4"/>
        <v>-1.1063586261672953</v>
      </c>
      <c r="AE48">
        <f t="shared" si="5"/>
        <v>-3.1631643391618384E-3</v>
      </c>
      <c r="AF48">
        <v>-0.137167823144005</v>
      </c>
      <c r="AG48">
        <f t="shared" si="6"/>
        <v>-1.3716782314400499E-4</v>
      </c>
      <c r="AK48">
        <v>6.7999800400000003</v>
      </c>
      <c r="AL48">
        <f t="shared" si="7"/>
        <v>-1.8263937886238177</v>
      </c>
      <c r="AM48">
        <f t="shared" si="8"/>
        <v>-5.221800205467881E-3</v>
      </c>
      <c r="AN48">
        <v>-0.22643874622927099</v>
      </c>
      <c r="AO48">
        <f t="shared" si="9"/>
        <v>-2.2643874622927098E-4</v>
      </c>
    </row>
    <row r="49" spans="1:41" x14ac:dyDescent="0.25">
      <c r="A49" s="3">
        <v>6.6000039800000003</v>
      </c>
      <c r="B49" s="3">
        <f>Tabela2[[#This Row],[eV]]* 8065.73</f>
        <v>-0.78716663768297301</v>
      </c>
      <c r="C49" s="2">
        <f t="shared" si="1"/>
        <v>-2.2505699132319124E-3</v>
      </c>
      <c r="D49" s="2">
        <v>-9.7593973227838401E-2</v>
      </c>
      <c r="E49" s="4">
        <f t="shared" si="14"/>
        <v>-9.7593973227838406E-5</v>
      </c>
      <c r="H49">
        <v>7.1000235199999997</v>
      </c>
      <c r="I49">
        <f>Tabela4[[#This Row],[eV]]* 8065.73</f>
        <v>-7.4349382001154971E-2</v>
      </c>
      <c r="J49">
        <f t="shared" si="2"/>
        <v>-2.125705971123439E-4</v>
      </c>
      <c r="K49">
        <v>-9.2179358844338907E-3</v>
      </c>
      <c r="L49">
        <f t="shared" si="3"/>
        <v>-9.2179358844338914E-6</v>
      </c>
      <c r="N49">
        <v>6.49998948</v>
      </c>
      <c r="O49">
        <f>Tabela5[[#This Row],[Colunas4]]* 8065.73</f>
        <v>-2.035674873664528</v>
      </c>
      <c r="P49">
        <f t="shared" si="10"/>
        <v>-5.8201509114728335E-3</v>
      </c>
      <c r="Q49">
        <v>-0.25238569523955401</v>
      </c>
      <c r="R49">
        <f t="shared" si="11"/>
        <v>-2.5238569523955401E-4</v>
      </c>
      <c r="U49">
        <v>6.7999800400000003</v>
      </c>
      <c r="V49">
        <f>Tabela6[[#This Row],[eV]]* 8065.73</f>
        <v>-2.2711774707803238</v>
      </c>
      <c r="W49">
        <f t="shared" si="12"/>
        <v>-6.4934709357016129E-3</v>
      </c>
      <c r="X49">
        <v>-0.28158362240991502</v>
      </c>
      <c r="Y49">
        <f t="shared" si="13"/>
        <v>-2.8158362240991502E-4</v>
      </c>
      <c r="AC49">
        <v>6.6000039800000003</v>
      </c>
      <c r="AD49">
        <f t="shared" si="4"/>
        <v>-1.0012234141060876</v>
      </c>
      <c r="AE49">
        <f t="shared" si="5"/>
        <v>-2.8625746879252399E-3</v>
      </c>
      <c r="AF49">
        <v>-0.12413301884715799</v>
      </c>
      <c r="AG49">
        <f t="shared" si="6"/>
        <v>-1.24133018847158E-4</v>
      </c>
      <c r="AK49">
        <v>6.8999945399999998</v>
      </c>
      <c r="AL49">
        <f t="shared" si="7"/>
        <v>-1.6652327838521053</v>
      </c>
      <c r="AM49">
        <f t="shared" si="8"/>
        <v>-4.7610285071232189E-3</v>
      </c>
      <c r="AN49">
        <v>-0.206457789171235</v>
      </c>
      <c r="AO49">
        <f t="shared" si="9"/>
        <v>-2.0645778917123501E-4</v>
      </c>
    </row>
    <row r="50" spans="1:41" x14ac:dyDescent="0.25">
      <c r="A50" s="3">
        <v>6.7000184699999998</v>
      </c>
      <c r="B50" s="3">
        <f>Tabela2[[#This Row],[eV]]* 8065.73</f>
        <v>-0.70679337701835487</v>
      </c>
      <c r="C50" s="2">
        <f t="shared" si="1"/>
        <v>-2.0207765840677436E-3</v>
      </c>
      <c r="D50" s="2">
        <v>-8.7629188804777103E-2</v>
      </c>
      <c r="E50" s="4">
        <f t="shared" si="14"/>
        <v>-8.7629188804777108E-5</v>
      </c>
      <c r="H50">
        <v>7.1999851000000001</v>
      </c>
      <c r="I50">
        <f>Tabela4[[#This Row],[eV]]* 8065.73</f>
        <v>-5.2282757219084694E-2</v>
      </c>
      <c r="J50">
        <f t="shared" si="2"/>
        <v>-1.4948042097468809E-4</v>
      </c>
      <c r="K50">
        <v>-6.4820862115499396E-3</v>
      </c>
      <c r="L50">
        <f t="shared" si="3"/>
        <v>-6.4820862115499398E-6</v>
      </c>
      <c r="N50">
        <v>6.6000039800000003</v>
      </c>
      <c r="O50">
        <f>Tabela5[[#This Row],[Colunas4]]* 8065.73</f>
        <v>-1.8585548615878029</v>
      </c>
      <c r="P50">
        <f t="shared" si="10"/>
        <v>-5.3137511847459835E-3</v>
      </c>
      <c r="Q50">
        <v>-0.23042611909744101</v>
      </c>
      <c r="R50">
        <f t="shared" si="11"/>
        <v>-2.3042611909744102E-4</v>
      </c>
      <c r="U50">
        <v>6.8999945399999998</v>
      </c>
      <c r="V50">
        <f>Tabela6[[#This Row],[eV]]* 8065.73</f>
        <v>-2.0660241144984948</v>
      </c>
      <c r="W50">
        <f t="shared" si="12"/>
        <v>-5.9069217234465283E-3</v>
      </c>
      <c r="X50">
        <v>-0.25614843473541699</v>
      </c>
      <c r="Y50">
        <f t="shared" si="13"/>
        <v>-2.5614843473541698E-4</v>
      </c>
      <c r="AC50">
        <v>6.7000184699999998</v>
      </c>
      <c r="AD50">
        <f t="shared" si="4"/>
        <v>-0.90718746335700451</v>
      </c>
      <c r="AE50">
        <f t="shared" si="5"/>
        <v>-2.5937186777912342E-3</v>
      </c>
      <c r="AF50">
        <v>-0.11247431582225099</v>
      </c>
      <c r="AG50">
        <f t="shared" si="6"/>
        <v>-1.12474315822251E-4</v>
      </c>
      <c r="AK50">
        <v>7.0000090300000002</v>
      </c>
      <c r="AL50">
        <f t="shared" si="7"/>
        <v>-1.5198828355337344</v>
      </c>
      <c r="AM50">
        <f t="shared" si="8"/>
        <v>-4.3454618343053541E-3</v>
      </c>
      <c r="AN50">
        <v>-0.18843710805267899</v>
      </c>
      <c r="AO50">
        <f t="shared" si="9"/>
        <v>-1.8843710805267899E-4</v>
      </c>
    </row>
    <row r="51" spans="1:41" x14ac:dyDescent="0.25">
      <c r="A51" s="3">
        <v>6.7999800400000003</v>
      </c>
      <c r="B51" s="3">
        <f>Tabela2[[#This Row],[eV]]* 8065.73</f>
        <v>-0.63534806338825489</v>
      </c>
      <c r="C51" s="2">
        <f t="shared" si="1"/>
        <v>-1.8165089416145336E-3</v>
      </c>
      <c r="D51" s="2">
        <v>-7.8771303203585399E-2</v>
      </c>
      <c r="E51" s="4">
        <f t="shared" si="14"/>
        <v>-7.8771303203585403E-5</v>
      </c>
      <c r="H51">
        <v>7.2999995899999996</v>
      </c>
      <c r="I51">
        <f>Tabela4[[#This Row],[eV]]* 8065.73</f>
        <v>-3.3764163337421868E-2</v>
      </c>
      <c r="J51">
        <f t="shared" si="2"/>
        <v>-9.6534337858019903E-5</v>
      </c>
      <c r="K51">
        <v>-4.1861261581309902E-3</v>
      </c>
      <c r="L51">
        <f t="shared" si="3"/>
        <v>-4.1861261581309901E-6</v>
      </c>
      <c r="N51">
        <v>6.7000184699999998</v>
      </c>
      <c r="O51">
        <f>Tabela5[[#This Row],[Colunas4]]* 8065.73</f>
        <v>-1.6986968348607645</v>
      </c>
      <c r="P51">
        <f t="shared" si="10"/>
        <v>-4.8567048007687819E-3</v>
      </c>
      <c r="Q51">
        <v>-0.21060670700119699</v>
      </c>
      <c r="R51">
        <f t="shared" si="11"/>
        <v>-2.1060670700119699E-4</v>
      </c>
      <c r="U51">
        <v>7.0000090300000002</v>
      </c>
      <c r="V51">
        <f>Tabela6[[#This Row],[eV]]* 8065.73</f>
        <v>-1.881608193810645</v>
      </c>
      <c r="W51">
        <f t="shared" si="12"/>
        <v>-5.3796624332882069E-3</v>
      </c>
      <c r="X51">
        <v>-0.23328430207937101</v>
      </c>
      <c r="Y51">
        <f t="shared" si="13"/>
        <v>-2.3328430207937101E-4</v>
      </c>
      <c r="AC51">
        <v>6.7999800400000003</v>
      </c>
      <c r="AD51">
        <f t="shared" si="4"/>
        <v>-0.82293153233454197</v>
      </c>
      <c r="AE51">
        <f t="shared" si="5"/>
        <v>-2.3528244956792285E-3</v>
      </c>
      <c r="AF51">
        <v>-0.102028152731934</v>
      </c>
      <c r="AG51">
        <f t="shared" si="6"/>
        <v>-1.02028152731934E-4</v>
      </c>
      <c r="AK51">
        <v>7.1000235199999997</v>
      </c>
      <c r="AL51">
        <f t="shared" si="7"/>
        <v>-1.3886777465463787</v>
      </c>
      <c r="AM51">
        <f t="shared" si="8"/>
        <v>-3.970336401389352E-3</v>
      </c>
      <c r="AN51">
        <v>-0.17217012552445701</v>
      </c>
      <c r="AO51">
        <f t="shared" si="9"/>
        <v>-1.7217012552445701E-4</v>
      </c>
    </row>
    <row r="52" spans="1:41" x14ac:dyDescent="0.25">
      <c r="A52" s="3">
        <v>6.8999945399999998</v>
      </c>
      <c r="B52" s="3">
        <f>Tabela2[[#This Row],[eV]]* 8065.73</f>
        <v>-0.57173524994973834</v>
      </c>
      <c r="C52" s="2">
        <f t="shared" si="1"/>
        <v>-1.6346350191599858E-3</v>
      </c>
      <c r="D52" s="2">
        <v>-7.0884501458608001E-2</v>
      </c>
      <c r="E52" s="4">
        <f t="shared" si="14"/>
        <v>-7.0884501458608003E-5</v>
      </c>
      <c r="H52">
        <v>7.40001408</v>
      </c>
      <c r="I52">
        <f>Tabela4[[#This Row],[eV]]* 8065.73</f>
        <v>-1.835306366875733E-2</v>
      </c>
      <c r="J52">
        <f t="shared" si="2"/>
        <v>-5.2472819516482421E-5</v>
      </c>
      <c r="K52">
        <v>-2.27543739608905E-3</v>
      </c>
      <c r="L52">
        <f t="shared" si="3"/>
        <v>-2.2754373960890498E-6</v>
      </c>
      <c r="N52">
        <v>6.7999800400000003</v>
      </c>
      <c r="O52">
        <f>Tabela5[[#This Row],[Colunas4]]* 8065.73</f>
        <v>-1.5541120624518301</v>
      </c>
      <c r="P52">
        <f t="shared" si="10"/>
        <v>-4.4433258246820385E-3</v>
      </c>
      <c r="Q52">
        <v>-0.19268089341594999</v>
      </c>
      <c r="R52">
        <f t="shared" si="11"/>
        <v>-1.9268089341594998E-4</v>
      </c>
      <c r="U52">
        <v>7.1000235199999997</v>
      </c>
      <c r="V52">
        <f>Tabela6[[#This Row],[eV]]* 8065.73</f>
        <v>-1.715549389518525</v>
      </c>
      <c r="W52">
        <f t="shared" si="12"/>
        <v>-4.9048875497042458E-3</v>
      </c>
      <c r="X52">
        <v>-0.212696109281928</v>
      </c>
      <c r="Y52">
        <f t="shared" si="13"/>
        <v>-2.12696109281928E-4</v>
      </c>
      <c r="AC52">
        <v>6.8999945399999998</v>
      </c>
      <c r="AD52">
        <f t="shared" si="4"/>
        <v>-0.74731538366755212</v>
      </c>
      <c r="AE52">
        <f t="shared" si="5"/>
        <v>-2.1366321153144783E-3</v>
      </c>
      <c r="AF52">
        <v>-9.2653161420919394E-2</v>
      </c>
      <c r="AG52">
        <f t="shared" si="6"/>
        <v>-9.2653161420919392E-5</v>
      </c>
      <c r="AK52">
        <v>7.1999851000000001</v>
      </c>
      <c r="AL52">
        <f t="shared" si="7"/>
        <v>-1.2699563198854078</v>
      </c>
      <c r="AM52">
        <f t="shared" si="8"/>
        <v>-3.6309027184710475E-3</v>
      </c>
      <c r="AN52">
        <v>-0.15745088415870701</v>
      </c>
      <c r="AO52">
        <f t="shared" si="9"/>
        <v>-1.57450884158707E-4</v>
      </c>
    </row>
    <row r="53" spans="1:41" x14ac:dyDescent="0.25">
      <c r="A53" s="3">
        <v>7.0000090300000002</v>
      </c>
      <c r="B53" s="3">
        <f>Tabela2[[#This Row],[eV]]* 8065.73</f>
        <v>-0.5150283359402742</v>
      </c>
      <c r="C53" s="2">
        <f t="shared" si="1"/>
        <v>-1.4725055939120012E-3</v>
      </c>
      <c r="D53" s="2">
        <v>-6.3853902367209697E-2</v>
      </c>
      <c r="E53" s="4">
        <f t="shared" si="14"/>
        <v>-6.3853902367209695E-5</v>
      </c>
      <c r="H53">
        <v>7.4999756599999996</v>
      </c>
      <c r="I53">
        <f>Tabela4[[#This Row],[eV]]* 8065.73</f>
        <v>-5.5905000393037018E-3</v>
      </c>
      <c r="J53">
        <f t="shared" si="2"/>
        <v>-1.5983669258917436E-5</v>
      </c>
      <c r="K53">
        <v>-6.9311767680094703E-4</v>
      </c>
      <c r="L53">
        <f t="shared" si="3"/>
        <v>-6.9311767680094699E-7</v>
      </c>
      <c r="N53">
        <v>6.8999945399999998</v>
      </c>
      <c r="O53">
        <f>Tabela5[[#This Row],[Colunas4]]* 8065.73</f>
        <v>-1.4231498212871532</v>
      </c>
      <c r="P53">
        <f t="shared" si="10"/>
        <v>-4.0688947123546527E-3</v>
      </c>
      <c r="Q53">
        <v>-0.176444019485794</v>
      </c>
      <c r="R53">
        <f t="shared" si="11"/>
        <v>-1.7644401948579399E-4</v>
      </c>
      <c r="U53">
        <v>7.1999851000000001</v>
      </c>
      <c r="V53">
        <f>Tabela6[[#This Row],[eV]]* 8065.73</f>
        <v>-1.5657505996181049</v>
      </c>
      <c r="W53">
        <f t="shared" si="12"/>
        <v>-4.4766012968966004E-3</v>
      </c>
      <c r="X53">
        <v>-0.19412385483001601</v>
      </c>
      <c r="Y53">
        <f t="shared" si="13"/>
        <v>-1.94123854830016E-4</v>
      </c>
      <c r="AC53">
        <v>7.0000090300000002</v>
      </c>
      <c r="AD53">
        <f t="shared" si="4"/>
        <v>-0.67933373053046631</v>
      </c>
      <c r="AE53">
        <f t="shared" si="5"/>
        <v>-1.942267344403402E-3</v>
      </c>
      <c r="AF53">
        <v>-8.4224705083168705E-2</v>
      </c>
      <c r="AG53">
        <f t="shared" si="6"/>
        <v>-8.4224705083168702E-5</v>
      </c>
      <c r="AK53">
        <v>7.2999995899999996</v>
      </c>
      <c r="AL53">
        <f t="shared" si="7"/>
        <v>-1.162372102798384</v>
      </c>
      <c r="AM53">
        <f t="shared" si="8"/>
        <v>-3.3233111736523237E-3</v>
      </c>
      <c r="AN53">
        <v>-0.144112448941185</v>
      </c>
      <c r="AO53">
        <f t="shared" si="9"/>
        <v>-1.4411244894118499E-4</v>
      </c>
    </row>
    <row r="54" spans="1:41" x14ac:dyDescent="0.25">
      <c r="A54" s="3">
        <v>7.1000235199999997</v>
      </c>
      <c r="B54" s="3">
        <f>Tabela2[[#This Row],[eV]]* 8065.73</f>
        <v>-0.46435540609536891</v>
      </c>
      <c r="C54" s="2">
        <f t="shared" si="1"/>
        <v>-1.3276277931201115E-3</v>
      </c>
      <c r="D54" s="2">
        <v>-5.7571404707989098E-2</v>
      </c>
      <c r="E54" s="4">
        <f t="shared" si="14"/>
        <v>-5.7571404707989101E-5</v>
      </c>
      <c r="H54">
        <v>7.59999015</v>
      </c>
      <c r="I54">
        <f>Tabela4[[#This Row],[eV]]* 8065.73</f>
        <v>4.9816962324318401E-3</v>
      </c>
      <c r="J54">
        <f t="shared" si="2"/>
        <v>1.4243052386688297E-5</v>
      </c>
      <c r="K54">
        <v>6.1763736604521105E-4</v>
      </c>
      <c r="L54">
        <f t="shared" si="3"/>
        <v>6.1763736604521106E-7</v>
      </c>
      <c r="N54">
        <v>7.0000090300000002</v>
      </c>
      <c r="O54">
        <f>Tabela5[[#This Row],[Colunas4]]* 8065.73</f>
        <v>-1.3043360766632432</v>
      </c>
      <c r="P54">
        <f t="shared" si="10"/>
        <v>-3.729197085285396E-3</v>
      </c>
      <c r="Q54">
        <v>-0.161713332415447</v>
      </c>
      <c r="R54">
        <f t="shared" si="11"/>
        <v>-1.6171333241544699E-4</v>
      </c>
      <c r="U54">
        <v>7.2999995899999996</v>
      </c>
      <c r="V54">
        <f>Tabela6[[#This Row],[eV]]* 8065.73</f>
        <v>-1.430417466074954</v>
      </c>
      <c r="W54">
        <f t="shared" si="12"/>
        <v>-4.0896734673430838E-3</v>
      </c>
      <c r="X54">
        <v>-0.17734507181308501</v>
      </c>
      <c r="Y54">
        <f t="shared" si="13"/>
        <v>-1.77345071813085E-4</v>
      </c>
      <c r="AC54">
        <v>7.1000235199999997</v>
      </c>
      <c r="AD54">
        <f t="shared" si="4"/>
        <v>-0.61812392103476343</v>
      </c>
      <c r="AE54">
        <f t="shared" si="5"/>
        <v>-1.7672637948993556E-3</v>
      </c>
      <c r="AF54">
        <v>-7.6635830983031103E-2</v>
      </c>
      <c r="AG54">
        <f t="shared" si="6"/>
        <v>-7.6635830983031098E-5</v>
      </c>
      <c r="AK54">
        <v>7.40001408</v>
      </c>
      <c r="AL54">
        <f t="shared" si="7"/>
        <v>-1.0648058057757619</v>
      </c>
      <c r="AM54">
        <f t="shared" si="8"/>
        <v>-3.0443616322046643E-3</v>
      </c>
      <c r="AN54">
        <v>-0.13201604886052001</v>
      </c>
      <c r="AO54">
        <f t="shared" si="9"/>
        <v>-1.3201604886052E-4</v>
      </c>
    </row>
    <row r="55" spans="1:41" x14ac:dyDescent="0.25">
      <c r="A55" s="3">
        <v>7.1999851000000001</v>
      </c>
      <c r="B55" s="3">
        <f>Tabela2[[#This Row],[eV]]* 8065.73</f>
        <v>-0.41904686570323069</v>
      </c>
      <c r="C55" s="2">
        <f t="shared" si="1"/>
        <v>-1.1980871940429603E-3</v>
      </c>
      <c r="D55" s="2">
        <v>-5.1953991232440301E-2</v>
      </c>
      <c r="E55" s="4">
        <f t="shared" si="14"/>
        <v>-5.1953991232440301E-5</v>
      </c>
      <c r="H55">
        <v>7.7000046400000004</v>
      </c>
      <c r="I55">
        <f>Tabela4[[#This Row],[eV]]* 8065.73</f>
        <v>1.3629952471608774E-2</v>
      </c>
      <c r="J55">
        <f t="shared" si="2"/>
        <v>3.8969081618697741E-5</v>
      </c>
      <c r="K55">
        <v>1.6898597487901E-3</v>
      </c>
      <c r="L55">
        <f t="shared" si="3"/>
        <v>1.6898597487901001E-6</v>
      </c>
      <c r="N55">
        <v>7.1000235199999997</v>
      </c>
      <c r="O55">
        <f>Tabela5[[#This Row],[Colunas4]]* 8065.73</f>
        <v>-1.1963809561071184</v>
      </c>
      <c r="P55">
        <f t="shared" si="10"/>
        <v>-3.4205450989434781E-3</v>
      </c>
      <c r="Q55">
        <v>-0.14832891208943499</v>
      </c>
      <c r="R55">
        <f t="shared" si="11"/>
        <v>-1.4832891208943499E-4</v>
      </c>
      <c r="U55">
        <v>7.40001408</v>
      </c>
      <c r="V55">
        <f>Tabela6[[#This Row],[eV]]* 8065.73</f>
        <v>-1.3079195820830443</v>
      </c>
      <c r="W55">
        <f t="shared" si="12"/>
        <v>-3.7394426026836521E-3</v>
      </c>
      <c r="X55">
        <v>-0.16215762021330299</v>
      </c>
      <c r="Y55">
        <f t="shared" si="13"/>
        <v>-1.6215762021330298E-4</v>
      </c>
      <c r="AC55">
        <v>7.1999851000000001</v>
      </c>
      <c r="AD55">
        <f t="shared" si="4"/>
        <v>-0.56293225322536411</v>
      </c>
      <c r="AE55">
        <f t="shared" si="5"/>
        <v>-1.6094665749885313E-3</v>
      </c>
      <c r="AF55">
        <v>-6.9793094143414697E-2</v>
      </c>
      <c r="AG55">
        <f t="shared" si="6"/>
        <v>-6.979309414341469E-5</v>
      </c>
      <c r="AK55">
        <v>7.4999756599999996</v>
      </c>
      <c r="AL55">
        <f t="shared" si="7"/>
        <v>-0.97610071737432003</v>
      </c>
      <c r="AM55">
        <f t="shared" si="8"/>
        <v>-2.7907469672151844E-3</v>
      </c>
      <c r="AN55">
        <v>-0.12101827328392099</v>
      </c>
      <c r="AO55">
        <f t="shared" si="9"/>
        <v>-1.2101827328392099E-4</v>
      </c>
    </row>
    <row r="56" spans="1:41" x14ac:dyDescent="0.25">
      <c r="A56" s="3">
        <v>7.2999995899999996</v>
      </c>
      <c r="B56" s="3">
        <f>Tabela2[[#This Row],[eV]]* 8065.73</f>
        <v>-0.37845259419479349</v>
      </c>
      <c r="C56" s="2">
        <f t="shared" si="1"/>
        <v>-1.0820250520098894E-3</v>
      </c>
      <c r="D56" s="2">
        <v>-4.6921059122335303E-2</v>
      </c>
      <c r="E56" s="4">
        <f t="shared" si="14"/>
        <v>-4.6921059122335303E-5</v>
      </c>
      <c r="H56">
        <v>7.8000191299999999</v>
      </c>
      <c r="I56">
        <f>Tabela4[[#This Row],[eV]]* 8065.73</f>
        <v>2.0630906770148789E-2</v>
      </c>
      <c r="J56">
        <f t="shared" si="2"/>
        <v>5.8985348002374793E-5</v>
      </c>
      <c r="K56">
        <v>2.5578474323029398E-3</v>
      </c>
      <c r="L56">
        <f t="shared" si="3"/>
        <v>2.5578474323029396E-6</v>
      </c>
      <c r="N56">
        <v>7.1999851000000001</v>
      </c>
      <c r="O56">
        <f>Tabela5[[#This Row],[Colunas4]]* 8065.73</f>
        <v>-1.0981548014440752</v>
      </c>
      <c r="P56">
        <f t="shared" si="10"/>
        <v>-3.1397089737898328E-3</v>
      </c>
      <c r="Q56">
        <v>-0.13615070197540399</v>
      </c>
      <c r="R56">
        <f t="shared" si="11"/>
        <v>-1.36150701975404E-4</v>
      </c>
      <c r="U56">
        <v>7.4999756599999996</v>
      </c>
      <c r="V56">
        <f>Tabela6[[#This Row],[eV]]* 8065.73</f>
        <v>-1.1968899680908862</v>
      </c>
      <c r="W56">
        <f t="shared" si="12"/>
        <v>-3.4220004033241546E-3</v>
      </c>
      <c r="X56">
        <v>-0.148392020076408</v>
      </c>
      <c r="Y56">
        <f t="shared" si="13"/>
        <v>-1.48392020076408E-4</v>
      </c>
      <c r="AC56">
        <v>7.2999995899999996</v>
      </c>
      <c r="AD56">
        <f t="shared" si="4"/>
        <v>-0.51308681654648758</v>
      </c>
      <c r="AE56">
        <f t="shared" si="5"/>
        <v>-1.4669546407536278E-3</v>
      </c>
      <c r="AF56">
        <v>-6.3613190194376404E-2</v>
      </c>
      <c r="AG56">
        <f t="shared" si="6"/>
        <v>-6.3613190194376405E-5</v>
      </c>
      <c r="AK56">
        <v>7.59999015</v>
      </c>
      <c r="AL56">
        <f t="shared" si="7"/>
        <v>-0.89535307947460108</v>
      </c>
      <c r="AM56">
        <f t="shared" si="8"/>
        <v>-2.5598832647638586E-3</v>
      </c>
      <c r="AN56">
        <v>-0.111007073070212</v>
      </c>
      <c r="AO56">
        <f t="shared" si="9"/>
        <v>-1.1100707307021201E-4</v>
      </c>
    </row>
    <row r="57" spans="1:41" x14ac:dyDescent="0.25">
      <c r="A57" s="3">
        <v>7.40001408</v>
      </c>
      <c r="B57" s="3">
        <f>Tabela2[[#This Row],[eV]]* 8065.73</f>
        <v>-0.34205821103884626</v>
      </c>
      <c r="C57" s="2">
        <f t="shared" si="1"/>
        <v>-9.7797071355049288E-4</v>
      </c>
      <c r="D57" s="2">
        <v>-4.2408834791004199E-2</v>
      </c>
      <c r="E57" s="4">
        <f t="shared" si="14"/>
        <v>-4.2408834791004197E-5</v>
      </c>
      <c r="H57">
        <v>7.8999807100000004</v>
      </c>
      <c r="I57">
        <f>Tabela4[[#This Row],[eV]]* 8065.73</f>
        <v>2.6270197431817716E-2</v>
      </c>
      <c r="J57">
        <f t="shared" si="2"/>
        <v>7.5108513400338789E-5</v>
      </c>
      <c r="K57">
        <v>3.2570142357626298E-3</v>
      </c>
      <c r="L57">
        <f t="shared" si="3"/>
        <v>3.2570142357626299E-6</v>
      </c>
      <c r="N57">
        <v>7.2999995899999996</v>
      </c>
      <c r="O57">
        <f>Tabela5[[#This Row],[Colunas4]]* 8065.73</f>
        <v>-1.0086400097691002</v>
      </c>
      <c r="P57">
        <f t="shared" si="10"/>
        <v>-2.8837793049132183E-3</v>
      </c>
      <c r="Q57">
        <v>-0.12505253830330301</v>
      </c>
      <c r="R57">
        <f t="shared" si="11"/>
        <v>-1.2505253830330301E-4</v>
      </c>
      <c r="U57">
        <v>7.59999015</v>
      </c>
      <c r="V57">
        <f>Tabela6[[#This Row],[eV]]* 8065.73</f>
        <v>-1.0960966477254006</v>
      </c>
      <c r="W57">
        <f t="shared" si="12"/>
        <v>-3.13382455413291E-3</v>
      </c>
      <c r="X57">
        <v>-0.13589552932287599</v>
      </c>
      <c r="Y57">
        <f t="shared" si="13"/>
        <v>-1.35895529322876E-4</v>
      </c>
      <c r="AC57">
        <v>7.40001408</v>
      </c>
      <c r="AD57">
        <f t="shared" si="4"/>
        <v>-0.46801465014040711</v>
      </c>
      <c r="AE57">
        <f t="shared" si="5"/>
        <v>-1.3380898530686593E-3</v>
      </c>
      <c r="AF57">
        <v>-5.8025082681965198E-2</v>
      </c>
      <c r="AG57">
        <f t="shared" si="6"/>
        <v>-5.8025082681965198E-5</v>
      </c>
      <c r="AK57">
        <v>7.7000046400000004</v>
      </c>
      <c r="AL57">
        <f t="shared" si="7"/>
        <v>-0.82176445222616246</v>
      </c>
      <c r="AM57">
        <f t="shared" si="8"/>
        <v>-2.3494877239557954E-3</v>
      </c>
      <c r="AN57">
        <v>-0.10188345657816</v>
      </c>
      <c r="AO57">
        <f t="shared" si="9"/>
        <v>-1.0188345657816E-4</v>
      </c>
    </row>
    <row r="58" spans="1:41" x14ac:dyDescent="0.25">
      <c r="A58" s="3">
        <v>7.4999756599999996</v>
      </c>
      <c r="B58" s="3">
        <f>Tabela2[[#This Row],[eV]]* 8065.73</f>
        <v>-0.30936523081522671</v>
      </c>
      <c r="C58" s="2">
        <f t="shared" si="1"/>
        <v>-8.8449897053844069E-4</v>
      </c>
      <c r="D58" s="2">
        <v>-3.8355515348917797E-2</v>
      </c>
      <c r="E58" s="4">
        <f t="shared" si="14"/>
        <v>-3.8355515348917797E-5</v>
      </c>
      <c r="H58">
        <v>7.9999951999999999</v>
      </c>
      <c r="I58">
        <f>Tabela4[[#This Row],[eV]]* 8065.73</f>
        <v>3.0735092023407799E-2</v>
      </c>
      <c r="J58">
        <f t="shared" si="2"/>
        <v>8.7873990178117983E-5</v>
      </c>
      <c r="K58">
        <v>3.8105778427256799E-3</v>
      </c>
      <c r="L58">
        <f t="shared" si="3"/>
        <v>3.8105778427256801E-6</v>
      </c>
      <c r="N58">
        <v>7.40001408</v>
      </c>
      <c r="O58">
        <f>Tabela5[[#This Row],[Colunas4]]* 8065.73</f>
        <v>-0.92695245500390222</v>
      </c>
      <c r="P58">
        <f t="shared" si="10"/>
        <v>-2.6502283079080828E-3</v>
      </c>
      <c r="Q58">
        <v>-0.114924805938694</v>
      </c>
      <c r="R58">
        <f t="shared" si="11"/>
        <v>-1.14924805938694E-4</v>
      </c>
      <c r="U58">
        <v>7.7000046400000004</v>
      </c>
      <c r="V58">
        <f>Tabela6[[#This Row],[eV]]* 8065.73</f>
        <v>-1.0044302790796378</v>
      </c>
      <c r="W58">
        <f t="shared" si="12"/>
        <v>-2.8717433613417269E-3</v>
      </c>
      <c r="X58">
        <v>-0.12453061025841899</v>
      </c>
      <c r="Y58">
        <f t="shared" si="13"/>
        <v>-1.24530610258419E-4</v>
      </c>
      <c r="AC58">
        <v>7.4999756599999996</v>
      </c>
      <c r="AD58">
        <f t="shared" si="4"/>
        <v>-0.42720079451489529</v>
      </c>
      <c r="AE58">
        <f t="shared" si="5"/>
        <v>-1.2213999031691796E-3</v>
      </c>
      <c r="AF58">
        <v>-5.2964926239149501E-2</v>
      </c>
      <c r="AG58">
        <f t="shared" si="6"/>
        <v>-5.2964926239149503E-5</v>
      </c>
      <c r="AK58">
        <v>7.8000191299999999</v>
      </c>
      <c r="AL58">
        <f t="shared" si="7"/>
        <v>-0.75460613426250367</v>
      </c>
      <c r="AM58">
        <f t="shared" si="8"/>
        <v>-2.1574769315813027E-3</v>
      </c>
      <c r="AN58">
        <v>-9.3557078437104105E-2</v>
      </c>
      <c r="AO58">
        <f t="shared" si="9"/>
        <v>-9.3557078437104101E-5</v>
      </c>
    </row>
    <row r="59" spans="1:41" x14ac:dyDescent="0.25">
      <c r="A59" s="3">
        <v>7.59999015</v>
      </c>
      <c r="B59" s="3">
        <f>Tabela2[[#This Row],[eV]]* 8065.73</f>
        <v>-0.27997353884081067</v>
      </c>
      <c r="C59" s="2">
        <f t="shared" si="1"/>
        <v>-8.0046586434467774E-4</v>
      </c>
      <c r="D59" s="2">
        <v>-3.4711494042177299E-2</v>
      </c>
      <c r="E59" s="4">
        <f t="shared" si="14"/>
        <v>-3.4711494042177299E-5</v>
      </c>
      <c r="H59">
        <v>8.1000096900000003</v>
      </c>
      <c r="I59">
        <f>Tabela4[[#This Row],[eV]]* 8065.73</f>
        <v>3.4162067442197686E-2</v>
      </c>
      <c r="J59">
        <f t="shared" si="2"/>
        <v>9.7671976273687347E-5</v>
      </c>
      <c r="K59">
        <v>4.2354588415676802E-3</v>
      </c>
      <c r="L59">
        <f t="shared" si="3"/>
        <v>4.2354588415676802E-6</v>
      </c>
      <c r="N59">
        <v>7.4999756599999996</v>
      </c>
      <c r="O59">
        <f>Tabela5[[#This Row],[Colunas4]]* 8065.73</f>
        <v>-0.85234338267828347</v>
      </c>
      <c r="P59">
        <f t="shared" si="10"/>
        <v>-2.4369152362001237E-3</v>
      </c>
      <c r="Q59">
        <v>-0.105674673300282</v>
      </c>
      <c r="R59">
        <f t="shared" si="11"/>
        <v>-1.05674673300282E-4</v>
      </c>
      <c r="U59">
        <v>7.8000191299999999</v>
      </c>
      <c r="V59">
        <f>Tabela6[[#This Row],[eV]]* 8065.73</f>
        <v>-0.92099436736304252</v>
      </c>
      <c r="W59">
        <f t="shared" si="12"/>
        <v>-2.6331936774461168E-3</v>
      </c>
      <c r="X59">
        <v>-0.114186114259099</v>
      </c>
      <c r="Y59">
        <f t="shared" si="13"/>
        <v>-1.14186114259099E-4</v>
      </c>
      <c r="AC59">
        <v>7.59999015</v>
      </c>
      <c r="AD59">
        <f t="shared" si="4"/>
        <v>-0.39019071265290117</v>
      </c>
      <c r="AE59">
        <f t="shared" si="5"/>
        <v>-1.1155852347909192E-3</v>
      </c>
      <c r="AF59">
        <v>-4.8376366758235298E-2</v>
      </c>
      <c r="AG59">
        <f t="shared" si="6"/>
        <v>-4.8376366758235299E-5</v>
      </c>
      <c r="AK59">
        <v>7.8999807100000004</v>
      </c>
      <c r="AL59">
        <f t="shared" si="7"/>
        <v>-0.69323853157815407</v>
      </c>
      <c r="AM59">
        <f t="shared" si="8"/>
        <v>-1.9820222392240398E-3</v>
      </c>
      <c r="AN59">
        <v>-8.5948640926258896E-2</v>
      </c>
      <c r="AO59">
        <f t="shared" si="9"/>
        <v>-8.5948640926258895E-5</v>
      </c>
    </row>
    <row r="60" spans="1:41" x14ac:dyDescent="0.25">
      <c r="A60" s="3">
        <v>7.7000046400000004</v>
      </c>
      <c r="B60" s="3">
        <f>Tabela2[[#This Row],[eV]]* 8065.73</f>
        <v>-0.25352070553020695</v>
      </c>
      <c r="C60" s="2">
        <f t="shared" si="1"/>
        <v>-7.2483518093077954E-4</v>
      </c>
      <c r="D60" s="2">
        <v>-3.1431836365735898E-2</v>
      </c>
      <c r="E60" s="4">
        <f t="shared" si="14"/>
        <v>-3.1431836365735895E-5</v>
      </c>
      <c r="H60">
        <v>8.2000241799999998</v>
      </c>
      <c r="I60">
        <f>Tabela4[[#This Row],[eV]]* 8065.73</f>
        <v>3.6754917959881152E-2</v>
      </c>
      <c r="J60">
        <f t="shared" si="2"/>
        <v>1.0508513517201502E-4</v>
      </c>
      <c r="K60">
        <v>4.5569239188369996E-3</v>
      </c>
      <c r="L60">
        <f t="shared" si="3"/>
        <v>4.5569239188369999E-6</v>
      </c>
      <c r="N60">
        <v>7.59999015</v>
      </c>
      <c r="O60">
        <f>Tabela5[[#This Row],[Colunas4]]* 8065.73</f>
        <v>-0.78407377539342349</v>
      </c>
      <c r="P60">
        <f t="shared" si="10"/>
        <v>-2.2417271822504285E-3</v>
      </c>
      <c r="Q60">
        <v>-9.7210516021912899E-2</v>
      </c>
      <c r="R60">
        <f t="shared" si="11"/>
        <v>-9.7210516021912902E-5</v>
      </c>
      <c r="U60">
        <v>7.8999807100000004</v>
      </c>
      <c r="V60">
        <f>Tabela6[[#This Row],[eV]]* 8065.73</f>
        <v>-0.84489552312133154</v>
      </c>
      <c r="W60">
        <f t="shared" si="12"/>
        <v>-2.4156212333366492E-3</v>
      </c>
      <c r="X60">
        <v>-0.104751277704725</v>
      </c>
      <c r="Y60">
        <f t="shared" si="13"/>
        <v>-1.0475127770472501E-4</v>
      </c>
      <c r="AC60">
        <v>7.7000046400000004</v>
      </c>
      <c r="AD60">
        <f t="shared" si="4"/>
        <v>-0.35657907922229976</v>
      </c>
      <c r="AE60">
        <f t="shared" si="5"/>
        <v>-1.0194869916588757E-3</v>
      </c>
      <c r="AF60">
        <v>-4.42091514620871E-2</v>
      </c>
      <c r="AG60">
        <f t="shared" si="6"/>
        <v>-4.4209151462087098E-5</v>
      </c>
      <c r="AK60">
        <v>7.9999951999999999</v>
      </c>
      <c r="AL60">
        <f t="shared" si="7"/>
        <v>-0.63704447174818846</v>
      </c>
      <c r="AM60">
        <f t="shared" si="8"/>
        <v>-1.8213591034896093E-3</v>
      </c>
      <c r="AN60">
        <v>-7.8981626182402398E-2</v>
      </c>
      <c r="AO60">
        <f t="shared" si="9"/>
        <v>-7.8981626182402393E-5</v>
      </c>
    </row>
    <row r="61" spans="1:41" x14ac:dyDescent="0.25">
      <c r="A61" s="3">
        <v>7.8000191299999999</v>
      </c>
      <c r="B61" s="3">
        <f>Tabela2[[#This Row],[eV]]* 8065.73</f>
        <v>-0.2296767757468002</v>
      </c>
      <c r="C61" s="2">
        <f t="shared" si="1"/>
        <v>-6.566635532031295E-4</v>
      </c>
      <c r="D61" s="2">
        <v>-2.8475634040167501E-2</v>
      </c>
      <c r="E61" s="4">
        <f t="shared" si="14"/>
        <v>-2.84756340401675E-5</v>
      </c>
      <c r="H61">
        <v>8.2999857600000002</v>
      </c>
      <c r="I61">
        <f>Tabela4[[#This Row],[eV]]* 8065.73</f>
        <v>3.8642383449481926E-2</v>
      </c>
      <c r="J61">
        <f t="shared" si="2"/>
        <v>1.104815440641178E-4</v>
      </c>
      <c r="K61">
        <v>4.7909344162874196E-3</v>
      </c>
      <c r="L61">
        <f t="shared" si="3"/>
        <v>4.7909344162874199E-6</v>
      </c>
      <c r="N61">
        <v>7.7000046400000004</v>
      </c>
      <c r="O61">
        <f>Tabela5[[#This Row],[Colunas4]]* 8065.73</f>
        <v>-0.72154625066396805</v>
      </c>
      <c r="P61">
        <f t="shared" si="10"/>
        <v>-2.0629561836227506E-3</v>
      </c>
      <c r="Q61">
        <v>-8.9458269823558201E-2</v>
      </c>
      <c r="R61">
        <f t="shared" si="11"/>
        <v>-8.94582698235582E-5</v>
      </c>
      <c r="U61">
        <v>7.9999951999999999</v>
      </c>
      <c r="V61">
        <f>Tabela6[[#This Row],[eV]]* 8065.73</f>
        <v>-0.77539267627574893</v>
      </c>
      <c r="W61">
        <f t="shared" si="12"/>
        <v>-2.2169072527047215E-3</v>
      </c>
      <c r="X61">
        <v>-9.6134221735137304E-2</v>
      </c>
      <c r="Y61">
        <f t="shared" si="13"/>
        <v>-9.6134221735137302E-5</v>
      </c>
      <c r="AC61">
        <v>7.8000191299999999</v>
      </c>
      <c r="AD61">
        <f t="shared" si="4"/>
        <v>-0.32602309667887158</v>
      </c>
      <c r="AE61">
        <f t="shared" si="5"/>
        <v>-9.321250892491156E-4</v>
      </c>
      <c r="AF61">
        <v>-4.0420779852396699E-2</v>
      </c>
      <c r="AG61">
        <f t="shared" si="6"/>
        <v>-4.0420779852396699E-5</v>
      </c>
      <c r="AK61">
        <v>8.1000096900000003</v>
      </c>
      <c r="AL61">
        <f t="shared" si="7"/>
        <v>-0.58559657628968764</v>
      </c>
      <c r="AM61">
        <f t="shared" si="8"/>
        <v>-1.6742656164500389E-3</v>
      </c>
      <c r="AN61">
        <v>-7.2603047249249306E-2</v>
      </c>
      <c r="AO61">
        <f t="shared" si="9"/>
        <v>-7.2603047249249309E-5</v>
      </c>
    </row>
    <row r="62" spans="1:41" x14ac:dyDescent="0.25">
      <c r="A62" s="3">
        <v>7.8999807100000004</v>
      </c>
      <c r="B62" s="3">
        <f>Tabela2[[#This Row],[eV]]* 8065.73</f>
        <v>-0.20816190079679697</v>
      </c>
      <c r="C62" s="2">
        <f t="shared" si="1"/>
        <v>-5.9515087223896835E-4</v>
      </c>
      <c r="D62" s="2">
        <v>-2.5808191049885999E-2</v>
      </c>
      <c r="E62" s="4">
        <f t="shared" si="14"/>
        <v>-2.5808191049885999E-5</v>
      </c>
      <c r="H62">
        <v>8.4000002499999997</v>
      </c>
      <c r="I62">
        <f>Tabela4[[#This Row],[eV]]* 8065.73</f>
        <v>3.9859043672505368E-2</v>
      </c>
      <c r="J62">
        <f t="shared" si="2"/>
        <v>1.1396006914569698E-4</v>
      </c>
      <c r="K62">
        <v>4.9417775790294698E-3</v>
      </c>
      <c r="L62">
        <f t="shared" si="3"/>
        <v>4.9417775790294699E-6</v>
      </c>
      <c r="N62">
        <v>7.8000191299999999</v>
      </c>
      <c r="O62">
        <f>Tabela5[[#This Row],[Colunas4]]* 8065.73</f>
        <v>-0.66420926918911627</v>
      </c>
      <c r="P62">
        <f t="shared" si="10"/>
        <v>-1.8990253470686645E-3</v>
      </c>
      <c r="Q62">
        <v>-8.2349554124563601E-2</v>
      </c>
      <c r="R62">
        <f t="shared" si="11"/>
        <v>-8.2349554124563597E-5</v>
      </c>
      <c r="U62">
        <v>8.1000096900000003</v>
      </c>
      <c r="V62">
        <f>Tabela6[[#This Row],[eV]]* 8065.73</f>
        <v>-0.71185254875901427</v>
      </c>
      <c r="W62">
        <f t="shared" si="12"/>
        <v>-2.0352411448866774E-3</v>
      </c>
      <c r="X62">
        <v>-8.8256431688020096E-2</v>
      </c>
      <c r="Y62">
        <f t="shared" si="13"/>
        <v>-8.8256431688020091E-5</v>
      </c>
      <c r="AC62">
        <v>7.8999807100000004</v>
      </c>
      <c r="AD62">
        <f t="shared" si="4"/>
        <v>-0.29821175770049463</v>
      </c>
      <c r="AE62">
        <f t="shared" si="5"/>
        <v>-8.5261033372585442E-4</v>
      </c>
      <c r="AF62">
        <v>-3.69726928251373E-2</v>
      </c>
      <c r="AG62">
        <f t="shared" si="6"/>
        <v>-3.6972692825137299E-5</v>
      </c>
      <c r="AK62">
        <v>8.2000241799999998</v>
      </c>
      <c r="AL62">
        <f t="shared" si="7"/>
        <v>-0.53839383340722857</v>
      </c>
      <c r="AM62">
        <f t="shared" si="8"/>
        <v>-1.539309346877968E-3</v>
      </c>
      <c r="AN62">
        <v>-6.6750788013884496E-2</v>
      </c>
      <c r="AO62">
        <f t="shared" si="9"/>
        <v>-6.6750788013884502E-5</v>
      </c>
    </row>
    <row r="63" spans="1:41" x14ac:dyDescent="0.25">
      <c r="A63" s="3">
        <v>7.9999951999999999</v>
      </c>
      <c r="B63" s="3">
        <f>Tabela2[[#This Row],[eV]]* 8065.73</f>
        <v>-0.1887289169664319</v>
      </c>
      <c r="C63" s="2">
        <f t="shared" si="1"/>
        <v>-5.3959047798537443E-4</v>
      </c>
      <c r="D63" s="2">
        <v>-2.33988637068724E-2</v>
      </c>
      <c r="E63" s="4">
        <f t="shared" si="14"/>
        <v>-2.3398863706872399E-5</v>
      </c>
      <c r="H63">
        <v>8.5000147399999992</v>
      </c>
      <c r="I63">
        <f>Tabela4[[#This Row],[eV]]* 8065.73</f>
        <v>4.0611956135320502E-2</v>
      </c>
      <c r="J63">
        <f t="shared" si="2"/>
        <v>1.1611270374044658E-4</v>
      </c>
      <c r="K63">
        <v>5.03512467381384E-3</v>
      </c>
      <c r="L63">
        <f t="shared" si="3"/>
        <v>5.0351246738138397E-6</v>
      </c>
      <c r="N63">
        <v>7.8999807100000004</v>
      </c>
      <c r="O63">
        <f>Tabela5[[#This Row],[Colunas4]]* 8065.73</f>
        <v>-0.61157671426100479</v>
      </c>
      <c r="P63">
        <f t="shared" si="10"/>
        <v>-1.7485448275608747E-3</v>
      </c>
      <c r="Q63">
        <v>-7.5824099524904098E-2</v>
      </c>
      <c r="R63">
        <f t="shared" si="11"/>
        <v>-7.5824099524904104E-5</v>
      </c>
      <c r="U63">
        <v>8.2000241799999998</v>
      </c>
      <c r="V63">
        <f>Tabela6[[#This Row],[eV]]* 8065.73</f>
        <v>-0.65367244217114873</v>
      </c>
      <c r="W63">
        <f t="shared" si="12"/>
        <v>-1.8688997488378138E-3</v>
      </c>
      <c r="X63">
        <v>-8.1043184209135297E-2</v>
      </c>
      <c r="Y63">
        <f t="shared" si="13"/>
        <v>-8.1043184209135294E-5</v>
      </c>
      <c r="AC63">
        <v>7.9999951999999999</v>
      </c>
      <c r="AD63">
        <f t="shared" si="4"/>
        <v>-0.27286895052345672</v>
      </c>
      <c r="AE63">
        <f t="shared" si="5"/>
        <v>-7.8015330033662917E-4</v>
      </c>
      <c r="AF63">
        <v>-3.3830657674315499E-2</v>
      </c>
      <c r="AG63">
        <f t="shared" si="6"/>
        <v>-3.3830657674315499E-5</v>
      </c>
      <c r="AK63">
        <v>8.2999857600000002</v>
      </c>
      <c r="AL63">
        <f t="shared" si="7"/>
        <v>-0.49500965411017606</v>
      </c>
      <c r="AM63">
        <f t="shared" si="8"/>
        <v>-1.4152706440645378E-3</v>
      </c>
      <c r="AN63">
        <v>-6.1371959402332601E-2</v>
      </c>
      <c r="AO63">
        <f t="shared" si="9"/>
        <v>-6.1371959402332595E-5</v>
      </c>
    </row>
    <row r="64" spans="1:41" x14ac:dyDescent="0.25">
      <c r="A64" s="3">
        <v>8.1000096900000003</v>
      </c>
      <c r="B64" s="3">
        <f>Tabela2[[#This Row],[eV]]* 8065.73</f>
        <v>-0.17115508216951913</v>
      </c>
      <c r="C64" s="2">
        <f t="shared" si="1"/>
        <v>-4.89345533699551E-4</v>
      </c>
      <c r="D64" s="2">
        <v>-2.1220036149179201E-2</v>
      </c>
      <c r="E64" s="4">
        <f t="shared" si="14"/>
        <v>-2.1220036149179201E-5</v>
      </c>
      <c r="H64">
        <v>8.5999763199999997</v>
      </c>
      <c r="I64">
        <f>Tabela4[[#This Row],[eV]]* 8065.73</f>
        <v>4.0939648060757811E-2</v>
      </c>
      <c r="J64">
        <f t="shared" si="2"/>
        <v>1.1704960013937051E-4</v>
      </c>
      <c r="K64">
        <v>5.0757523572891499E-3</v>
      </c>
      <c r="L64">
        <f t="shared" si="3"/>
        <v>5.0757523572891496E-6</v>
      </c>
      <c r="N64">
        <v>7.9999951999999999</v>
      </c>
      <c r="O64">
        <f>Tabela5[[#This Row],[Colunas4]]* 8065.73</f>
        <v>-0.56319483835481987</v>
      </c>
      <c r="P64">
        <f t="shared" si="10"/>
        <v>-1.6102173260540932E-3</v>
      </c>
      <c r="Q64">
        <v>-6.9825649799189898E-2</v>
      </c>
      <c r="R64">
        <f t="shared" si="11"/>
        <v>-6.9825649799189896E-5</v>
      </c>
      <c r="U64">
        <v>8.2999857600000002</v>
      </c>
      <c r="V64">
        <f>Tabela6[[#This Row],[eV]]* 8065.73</f>
        <v>-0.60033402851959927</v>
      </c>
      <c r="W64">
        <f t="shared" si="12"/>
        <v>-1.7164011249923734E-3</v>
      </c>
      <c r="X64">
        <v>-7.44302163002728E-2</v>
      </c>
      <c r="Y64">
        <f t="shared" si="13"/>
        <v>-7.4430216300272795E-5</v>
      </c>
      <c r="AC64">
        <v>8.1000096900000003</v>
      </c>
      <c r="AD64">
        <f t="shared" si="4"/>
        <v>-0.24974640614481464</v>
      </c>
      <c r="AE64">
        <f t="shared" si="5"/>
        <v>-7.1404416892181441E-4</v>
      </c>
      <c r="AF64">
        <v>-3.0963893676680801E-2</v>
      </c>
      <c r="AG64">
        <f t="shared" si="6"/>
        <v>-3.0963893676680802E-5</v>
      </c>
      <c r="AK64">
        <v>8.4000002499999997</v>
      </c>
      <c r="AL64">
        <f t="shared" si="7"/>
        <v>-0.45515808429783761</v>
      </c>
      <c r="AM64">
        <f t="shared" si="8"/>
        <v>-1.3013319432594464E-3</v>
      </c>
      <c r="AN64">
        <v>-5.6431108442489102E-2</v>
      </c>
      <c r="AO64">
        <f t="shared" si="9"/>
        <v>-5.6431108442489101E-5</v>
      </c>
    </row>
    <row r="65" spans="1:41" x14ac:dyDescent="0.25">
      <c r="A65" s="3">
        <v>8.2000241799999998</v>
      </c>
      <c r="B65" s="3">
        <f>Tabela2[[#This Row],[eV]]* 8065.73</f>
        <v>-0.15525460255823151</v>
      </c>
      <c r="C65" s="2">
        <f t="shared" si="1"/>
        <v>-4.438848404917506E-4</v>
      </c>
      <c r="D65" s="2">
        <v>-1.9248673406899501E-2</v>
      </c>
      <c r="E65" s="4">
        <f t="shared" si="14"/>
        <v>-1.92486734068995E-5</v>
      </c>
      <c r="H65">
        <v>8.6999908099999992</v>
      </c>
      <c r="I65">
        <f>Tabela4[[#This Row],[eV]]* 8065.73</f>
        <v>4.0885699422213172E-2</v>
      </c>
      <c r="J65">
        <f t="shared" si="2"/>
        <v>1.1689535683565813E-4</v>
      </c>
      <c r="K65">
        <v>5.0690637328813602E-3</v>
      </c>
      <c r="L65">
        <f t="shared" si="3"/>
        <v>5.0690637328813603E-6</v>
      </c>
      <c r="N65">
        <v>8.1000096900000003</v>
      </c>
      <c r="O65">
        <f>Tabela5[[#This Row],[Colunas4]]* 8065.73</f>
        <v>-0.51865247389565849</v>
      </c>
      <c r="P65">
        <f t="shared" si="10"/>
        <v>-1.4828672828522209E-3</v>
      </c>
      <c r="Q65">
        <v>-6.4303227841206997E-2</v>
      </c>
      <c r="R65">
        <f t="shared" si="11"/>
        <v>-6.4303227841206999E-5</v>
      </c>
      <c r="U65">
        <v>8.4000002499999997</v>
      </c>
      <c r="V65">
        <f>Tabela6[[#This Row],[eV]]* 8065.73</f>
        <v>-0.55139545529645251</v>
      </c>
      <c r="W65">
        <f t="shared" si="12"/>
        <v>-1.5764819830725542E-3</v>
      </c>
      <c r="X65">
        <v>-6.8362746496157506E-2</v>
      </c>
      <c r="Y65">
        <f t="shared" si="13"/>
        <v>-6.8362746496157512E-5</v>
      </c>
      <c r="AC65">
        <v>8.2000241799999998</v>
      </c>
      <c r="AD65">
        <f t="shared" si="4"/>
        <v>-0.2286203824548719</v>
      </c>
      <c r="AE65">
        <f t="shared" si="5"/>
        <v>-6.5364324359454154E-4</v>
      </c>
      <c r="AF65">
        <v>-2.8344660986032499E-2</v>
      </c>
      <c r="AG65">
        <f t="shared" si="6"/>
        <v>-2.8344660986032501E-5</v>
      </c>
      <c r="AK65">
        <v>8.5000147399999992</v>
      </c>
      <c r="AL65">
        <f t="shared" si="7"/>
        <v>-0.41843353547399692</v>
      </c>
      <c r="AM65">
        <f t="shared" si="8"/>
        <v>-1.1963336357813297E-3</v>
      </c>
      <c r="AN65">
        <v>-5.1877949729782297E-2</v>
      </c>
      <c r="AO65">
        <f t="shared" si="9"/>
        <v>-5.1877949729782297E-5</v>
      </c>
    </row>
    <row r="66" spans="1:41" x14ac:dyDescent="0.25">
      <c r="A66" s="3">
        <v>8.2999857600000002</v>
      </c>
      <c r="B66" s="3">
        <f>Tabela2[[#This Row],[eV]]* 8065.73</f>
        <v>-0.14084426329276115</v>
      </c>
      <c r="C66" s="2">
        <f t="shared" si="1"/>
        <v>-4.0268457305435749E-4</v>
      </c>
      <c r="D66" s="2">
        <v>-1.7462060258992201E-2</v>
      </c>
      <c r="E66" s="4">
        <f t="shared" si="14"/>
        <v>-1.74620602589922E-5</v>
      </c>
      <c r="H66">
        <v>8.8000053000000005</v>
      </c>
      <c r="I66">
        <f>Tabela4[[#This Row],[eV]]* 8065.73</f>
        <v>4.0532164783089394E-2</v>
      </c>
      <c r="J66">
        <f t="shared" si="2"/>
        <v>1.158845741322152E-4</v>
      </c>
      <c r="K66">
        <v>5.0252320351771504E-3</v>
      </c>
      <c r="L66">
        <f t="shared" si="3"/>
        <v>5.0252320351771502E-6</v>
      </c>
      <c r="N66">
        <v>8.2000241799999998</v>
      </c>
      <c r="O66">
        <f>Tabela5[[#This Row],[Colunas4]]* 8065.73</f>
        <v>-0.47761456036352445</v>
      </c>
      <c r="P66">
        <f t="shared" si="10"/>
        <v>-1.3655367341781923E-3</v>
      </c>
      <c r="Q66">
        <v>-5.9215292399265103E-2</v>
      </c>
      <c r="R66">
        <f t="shared" si="11"/>
        <v>-5.9215292399265101E-5</v>
      </c>
      <c r="U66">
        <v>8.5000147399999992</v>
      </c>
      <c r="V66">
        <f>Tabela6[[#This Row],[eV]]* 8065.73</f>
        <v>-0.5064119751888505</v>
      </c>
      <c r="W66">
        <f t="shared" si="12"/>
        <v>-1.4478707563307411E-3</v>
      </c>
      <c r="X66">
        <v>-6.2785634429723097E-2</v>
      </c>
      <c r="Y66">
        <f t="shared" si="13"/>
        <v>-6.2785634429723101E-5</v>
      </c>
      <c r="AC66">
        <v>8.2999857600000002</v>
      </c>
      <c r="AD66">
        <f t="shared" si="4"/>
        <v>-0.20930892780147556</v>
      </c>
      <c r="AE66">
        <f t="shared" si="5"/>
        <v>-5.9843031059777976E-4</v>
      </c>
      <c r="AF66">
        <v>-2.5950400993025501E-2</v>
      </c>
      <c r="AG66">
        <f t="shared" si="6"/>
        <v>-2.5950400993025501E-5</v>
      </c>
      <c r="AK66">
        <v>8.5999763199999997</v>
      </c>
      <c r="AL66">
        <f t="shared" si="7"/>
        <v>-0.38460463377032345</v>
      </c>
      <c r="AM66">
        <f t="shared" si="8"/>
        <v>-1.0996142059588603E-3</v>
      </c>
      <c r="AN66">
        <v>-4.7683797222362198E-2</v>
      </c>
      <c r="AO66">
        <f t="shared" si="9"/>
        <v>-4.7683797222362199E-5</v>
      </c>
    </row>
    <row r="67" spans="1:41" x14ac:dyDescent="0.25">
      <c r="A67" s="3">
        <v>8.4000002499999997</v>
      </c>
      <c r="B67" s="3">
        <f>Tabela2[[#This Row],[eV]]* 8065.73</f>
        <v>-0.12777416610719416</v>
      </c>
      <c r="C67" s="2">
        <f t="shared" si="1"/>
        <v>-3.6531616072499632E-4</v>
      </c>
      <c r="D67" s="2">
        <v>-1.58416121178361E-2</v>
      </c>
      <c r="E67" s="4">
        <f t="shared" ref="E67:E97" si="15">D67/1000</f>
        <v>-1.58416121178361E-5</v>
      </c>
      <c r="H67">
        <v>8.9000198000000008</v>
      </c>
      <c r="I67">
        <f>Tabela4[[#This Row],[eV]]* 8065.73</f>
        <v>3.9909413279415246E-2</v>
      </c>
      <c r="J67">
        <f t="shared" si="2"/>
        <v>1.1410407972290635E-4</v>
      </c>
      <c r="K67">
        <v>4.9480224703052599E-3</v>
      </c>
      <c r="L67">
        <f t="shared" si="3"/>
        <v>4.94802247030526E-6</v>
      </c>
      <c r="N67">
        <v>8.2999857600000002</v>
      </c>
      <c r="O67">
        <f>Tabela5[[#This Row],[Colunas4]]* 8065.73</f>
        <v>-0.43977645900729478</v>
      </c>
      <c r="P67">
        <f t="shared" si="10"/>
        <v>-1.2573546944301525E-3</v>
      </c>
      <c r="Q67">
        <v>-5.4524073953293103E-2</v>
      </c>
      <c r="R67">
        <f t="shared" si="11"/>
        <v>-5.4524073953293103E-5</v>
      </c>
      <c r="U67">
        <v>8.5999763199999997</v>
      </c>
      <c r="V67">
        <f>Tabela6[[#This Row],[eV]]* 8065.73</f>
        <v>-0.46502536923686455</v>
      </c>
      <c r="W67">
        <f t="shared" si="12"/>
        <v>-1.3295432692303068E-3</v>
      </c>
      <c r="X67">
        <v>-5.7654467634902798E-2</v>
      </c>
      <c r="Y67">
        <f t="shared" si="13"/>
        <v>-5.76544676349028E-5</v>
      </c>
      <c r="AC67">
        <v>8.4000002499999997</v>
      </c>
      <c r="AD67">
        <f t="shared" si="4"/>
        <v>-0.19162940630585146</v>
      </c>
      <c r="AE67">
        <f t="shared" si="5"/>
        <v>-5.4788319991800358E-4</v>
      </c>
      <c r="AF67">
        <v>-2.3758470256982502E-2</v>
      </c>
      <c r="AG67">
        <f t="shared" si="6"/>
        <v>-2.3758470256982502E-5</v>
      </c>
      <c r="AK67">
        <v>8.6999908099999992</v>
      </c>
      <c r="AL67">
        <f t="shared" si="7"/>
        <v>-0.35341110990133806</v>
      </c>
      <c r="AM67">
        <f t="shared" si="8"/>
        <v>-1.0104295239023859E-3</v>
      </c>
      <c r="AN67">
        <v>-4.3816382385889197E-2</v>
      </c>
      <c r="AO67">
        <f t="shared" si="9"/>
        <v>-4.3816382385889197E-5</v>
      </c>
    </row>
    <row r="68" spans="1:41" x14ac:dyDescent="0.25">
      <c r="A68" s="3">
        <v>8.5000147399999992</v>
      </c>
      <c r="B68" s="3">
        <f>Tabela2[[#This Row],[eV]]* 8065.73</f>
        <v>-0.1159040971741376</v>
      </c>
      <c r="C68" s="2">
        <f t="shared" ref="C68:C97" si="16">E68*23.0605419453293</f>
        <v>-3.3137872139530131E-4</v>
      </c>
      <c r="D68" s="2">
        <v>-1.43699450854588E-2</v>
      </c>
      <c r="E68" s="4">
        <f t="shared" si="15"/>
        <v>-1.43699450854588E-5</v>
      </c>
      <c r="H68">
        <v>8.9999813700000004</v>
      </c>
      <c r="I68">
        <f>Tabela4[[#This Row],[eV]]* 8065.73</f>
        <v>3.9081972746187015E-2</v>
      </c>
      <c r="J68">
        <f t="shared" ref="J68:J97" si="17">L68*23.0605419453293</f>
        <v>1.1173836364714196E-4</v>
      </c>
      <c r="K68">
        <v>4.8454352856080003E-3</v>
      </c>
      <c r="L68">
        <f t="shared" ref="L68:L97" si="18">K68/1000</f>
        <v>4.8454352856080005E-6</v>
      </c>
      <c r="N68">
        <v>8.4000002499999997</v>
      </c>
      <c r="O68">
        <f>Tabela5[[#This Row],[Colunas4]]* 8065.73</f>
        <v>-0.4048508999058526</v>
      </c>
      <c r="P68">
        <f t="shared" si="10"/>
        <v>-1.1574998368260815E-3</v>
      </c>
      <c r="Q68">
        <v>-5.0193956394009302E-2</v>
      </c>
      <c r="R68">
        <f t="shared" si="11"/>
        <v>-5.0193956394009302E-5</v>
      </c>
      <c r="U68">
        <v>8.6999908099999992</v>
      </c>
      <c r="V68">
        <f>Tabela6[[#This Row],[eV]]* 8065.73</f>
        <v>-0.4268957873340487</v>
      </c>
      <c r="W68">
        <f t="shared" si="12"/>
        <v>-1.2205278641984306E-3</v>
      </c>
      <c r="X68">
        <v>-5.2927111040668197E-2</v>
      </c>
      <c r="Y68">
        <f t="shared" si="13"/>
        <v>-5.29271110406682E-5</v>
      </c>
      <c r="AC68">
        <v>8.5000147399999992</v>
      </c>
      <c r="AD68">
        <f t="shared" ref="AD68:AD97" si="19">AG68* 8065.73</f>
        <v>-0.17542065627898809</v>
      </c>
      <c r="AE68">
        <f t="shared" ref="AE68:AE97" si="20">AG68*23.0605419453293</f>
        <v>-5.015411379005743E-4</v>
      </c>
      <c r="AF68">
        <v>-2.1748887736012499E-2</v>
      </c>
      <c r="AG68">
        <f t="shared" ref="AG68:AG97" si="21">AF68/1000</f>
        <v>-2.17488877360125E-5</v>
      </c>
      <c r="AK68">
        <v>8.8000053000000005</v>
      </c>
      <c r="AL68">
        <f t="shared" ref="AL68:AL94" si="22">AO68* 8065.73</f>
        <v>-0.32458711550285524</v>
      </c>
      <c r="AM68">
        <f t="shared" ref="AM68:AM94" si="23">AO68*23.0605419453293</f>
        <v>-9.2801950870746231E-4</v>
      </c>
      <c r="AN68">
        <v>-4.0242744984378999E-2</v>
      </c>
      <c r="AO68">
        <f t="shared" ref="AO68:AO94" si="24">AN68/1000</f>
        <v>-4.0242744984379001E-5</v>
      </c>
    </row>
    <row r="69" spans="1:41" x14ac:dyDescent="0.25">
      <c r="A69" s="3">
        <v>8.5999763199999997</v>
      </c>
      <c r="B69" s="3">
        <f>Tabela2[[#This Row],[eV]]* 8065.73</f>
        <v>-0.10513389624074317</v>
      </c>
      <c r="C69" s="2">
        <f t="shared" si="16"/>
        <v>-3.0058588920476589E-4</v>
      </c>
      <c r="D69" s="2">
        <v>-1.30346411596648E-2</v>
      </c>
      <c r="E69" s="4">
        <f t="shared" si="15"/>
        <v>-1.30346411596648E-5</v>
      </c>
      <c r="H69">
        <v>9.0999958599999999</v>
      </c>
      <c r="I69">
        <f>Tabela4[[#This Row],[eV]]* 8065.73</f>
        <v>3.8087686179614506E-2</v>
      </c>
      <c r="J69">
        <f t="shared" si="17"/>
        <v>1.0889562193943258E-4</v>
      </c>
      <c r="K69">
        <v>4.7221623064018399E-3</v>
      </c>
      <c r="L69">
        <f t="shared" si="18"/>
        <v>4.7221623064018398E-6</v>
      </c>
      <c r="N69">
        <v>8.5000147399999992</v>
      </c>
      <c r="O69">
        <f>Tabela5[[#This Row],[Colunas4]]* 8065.73</f>
        <v>-0.3725776664065274</v>
      </c>
      <c r="P69">
        <f t="shared" ref="P69:P98" si="25">R69*23.0605419453293</f>
        <v>-1.0652281819575702E-3</v>
      </c>
      <c r="Q69">
        <v>-4.6192677712560103E-2</v>
      </c>
      <c r="R69">
        <f t="shared" ref="R69:R98" si="26">Q69/1000</f>
        <v>-4.6192677712560103E-5</v>
      </c>
      <c r="U69">
        <v>8.8000053000000005</v>
      </c>
      <c r="V69">
        <f>Tabela6[[#This Row],[eV]]* 8065.73</f>
        <v>-0.39172338031574427</v>
      </c>
      <c r="W69">
        <f t="shared" ref="W69:W95" si="27">Y69*23.0605419453293</f>
        <v>-1.1199672494290539E-3</v>
      </c>
      <c r="X69">
        <v>-4.8566388946288098E-2</v>
      </c>
      <c r="Y69">
        <f t="shared" ref="Y69:Y95" si="28">X69/1000</f>
        <v>-4.8566388946288095E-5</v>
      </c>
      <c r="AC69">
        <v>8.5999763199999997</v>
      </c>
      <c r="AD69">
        <f t="shared" si="19"/>
        <v>-0.1605728330295452</v>
      </c>
      <c r="AE69">
        <f t="shared" si="20"/>
        <v>-4.5909007013105889E-4</v>
      </c>
      <c r="AF69">
        <v>-1.99080347382748E-2</v>
      </c>
      <c r="AG69">
        <f t="shared" si="21"/>
        <v>-1.9908034738274801E-5</v>
      </c>
      <c r="AK69">
        <v>8.9000198000000008</v>
      </c>
      <c r="AL69">
        <f t="shared" si="22"/>
        <v>-0.29792359302143301</v>
      </c>
      <c r="AM69">
        <f t="shared" si="23"/>
        <v>-8.5178644876210483E-4</v>
      </c>
      <c r="AN69">
        <v>-3.6936965782568103E-2</v>
      </c>
      <c r="AO69">
        <f t="shared" si="24"/>
        <v>-3.6936965782568102E-5</v>
      </c>
    </row>
    <row r="70" spans="1:41" x14ac:dyDescent="0.25">
      <c r="A70" s="3">
        <v>8.6999908099999992</v>
      </c>
      <c r="B70" s="3">
        <f>Tabela2[[#This Row],[eV]]* 8065.73</f>
        <v>-9.5343823645861109E-2</v>
      </c>
      <c r="C70" s="2">
        <f t="shared" si="16"/>
        <v>-2.7259531925981405E-4</v>
      </c>
      <c r="D70" s="2">
        <v>-1.18208548570137E-2</v>
      </c>
      <c r="E70" s="4">
        <f t="shared" si="15"/>
        <v>-1.1820854857013701E-5</v>
      </c>
      <c r="H70">
        <v>9.2000103499999994</v>
      </c>
      <c r="I70">
        <f>Tabela4[[#This Row],[eV]]* 8065.73</f>
        <v>3.6908816319979942E-2</v>
      </c>
      <c r="J70">
        <f t="shared" si="17"/>
        <v>1.0552514241108396E-4</v>
      </c>
      <c r="K70">
        <v>4.5760044434886796E-3</v>
      </c>
      <c r="L70">
        <f t="shared" si="18"/>
        <v>4.5760044434886796E-6</v>
      </c>
      <c r="N70">
        <v>8.5999763199999997</v>
      </c>
      <c r="O70">
        <f>Tabela5[[#This Row],[Colunas4]]* 8065.73</f>
        <v>-0.34272917420388316</v>
      </c>
      <c r="P70">
        <f t="shared" si="25"/>
        <v>-9.7988904880484738E-4</v>
      </c>
      <c r="Q70">
        <v>-4.2492021702174899E-2</v>
      </c>
      <c r="R70">
        <f t="shared" si="26"/>
        <v>-4.2492021702174901E-5</v>
      </c>
      <c r="U70">
        <v>8.9000198000000008</v>
      </c>
      <c r="V70">
        <f>Tabela6[[#This Row],[eV]]* 8065.73</f>
        <v>-0.35926551089055203</v>
      </c>
      <c r="W70">
        <f t="shared" si="27"/>
        <v>-1.0271677062586692E-3</v>
      </c>
      <c r="X70">
        <v>-4.4542218855646298E-2</v>
      </c>
      <c r="Y70">
        <f t="shared" si="28"/>
        <v>-4.4542218855646301E-5</v>
      </c>
      <c r="AC70">
        <v>8.6999908099999992</v>
      </c>
      <c r="AD70">
        <f t="shared" si="19"/>
        <v>-0.14693193293175902</v>
      </c>
      <c r="AE70">
        <f t="shared" si="20"/>
        <v>-4.2008968840776234E-4</v>
      </c>
      <c r="AF70">
        <v>-1.8216817688139701E-2</v>
      </c>
      <c r="AG70">
        <f t="shared" si="21"/>
        <v>-1.8216817688139702E-5</v>
      </c>
      <c r="AK70">
        <v>8.9999813700000004</v>
      </c>
      <c r="AL70">
        <f t="shared" si="22"/>
        <v>-0.27330832928888893</v>
      </c>
      <c r="AM70">
        <f t="shared" si="23"/>
        <v>-7.8140951799456418E-4</v>
      </c>
      <c r="AN70">
        <v>-3.3885132441687102E-2</v>
      </c>
      <c r="AO70">
        <f t="shared" si="24"/>
        <v>-3.3885132441687105E-5</v>
      </c>
    </row>
    <row r="71" spans="1:41" x14ac:dyDescent="0.25">
      <c r="A71" s="3">
        <v>8.8000053000000005</v>
      </c>
      <c r="B71" s="3">
        <f>Tabela2[[#This Row],[eV]]* 8065.73</f>
        <v>-8.6422139916687526E-2</v>
      </c>
      <c r="C71" s="2">
        <f t="shared" si="16"/>
        <v>-2.4708753982018871E-4</v>
      </c>
      <c r="D71" s="2">
        <v>-1.07147325681231E-2</v>
      </c>
      <c r="E71" s="4">
        <f t="shared" si="15"/>
        <v>-1.0714732568123101E-5</v>
      </c>
      <c r="H71">
        <v>9.3000248499999998</v>
      </c>
      <c r="I71">
        <f>Tabela4[[#This Row],[eV]]* 8065.73</f>
        <v>3.565483942893391E-2</v>
      </c>
      <c r="J71">
        <f t="shared" si="17"/>
        <v>1.0193992610773129E-4</v>
      </c>
      <c r="K71">
        <v>4.4205347103032097E-3</v>
      </c>
      <c r="L71">
        <f t="shared" si="18"/>
        <v>4.42053471030321E-6</v>
      </c>
      <c r="N71">
        <v>8.6999908099999992</v>
      </c>
      <c r="O71">
        <f>Tabela5[[#This Row],[Colunas4]]* 8065.73</f>
        <v>-0.31504762775492301</v>
      </c>
      <c r="P71">
        <f t="shared" si="25"/>
        <v>-9.0074538009813059E-4</v>
      </c>
      <c r="Q71">
        <v>-3.9060026526417699E-2</v>
      </c>
      <c r="R71">
        <f t="shared" si="26"/>
        <v>-3.9060026526417702E-5</v>
      </c>
      <c r="U71">
        <v>8.9999813700000004</v>
      </c>
      <c r="V71">
        <f>Tabela6[[#This Row],[eV]]* 8065.73</f>
        <v>-0.32928101548596489</v>
      </c>
      <c r="W71">
        <f t="shared" si="27"/>
        <v>-9.4143972949934122E-4</v>
      </c>
      <c r="X71">
        <v>-4.0824700986267198E-2</v>
      </c>
      <c r="Y71">
        <f t="shared" si="28"/>
        <v>-4.0824700986267195E-5</v>
      </c>
      <c r="AC71">
        <v>8.8000053000000005</v>
      </c>
      <c r="AD71">
        <f t="shared" si="19"/>
        <v>-0.13439316404483662</v>
      </c>
      <c r="AE71">
        <f t="shared" si="20"/>
        <v>-3.8424038451838539E-4</v>
      </c>
      <c r="AF71">
        <v>-1.6662244340541602E-2</v>
      </c>
      <c r="AG71">
        <f t="shared" si="21"/>
        <v>-1.6662244340541602E-5</v>
      </c>
      <c r="AK71">
        <v>9.0999958599999999</v>
      </c>
      <c r="AL71">
        <f t="shared" si="22"/>
        <v>-0.25048626566873849</v>
      </c>
      <c r="AM71">
        <f t="shared" si="23"/>
        <v>-7.1615948416111665E-4</v>
      </c>
      <c r="AN71">
        <v>-3.10556224506323E-2</v>
      </c>
      <c r="AO71">
        <f t="shared" si="24"/>
        <v>-3.1055622450632304E-5</v>
      </c>
    </row>
    <row r="72" spans="1:41" x14ac:dyDescent="0.25">
      <c r="A72" s="3">
        <v>8.9000198000000008</v>
      </c>
      <c r="B72" s="3">
        <f>Tabela2[[#This Row],[eV]]* 8065.73</f>
        <v>-7.8298422342612584E-2</v>
      </c>
      <c r="C72" s="2">
        <f t="shared" si="16"/>
        <v>-2.2386120694406166E-4</v>
      </c>
      <c r="D72" s="2">
        <v>-9.7075431910828396E-3</v>
      </c>
      <c r="E72" s="4">
        <f t="shared" si="15"/>
        <v>-9.7075431910828393E-6</v>
      </c>
      <c r="H72">
        <v>9.3999864199999994</v>
      </c>
      <c r="I72">
        <f>Tabela4[[#This Row],[eV]]* 8065.73</f>
        <v>3.4299807527154336E-2</v>
      </c>
      <c r="J72">
        <f t="shared" si="17"/>
        <v>9.8065785762313441E-5</v>
      </c>
      <c r="K72">
        <v>4.2525360416421501E-3</v>
      </c>
      <c r="L72">
        <f t="shared" si="18"/>
        <v>4.2525360416421502E-6</v>
      </c>
      <c r="N72">
        <v>8.8000053000000005</v>
      </c>
      <c r="O72">
        <f>Tabela5[[#This Row],[Colunas4]]* 8065.73</f>
        <v>-0.28945939374711427</v>
      </c>
      <c r="P72">
        <f t="shared" si="25"/>
        <v>-8.2758665253795005E-4</v>
      </c>
      <c r="Q72">
        <v>-3.5887563028655103E-2</v>
      </c>
      <c r="R72">
        <f t="shared" si="26"/>
        <v>-3.5887563028655101E-5</v>
      </c>
      <c r="U72">
        <v>9.0999958599999999</v>
      </c>
      <c r="V72">
        <f>Tabela6[[#This Row],[eV]]* 8065.73</f>
        <v>-0.30153762547573953</v>
      </c>
      <c r="W72">
        <f t="shared" si="27"/>
        <v>-8.6211924529810556E-4</v>
      </c>
      <c r="X72">
        <v>-3.7385038363017299E-2</v>
      </c>
      <c r="Y72">
        <f t="shared" si="28"/>
        <v>-3.7385038363017301E-5</v>
      </c>
      <c r="AC72">
        <v>8.9000198000000008</v>
      </c>
      <c r="AD72">
        <f t="shared" si="19"/>
        <v>-0.12285552399084444</v>
      </c>
      <c r="AE72">
        <f t="shared" si="20"/>
        <v>-3.5125338490208313E-4</v>
      </c>
      <c r="AF72">
        <v>-1.52317922854899E-2</v>
      </c>
      <c r="AG72">
        <f t="shared" si="21"/>
        <v>-1.52317922854899E-5</v>
      </c>
      <c r="AK72">
        <v>9.2000103499999994</v>
      </c>
      <c r="AL72">
        <f t="shared" si="22"/>
        <v>-0.22927692422775733</v>
      </c>
      <c r="AM72">
        <f t="shared" si="23"/>
        <v>-6.5552034698040799E-4</v>
      </c>
      <c r="AN72">
        <v>-2.84260599137037E-2</v>
      </c>
      <c r="AO72">
        <f t="shared" si="24"/>
        <v>-2.84260599137037E-5</v>
      </c>
    </row>
    <row r="73" spans="1:41" x14ac:dyDescent="0.25">
      <c r="A73" s="3">
        <v>8.9999813700000004</v>
      </c>
      <c r="B73" s="3">
        <f>Tabela2[[#This Row],[eV]]* 8065.73</f>
        <v>-7.088577414095934E-2</v>
      </c>
      <c r="C73" s="2">
        <f t="shared" si="16"/>
        <v>-2.0266787605148349E-4</v>
      </c>
      <c r="D73" s="2">
        <v>-8.7885131464801505E-3</v>
      </c>
      <c r="E73" s="4">
        <f t="shared" si="15"/>
        <v>-8.7885131464801498E-6</v>
      </c>
      <c r="H73">
        <v>9.5000009100000007</v>
      </c>
      <c r="I73">
        <f>Tabela4[[#This Row],[eV]]* 8065.73</f>
        <v>3.2927512061030097E-2</v>
      </c>
      <c r="J73">
        <f t="shared" si="17"/>
        <v>9.4142287559677941E-5</v>
      </c>
      <c r="K73">
        <v>4.08239701316931E-3</v>
      </c>
      <c r="L73">
        <f t="shared" si="18"/>
        <v>4.0823970131693102E-6</v>
      </c>
      <c r="N73">
        <v>8.9000198000000008</v>
      </c>
      <c r="O73">
        <f>Tabela5[[#This Row],[Colunas4]]* 8065.73</f>
        <v>-0.26567599170451223</v>
      </c>
      <c r="P73">
        <f t="shared" si="25"/>
        <v>-7.5958807827299741E-4</v>
      </c>
      <c r="Q73">
        <v>-3.2938865013397697E-2</v>
      </c>
      <c r="R73">
        <f t="shared" si="26"/>
        <v>-3.2938865013397698E-5</v>
      </c>
      <c r="U73">
        <v>9.2000103499999994</v>
      </c>
      <c r="V73">
        <f>Tabela6[[#This Row],[eV]]* 8065.73</f>
        <v>-0.27585070493401354</v>
      </c>
      <c r="W73">
        <f t="shared" si="27"/>
        <v>-7.8867836535310217E-4</v>
      </c>
      <c r="X73">
        <v>-3.4200339576704597E-2</v>
      </c>
      <c r="Y73">
        <f t="shared" si="28"/>
        <v>-3.4200339576704596E-5</v>
      </c>
      <c r="AC73">
        <v>8.9999813700000004</v>
      </c>
      <c r="AD73">
        <f t="shared" si="19"/>
        <v>-0.11223632661255865</v>
      </c>
      <c r="AE73">
        <f t="shared" si="20"/>
        <v>-3.2089228348067543E-4</v>
      </c>
      <c r="AF73">
        <v>-1.39152099825507E-2</v>
      </c>
      <c r="AG73">
        <f t="shared" si="21"/>
        <v>-1.39152099825507E-5</v>
      </c>
      <c r="AK73">
        <v>9.3000248499999998</v>
      </c>
      <c r="AL73">
        <f t="shared" si="22"/>
        <v>-0.20963472494546934</v>
      </c>
      <c r="AM73">
        <f t="shared" si="23"/>
        <v>-5.9936178967093701E-4</v>
      </c>
      <c r="AN73">
        <v>-2.59907937589616E-2</v>
      </c>
      <c r="AO73">
        <f t="shared" si="24"/>
        <v>-2.5990793758961602E-5</v>
      </c>
    </row>
    <row r="74" spans="1:41" x14ac:dyDescent="0.25">
      <c r="A74" s="3">
        <v>9.0999958599999999</v>
      </c>
      <c r="B74" s="3">
        <f>Tabela2[[#This Row],[eV]]* 8065.73</f>
        <v>-6.4135773119088885E-2</v>
      </c>
      <c r="C74" s="2">
        <f t="shared" si="16"/>
        <v>-1.8336910437231012E-4</v>
      </c>
      <c r="D74" s="2">
        <v>-7.9516389860668397E-3</v>
      </c>
      <c r="E74" s="4">
        <f t="shared" si="15"/>
        <v>-7.9516389860668402E-6</v>
      </c>
      <c r="H74">
        <v>9.6000154099999992</v>
      </c>
      <c r="I74">
        <f>Tabela4[[#This Row],[eV]]* 8065.73</f>
        <v>3.1447056153732285E-2</v>
      </c>
      <c r="J74">
        <f t="shared" si="17"/>
        <v>8.9909550343275722E-5</v>
      </c>
      <c r="K74">
        <v>3.8988481084455198E-3</v>
      </c>
      <c r="L74">
        <f t="shared" si="18"/>
        <v>3.8988481084455201E-6</v>
      </c>
      <c r="N74">
        <v>8.9999813700000004</v>
      </c>
      <c r="O74">
        <f>Tabela5[[#This Row],[Colunas4]]* 8065.73</f>
        <v>-0.24360689318000311</v>
      </c>
      <c r="P74">
        <f t="shared" si="25"/>
        <v>-6.9649082951559458E-4</v>
      </c>
      <c r="Q74">
        <v>-3.0202708642615501E-2</v>
      </c>
      <c r="R74">
        <f t="shared" si="26"/>
        <v>-3.0202708642615501E-5</v>
      </c>
      <c r="U74">
        <v>9.3000248499999998</v>
      </c>
      <c r="V74">
        <f>Tabela6[[#This Row],[eV]]* 8065.73</f>
        <v>-0.25203072308284175</v>
      </c>
      <c r="W74">
        <f t="shared" si="27"/>
        <v>-7.2057520660418167E-4</v>
      </c>
      <c r="X74">
        <v>-3.1247106347824901E-2</v>
      </c>
      <c r="Y74">
        <f t="shared" si="28"/>
        <v>-3.1247106347824902E-5</v>
      </c>
      <c r="AC74">
        <v>9.0999958599999999</v>
      </c>
      <c r="AD74">
        <f t="shared" si="19"/>
        <v>-0.10244204339222815</v>
      </c>
      <c r="AE74">
        <f t="shared" si="20"/>
        <v>-2.9288967503396737E-4</v>
      </c>
      <c r="AF74">
        <v>-1.2700901640921299E-2</v>
      </c>
      <c r="AG74">
        <f t="shared" si="21"/>
        <v>-1.27009016409213E-5</v>
      </c>
      <c r="AK74">
        <v>9.3999864199999994</v>
      </c>
      <c r="AL74">
        <f t="shared" si="22"/>
        <v>-0.19139482183561665</v>
      </c>
      <c r="AM74">
        <f t="shared" si="23"/>
        <v>-5.4721250488908827E-4</v>
      </c>
      <c r="AN74">
        <v>-2.3729386160411599E-2</v>
      </c>
      <c r="AO74">
        <f t="shared" si="24"/>
        <v>-2.37293861604116E-5</v>
      </c>
    </row>
    <row r="75" spans="1:41" x14ac:dyDescent="0.25">
      <c r="A75" s="3">
        <v>9.2000103499999994</v>
      </c>
      <c r="B75" s="3">
        <f>Tabela2[[#This Row],[eV]]* 8065.73</f>
        <v>-5.7965048893135293E-2</v>
      </c>
      <c r="C75" s="2">
        <f t="shared" si="16"/>
        <v>-1.6572652957180694E-4</v>
      </c>
      <c r="D75" s="2">
        <v>-7.1865843380742103E-3</v>
      </c>
      <c r="E75" s="4">
        <f t="shared" si="15"/>
        <v>-7.1865843380742099E-6</v>
      </c>
      <c r="H75">
        <v>9.6999769800000006</v>
      </c>
      <c r="I75">
        <f>Tabela4[[#This Row],[eV]]* 8065.73</f>
        <v>2.9928704617410089E-2</v>
      </c>
      <c r="J75">
        <f t="shared" si="17"/>
        <v>8.5568466611101054E-5</v>
      </c>
      <c r="K75">
        <v>3.7106008529184699E-3</v>
      </c>
      <c r="L75">
        <f t="shared" si="18"/>
        <v>3.7106008529184698E-6</v>
      </c>
      <c r="N75">
        <v>9.0999958599999999</v>
      </c>
      <c r="O75">
        <f>Tabela5[[#This Row],[Colunas4]]* 8065.73</f>
        <v>-0.22309983143081386</v>
      </c>
      <c r="P75">
        <f t="shared" si="25"/>
        <v>-6.3785956394600118E-4</v>
      </c>
      <c r="Q75">
        <v>-2.76602156817565E-2</v>
      </c>
      <c r="R75">
        <f t="shared" si="26"/>
        <v>-2.7660215681756502E-5</v>
      </c>
      <c r="U75">
        <v>9.3999864199999994</v>
      </c>
      <c r="V75">
        <f>Tabela6[[#This Row],[eV]]* 8065.73</f>
        <v>-0.22996267721467717</v>
      </c>
      <c r="W75">
        <f t="shared" si="27"/>
        <v>-6.5748096747216759E-4</v>
      </c>
      <c r="X75">
        <v>-2.8511080486785099E-2</v>
      </c>
      <c r="Y75">
        <f t="shared" si="28"/>
        <v>-2.8511080486785099E-5</v>
      </c>
      <c r="AC75">
        <v>9.2000103499999994</v>
      </c>
      <c r="AD75">
        <f t="shared" si="19"/>
        <v>-9.341177815933277E-2</v>
      </c>
      <c r="AE75">
        <f t="shared" si="20"/>
        <v>-2.6707145273039009E-4</v>
      </c>
      <c r="AF75">
        <v>-1.1581317271881501E-2</v>
      </c>
      <c r="AG75">
        <f t="shared" si="21"/>
        <v>-1.1581317271881501E-5</v>
      </c>
      <c r="AK75">
        <v>9.5000009100000007</v>
      </c>
      <c r="AL75">
        <f t="shared" si="22"/>
        <v>-0.17445010711337308</v>
      </c>
      <c r="AM75">
        <f t="shared" si="23"/>
        <v>-4.9876626324649219E-4</v>
      </c>
      <c r="AN75">
        <v>-2.1628557751545499E-2</v>
      </c>
      <c r="AO75">
        <f t="shared" si="24"/>
        <v>-2.1628557751545501E-5</v>
      </c>
    </row>
    <row r="76" spans="1:41" x14ac:dyDescent="0.25">
      <c r="A76" s="3">
        <v>9.3000248499999998</v>
      </c>
      <c r="B76" s="3">
        <f>Tabela2[[#This Row],[eV]]* 8065.73</f>
        <v>-5.2314863238117966E-2</v>
      </c>
      <c r="C76" s="2">
        <f t="shared" si="16"/>
        <v>-1.4957221455054722E-4</v>
      </c>
      <c r="D76" s="2">
        <v>-6.4860667587581002E-3</v>
      </c>
      <c r="E76" s="4">
        <f t="shared" si="15"/>
        <v>-6.4860667587580999E-6</v>
      </c>
      <c r="H76">
        <v>9.7999914700000001</v>
      </c>
      <c r="I76">
        <f>Tabela4[[#This Row],[eV]]* 8065.73</f>
        <v>2.8394931665385665E-2</v>
      </c>
      <c r="J76">
        <f t="shared" si="17"/>
        <v>8.1183291866252072E-5</v>
      </c>
      <c r="K76">
        <v>3.5204416296337302E-3</v>
      </c>
      <c r="L76">
        <f t="shared" si="18"/>
        <v>3.5204416296337301E-6</v>
      </c>
      <c r="N76">
        <v>9.2000103499999994</v>
      </c>
      <c r="O76">
        <f>Tabela5[[#This Row],[Colunas4]]* 8065.73</f>
        <v>-0.20401548738749409</v>
      </c>
      <c r="P76">
        <f t="shared" si="25"/>
        <v>-5.832959576375739E-4</v>
      </c>
      <c r="Q76">
        <v>-2.5294113166135501E-2</v>
      </c>
      <c r="R76">
        <f t="shared" si="26"/>
        <v>-2.5294113166135502E-5</v>
      </c>
      <c r="U76">
        <v>9.5000009100000007</v>
      </c>
      <c r="V76">
        <f>Tabela6[[#This Row],[eV]]* 8065.73</f>
        <v>-0.20945251012923258</v>
      </c>
      <c r="W76">
        <f t="shared" si="27"/>
        <v>-5.9884082350756575E-4</v>
      </c>
      <c r="X76">
        <v>-2.59682025221812E-2</v>
      </c>
      <c r="Y76">
        <f t="shared" si="28"/>
        <v>-2.5968202522181201E-5</v>
      </c>
      <c r="AC76">
        <v>9.3000248499999998</v>
      </c>
      <c r="AD76">
        <f t="shared" si="19"/>
        <v>-8.507216076544287E-2</v>
      </c>
      <c r="AE76">
        <f t="shared" si="20"/>
        <v>-2.4322784567686905E-4</v>
      </c>
      <c r="AF76">
        <v>-1.05473603462356E-2</v>
      </c>
      <c r="AG76">
        <f t="shared" si="21"/>
        <v>-1.05473603462356E-5</v>
      </c>
      <c r="AK76">
        <v>9.6000154099999992</v>
      </c>
      <c r="AL76">
        <f t="shared" si="22"/>
        <v>-0.15866584076441986</v>
      </c>
      <c r="AM76">
        <f t="shared" si="23"/>
        <v>-4.5363783268704064E-4</v>
      </c>
      <c r="AN76">
        <v>-1.9671603285061599E-2</v>
      </c>
      <c r="AO76">
        <f t="shared" si="24"/>
        <v>-1.9671603285061598E-5</v>
      </c>
    </row>
    <row r="77" spans="1:41" x14ac:dyDescent="0.25">
      <c r="A77" s="3">
        <v>9.3999864199999994</v>
      </c>
      <c r="B77" s="3">
        <f>Tabela2[[#This Row],[eV]]* 8065.73</f>
        <v>-4.7170847394692308E-2</v>
      </c>
      <c r="C77" s="2">
        <f t="shared" si="16"/>
        <v>-1.3486507792128294E-4</v>
      </c>
      <c r="D77" s="2">
        <v>-5.8483047901048404E-3</v>
      </c>
      <c r="E77" s="4">
        <f t="shared" si="15"/>
        <v>-5.84830479010484E-6</v>
      </c>
      <c r="H77">
        <v>9.9000059700000005</v>
      </c>
      <c r="I77">
        <f>Tabela4[[#This Row],[eV]]* 8065.73</f>
        <v>2.6836737085763573E-2</v>
      </c>
      <c r="J77">
        <f t="shared" si="17"/>
        <v>7.6728293811226679E-5</v>
      </c>
      <c r="K77">
        <v>3.3272545802752601E-3</v>
      </c>
      <c r="L77">
        <f t="shared" si="18"/>
        <v>3.3272545802752602E-6</v>
      </c>
      <c r="N77">
        <v>9.3000248499999998</v>
      </c>
      <c r="O77">
        <f>Tabela5[[#This Row],[Colunas4]]* 8065.73</f>
        <v>-0.18627885928422702</v>
      </c>
      <c r="P77">
        <f t="shared" si="25"/>
        <v>-5.32585574777734E-4</v>
      </c>
      <c r="Q77">
        <v>-2.3095102276449501E-2</v>
      </c>
      <c r="R77">
        <f t="shared" si="26"/>
        <v>-2.3095102276449501E-5</v>
      </c>
      <c r="U77">
        <v>9.6000154099999992</v>
      </c>
      <c r="V77">
        <f>Tabela6[[#This Row],[eV]]* 8065.73</f>
        <v>-0.19041195659055549</v>
      </c>
      <c r="W77">
        <f t="shared" si="27"/>
        <v>-5.4440241761734244E-4</v>
      </c>
      <c r="X77">
        <v>-2.3607529211931901E-2</v>
      </c>
      <c r="Y77">
        <f t="shared" si="28"/>
        <v>-2.3607529211931902E-5</v>
      </c>
      <c r="AC77">
        <v>9.3999864199999994</v>
      </c>
      <c r="AD77">
        <f t="shared" si="19"/>
        <v>-7.7363505594837415E-2</v>
      </c>
      <c r="AE77">
        <f t="shared" si="20"/>
        <v>-2.2118820811104097E-4</v>
      </c>
      <c r="AF77">
        <v>-9.5916309614675205E-3</v>
      </c>
      <c r="AG77">
        <f t="shared" si="21"/>
        <v>-9.5916309614675204E-6</v>
      </c>
      <c r="AK77">
        <v>9.6999769800000006</v>
      </c>
      <c r="AL77">
        <f t="shared" si="22"/>
        <v>-0.14400039022966257</v>
      </c>
      <c r="AM77">
        <f t="shared" si="23"/>
        <v>-4.1170818252469663E-4</v>
      </c>
      <c r="AN77">
        <v>-1.7853361100565301E-2</v>
      </c>
      <c r="AO77">
        <f t="shared" si="24"/>
        <v>-1.7853361100565302E-5</v>
      </c>
    </row>
    <row r="78" spans="1:41" x14ac:dyDescent="0.25">
      <c r="A78" s="3">
        <v>9.5000009100000007</v>
      </c>
      <c r="B78" s="3">
        <f>Tabela2[[#This Row],[eV]]* 8065.73</f>
        <v>-4.2454104768546871E-2</v>
      </c>
      <c r="C78" s="2">
        <f t="shared" si="16"/>
        <v>-1.213795482574398E-4</v>
      </c>
      <c r="D78" s="2">
        <v>-5.2635167267621004E-3</v>
      </c>
      <c r="E78" s="4">
        <f t="shared" si="15"/>
        <v>-5.2635167267621005E-6</v>
      </c>
      <c r="H78">
        <v>10.00002046</v>
      </c>
      <c r="I78">
        <f>Tabela4[[#This Row],[eV]]* 8065.73</f>
        <v>2.5303858891644854E-2</v>
      </c>
      <c r="J78">
        <f t="shared" si="17"/>
        <v>7.2345677247994921E-5</v>
      </c>
      <c r="K78">
        <v>3.1372062902731502E-3</v>
      </c>
      <c r="L78">
        <f t="shared" si="18"/>
        <v>3.1372062902731503E-6</v>
      </c>
      <c r="N78">
        <v>9.3999864199999994</v>
      </c>
      <c r="O78">
        <f>Tabela5[[#This Row],[Colunas4]]* 8065.73</f>
        <v>-0.16970946918780364</v>
      </c>
      <c r="P78">
        <f t="shared" si="25"/>
        <v>-4.8521241508517099E-4</v>
      </c>
      <c r="Q78">
        <v>-2.1040807117000401E-2</v>
      </c>
      <c r="R78">
        <f t="shared" si="26"/>
        <v>-2.1040807117000399E-5</v>
      </c>
      <c r="U78">
        <v>9.6999769800000006</v>
      </c>
      <c r="V78">
        <f>Tabela6[[#This Row],[eV]]* 8065.73</f>
        <v>-0.17269153939527659</v>
      </c>
      <c r="W78">
        <f t="shared" si="27"/>
        <v>-4.9373838298929715E-4</v>
      </c>
      <c r="X78">
        <v>-2.14105281723138E-2</v>
      </c>
      <c r="Y78">
        <f t="shared" si="28"/>
        <v>-2.1410528172313801E-5</v>
      </c>
      <c r="AC78">
        <v>9.5000009100000007</v>
      </c>
      <c r="AD78">
        <f t="shared" si="19"/>
        <v>-7.0249917065585935E-2</v>
      </c>
      <c r="AE78">
        <f t="shared" si="20"/>
        <v>-2.0084991180548435E-4</v>
      </c>
      <c r="AF78">
        <v>-8.7096787352894198E-3</v>
      </c>
      <c r="AG78">
        <f t="shared" si="21"/>
        <v>-8.7096787352894204E-6</v>
      </c>
      <c r="AK78">
        <v>9.7999914700000001</v>
      </c>
      <c r="AL78">
        <f t="shared" si="22"/>
        <v>-0.13028043563911557</v>
      </c>
      <c r="AM78">
        <f t="shared" si="23"/>
        <v>-3.724817779310241E-4</v>
      </c>
      <c r="AN78">
        <v>-1.6152342768616799E-2</v>
      </c>
      <c r="AO78">
        <f t="shared" si="24"/>
        <v>-1.6152342768616798E-5</v>
      </c>
    </row>
    <row r="79" spans="1:41" x14ac:dyDescent="0.25">
      <c r="A79" s="3">
        <v>9.6000154099999992</v>
      </c>
      <c r="B79" s="3">
        <f>Tabela2[[#This Row],[eV]]* 8065.73</f>
        <v>-3.8140582161797811E-2</v>
      </c>
      <c r="C79" s="2">
        <f t="shared" si="16"/>
        <v>-1.0904685561770813E-4</v>
      </c>
      <c r="D79" s="2">
        <v>-4.7287204210651503E-3</v>
      </c>
      <c r="E79" s="4">
        <f t="shared" si="15"/>
        <v>-4.72872042106515E-6</v>
      </c>
      <c r="H79">
        <v>10.09998203</v>
      </c>
      <c r="I79">
        <f>Tabela4[[#This Row],[eV]]* 8065.73</f>
        <v>2.376719113462681E-2</v>
      </c>
      <c r="J79">
        <f t="shared" si="17"/>
        <v>6.7952226033194809E-5</v>
      </c>
      <c r="K79">
        <v>2.9466881651911002E-3</v>
      </c>
      <c r="L79">
        <f t="shared" si="18"/>
        <v>2.9466881651911002E-6</v>
      </c>
      <c r="N79">
        <v>9.5000009100000007</v>
      </c>
      <c r="O79">
        <f>Tabela5[[#This Row],[Colunas4]]* 8065.73</f>
        <v>-0.15431352777074028</v>
      </c>
      <c r="P79">
        <f t="shared" si="25"/>
        <v>-4.41194235349918E-4</v>
      </c>
      <c r="Q79">
        <v>-1.91319976952787E-2</v>
      </c>
      <c r="R79">
        <f t="shared" si="26"/>
        <v>-1.9131997695278702E-5</v>
      </c>
      <c r="U79">
        <v>9.7999914700000001</v>
      </c>
      <c r="V79">
        <f>Tabela6[[#This Row],[eV]]* 8065.73</f>
        <v>-0.15617972960184007</v>
      </c>
      <c r="W79">
        <f t="shared" si="27"/>
        <v>-4.4652984980819114E-4</v>
      </c>
      <c r="X79">
        <v>-1.9363371895890401E-2</v>
      </c>
      <c r="Y79">
        <f t="shared" si="28"/>
        <v>-1.93633718958904E-5</v>
      </c>
      <c r="AC79">
        <v>9.6000154099999992</v>
      </c>
      <c r="AD79">
        <f t="shared" si="19"/>
        <v>-6.3652235419272493E-2</v>
      </c>
      <c r="AE79">
        <f t="shared" si="20"/>
        <v>-1.8198663292722531E-4</v>
      </c>
      <c r="AF79">
        <v>-7.8916893349110992E-3</v>
      </c>
      <c r="AG79">
        <f t="shared" si="21"/>
        <v>-7.891689334911099E-6</v>
      </c>
      <c r="AK79">
        <v>9.9000059700000005</v>
      </c>
      <c r="AL79">
        <f t="shared" si="22"/>
        <v>-0.11753134601109488</v>
      </c>
      <c r="AM79">
        <f t="shared" si="23"/>
        <v>-3.36031150879073E-4</v>
      </c>
      <c r="AN79">
        <v>-1.4571693574059E-2</v>
      </c>
      <c r="AO79">
        <f t="shared" si="24"/>
        <v>-1.4571693574059E-5</v>
      </c>
    </row>
    <row r="80" spans="1:41" x14ac:dyDescent="0.25">
      <c r="A80" s="3">
        <v>9.6999769800000006</v>
      </c>
      <c r="B80" s="3">
        <f>Tabela2[[#This Row],[eV]]* 8065.73</f>
        <v>-3.4170225529010126E-2</v>
      </c>
      <c r="C80" s="2">
        <f t="shared" si="16"/>
        <v>-9.7695300870857341E-5</v>
      </c>
      <c r="D80" s="2">
        <v>-4.2364702920888904E-3</v>
      </c>
      <c r="E80" s="4">
        <f t="shared" si="15"/>
        <v>-4.2364702920888904E-6</v>
      </c>
      <c r="H80">
        <v>10.19999653</v>
      </c>
      <c r="I80">
        <f>Tabela4[[#This Row],[eV]]* 8065.73</f>
        <v>2.2211838727184654E-2</v>
      </c>
      <c r="J80">
        <f t="shared" si="17"/>
        <v>6.3505353966861216E-5</v>
      </c>
      <c r="K80">
        <v>2.7538534921432599E-3</v>
      </c>
      <c r="L80">
        <f t="shared" si="18"/>
        <v>2.7538534921432598E-6</v>
      </c>
      <c r="N80">
        <v>9.6000154099999992</v>
      </c>
      <c r="O80">
        <f>Tabela5[[#This Row],[Colunas4]]* 8065.73</f>
        <v>-0.13990287270836832</v>
      </c>
      <c r="P80">
        <f t="shared" si="25"/>
        <v>-3.9999306502491326E-4</v>
      </c>
      <c r="Q80">
        <v>-1.7345345394448899E-2</v>
      </c>
      <c r="R80">
        <f t="shared" si="26"/>
        <v>-1.7345345394448899E-5</v>
      </c>
      <c r="U80">
        <v>9.9000059700000005</v>
      </c>
      <c r="V80">
        <f>Tabela6[[#This Row],[eV]]* 8065.73</f>
        <v>-0.14082368386089594</v>
      </c>
      <c r="W80">
        <f t="shared" si="27"/>
        <v>-4.026257348770643E-4</v>
      </c>
      <c r="X80">
        <v>-1.74595087934875E-2</v>
      </c>
      <c r="Y80">
        <f t="shared" si="28"/>
        <v>-1.7459508793487502E-5</v>
      </c>
      <c r="AC80">
        <v>9.6999769800000006</v>
      </c>
      <c r="AD80">
        <f t="shared" si="19"/>
        <v>-5.7548670669208477E-2</v>
      </c>
      <c r="AE80">
        <f t="shared" si="20"/>
        <v>-1.6453607222969579E-4</v>
      </c>
      <c r="AF80">
        <v>-7.1349612086207296E-3</v>
      </c>
      <c r="AG80">
        <f t="shared" si="21"/>
        <v>-7.1349612086207296E-6</v>
      </c>
      <c r="AK80">
        <v>10.00002046</v>
      </c>
      <c r="AL80">
        <f t="shared" si="22"/>
        <v>-0.10559964404803404</v>
      </c>
      <c r="AM80">
        <f t="shared" si="23"/>
        <v>-3.019174979799141E-4</v>
      </c>
      <c r="AN80">
        <v>-1.3092385196136499E-2</v>
      </c>
      <c r="AO80">
        <f t="shared" si="24"/>
        <v>-1.3092385196136499E-5</v>
      </c>
    </row>
    <row r="81" spans="1:41" x14ac:dyDescent="0.25">
      <c r="A81" s="3">
        <v>9.7999914700000001</v>
      </c>
      <c r="B81" s="3">
        <f>Tabela2[[#This Row],[eV]]* 8065.73</f>
        <v>-3.0535771541291026E-2</v>
      </c>
      <c r="C81" s="2">
        <f t="shared" si="16"/>
        <v>-8.730411760137451E-5</v>
      </c>
      <c r="D81" s="2">
        <v>-3.7858658225964699E-3</v>
      </c>
      <c r="E81" s="4">
        <f t="shared" si="15"/>
        <v>-3.78586582259647E-6</v>
      </c>
      <c r="H81">
        <v>10.300011019999999</v>
      </c>
      <c r="I81">
        <f>Tabela4[[#This Row],[eV]]* 8065.73</f>
        <v>2.0702224238669898E-2</v>
      </c>
      <c r="J81">
        <f t="shared" si="17"/>
        <v>5.9189250125836125E-5</v>
      </c>
      <c r="K81">
        <v>2.5666894674964201E-3</v>
      </c>
      <c r="L81">
        <f t="shared" si="18"/>
        <v>2.5666894674964201E-6</v>
      </c>
      <c r="N81">
        <v>9.6999769800000006</v>
      </c>
      <c r="O81">
        <f>Tabela5[[#This Row],[Colunas4]]* 8065.73</f>
        <v>-0.12646539845252039</v>
      </c>
      <c r="P81">
        <f t="shared" si="25"/>
        <v>-3.615742934175989E-4</v>
      </c>
      <c r="Q81">
        <v>-1.5679349352448E-2</v>
      </c>
      <c r="R81">
        <f t="shared" si="26"/>
        <v>-1.5679349352447999E-5</v>
      </c>
      <c r="U81">
        <v>10.00002046</v>
      </c>
      <c r="V81">
        <f>Tabela6[[#This Row],[eV]]* 8065.73</f>
        <v>-0.12647934614930853</v>
      </c>
      <c r="W81">
        <f t="shared" si="27"/>
        <v>-3.6161417095463815E-4</v>
      </c>
      <c r="X81">
        <v>-1.5681078606562399E-2</v>
      </c>
      <c r="Y81">
        <f t="shared" si="28"/>
        <v>-1.5681078606562399E-5</v>
      </c>
      <c r="AC81">
        <v>9.7999914700000001</v>
      </c>
      <c r="AD81">
        <f t="shared" si="19"/>
        <v>-5.1875958168045966E-2</v>
      </c>
      <c r="AE81">
        <f t="shared" si="20"/>
        <v>-1.4831735122405193E-4</v>
      </c>
      <c r="AF81">
        <v>-6.4316507207712098E-3</v>
      </c>
      <c r="AG81">
        <f t="shared" si="21"/>
        <v>-6.4316507207712097E-6</v>
      </c>
      <c r="AK81">
        <v>10.09998203</v>
      </c>
      <c r="AL81">
        <f t="shared" si="22"/>
        <v>-9.4484066562329869E-2</v>
      </c>
      <c r="AM81">
        <f t="shared" si="23"/>
        <v>-2.7013720768311039E-4</v>
      </c>
      <c r="AN81">
        <v>-1.17142610231597E-2</v>
      </c>
      <c r="AO81">
        <f t="shared" si="24"/>
        <v>-1.1714261023159699E-5</v>
      </c>
    </row>
    <row r="82" spans="1:41" x14ac:dyDescent="0.25">
      <c r="A82" s="3">
        <v>9.9000059700000005</v>
      </c>
      <c r="B82" s="3">
        <f>Tabela2[[#This Row],[eV]]* 8065.73</f>
        <v>-2.7213588063306683E-2</v>
      </c>
      <c r="C82" s="2">
        <f t="shared" si="16"/>
        <v>-7.7805739718140411E-5</v>
      </c>
      <c r="D82" s="2">
        <v>-3.37397706882163E-3</v>
      </c>
      <c r="E82" s="4">
        <f t="shared" si="15"/>
        <v>-3.3739770688216301E-6</v>
      </c>
      <c r="H82">
        <v>10.400025510000001</v>
      </c>
      <c r="I82">
        <f>Tabela4[[#This Row],[eV]]* 8065.73</f>
        <v>1.9198873055496384E-2</v>
      </c>
      <c r="J82">
        <f t="shared" si="17"/>
        <v>5.4891053556135269E-5</v>
      </c>
      <c r="K82">
        <v>2.3803019758281501E-3</v>
      </c>
      <c r="L82">
        <f t="shared" si="18"/>
        <v>2.38030197582815E-6</v>
      </c>
      <c r="N82">
        <v>9.7999914700000001</v>
      </c>
      <c r="O82">
        <f>Tabela5[[#This Row],[Colunas4]]* 8065.73</f>
        <v>-0.11390968179816281</v>
      </c>
      <c r="P82">
        <f t="shared" si="25"/>
        <v>-3.2567653455863846E-4</v>
      </c>
      <c r="Q82">
        <v>-1.41226747979616E-2</v>
      </c>
      <c r="R82">
        <f t="shared" si="26"/>
        <v>-1.41226747979616E-5</v>
      </c>
      <c r="U82">
        <v>10.09998203</v>
      </c>
      <c r="V82">
        <f>Tabela6[[#This Row],[eV]]* 8065.73</f>
        <v>-0.11308345181975342</v>
      </c>
      <c r="W82">
        <f t="shared" si="27"/>
        <v>-3.2331427955213589E-4</v>
      </c>
      <c r="X82">
        <v>-1.4020237699470899E-2</v>
      </c>
      <c r="Y82">
        <f t="shared" si="28"/>
        <v>-1.40202376994709E-5</v>
      </c>
      <c r="AC82">
        <v>9.9000059700000005</v>
      </c>
      <c r="AD82">
        <f t="shared" si="19"/>
        <v>-4.6623676617801868E-2</v>
      </c>
      <c r="AE82">
        <f t="shared" si="20"/>
        <v>-1.3330067461845229E-4</v>
      </c>
      <c r="AF82">
        <v>-5.7804658248914696E-3</v>
      </c>
      <c r="AG82">
        <f t="shared" si="21"/>
        <v>-5.7804658248914696E-6</v>
      </c>
      <c r="AK82">
        <v>10.19999653</v>
      </c>
      <c r="AL82">
        <f t="shared" si="22"/>
        <v>-8.4077821566042488E-2</v>
      </c>
      <c r="AM82">
        <f t="shared" si="23"/>
        <v>-2.403849534878598E-4</v>
      </c>
      <c r="AN82">
        <v>-1.0424080841541001E-2</v>
      </c>
      <c r="AO82">
        <f t="shared" si="24"/>
        <v>-1.0424080841541E-5</v>
      </c>
    </row>
    <row r="83" spans="1:41" x14ac:dyDescent="0.25">
      <c r="A83" s="3">
        <v>10.00002046</v>
      </c>
      <c r="B83" s="3">
        <f>Tabela2[[#This Row],[eV]]* 8065.73</f>
        <v>-2.4158358238684789E-2</v>
      </c>
      <c r="C83" s="2">
        <f t="shared" si="16"/>
        <v>-6.9070602846051427E-5</v>
      </c>
      <c r="D83" s="2">
        <v>-2.99518558626247E-3</v>
      </c>
      <c r="E83" s="4">
        <f t="shared" si="15"/>
        <v>-2.9951855862624698E-6</v>
      </c>
      <c r="H83">
        <v>10.49998708</v>
      </c>
      <c r="I83">
        <f>Tabela4[[#This Row],[eV]]* 8065.73</f>
        <v>1.7732943805995095E-2</v>
      </c>
      <c r="J83">
        <f t="shared" si="17"/>
        <v>5.069984917079016E-5</v>
      </c>
      <c r="K83">
        <v>2.1985541055794199E-3</v>
      </c>
      <c r="L83">
        <f t="shared" si="18"/>
        <v>2.1985541055794199E-6</v>
      </c>
      <c r="N83">
        <v>9.9000059700000005</v>
      </c>
      <c r="O83">
        <f>Tabela5[[#This Row],[Colunas4]]* 8065.73</f>
        <v>-0.10214982598618455</v>
      </c>
      <c r="P83">
        <f t="shared" si="25"/>
        <v>-2.9205420301231234E-4</v>
      </c>
      <c r="Q83">
        <v>-1.2664672135837E-2</v>
      </c>
      <c r="R83">
        <f t="shared" si="26"/>
        <v>-1.2664672135836999E-5</v>
      </c>
      <c r="U83">
        <v>10.19999653</v>
      </c>
      <c r="V83">
        <f>Tabela6[[#This Row],[eV]]* 8065.73</f>
        <v>-0.1005845259761259</v>
      </c>
      <c r="W83">
        <f t="shared" si="27"/>
        <v>-2.8757888998559534E-4</v>
      </c>
      <c r="X83">
        <v>-1.24706041457036E-2</v>
      </c>
      <c r="Y83">
        <f t="shared" si="28"/>
        <v>-1.24706041457036E-5</v>
      </c>
      <c r="AC83">
        <v>10.00002046</v>
      </c>
      <c r="AD83">
        <f t="shared" si="19"/>
        <v>-4.1756667296006078E-2</v>
      </c>
      <c r="AE83">
        <f t="shared" si="20"/>
        <v>-1.1938552092330248E-4</v>
      </c>
      <c r="AF83">
        <v>-5.1770474955157297E-3</v>
      </c>
      <c r="AG83">
        <f t="shared" si="21"/>
        <v>-5.1770474955157293E-6</v>
      </c>
      <c r="AK83">
        <v>10.300011019999999</v>
      </c>
      <c r="AL83">
        <f t="shared" si="22"/>
        <v>-7.4352961032779552E-2</v>
      </c>
      <c r="AM83">
        <f t="shared" si="23"/>
        <v>-2.1258082983881783E-4</v>
      </c>
      <c r="AN83">
        <v>-9.2183796175646301E-3</v>
      </c>
      <c r="AO83">
        <f t="shared" si="24"/>
        <v>-9.2183796175646294E-6</v>
      </c>
    </row>
    <row r="84" spans="1:41" x14ac:dyDescent="0.25">
      <c r="A84" s="3">
        <v>10.09998203</v>
      </c>
      <c r="B84" s="3">
        <f>Tabela2[[#This Row],[eV]]* 8065.73</f>
        <v>-2.1361660816540153E-2</v>
      </c>
      <c r="C84" s="2">
        <f t="shared" si="16"/>
        <v>-6.1074629981628636E-5</v>
      </c>
      <c r="D84" s="2">
        <v>-2.6484472969638402E-3</v>
      </c>
      <c r="E84" s="4">
        <f t="shared" si="15"/>
        <v>-2.64844729696384E-6</v>
      </c>
      <c r="H84">
        <v>10.600001580000001</v>
      </c>
      <c r="I84">
        <f>Tabela4[[#This Row],[eV]]* 8065.73</f>
        <v>1.6257645914866562E-2</v>
      </c>
      <c r="J84">
        <f t="shared" si="17"/>
        <v>4.64818591190248E-5</v>
      </c>
      <c r="K84">
        <v>2.0156446986034199E-3</v>
      </c>
      <c r="L84">
        <f t="shared" si="18"/>
        <v>2.0156446986034199E-6</v>
      </c>
      <c r="N84">
        <v>10.00002046</v>
      </c>
      <c r="O84">
        <f>Tabela5[[#This Row],[Colunas4]]* 8065.73</f>
        <v>-9.1159725138803369E-2</v>
      </c>
      <c r="P84">
        <f t="shared" si="25"/>
        <v>-2.6063266006772667E-4</v>
      </c>
      <c r="Q84">
        <v>-1.1302104724408501E-2</v>
      </c>
      <c r="R84">
        <f t="shared" si="26"/>
        <v>-1.13021047244085E-5</v>
      </c>
      <c r="U84">
        <v>10.300011019999999</v>
      </c>
      <c r="V84">
        <f>Tabela6[[#This Row],[eV]]* 8065.73</f>
        <v>-8.8900356156555643E-2</v>
      </c>
      <c r="W84">
        <f t="shared" si="27"/>
        <v>-2.5417295050825722E-4</v>
      </c>
      <c r="X84">
        <v>-1.10219851342105E-2</v>
      </c>
      <c r="Y84">
        <f t="shared" si="28"/>
        <v>-1.10219851342105E-5</v>
      </c>
      <c r="AC84">
        <v>10.09998203</v>
      </c>
      <c r="AD84">
        <f t="shared" si="19"/>
        <v>-3.7223876369084759E-2</v>
      </c>
      <c r="AE84">
        <f t="shared" si="20"/>
        <v>-1.0642592330477604E-4</v>
      </c>
      <c r="AF84">
        <v>-4.6150660100306804E-3</v>
      </c>
      <c r="AG84">
        <f t="shared" si="21"/>
        <v>-4.6150660100306806E-6</v>
      </c>
      <c r="AK84">
        <v>10.400025510000001</v>
      </c>
      <c r="AL84">
        <f t="shared" si="22"/>
        <v>-6.5266326051698215E-2</v>
      </c>
      <c r="AM84">
        <f t="shared" si="23"/>
        <v>-1.8660144209299413E-4</v>
      </c>
      <c r="AN84">
        <v>-8.0918064517034698E-3</v>
      </c>
      <c r="AO84">
        <f t="shared" si="24"/>
        <v>-8.0918064517034693E-6</v>
      </c>
    </row>
    <row r="85" spans="1:41" x14ac:dyDescent="0.25">
      <c r="A85" s="3">
        <v>10.19999653</v>
      </c>
      <c r="B85" s="3">
        <f>Tabela2[[#This Row],[eV]]* 8065.73</f>
        <v>-1.8791810840373371E-2</v>
      </c>
      <c r="C85" s="2">
        <f t="shared" si="16"/>
        <v>-5.3727231399157183E-5</v>
      </c>
      <c r="D85" s="2">
        <v>-2.32983385761405E-3</v>
      </c>
      <c r="E85" s="4">
        <f t="shared" si="15"/>
        <v>-2.3298338576140502E-6</v>
      </c>
      <c r="H85">
        <v>10.70001607</v>
      </c>
      <c r="I85">
        <f>Tabela4[[#This Row],[eV]]* 8065.73</f>
        <v>1.4792348259181128E-2</v>
      </c>
      <c r="J85">
        <f t="shared" si="17"/>
        <v>4.2292460508939095E-5</v>
      </c>
      <c r="K85">
        <v>1.83397513420126E-3</v>
      </c>
      <c r="L85">
        <f t="shared" si="18"/>
        <v>1.8339751342012601E-6</v>
      </c>
      <c r="N85">
        <v>10.09998203</v>
      </c>
      <c r="O85">
        <f>Tabela5[[#This Row],[Colunas4]]* 8065.73</f>
        <v>-8.086843021723196E-2</v>
      </c>
      <c r="P85">
        <f t="shared" si="25"/>
        <v>-2.3120905697034404E-4</v>
      </c>
      <c r="Q85">
        <v>-1.00261762068941E-2</v>
      </c>
      <c r="R85">
        <f t="shared" si="26"/>
        <v>-1.0026176206894101E-5</v>
      </c>
      <c r="U85">
        <v>10.400025510000001</v>
      </c>
      <c r="V85">
        <f>Tabela6[[#This Row],[eV]]* 8065.73</f>
        <v>-7.7985204442146516E-2</v>
      </c>
      <c r="W85">
        <f t="shared" si="27"/>
        <v>-2.2296569289490233E-4</v>
      </c>
      <c r="X85">
        <v>-9.6687100165944694E-3</v>
      </c>
      <c r="Y85">
        <f t="shared" si="28"/>
        <v>-9.6687100165944699E-6</v>
      </c>
      <c r="AC85">
        <v>10.19999653</v>
      </c>
      <c r="AD85">
        <f t="shared" si="19"/>
        <v>-3.3006461288172161E-2</v>
      </c>
      <c r="AE85">
        <f t="shared" si="20"/>
        <v>-9.4368009467559917E-5</v>
      </c>
      <c r="AF85">
        <v>-4.0921852440104203E-3</v>
      </c>
      <c r="AG85">
        <f t="shared" si="21"/>
        <v>-4.09218524401042E-6</v>
      </c>
      <c r="AK85">
        <v>10.49998708</v>
      </c>
      <c r="AL85">
        <f t="shared" si="22"/>
        <v>-5.6691071531216525E-2</v>
      </c>
      <c r="AM85">
        <f t="shared" si="23"/>
        <v>-1.6208413038513346E-4</v>
      </c>
      <c r="AN85">
        <v>-7.0286349197427296E-3</v>
      </c>
      <c r="AO85">
        <f t="shared" si="24"/>
        <v>-7.0286349197427294E-6</v>
      </c>
    </row>
    <row r="86" spans="1:41" x14ac:dyDescent="0.25">
      <c r="A86" s="3">
        <v>10.300011019999999</v>
      </c>
      <c r="B86" s="3">
        <f>Tabela2[[#This Row],[eV]]* 8065.73</f>
        <v>-1.6414544345597464E-2</v>
      </c>
      <c r="C86" s="2">
        <f t="shared" si="16"/>
        <v>-4.6930443790595303E-5</v>
      </c>
      <c r="D86" s="2">
        <v>-2.0350971760271499E-3</v>
      </c>
      <c r="E86" s="4">
        <f t="shared" si="15"/>
        <v>-2.0350971760271501E-6</v>
      </c>
      <c r="H86">
        <v>10.79997764</v>
      </c>
      <c r="I86">
        <f>Tabela4[[#This Row],[eV]]* 8065.73</f>
        <v>1.3340419339290692E-2</v>
      </c>
      <c r="J86">
        <f t="shared" si="17"/>
        <v>3.8141284141918368E-5</v>
      </c>
      <c r="K86">
        <v>1.65396304355473E-3</v>
      </c>
      <c r="L86">
        <f t="shared" si="18"/>
        <v>1.65396304355473E-6</v>
      </c>
      <c r="N86">
        <v>10.19999653</v>
      </c>
      <c r="O86">
        <f>Tabela5[[#This Row],[Colunas4]]* 8065.73</f>
        <v>-7.1185991735348522E-2</v>
      </c>
      <c r="P86">
        <f t="shared" si="25"/>
        <v>-2.0352622122645682E-4</v>
      </c>
      <c r="Q86">
        <v>-8.8257345256224206E-3</v>
      </c>
      <c r="R86">
        <f t="shared" si="26"/>
        <v>-8.82573452562242E-6</v>
      </c>
      <c r="U86">
        <v>10.49998708</v>
      </c>
      <c r="V86">
        <f>Tabela6[[#This Row],[eV]]* 8065.73</f>
        <v>-6.7769648145801942E-2</v>
      </c>
      <c r="W86">
        <f t="shared" si="27"/>
        <v>-1.9375863234778176E-4</v>
      </c>
      <c r="X86">
        <v>-8.4021716751988898E-3</v>
      </c>
      <c r="Y86">
        <f t="shared" si="28"/>
        <v>-8.4021716751988897E-6</v>
      </c>
      <c r="AC86">
        <v>10.300011019999999</v>
      </c>
      <c r="AD86">
        <f t="shared" si="19"/>
        <v>-2.9100158794999172E-2</v>
      </c>
      <c r="AE86">
        <f t="shared" si="20"/>
        <v>-8.3199590428618595E-5</v>
      </c>
      <c r="AF86">
        <v>-3.6078766329890998E-3</v>
      </c>
      <c r="AG86">
        <f t="shared" si="21"/>
        <v>-3.6078766329891E-6</v>
      </c>
      <c r="AK86">
        <v>10.600001580000001</v>
      </c>
      <c r="AL86">
        <f t="shared" si="22"/>
        <v>-4.8755463648999652E-2</v>
      </c>
      <c r="AM86">
        <f t="shared" si="23"/>
        <v>-1.393956175748177E-4</v>
      </c>
      <c r="AN86">
        <v>-6.0447676340516796E-3</v>
      </c>
      <c r="AO86">
        <f t="shared" si="24"/>
        <v>-6.0447676340516794E-6</v>
      </c>
    </row>
    <row r="87" spans="1:41" x14ac:dyDescent="0.25">
      <c r="A87" s="3">
        <v>10.400025510000001</v>
      </c>
      <c r="B87" s="3">
        <f>Tabela2[[#This Row],[eV]]* 8065.73</f>
        <v>-1.4256072475635305E-2</v>
      </c>
      <c r="C87" s="2">
        <f t="shared" si="16"/>
        <v>-4.0759206829393314E-5</v>
      </c>
      <c r="D87" s="2">
        <v>-1.7674869448438401E-3</v>
      </c>
      <c r="E87" s="4">
        <f t="shared" si="15"/>
        <v>-1.7674869448438401E-6</v>
      </c>
      <c r="H87">
        <v>10.89999214</v>
      </c>
      <c r="I87">
        <f>Tabela4[[#This Row],[eV]]* 8065.73</f>
        <v>1.2014493385910591E-2</v>
      </c>
      <c r="J87">
        <f t="shared" si="17"/>
        <v>3.4350359939853267E-5</v>
      </c>
      <c r="K87">
        <v>1.4895729693295699E-3</v>
      </c>
      <c r="L87">
        <f t="shared" si="18"/>
        <v>1.4895729693295699E-6</v>
      </c>
      <c r="N87">
        <v>10.300011019999999</v>
      </c>
      <c r="O87">
        <f>Tabela5[[#This Row],[Colunas4]]* 8065.73</f>
        <v>-6.217162161352123E-2</v>
      </c>
      <c r="P87">
        <f t="shared" si="25"/>
        <v>-1.7775344426700971E-4</v>
      </c>
      <c r="Q87">
        <v>-7.7081208537257296E-3</v>
      </c>
      <c r="R87">
        <f t="shared" si="26"/>
        <v>-7.7081208537257303E-6</v>
      </c>
      <c r="U87">
        <v>10.600001580000001</v>
      </c>
      <c r="V87">
        <f>Tabela6[[#This Row],[eV]]* 8065.73</f>
        <v>-5.8189422596664382E-2</v>
      </c>
      <c r="W87">
        <f t="shared" si="27"/>
        <v>-1.6636803123398276E-4</v>
      </c>
      <c r="X87">
        <v>-7.2144024901235702E-3</v>
      </c>
      <c r="Y87">
        <f t="shared" si="28"/>
        <v>-7.2144024901235705E-6</v>
      </c>
      <c r="AC87">
        <v>10.400025510000001</v>
      </c>
      <c r="AD87">
        <f t="shared" si="19"/>
        <v>-2.5441546343778956E-2</v>
      </c>
      <c r="AE87">
        <f t="shared" si="20"/>
        <v>-7.2739336255336342E-5</v>
      </c>
      <c r="AF87">
        <v>-3.1542769648598402E-3</v>
      </c>
      <c r="AG87">
        <f t="shared" si="21"/>
        <v>-3.15427696485984E-6</v>
      </c>
      <c r="AK87">
        <v>10.70001607</v>
      </c>
      <c r="AL87">
        <f t="shared" si="22"/>
        <v>-4.1233918146707911E-2</v>
      </c>
      <c r="AM87">
        <f t="shared" si="23"/>
        <v>-1.178909409306328E-4</v>
      </c>
      <c r="AN87">
        <v>-5.1122363563754197E-3</v>
      </c>
      <c r="AO87">
        <f t="shared" si="24"/>
        <v>-5.1122363563754195E-6</v>
      </c>
    </row>
    <row r="88" spans="1:41" x14ac:dyDescent="0.25">
      <c r="A88" s="3">
        <v>10.49998708</v>
      </c>
      <c r="B88" s="3">
        <f>Tabela2[[#This Row],[eV]]* 8065.73</f>
        <v>-1.2248551527967064E-2</v>
      </c>
      <c r="C88" s="2">
        <f t="shared" si="16"/>
        <v>-3.5019550156056777E-5</v>
      </c>
      <c r="D88" s="2">
        <v>-1.5185918110285201E-3</v>
      </c>
      <c r="E88" s="4">
        <f t="shared" si="15"/>
        <v>-1.51859181102852E-6</v>
      </c>
      <c r="H88">
        <v>11.00000663</v>
      </c>
      <c r="I88">
        <f>Tabela4[[#This Row],[eV]]* 8065.73</f>
        <v>1.0638934685070362E-2</v>
      </c>
      <c r="J88">
        <f t="shared" si="17"/>
        <v>3.0417531898375456E-5</v>
      </c>
      <c r="K88">
        <v>1.31902936064936E-3</v>
      </c>
      <c r="L88">
        <f t="shared" si="18"/>
        <v>1.31902936064936E-6</v>
      </c>
      <c r="N88">
        <v>10.400025510000001</v>
      </c>
      <c r="O88">
        <f>Tabela5[[#This Row],[Colunas4]]* 8065.73</f>
        <v>-5.3681316461424197E-2</v>
      </c>
      <c r="P88">
        <f t="shared" si="25"/>
        <v>-1.5347900933197233E-4</v>
      </c>
      <c r="Q88">
        <v>-6.6554814581475203E-3</v>
      </c>
      <c r="R88">
        <f t="shared" si="26"/>
        <v>-6.6554814581475205E-6</v>
      </c>
      <c r="U88">
        <v>10.70001607</v>
      </c>
      <c r="V88">
        <f>Tabela6[[#This Row],[eV]]* 8065.73</f>
        <v>-4.9218685081022444E-2</v>
      </c>
      <c r="W88">
        <f t="shared" si="27"/>
        <v>-1.4072000324891505E-4</v>
      </c>
      <c r="X88">
        <v>-6.1021984471365202E-3</v>
      </c>
      <c r="Y88">
        <f t="shared" si="28"/>
        <v>-6.1021984471365203E-6</v>
      </c>
      <c r="AC88">
        <v>10.49998708</v>
      </c>
      <c r="AD88">
        <f t="shared" si="19"/>
        <v>-2.2035150356844377E-2</v>
      </c>
      <c r="AE88">
        <f t="shared" si="20"/>
        <v>-6.3000188337031815E-5</v>
      </c>
      <c r="AF88">
        <v>-2.7319474315213102E-3</v>
      </c>
      <c r="AG88">
        <f t="shared" si="21"/>
        <v>-2.7319474315213101E-6</v>
      </c>
      <c r="AK88">
        <v>10.79997764</v>
      </c>
      <c r="AL88">
        <f t="shared" si="22"/>
        <v>-3.4198278821052037E-2</v>
      </c>
      <c r="AM88">
        <f t="shared" si="23"/>
        <v>-9.7775507388784055E-5</v>
      </c>
      <c r="AN88">
        <v>-4.2399483767807796E-3</v>
      </c>
      <c r="AO88">
        <f t="shared" si="24"/>
        <v>-4.2399483767807797E-6</v>
      </c>
    </row>
    <row r="89" spans="1:41" x14ac:dyDescent="0.25">
      <c r="A89" s="3">
        <v>10.600001580000001</v>
      </c>
      <c r="B89" s="3">
        <f>Tabela2[[#This Row],[eV]]* 8065.73</f>
        <v>-1.0405244972743442E-2</v>
      </c>
      <c r="C89" s="2">
        <f t="shared" si="16"/>
        <v>-2.9749395051083662E-5</v>
      </c>
      <c r="D89" s="2">
        <v>-1.29005619736136E-3</v>
      </c>
      <c r="E89" s="4">
        <f t="shared" si="15"/>
        <v>-1.2900561973613601E-6</v>
      </c>
      <c r="H89">
        <v>11.100021119999999</v>
      </c>
      <c r="I89">
        <f>Tabela4[[#This Row],[eV]]* 8065.73</f>
        <v>9.3412199221853173E-3</v>
      </c>
      <c r="J89">
        <f t="shared" si="17"/>
        <v>2.6707265658049578E-5</v>
      </c>
      <c r="K89">
        <v>1.15813694757763E-3</v>
      </c>
      <c r="L89">
        <f t="shared" si="18"/>
        <v>1.1581369475776299E-6</v>
      </c>
      <c r="N89">
        <v>10.49998708</v>
      </c>
      <c r="O89">
        <f>Tabela5[[#This Row],[Colunas4]]* 8065.73</f>
        <v>-4.5709391934722052E-2</v>
      </c>
      <c r="P89">
        <f t="shared" si="25"/>
        <v>-1.306866644440311E-4</v>
      </c>
      <c r="Q89">
        <v>-5.6671115862695701E-3</v>
      </c>
      <c r="R89">
        <f t="shared" si="26"/>
        <v>-5.6671115862695697E-6</v>
      </c>
      <c r="U89">
        <v>10.79997764</v>
      </c>
      <c r="V89">
        <f>Tabela6[[#This Row],[eV]]* 8065.73</f>
        <v>-4.0814645117783203E-2</v>
      </c>
      <c r="W89">
        <f t="shared" si="27"/>
        <v>-1.1669220711855832E-4</v>
      </c>
      <c r="X89">
        <v>-5.0602543251240997E-3</v>
      </c>
      <c r="Y89">
        <f t="shared" si="28"/>
        <v>-5.0602543251240995E-6</v>
      </c>
      <c r="AC89">
        <v>10.600001580000001</v>
      </c>
      <c r="AD89">
        <f t="shared" si="19"/>
        <v>-1.8889234186657892E-2</v>
      </c>
      <c r="AE89">
        <f t="shared" si="20"/>
        <v>-5.4005772233458415E-5</v>
      </c>
      <c r="AF89">
        <v>-2.3419125344708901E-3</v>
      </c>
      <c r="AG89">
        <f t="shared" si="21"/>
        <v>-2.3419125344708901E-6</v>
      </c>
      <c r="AK89">
        <v>10.89999214</v>
      </c>
      <c r="AL89">
        <f t="shared" si="22"/>
        <v>-2.7599649784012852E-2</v>
      </c>
      <c r="AM89">
        <f t="shared" si="23"/>
        <v>-7.8909519847630315E-5</v>
      </c>
      <c r="AN89">
        <v>-3.4218415176323598E-3</v>
      </c>
      <c r="AO89">
        <f t="shared" si="24"/>
        <v>-3.4218415176323598E-6</v>
      </c>
    </row>
    <row r="90" spans="1:41" x14ac:dyDescent="0.25">
      <c r="A90" s="3">
        <v>10.70001607</v>
      </c>
      <c r="B90" s="3">
        <f>Tabela2[[#This Row],[eV]]* 8065.73</f>
        <v>-8.7096261050787927E-3</v>
      </c>
      <c r="C90" s="2">
        <f t="shared" si="16"/>
        <v>-2.4901490395079502E-5</v>
      </c>
      <c r="D90" s="2">
        <v>-1.0798311008524701E-3</v>
      </c>
      <c r="E90" s="4">
        <f t="shared" si="15"/>
        <v>-1.07983110085247E-6</v>
      </c>
      <c r="H90">
        <v>11.1999827</v>
      </c>
      <c r="I90">
        <f>Tabela4[[#This Row],[eV]]* 8065.73</f>
        <v>8.0871903983259202E-3</v>
      </c>
      <c r="J90">
        <f t="shared" si="17"/>
        <v>2.3121898873438519E-5</v>
      </c>
      <c r="K90">
        <v>1.0026606889055199E-3</v>
      </c>
      <c r="L90">
        <f t="shared" si="18"/>
        <v>1.00266068890552E-6</v>
      </c>
      <c r="N90">
        <v>10.600001580000001</v>
      </c>
      <c r="O90">
        <f>Tabela5[[#This Row],[Colunas4]]* 8065.73</f>
        <v>-3.8220584045294367E-2</v>
      </c>
      <c r="P90">
        <f t="shared" si="25"/>
        <v>-1.0927558715100737E-4</v>
      </c>
      <c r="Q90">
        <v>-4.7386391616498899E-3</v>
      </c>
      <c r="R90">
        <f t="shared" si="26"/>
        <v>-4.7386391616498902E-6</v>
      </c>
      <c r="U90">
        <v>10.89999214</v>
      </c>
      <c r="V90">
        <f>Tabela6[[#This Row],[eV]]* 8065.73</f>
        <v>-3.2906406300981621E-2</v>
      </c>
      <c r="W90">
        <f t="shared" si="27"/>
        <v>-9.4081944569658922E-5</v>
      </c>
      <c r="X90">
        <v>-4.07978029279205E-3</v>
      </c>
      <c r="Y90">
        <f t="shared" si="28"/>
        <v>-4.0797802927920499E-6</v>
      </c>
      <c r="AC90">
        <v>10.70001607</v>
      </c>
      <c r="AD90">
        <f t="shared" si="19"/>
        <v>-1.5930638216062172E-2</v>
      </c>
      <c r="AE90">
        <f t="shared" si="20"/>
        <v>-4.5546918976629231E-5</v>
      </c>
      <c r="AF90">
        <v>-1.9751018464617799E-3</v>
      </c>
      <c r="AG90">
        <f t="shared" si="21"/>
        <v>-1.97510184646178E-6</v>
      </c>
      <c r="AK90">
        <v>11.00000663</v>
      </c>
      <c r="AL90">
        <f t="shared" si="22"/>
        <v>-2.1388345655318969E-2</v>
      </c>
      <c r="AM90">
        <f t="shared" si="23"/>
        <v>-6.115092398650647E-5</v>
      </c>
      <c r="AN90">
        <v>-2.6517557189887301E-3</v>
      </c>
      <c r="AO90">
        <f t="shared" si="24"/>
        <v>-2.65175571898873E-6</v>
      </c>
    </row>
    <row r="91" spans="1:41" x14ac:dyDescent="0.25">
      <c r="A91" s="3">
        <v>10.79997764</v>
      </c>
      <c r="B91" s="3">
        <f>Tabela2[[#This Row],[eV]]* 8065.73</f>
        <v>-7.1207465925121468E-3</v>
      </c>
      <c r="C91" s="2">
        <f t="shared" si="16"/>
        <v>-2.0358761758537302E-5</v>
      </c>
      <c r="D91" s="2">
        <v>-8.82839692441E-4</v>
      </c>
      <c r="E91" s="4">
        <f t="shared" si="15"/>
        <v>-8.8283969244100001E-7</v>
      </c>
      <c r="H91">
        <v>11.299997189999999</v>
      </c>
      <c r="I91">
        <f>Tabela4[[#This Row],[eV]]* 8065.73</f>
        <v>6.8495296808890769E-3</v>
      </c>
      <c r="J91">
        <f t="shared" si="17"/>
        <v>1.9583331764380981E-5</v>
      </c>
      <c r="K91">
        <v>8.4921385676052605E-4</v>
      </c>
      <c r="L91">
        <f t="shared" si="18"/>
        <v>8.4921385676052603E-7</v>
      </c>
      <c r="N91">
        <v>10.70001607</v>
      </c>
      <c r="O91">
        <f>Tabela5[[#This Row],[Colunas4]]* 8065.73</f>
        <v>-3.1179155109649963E-2</v>
      </c>
      <c r="P91">
        <f t="shared" si="25"/>
        <v>-8.9143600669252683E-5</v>
      </c>
      <c r="Q91">
        <v>-3.8656333784604698E-3</v>
      </c>
      <c r="R91">
        <f t="shared" si="26"/>
        <v>-3.8656333784604696E-6</v>
      </c>
      <c r="U91">
        <v>11.00000663</v>
      </c>
      <c r="V91">
        <f>Tabela6[[#This Row],[eV]]* 8065.73</f>
        <v>-2.5477652456990227E-2</v>
      </c>
      <c r="W91">
        <f t="shared" si="27"/>
        <v>-7.2842566407869505E-5</v>
      </c>
      <c r="X91">
        <v>-3.15875344909763E-3</v>
      </c>
      <c r="Y91">
        <f t="shared" si="28"/>
        <v>-3.15875344909763E-6</v>
      </c>
      <c r="AC91">
        <v>10.79997764</v>
      </c>
      <c r="AD91">
        <f t="shared" si="19"/>
        <v>-1.316567838322214E-2</v>
      </c>
      <c r="AE91">
        <f t="shared" si="20"/>
        <v>-3.7641686319156408E-5</v>
      </c>
      <c r="AF91">
        <v>-1.6322984259604699E-3</v>
      </c>
      <c r="AG91">
        <f t="shared" si="21"/>
        <v>-1.6322984259604699E-6</v>
      </c>
      <c r="AK91">
        <v>11.100021119999999</v>
      </c>
      <c r="AL91">
        <f t="shared" si="22"/>
        <v>-1.5576419350298213E-2</v>
      </c>
      <c r="AM91">
        <f t="shared" si="23"/>
        <v>-4.4534180016637174E-5</v>
      </c>
      <c r="AN91">
        <v>-1.931185317423E-3</v>
      </c>
      <c r="AO91">
        <f t="shared" si="24"/>
        <v>-1.931185317423E-6</v>
      </c>
    </row>
    <row r="92" spans="1:41" x14ac:dyDescent="0.25">
      <c r="A92" s="3">
        <v>10.89999214</v>
      </c>
      <c r="B92" s="3">
        <f>Tabela2[[#This Row],[eV]]* 8065.73</f>
        <v>-5.6868707292222712E-3</v>
      </c>
      <c r="C92" s="2">
        <f t="shared" si="16"/>
        <v>-1.6259200467768648E-5</v>
      </c>
      <c r="D92" s="2">
        <v>-7.0506584391273597E-4</v>
      </c>
      <c r="E92" s="4">
        <f t="shared" si="15"/>
        <v>-7.0506584391273592E-7</v>
      </c>
      <c r="H92">
        <v>11.40001168</v>
      </c>
      <c r="I92">
        <f>Tabela4[[#This Row],[eV]]* 8065.73</f>
        <v>5.595500157016129E-3</v>
      </c>
      <c r="J92">
        <f t="shared" si="17"/>
        <v>1.5997964979731175E-5</v>
      </c>
      <c r="K92">
        <v>6.93737598086736E-4</v>
      </c>
      <c r="L92">
        <f t="shared" si="18"/>
        <v>6.93737598086736E-7</v>
      </c>
      <c r="N92">
        <v>10.79997764</v>
      </c>
      <c r="O92">
        <f>Tabela5[[#This Row],[Colunas4]]* 8065.73</f>
        <v>-2.4597052777482472E-2</v>
      </c>
      <c r="P92">
        <f t="shared" si="25"/>
        <v>-7.0324864247453509E-5</v>
      </c>
      <c r="Q92">
        <v>-3.0495755223002101E-3</v>
      </c>
      <c r="R92">
        <f t="shared" si="26"/>
        <v>-3.04957552230021E-6</v>
      </c>
      <c r="U92">
        <v>11.100021119999999</v>
      </c>
      <c r="V92">
        <f>Tabela6[[#This Row],[eV]]* 8065.73</f>
        <v>-1.8514856951567342E-2</v>
      </c>
      <c r="W92">
        <f t="shared" si="27"/>
        <v>-5.2935398946331022E-5</v>
      </c>
      <c r="X92">
        <v>-2.2954967438244701E-3</v>
      </c>
      <c r="Y92">
        <f t="shared" si="28"/>
        <v>-2.2954967438244701E-6</v>
      </c>
      <c r="AC92">
        <v>10.89999214</v>
      </c>
      <c r="AD92">
        <f t="shared" si="19"/>
        <v>-1.0576091100266596E-2</v>
      </c>
      <c r="AE92">
        <f t="shared" si="20"/>
        <v>-3.023785725970517E-5</v>
      </c>
      <c r="AF92">
        <v>-1.3112379288999999E-3</v>
      </c>
      <c r="AG92">
        <f t="shared" si="21"/>
        <v>-1.3112379289E-6</v>
      </c>
      <c r="AK92">
        <v>11.1999827</v>
      </c>
      <c r="AL92">
        <f t="shared" si="22"/>
        <v>-1.002892032338084E-2</v>
      </c>
      <c r="AM92">
        <f t="shared" si="23"/>
        <v>-2.8673453956887893E-5</v>
      </c>
      <c r="AN92">
        <v>-1.2433989636872101E-3</v>
      </c>
      <c r="AO92">
        <f t="shared" si="24"/>
        <v>-1.2433989636872101E-6</v>
      </c>
    </row>
    <row r="93" spans="1:41" x14ac:dyDescent="0.25">
      <c r="A93" s="3">
        <v>11.00000663</v>
      </c>
      <c r="B93" s="3">
        <f>Tabela2[[#This Row],[eV]]* 8065.73</f>
        <v>-4.3458917898750562E-3</v>
      </c>
      <c r="C93" s="2">
        <f t="shared" si="16"/>
        <v>-1.2425238621956845E-5</v>
      </c>
      <c r="D93" s="2">
        <v>-5.3880948034152601E-4</v>
      </c>
      <c r="E93" s="4">
        <f t="shared" si="15"/>
        <v>-5.3880948034152603E-7</v>
      </c>
      <c r="H93">
        <v>11.50002617</v>
      </c>
      <c r="I93">
        <f>Tabela4[[#This Row],[eV]]* 8065.73</f>
        <v>4.4333675335463214E-3</v>
      </c>
      <c r="J93">
        <f t="shared" si="17"/>
        <v>1.2675338495883951E-5</v>
      </c>
      <c r="K93">
        <v>5.4965484011321002E-4</v>
      </c>
      <c r="L93">
        <f t="shared" si="18"/>
        <v>5.4965484011321007E-7</v>
      </c>
      <c r="N93">
        <v>10.89999214</v>
      </c>
      <c r="O93">
        <f>Tabela5[[#This Row],[Colunas4]]* 8065.73</f>
        <v>-1.8354642653295641E-2</v>
      </c>
      <c r="P93">
        <f t="shared" si="25"/>
        <v>-5.2477333954627101E-5</v>
      </c>
      <c r="Q93">
        <v>-2.2756331607053102E-3</v>
      </c>
      <c r="R93">
        <f t="shared" si="26"/>
        <v>-2.2756331607053102E-6</v>
      </c>
      <c r="U93">
        <v>11.1999827</v>
      </c>
      <c r="V93">
        <f>Tabela6[[#This Row],[eV]]* 8065.73</f>
        <v>-1.1986703257960543E-2</v>
      </c>
      <c r="W93">
        <f t="shared" si="27"/>
        <v>-3.4270905828290125E-5</v>
      </c>
      <c r="X93">
        <v>-1.48612751207399E-3</v>
      </c>
      <c r="Y93">
        <f t="shared" si="28"/>
        <v>-1.4861275120739901E-6</v>
      </c>
      <c r="AC93">
        <v>11.00000663</v>
      </c>
      <c r="AD93">
        <f t="shared" si="19"/>
        <v>-8.1974035194092298E-3</v>
      </c>
      <c r="AE93">
        <f t="shared" si="20"/>
        <v>-2.3437006656821713E-5</v>
      </c>
      <c r="AF93">
        <v>-1.0163250591588399E-3</v>
      </c>
      <c r="AG93">
        <f t="shared" si="21"/>
        <v>-1.0163250591588399E-6</v>
      </c>
      <c r="AK93">
        <v>11.299997189999999</v>
      </c>
      <c r="AL93">
        <f t="shared" si="22"/>
        <v>-4.9085842291279507E-3</v>
      </c>
      <c r="AM93">
        <f t="shared" si="23"/>
        <v>-1.4034019550367669E-5</v>
      </c>
      <c r="AN93">
        <v>-6.0857284202768395E-4</v>
      </c>
      <c r="AO93">
        <f t="shared" si="24"/>
        <v>-6.0857284202768394E-7</v>
      </c>
    </row>
    <row r="94" spans="1:41" x14ac:dyDescent="0.25">
      <c r="A94" s="3">
        <v>11.100021119999999</v>
      </c>
      <c r="B94" s="3">
        <f>Tabela2[[#This Row],[eV]]* 8065.73</f>
        <v>-3.1307579185821609E-3</v>
      </c>
      <c r="C94" s="2">
        <f t="shared" si="16"/>
        <v>-8.9510774972799467E-6</v>
      </c>
      <c r="D94" s="2">
        <v>-3.8815555672978901E-4</v>
      </c>
      <c r="E94" s="4">
        <f t="shared" si="15"/>
        <v>-3.88155556729789E-7</v>
      </c>
      <c r="H94">
        <v>11.59998775</v>
      </c>
      <c r="I94">
        <f>Tabela4[[#This Row],[eV]]* 8065.73</f>
        <v>3.2768139887805418E-3</v>
      </c>
      <c r="J94">
        <f t="shared" si="17"/>
        <v>9.3686630268203253E-6</v>
      </c>
      <c r="K94">
        <v>4.0626378378405201E-4</v>
      </c>
      <c r="L94">
        <f t="shared" si="18"/>
        <v>4.0626378378405202E-7</v>
      </c>
      <c r="N94">
        <v>11.00000663</v>
      </c>
      <c r="O94">
        <f>Tabela5[[#This Row],[Colunas4]]* 8065.73</f>
        <v>-1.2473609458130523E-2</v>
      </c>
      <c r="P94">
        <f t="shared" si="25"/>
        <v>-3.5663008074765121E-5</v>
      </c>
      <c r="Q94">
        <v>-1.54649479441173E-3</v>
      </c>
      <c r="R94">
        <f t="shared" si="26"/>
        <v>-1.5464947944117301E-6</v>
      </c>
      <c r="U94">
        <v>11.299997189999999</v>
      </c>
      <c r="V94">
        <f>Tabela6[[#This Row],[eV]]* 8065.73</f>
        <v>-5.8199264933598447E-3</v>
      </c>
      <c r="W94">
        <f t="shared" si="27"/>
        <v>-1.6639617123169011E-5</v>
      </c>
      <c r="X94">
        <v>-7.21562275622894E-4</v>
      </c>
      <c r="Y94">
        <f t="shared" si="28"/>
        <v>-7.21562275622894E-7</v>
      </c>
      <c r="AC94">
        <v>11.100021119999999</v>
      </c>
      <c r="AD94">
        <f t="shared" si="19"/>
        <v>-5.9253500279991336E-3</v>
      </c>
      <c r="AE94">
        <f t="shared" si="20"/>
        <v>-1.694103111081479E-5</v>
      </c>
      <c r="AF94">
        <v>-7.3463282653884196E-4</v>
      </c>
      <c r="AG94">
        <f t="shared" si="21"/>
        <v>-7.3463282653884201E-7</v>
      </c>
      <c r="AK94">
        <v>11.40001168</v>
      </c>
      <c r="AL94">
        <f t="shared" si="22"/>
        <v>0</v>
      </c>
      <c r="AM94">
        <f t="shared" si="23"/>
        <v>0</v>
      </c>
      <c r="AN94">
        <v>0</v>
      </c>
      <c r="AO94">
        <f t="shared" si="24"/>
        <v>0</v>
      </c>
    </row>
    <row r="95" spans="1:41" x14ac:dyDescent="0.25">
      <c r="A95" s="3">
        <v>11.1999827</v>
      </c>
      <c r="B95" s="3">
        <f>Tabela2[[#This Row],[eV]]* 8065.73</f>
        <v>-2.0068367210360127E-3</v>
      </c>
      <c r="C95" s="2">
        <f t="shared" si="16"/>
        <v>-5.7377004168101446E-6</v>
      </c>
      <c r="D95" s="2">
        <v>-2.4881030248173603E-4</v>
      </c>
      <c r="E95" s="4">
        <f t="shared" si="15"/>
        <v>-2.4881030248173601E-7</v>
      </c>
      <c r="H95">
        <v>11.70000224</v>
      </c>
      <c r="I95">
        <f>Tabela4[[#This Row],[eV]]* 8065.73</f>
        <v>2.1484190017062197E-3</v>
      </c>
      <c r="J95">
        <f t="shared" si="17"/>
        <v>6.14249503826545E-6</v>
      </c>
      <c r="K95">
        <v>2.66363863122894E-4</v>
      </c>
      <c r="L95">
        <f t="shared" si="18"/>
        <v>2.6636386312289399E-7</v>
      </c>
      <c r="N95">
        <v>11.100021119999999</v>
      </c>
      <c r="O95">
        <f>Tabela5[[#This Row],[Colunas4]]* 8065.73</f>
        <v>-6.9297947284715725E-3</v>
      </c>
      <c r="P95">
        <f t="shared" si="25"/>
        <v>-1.9812815704026862E-5</v>
      </c>
      <c r="Q95">
        <v>-8.5916522478084103E-4</v>
      </c>
      <c r="R95">
        <f t="shared" si="26"/>
        <v>-8.5916522478084105E-7</v>
      </c>
      <c r="U95">
        <v>11.40001168</v>
      </c>
      <c r="V95">
        <f>Tabela6[[#This Row],[eV]]* 8065.73</f>
        <v>0</v>
      </c>
      <c r="W95">
        <f t="shared" si="27"/>
        <v>0</v>
      </c>
      <c r="X95">
        <v>0</v>
      </c>
      <c r="Y95">
        <f t="shared" si="28"/>
        <v>0</v>
      </c>
      <c r="AC95">
        <v>11.1999827</v>
      </c>
      <c r="AD95">
        <f t="shared" si="19"/>
        <v>-3.8174582962258487E-3</v>
      </c>
      <c r="AE95">
        <f t="shared" si="20"/>
        <v>-1.0914406651928779E-5</v>
      </c>
      <c r="AF95">
        <v>-4.7329358858105202E-4</v>
      </c>
      <c r="AG95">
        <f t="shared" si="21"/>
        <v>-4.7329358858105202E-7</v>
      </c>
    </row>
    <row r="96" spans="1:41" x14ac:dyDescent="0.25">
      <c r="A96" s="3">
        <v>11.299997189999999</v>
      </c>
      <c r="B96" s="3">
        <f>Tabela2[[#This Row],[eV]]* 8065.73</f>
        <v>-9.4417174528518355E-4</v>
      </c>
      <c r="C96" s="2">
        <f t="shared" si="16"/>
        <v>-2.6994595821759159E-6</v>
      </c>
      <c r="D96" s="2">
        <v>-1.1705967659284201E-4</v>
      </c>
      <c r="E96" s="4">
        <f t="shared" si="15"/>
        <v>-1.1705967659284201E-7</v>
      </c>
      <c r="H96">
        <v>11.800016729999999</v>
      </c>
      <c r="I96">
        <f>Tabela4[[#This Row],[eV]]* 8065.73</f>
        <v>1.0887098422414489E-3</v>
      </c>
      <c r="J96">
        <f t="shared" si="17"/>
        <v>3.1127051095563305E-6</v>
      </c>
      <c r="K96">
        <v>1.3497970329300001E-4</v>
      </c>
      <c r="L96">
        <f t="shared" si="18"/>
        <v>1.3497970329300002E-7</v>
      </c>
      <c r="N96">
        <v>11.1999827</v>
      </c>
      <c r="O96">
        <f>Tabela5[[#This Row],[Colunas4]]* 8065.73</f>
        <v>-1.7231984643416149E-3</v>
      </c>
      <c r="P96">
        <f t="shared" si="25"/>
        <v>-4.9267568424776003E-6</v>
      </c>
      <c r="Q96">
        <v>-2.13644451815473E-4</v>
      </c>
      <c r="R96">
        <f t="shared" si="26"/>
        <v>-2.13644451815473E-7</v>
      </c>
      <c r="AC96">
        <v>11.299997189999999</v>
      </c>
      <c r="AD96">
        <f t="shared" si="19"/>
        <v>-1.8440986414215584E-3</v>
      </c>
      <c r="AE96">
        <f t="shared" si="20"/>
        <v>-5.2724197402871939E-6</v>
      </c>
      <c r="AF96">
        <v>-2.28633817574052E-4</v>
      </c>
      <c r="AG96">
        <f t="shared" si="21"/>
        <v>-2.28633817574052E-7</v>
      </c>
    </row>
    <row r="97" spans="1:33" x14ac:dyDescent="0.25">
      <c r="A97" s="5">
        <v>11.40001168</v>
      </c>
      <c r="B97" s="5">
        <f>Tabela2[[#This Row],[eV]]* 8065.73</f>
        <v>0</v>
      </c>
      <c r="C97" s="6">
        <f t="shared" si="16"/>
        <v>0</v>
      </c>
      <c r="D97" s="6">
        <v>0</v>
      </c>
      <c r="E97" s="7">
        <f t="shared" si="15"/>
        <v>0</v>
      </c>
      <c r="H97">
        <v>11.89997831</v>
      </c>
      <c r="I97">
        <f>Tabela4[[#This Row],[eV]]* 8065.73</f>
        <v>0</v>
      </c>
      <c r="J97">
        <f t="shared" si="17"/>
        <v>0</v>
      </c>
      <c r="K97">
        <v>0</v>
      </c>
      <c r="L97">
        <f t="shared" si="18"/>
        <v>0</v>
      </c>
      <c r="N97">
        <v>11.299997189999999</v>
      </c>
      <c r="O97">
        <f>Tabela5[[#This Row],[Colunas4]]* 8065.73</f>
        <v>3.2022332855469039E-3</v>
      </c>
      <c r="P97">
        <f t="shared" si="25"/>
        <v>9.155431064526589E-6</v>
      </c>
      <c r="Q97">
        <v>3.9701716838363098E-4</v>
      </c>
      <c r="R97">
        <f t="shared" si="26"/>
        <v>3.97017168383631E-7</v>
      </c>
      <c r="AC97">
        <v>11.40001168</v>
      </c>
      <c r="AD97">
        <f t="shared" si="19"/>
        <v>0</v>
      </c>
      <c r="AE97">
        <f t="shared" si="20"/>
        <v>0</v>
      </c>
      <c r="AF97">
        <v>0</v>
      </c>
      <c r="AG97">
        <f t="shared" si="21"/>
        <v>0</v>
      </c>
    </row>
    <row r="98" spans="1:33" x14ac:dyDescent="0.25">
      <c r="N98">
        <v>11.40001168</v>
      </c>
      <c r="O98">
        <f>Tabela5[[#This Row],[Colunas4]]* 8065.73</f>
        <v>7.8355528950242326E-3</v>
      </c>
      <c r="P98">
        <f t="shared" si="25"/>
        <v>2.2402447912408766E-5</v>
      </c>
      <c r="Q98">
        <v>9.7146233447242001E-4</v>
      </c>
      <c r="R98">
        <f t="shared" si="26"/>
        <v>9.7146233447242001E-7</v>
      </c>
    </row>
  </sheetData>
  <mergeCells count="5">
    <mergeCell ref="A1:E1"/>
    <mergeCell ref="H1:L1"/>
    <mergeCell ref="N1:R1"/>
    <mergeCell ref="U1:Y1"/>
    <mergeCell ref="AK1:AO1"/>
  </mergeCell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1"/>
  <sheetViews>
    <sheetView zoomScaleNormal="100" workbookViewId="0">
      <selection activeCell="L23" sqref="L23"/>
    </sheetView>
  </sheetViews>
  <sheetFormatPr defaultRowHeight="15" x14ac:dyDescent="0.25"/>
  <cols>
    <col min="1" max="1" width="12.140625" bestFit="1" customWidth="1"/>
    <col min="2" max="2" width="12.140625" customWidth="1"/>
    <col min="3" max="3" width="14.5703125" customWidth="1"/>
    <col min="4" max="4" width="14.85546875" customWidth="1"/>
    <col min="9" max="9" width="8" bestFit="1" customWidth="1"/>
    <col min="10" max="10" width="12" bestFit="1" customWidth="1"/>
    <col min="11" max="12" width="11" bestFit="1" customWidth="1"/>
    <col min="14" max="14" width="8" bestFit="1" customWidth="1"/>
    <col min="15" max="17" width="12" bestFit="1" customWidth="1"/>
    <col min="18" max="18" width="12.7109375" customWidth="1"/>
    <col min="19" max="19" width="11" bestFit="1" customWidth="1"/>
  </cols>
  <sheetData>
    <row r="1" spans="1:18" x14ac:dyDescent="0.25">
      <c r="I1">
        <v>3.7795000000000001</v>
      </c>
      <c r="J1">
        <f>I1*0.5291772083</f>
        <v>2.0000252587698504</v>
      </c>
      <c r="K1">
        <v>597.96268099999998</v>
      </c>
      <c r="N1">
        <v>2.8346</v>
      </c>
      <c r="O1">
        <f>N1*0.5291772083</f>
        <v>1.5000057146471801</v>
      </c>
      <c r="R1">
        <v>-43512030.846703999</v>
      </c>
    </row>
    <row r="2" spans="1:18" x14ac:dyDescent="0.25">
      <c r="A2">
        <v>2.8346</v>
      </c>
      <c r="B2">
        <f>A2*0.5291772083</f>
        <v>1.5000057146471801</v>
      </c>
      <c r="C2">
        <v>262.81331899999998</v>
      </c>
      <c r="I2">
        <v>3.9683999999999999</v>
      </c>
      <c r="J2">
        <f t="shared" ref="J2:J65" si="0">I2*0.5291772083</f>
        <v>2.0999868334177201</v>
      </c>
      <c r="K2">
        <v>485.67882800000001</v>
      </c>
      <c r="N2">
        <v>3.0236000000000001</v>
      </c>
      <c r="R2">
        <v>-43512032.362925999</v>
      </c>
    </row>
    <row r="3" spans="1:18" x14ac:dyDescent="0.25">
      <c r="A3">
        <v>3.0236000000000001</v>
      </c>
      <c r="B3">
        <f t="shared" ref="B3:B66" si="1">A3*0.5291772083</f>
        <v>1.6000202070158802</v>
      </c>
      <c r="C3">
        <v>215.902186</v>
      </c>
      <c r="I3">
        <v>4.1574</v>
      </c>
      <c r="J3">
        <f t="shared" si="0"/>
        <v>2.2000013257864199</v>
      </c>
      <c r="K3">
        <v>412.83092299999998</v>
      </c>
      <c r="N3">
        <v>3.2124999999999999</v>
      </c>
      <c r="R3">
        <v>-43512033.643283002</v>
      </c>
    </row>
    <row r="4" spans="1:18" x14ac:dyDescent="0.25">
      <c r="A4">
        <v>3.2124999999999999</v>
      </c>
      <c r="B4">
        <f t="shared" si="1"/>
        <v>1.6999817816637501</v>
      </c>
      <c r="C4">
        <v>181.621793</v>
      </c>
      <c r="I4">
        <v>4.3464</v>
      </c>
      <c r="J4">
        <f t="shared" si="0"/>
        <v>2.3000158181551202</v>
      </c>
      <c r="K4">
        <v>350.77484199999998</v>
      </c>
      <c r="N4">
        <v>3.4015</v>
      </c>
      <c r="R4">
        <v>-43512034.662525997</v>
      </c>
    </row>
    <row r="5" spans="1:18" x14ac:dyDescent="0.25">
      <c r="A5">
        <v>3.4015</v>
      </c>
      <c r="B5">
        <f t="shared" si="1"/>
        <v>1.79999627403245</v>
      </c>
      <c r="C5">
        <v>156.808088</v>
      </c>
      <c r="I5">
        <v>4.5353000000000003</v>
      </c>
      <c r="J5">
        <f t="shared" si="0"/>
        <v>2.3999773928029904</v>
      </c>
      <c r="K5">
        <v>289.03169400000002</v>
      </c>
      <c r="N5">
        <v>3.5905</v>
      </c>
      <c r="R5">
        <v>-43512035.451739997</v>
      </c>
    </row>
    <row r="6" spans="1:18" x14ac:dyDescent="0.25">
      <c r="A6">
        <v>3.5905</v>
      </c>
      <c r="B6">
        <f t="shared" si="1"/>
        <v>1.9000107664011501</v>
      </c>
      <c r="C6">
        <v>137.948973</v>
      </c>
      <c r="I6">
        <v>4.7243000000000004</v>
      </c>
      <c r="J6">
        <f t="shared" si="0"/>
        <v>2.4999918851716902</v>
      </c>
      <c r="K6">
        <v>235.23331999999999</v>
      </c>
      <c r="N6">
        <v>3.7795000000000001</v>
      </c>
      <c r="R6">
        <v>-43512036.074883997</v>
      </c>
    </row>
    <row r="7" spans="1:18" x14ac:dyDescent="0.25">
      <c r="A7">
        <v>3.7795000000000001</v>
      </c>
      <c r="B7">
        <f t="shared" si="1"/>
        <v>2.0000252587698504</v>
      </c>
      <c r="C7">
        <v>122.51669699999999</v>
      </c>
      <c r="I7">
        <v>4.9132999999999996</v>
      </c>
      <c r="J7">
        <f t="shared" si="0"/>
        <v>2.6000063775403901</v>
      </c>
      <c r="K7">
        <v>193.12563</v>
      </c>
      <c r="N7">
        <v>3.9683999999999999</v>
      </c>
      <c r="R7">
        <v>-43512036.608145997</v>
      </c>
    </row>
    <row r="8" spans="1:18" x14ac:dyDescent="0.25">
      <c r="A8">
        <v>3.9683999999999999</v>
      </c>
      <c r="B8">
        <f t="shared" si="1"/>
        <v>2.0999868334177201</v>
      </c>
      <c r="C8">
        <v>109.3009</v>
      </c>
      <c r="I8">
        <v>5.1022999999999996</v>
      </c>
      <c r="J8">
        <f t="shared" si="0"/>
        <v>2.70002086990909</v>
      </c>
      <c r="K8">
        <v>160.481832</v>
      </c>
      <c r="N8">
        <v>4.1574</v>
      </c>
      <c r="R8">
        <v>-43512037.097809002</v>
      </c>
    </row>
    <row r="9" spans="1:18" x14ac:dyDescent="0.25">
      <c r="A9">
        <v>4.1574</v>
      </c>
      <c r="B9">
        <f t="shared" si="1"/>
        <v>2.2000013257864199</v>
      </c>
      <c r="C9">
        <v>97.825569000000002</v>
      </c>
      <c r="I9">
        <v>5.2911999999999999</v>
      </c>
      <c r="J9">
        <f t="shared" si="0"/>
        <v>2.7999824445569601</v>
      </c>
      <c r="K9">
        <v>134.048844</v>
      </c>
      <c r="N9">
        <v>4.3464</v>
      </c>
      <c r="R9">
        <v>-43512037.547966003</v>
      </c>
    </row>
    <row r="10" spans="1:18" x14ac:dyDescent="0.25">
      <c r="A10">
        <v>4.3464</v>
      </c>
      <c r="B10">
        <f t="shared" si="1"/>
        <v>2.3000158181551202</v>
      </c>
      <c r="C10">
        <v>87.720201000000003</v>
      </c>
      <c r="I10">
        <v>5.4802</v>
      </c>
      <c r="J10">
        <f t="shared" si="0"/>
        <v>2.89999693692566</v>
      </c>
      <c r="K10">
        <v>112.309995</v>
      </c>
      <c r="N10">
        <v>4.5353000000000003</v>
      </c>
      <c r="R10">
        <v>-43512037.949697003</v>
      </c>
    </row>
    <row r="11" spans="1:18" x14ac:dyDescent="0.25">
      <c r="A11">
        <v>4.5353000000000003</v>
      </c>
      <c r="B11">
        <f t="shared" si="1"/>
        <v>2.3999773928029904</v>
      </c>
      <c r="C11">
        <v>78.597251</v>
      </c>
      <c r="I11">
        <v>5.6692</v>
      </c>
      <c r="J11">
        <f t="shared" si="0"/>
        <v>3.0000114292943603</v>
      </c>
      <c r="K11">
        <v>94.877105</v>
      </c>
      <c r="N11">
        <v>4.7243000000000004</v>
      </c>
      <c r="R11">
        <v>-43512038.303291999</v>
      </c>
    </row>
    <row r="12" spans="1:18" x14ac:dyDescent="0.25">
      <c r="A12">
        <v>4.7243000000000004</v>
      </c>
      <c r="B12">
        <f t="shared" si="1"/>
        <v>2.4999918851716902</v>
      </c>
      <c r="C12">
        <v>70.161776000000003</v>
      </c>
      <c r="I12">
        <v>5.8582000000000001</v>
      </c>
      <c r="J12">
        <f t="shared" si="0"/>
        <v>3.1000259216630601</v>
      </c>
      <c r="K12">
        <v>81.124949000000001</v>
      </c>
      <c r="N12">
        <v>4.9132999999999996</v>
      </c>
      <c r="R12">
        <v>-43512038.615689002</v>
      </c>
    </row>
    <row r="13" spans="1:18" x14ac:dyDescent="0.25">
      <c r="A13">
        <v>4.9132999999999996</v>
      </c>
      <c r="B13">
        <f t="shared" si="1"/>
        <v>2.6000063775403901</v>
      </c>
      <c r="C13">
        <v>62.270898000000003</v>
      </c>
      <c r="I13">
        <v>6.0471000000000004</v>
      </c>
      <c r="J13">
        <f t="shared" si="0"/>
        <v>3.1999874963109303</v>
      </c>
      <c r="K13">
        <v>69.958068999999995</v>
      </c>
      <c r="N13">
        <v>5.1022999999999996</v>
      </c>
      <c r="R13">
        <v>-43512038.891525</v>
      </c>
    </row>
    <row r="14" spans="1:18" x14ac:dyDescent="0.25">
      <c r="A14">
        <v>5.1022999999999996</v>
      </c>
      <c r="B14">
        <f t="shared" si="1"/>
        <v>2.70002086990909</v>
      </c>
      <c r="C14">
        <v>54.873685000000002</v>
      </c>
      <c r="I14">
        <v>6.2361000000000004</v>
      </c>
      <c r="J14">
        <f t="shared" si="0"/>
        <v>3.3000019886796306</v>
      </c>
      <c r="K14">
        <v>60.461613</v>
      </c>
      <c r="N14">
        <v>5.2911999999999999</v>
      </c>
      <c r="R14">
        <v>-43512039.131269999</v>
      </c>
    </row>
    <row r="15" spans="1:18" x14ac:dyDescent="0.25">
      <c r="A15">
        <v>5.2911999999999999</v>
      </c>
      <c r="B15">
        <f t="shared" si="1"/>
        <v>2.7999824445569601</v>
      </c>
      <c r="C15">
        <v>47.934750000000001</v>
      </c>
      <c r="I15">
        <v>6.4250999999999996</v>
      </c>
      <c r="J15">
        <f t="shared" si="0"/>
        <v>3.40001648104833</v>
      </c>
      <c r="K15">
        <v>52.241204000000003</v>
      </c>
      <c r="N15">
        <v>5.4802</v>
      </c>
      <c r="R15">
        <v>-43512039.334449999</v>
      </c>
    </row>
    <row r="16" spans="1:18" x14ac:dyDescent="0.25">
      <c r="A16">
        <v>5.4802</v>
      </c>
      <c r="B16">
        <f t="shared" si="1"/>
        <v>2.89999693692566</v>
      </c>
      <c r="C16">
        <v>41.425505999999999</v>
      </c>
      <c r="I16">
        <v>6.6139999999999999</v>
      </c>
      <c r="J16">
        <f t="shared" si="0"/>
        <v>3.4999780556962001</v>
      </c>
      <c r="K16">
        <v>45.210377999999999</v>
      </c>
      <c r="N16">
        <v>5.6692</v>
      </c>
      <c r="R16">
        <v>-43512039.502558999</v>
      </c>
    </row>
    <row r="17" spans="1:18" x14ac:dyDescent="0.25">
      <c r="A17">
        <v>5.6692</v>
      </c>
      <c r="B17">
        <f t="shared" si="1"/>
        <v>3.0000114292943603</v>
      </c>
      <c r="C17">
        <v>35.352549000000003</v>
      </c>
      <c r="I17">
        <v>6.8029999999999999</v>
      </c>
      <c r="J17">
        <f t="shared" si="0"/>
        <v>3.5999925480649</v>
      </c>
      <c r="K17">
        <v>39.317433000000001</v>
      </c>
      <c r="N17">
        <v>5.8582000000000001</v>
      </c>
      <c r="R17">
        <v>-43512039.63989</v>
      </c>
    </row>
    <row r="18" spans="1:18" x14ac:dyDescent="0.25">
      <c r="A18">
        <v>5.8582000000000001</v>
      </c>
      <c r="B18">
        <f t="shared" si="1"/>
        <v>3.1000259216630601</v>
      </c>
      <c r="C18">
        <v>29.779634000000001</v>
      </c>
      <c r="I18">
        <v>6.992</v>
      </c>
      <c r="J18">
        <f t="shared" si="0"/>
        <v>3.7000070404336003</v>
      </c>
      <c r="K18">
        <v>34.444718000000002</v>
      </c>
      <c r="N18">
        <v>6.0471000000000004</v>
      </c>
      <c r="R18">
        <v>-43512039.752700001</v>
      </c>
    </row>
    <row r="19" spans="1:18" x14ac:dyDescent="0.25">
      <c r="A19">
        <v>6.0471000000000004</v>
      </c>
      <c r="B19">
        <f t="shared" si="1"/>
        <v>3.1999874963109303</v>
      </c>
      <c r="C19">
        <v>24.807048999999999</v>
      </c>
      <c r="I19">
        <v>7.181</v>
      </c>
      <c r="J19">
        <f t="shared" si="0"/>
        <v>3.8000215328023002</v>
      </c>
      <c r="K19">
        <v>30.431134</v>
      </c>
      <c r="N19">
        <v>6.2361000000000004</v>
      </c>
      <c r="R19">
        <v>-43512039.847404003</v>
      </c>
    </row>
    <row r="20" spans="1:18" x14ac:dyDescent="0.25">
      <c r="A20">
        <v>6.2361000000000004</v>
      </c>
      <c r="B20">
        <f t="shared" si="1"/>
        <v>3.3000019886796306</v>
      </c>
      <c r="C20">
        <v>20.523036999999999</v>
      </c>
      <c r="I20">
        <v>7.3699000000000003</v>
      </c>
      <c r="J20">
        <f t="shared" si="0"/>
        <v>3.8999831074501703</v>
      </c>
      <c r="K20">
        <v>27.089535000000001</v>
      </c>
      <c r="N20">
        <v>6.4250999999999996</v>
      </c>
      <c r="R20">
        <v>-43512039.928790003</v>
      </c>
    </row>
    <row r="21" spans="1:18" x14ac:dyDescent="0.25">
      <c r="A21">
        <v>6.4250999999999996</v>
      </c>
      <c r="B21">
        <f t="shared" si="1"/>
        <v>3.40001648104833</v>
      </c>
      <c r="C21">
        <v>16.962489000000001</v>
      </c>
      <c r="I21">
        <v>7.5589000000000004</v>
      </c>
      <c r="J21">
        <f t="shared" si="0"/>
        <v>3.9999975998188706</v>
      </c>
      <c r="K21">
        <v>24.250014</v>
      </c>
      <c r="N21">
        <v>6.6139999999999999</v>
      </c>
      <c r="R21">
        <v>-43512039.999300003</v>
      </c>
    </row>
    <row r="22" spans="1:18" x14ac:dyDescent="0.25">
      <c r="A22">
        <v>6.6139999999999999</v>
      </c>
      <c r="B22">
        <f t="shared" si="1"/>
        <v>3.4999780556962001</v>
      </c>
      <c r="C22">
        <v>14.095173000000001</v>
      </c>
      <c r="I22">
        <v>7.7478999999999996</v>
      </c>
      <c r="J22">
        <f t="shared" si="0"/>
        <v>4.10001209218757</v>
      </c>
      <c r="K22">
        <v>21.787237000000001</v>
      </c>
      <c r="N22">
        <v>6.8029999999999999</v>
      </c>
      <c r="R22">
        <v>-43512040.059561998</v>
      </c>
    </row>
    <row r="23" spans="1:18" x14ac:dyDescent="0.25">
      <c r="A23">
        <v>6.8029999999999999</v>
      </c>
      <c r="B23">
        <f t="shared" si="1"/>
        <v>3.5999925480649</v>
      </c>
      <c r="C23">
        <v>11.840892</v>
      </c>
      <c r="I23">
        <v>7.9367999999999999</v>
      </c>
      <c r="J23">
        <f t="shared" si="0"/>
        <v>4.1999736668354402</v>
      </c>
      <c r="K23">
        <v>19.634398000000001</v>
      </c>
      <c r="N23">
        <v>6.992</v>
      </c>
      <c r="R23">
        <v>-43512040.109522998</v>
      </c>
    </row>
    <row r="24" spans="1:18" x14ac:dyDescent="0.25">
      <c r="A24">
        <v>6.992</v>
      </c>
      <c r="B24">
        <f t="shared" si="1"/>
        <v>3.7000070404336003</v>
      </c>
      <c r="C24">
        <v>10.095015</v>
      </c>
      <c r="I24">
        <v>8.1257999999999999</v>
      </c>
      <c r="J24">
        <f t="shared" si="0"/>
        <v>4.2999881592041405</v>
      </c>
      <c r="K24">
        <v>17.766843000000001</v>
      </c>
      <c r="N24">
        <v>7.181</v>
      </c>
      <c r="R24">
        <v>-43512040.149405003</v>
      </c>
    </row>
    <row r="25" spans="1:18" x14ac:dyDescent="0.25">
      <c r="A25">
        <v>7.181</v>
      </c>
      <c r="B25">
        <f t="shared" si="1"/>
        <v>3.8000215328023002</v>
      </c>
      <c r="C25">
        <v>8.7498249999999995</v>
      </c>
      <c r="I25">
        <v>8.3148</v>
      </c>
      <c r="J25">
        <f t="shared" si="0"/>
        <v>4.4000026515728399</v>
      </c>
      <c r="K25">
        <v>16.167048999999999</v>
      </c>
      <c r="N25">
        <v>7.3699000000000003</v>
      </c>
      <c r="R25">
        <v>-43512040.180143997</v>
      </c>
    </row>
    <row r="26" spans="1:18" x14ac:dyDescent="0.25">
      <c r="A26">
        <v>7.3699000000000003</v>
      </c>
      <c r="B26">
        <f t="shared" si="1"/>
        <v>3.8999831074501703</v>
      </c>
      <c r="C26">
        <v>7.7061469999999996</v>
      </c>
      <c r="I26">
        <v>8.5038</v>
      </c>
      <c r="J26">
        <f t="shared" si="0"/>
        <v>4.5000171439415402</v>
      </c>
      <c r="K26">
        <v>14.800701</v>
      </c>
      <c r="N26">
        <v>7.5589000000000004</v>
      </c>
      <c r="R26">
        <v>-43512040.203357004</v>
      </c>
    </row>
    <row r="27" spans="1:18" x14ac:dyDescent="0.25">
      <c r="A27">
        <v>7.5589000000000004</v>
      </c>
      <c r="B27">
        <f t="shared" si="1"/>
        <v>3.9999975998188706</v>
      </c>
      <c r="C27">
        <v>6.8781629999999998</v>
      </c>
      <c r="I27">
        <v>8.6927000000000003</v>
      </c>
      <c r="J27">
        <f t="shared" si="0"/>
        <v>4.5999787185894103</v>
      </c>
      <c r="K27">
        <v>13.617799</v>
      </c>
      <c r="N27">
        <v>7.7478999999999996</v>
      </c>
      <c r="R27">
        <v>-43512040.221042998</v>
      </c>
    </row>
    <row r="28" spans="1:18" x14ac:dyDescent="0.25">
      <c r="A28">
        <v>7.7478999999999996</v>
      </c>
      <c r="B28">
        <f t="shared" si="1"/>
        <v>4.10001209218757</v>
      </c>
      <c r="C28">
        <v>6.1956619999999996</v>
      </c>
      <c r="I28">
        <v>8.8817000000000004</v>
      </c>
      <c r="J28">
        <f t="shared" si="0"/>
        <v>4.6999932109581106</v>
      </c>
      <c r="K28">
        <v>12.568351</v>
      </c>
      <c r="N28">
        <v>7.9367999999999999</v>
      </c>
      <c r="R28">
        <v>-43512040.235202</v>
      </c>
    </row>
    <row r="29" spans="1:18" x14ac:dyDescent="0.25">
      <c r="A29">
        <v>7.9367999999999999</v>
      </c>
      <c r="B29">
        <f t="shared" si="1"/>
        <v>4.1999736668354402</v>
      </c>
      <c r="C29">
        <v>5.6053040000000003</v>
      </c>
      <c r="I29">
        <v>9.0707000000000004</v>
      </c>
      <c r="J29">
        <f t="shared" si="0"/>
        <v>4.8000077033268109</v>
      </c>
      <c r="K29">
        <v>11.615</v>
      </c>
      <c r="N29">
        <v>8.1257999999999999</v>
      </c>
      <c r="R29">
        <v>-43512040.247507997</v>
      </c>
    </row>
    <row r="30" spans="1:18" x14ac:dyDescent="0.25">
      <c r="A30">
        <v>8.1257999999999999</v>
      </c>
      <c r="B30">
        <f t="shared" si="1"/>
        <v>4.2999881592041405</v>
      </c>
      <c r="C30">
        <v>5.0717920000000003</v>
      </c>
      <c r="I30">
        <v>9.2597000000000005</v>
      </c>
      <c r="J30">
        <f t="shared" si="0"/>
        <v>4.9000221956955103</v>
      </c>
      <c r="K30">
        <v>10.735184</v>
      </c>
      <c r="N30">
        <v>8.3148</v>
      </c>
      <c r="R30">
        <v>-43512040.259124003</v>
      </c>
    </row>
    <row r="31" spans="1:18" x14ac:dyDescent="0.25">
      <c r="A31">
        <v>8.3148</v>
      </c>
      <c r="B31">
        <f t="shared" si="1"/>
        <v>4.4000026515728399</v>
      </c>
      <c r="C31">
        <v>4.5731919999999997</v>
      </c>
      <c r="I31">
        <v>9.4486000000000008</v>
      </c>
      <c r="J31">
        <f t="shared" si="0"/>
        <v>4.9999837703433805</v>
      </c>
      <c r="K31">
        <v>9.9159959999999998</v>
      </c>
      <c r="N31">
        <v>8.5038</v>
      </c>
      <c r="R31">
        <v>-43512040.270672999</v>
      </c>
    </row>
    <row r="32" spans="1:18" x14ac:dyDescent="0.25">
      <c r="A32">
        <v>8.5038</v>
      </c>
      <c r="B32">
        <f t="shared" si="1"/>
        <v>4.5000171439415402</v>
      </c>
      <c r="C32">
        <v>4.1026899999999999</v>
      </c>
      <c r="I32">
        <v>9.6376000000000008</v>
      </c>
      <c r="J32">
        <f t="shared" si="0"/>
        <v>5.0999982627120808</v>
      </c>
      <c r="K32">
        <v>9.1484749999999995</v>
      </c>
      <c r="N32">
        <v>8.6927000000000003</v>
      </c>
      <c r="R32">
        <v>-43512040.282333001</v>
      </c>
    </row>
    <row r="33" spans="1:18" x14ac:dyDescent="0.25">
      <c r="A33">
        <v>8.6927000000000003</v>
      </c>
      <c r="B33">
        <f t="shared" si="1"/>
        <v>4.5999787185894103</v>
      </c>
      <c r="C33">
        <v>3.6603349999999999</v>
      </c>
      <c r="I33">
        <v>9.8265999999999991</v>
      </c>
      <c r="J33">
        <f t="shared" si="0"/>
        <v>5.2000127550807802</v>
      </c>
      <c r="K33">
        <v>8.4251629999999995</v>
      </c>
      <c r="N33">
        <v>8.8817000000000004</v>
      </c>
      <c r="R33">
        <v>-43512040.294</v>
      </c>
    </row>
    <row r="34" spans="1:18" x14ac:dyDescent="0.25">
      <c r="A34">
        <v>8.8817000000000004</v>
      </c>
      <c r="B34">
        <f t="shared" si="1"/>
        <v>4.6999932109581106</v>
      </c>
      <c r="C34">
        <v>3.2496580000000002</v>
      </c>
      <c r="I34">
        <v>10.015499999999999</v>
      </c>
      <c r="J34">
        <f t="shared" si="0"/>
        <v>5.2999743297286503</v>
      </c>
      <c r="K34">
        <v>7.7405679999999997</v>
      </c>
      <c r="N34">
        <v>9.0707000000000004</v>
      </c>
      <c r="R34">
        <v>-43512040.30545</v>
      </c>
    </row>
    <row r="35" spans="1:18" x14ac:dyDescent="0.25">
      <c r="A35">
        <v>9.0707000000000004</v>
      </c>
      <c r="B35">
        <f t="shared" si="1"/>
        <v>4.8000077033268109</v>
      </c>
      <c r="C35">
        <v>2.874247</v>
      </c>
      <c r="I35">
        <v>10.204499999999999</v>
      </c>
      <c r="J35">
        <f t="shared" si="0"/>
        <v>5.3999888220973498</v>
      </c>
      <c r="K35">
        <v>7.0922669999999997</v>
      </c>
      <c r="N35">
        <v>9.2597000000000005</v>
      </c>
      <c r="R35">
        <v>-43512040.316455998</v>
      </c>
    </row>
    <row r="36" spans="1:18" x14ac:dyDescent="0.25">
      <c r="A36">
        <v>9.2597000000000005</v>
      </c>
      <c r="B36">
        <f t="shared" si="1"/>
        <v>4.9000221956955103</v>
      </c>
      <c r="C36">
        <v>2.535946</v>
      </c>
      <c r="I36">
        <v>10.3935</v>
      </c>
      <c r="J36">
        <f t="shared" si="0"/>
        <v>5.5000033144660501</v>
      </c>
      <c r="K36">
        <v>6.4807199999999998</v>
      </c>
      <c r="N36">
        <v>9.4486000000000008</v>
      </c>
      <c r="R36">
        <v>-43512040.326858997</v>
      </c>
    </row>
    <row r="37" spans="1:18" x14ac:dyDescent="0.25">
      <c r="A37">
        <v>9.4486000000000008</v>
      </c>
      <c r="B37">
        <f t="shared" si="1"/>
        <v>4.9999837703433805</v>
      </c>
      <c r="C37">
        <v>2.2344210000000002</v>
      </c>
      <c r="I37">
        <v>10.5825</v>
      </c>
      <c r="J37">
        <f t="shared" si="0"/>
        <v>5.6000178068347504</v>
      </c>
      <c r="K37">
        <v>5.9078220000000004</v>
      </c>
      <c r="N37">
        <v>9.6376000000000008</v>
      </c>
      <c r="R37">
        <v>-43512040.336585</v>
      </c>
    </row>
    <row r="38" spans="1:18" x14ac:dyDescent="0.25">
      <c r="A38">
        <v>9.6376000000000008</v>
      </c>
      <c r="B38">
        <f t="shared" si="1"/>
        <v>5.0999982627120808</v>
      </c>
      <c r="C38">
        <v>1.96757</v>
      </c>
      <c r="I38">
        <v>10.7714</v>
      </c>
      <c r="J38">
        <f t="shared" si="0"/>
        <v>5.6999793814826205</v>
      </c>
      <c r="K38">
        <v>5.3749950000000002</v>
      </c>
      <c r="N38">
        <v>9.8265999999999991</v>
      </c>
      <c r="R38">
        <v>-43512040.345638998</v>
      </c>
    </row>
    <row r="39" spans="1:18" x14ac:dyDescent="0.25">
      <c r="A39">
        <v>9.8265999999999991</v>
      </c>
      <c r="B39">
        <f t="shared" si="1"/>
        <v>5.2000127550807802</v>
      </c>
      <c r="C39">
        <v>1.7322679999999999</v>
      </c>
      <c r="I39">
        <v>10.9604</v>
      </c>
      <c r="J39">
        <f t="shared" si="0"/>
        <v>5.7999938738513199</v>
      </c>
      <c r="K39">
        <v>4.881907</v>
      </c>
      <c r="N39">
        <v>10.015499999999999</v>
      </c>
      <c r="R39">
        <v>-43512040.354076996</v>
      </c>
    </row>
    <row r="40" spans="1:18" x14ac:dyDescent="0.25">
      <c r="A40">
        <v>10.015499999999999</v>
      </c>
      <c r="B40">
        <f t="shared" si="1"/>
        <v>5.2999743297286503</v>
      </c>
      <c r="C40">
        <v>1.525066</v>
      </c>
      <c r="I40">
        <v>11.1494</v>
      </c>
      <c r="J40">
        <f t="shared" si="0"/>
        <v>5.9000083662200202</v>
      </c>
      <c r="K40">
        <v>4.4264089999999996</v>
      </c>
      <c r="N40">
        <v>10.204499999999999</v>
      </c>
      <c r="R40">
        <v>-43512040.361983001</v>
      </c>
    </row>
    <row r="41" spans="1:18" x14ac:dyDescent="0.25">
      <c r="A41">
        <v>10.204499999999999</v>
      </c>
      <c r="B41">
        <f t="shared" si="1"/>
        <v>5.3999888220973498</v>
      </c>
      <c r="C41">
        <v>1.3426450000000001</v>
      </c>
      <c r="I41">
        <v>11.3384</v>
      </c>
      <c r="J41">
        <f t="shared" si="0"/>
        <v>6.0000228585887205</v>
      </c>
      <c r="K41">
        <v>4.0054100000000004</v>
      </c>
      <c r="N41">
        <v>10.3935</v>
      </c>
      <c r="R41">
        <v>-43512040.369442001</v>
      </c>
    </row>
    <row r="42" spans="1:18" x14ac:dyDescent="0.25">
      <c r="A42">
        <v>10.3935</v>
      </c>
      <c r="B42">
        <f t="shared" si="1"/>
        <v>5.5000033144660501</v>
      </c>
      <c r="C42">
        <v>1.182043</v>
      </c>
      <c r="I42">
        <v>11.5273</v>
      </c>
      <c r="J42">
        <f t="shared" si="0"/>
        <v>6.0999844332365907</v>
      </c>
      <c r="K42">
        <v>3.6160510000000001</v>
      </c>
      <c r="N42">
        <v>10.5825</v>
      </c>
      <c r="R42">
        <v>-43512040.376529999</v>
      </c>
    </row>
    <row r="43" spans="1:18" x14ac:dyDescent="0.25">
      <c r="A43">
        <v>10.5825</v>
      </c>
      <c r="B43">
        <f t="shared" si="1"/>
        <v>5.6000178068347504</v>
      </c>
      <c r="C43">
        <v>1.040683</v>
      </c>
      <c r="I43">
        <v>11.7163</v>
      </c>
      <c r="J43">
        <f t="shared" si="0"/>
        <v>6.199998925605291</v>
      </c>
      <c r="K43">
        <v>3.256599</v>
      </c>
      <c r="N43">
        <v>10.7714</v>
      </c>
      <c r="R43">
        <v>-43512040.383300997</v>
      </c>
    </row>
    <row r="44" spans="1:18" x14ac:dyDescent="0.25">
      <c r="A44">
        <v>10.7714</v>
      </c>
      <c r="B44">
        <f t="shared" si="1"/>
        <v>5.6999793814826205</v>
      </c>
      <c r="C44">
        <v>0.91632999999999998</v>
      </c>
      <c r="I44">
        <v>11.9053</v>
      </c>
      <c r="J44">
        <f t="shared" si="0"/>
        <v>6.3000134179739904</v>
      </c>
      <c r="K44">
        <v>2.9266540000000001</v>
      </c>
      <c r="N44">
        <v>10.9604</v>
      </c>
      <c r="R44">
        <v>-43512040.389790997</v>
      </c>
    </row>
    <row r="45" spans="1:18" x14ac:dyDescent="0.25">
      <c r="A45">
        <v>10.9604</v>
      </c>
      <c r="B45">
        <f t="shared" si="1"/>
        <v>5.7999938738513199</v>
      </c>
      <c r="C45">
        <v>0.80700799999999995</v>
      </c>
      <c r="I45">
        <v>12.094200000000001</v>
      </c>
      <c r="J45">
        <f t="shared" si="0"/>
        <v>6.3999749926218605</v>
      </c>
      <c r="K45">
        <v>2.6268090000000002</v>
      </c>
      <c r="N45">
        <v>11.1494</v>
      </c>
      <c r="R45">
        <v>-43512040.396015003</v>
      </c>
    </row>
    <row r="46" spans="1:18" x14ac:dyDescent="0.25">
      <c r="A46">
        <v>11.1494</v>
      </c>
      <c r="B46">
        <f t="shared" si="1"/>
        <v>5.9000083662200202</v>
      </c>
      <c r="C46">
        <v>0.71094599999999997</v>
      </c>
      <c r="I46">
        <v>12.283200000000001</v>
      </c>
      <c r="J46">
        <f t="shared" si="0"/>
        <v>6.4999894849905608</v>
      </c>
      <c r="K46">
        <v>2.357847</v>
      </c>
      <c r="N46">
        <v>11.3384</v>
      </c>
      <c r="R46">
        <v>-43512040.401975997</v>
      </c>
    </row>
    <row r="47" spans="1:18" x14ac:dyDescent="0.25">
      <c r="A47">
        <v>11.3384</v>
      </c>
      <c r="B47">
        <f t="shared" si="1"/>
        <v>6.0000228585887205</v>
      </c>
      <c r="C47">
        <v>0.62654100000000001</v>
      </c>
      <c r="I47">
        <v>12.472200000000001</v>
      </c>
      <c r="J47">
        <f t="shared" si="0"/>
        <v>6.6000039773592611</v>
      </c>
      <c r="K47">
        <v>2.1199889999999999</v>
      </c>
      <c r="N47">
        <v>11.5273</v>
      </c>
      <c r="R47">
        <v>-43512040.407664999</v>
      </c>
    </row>
    <row r="48" spans="1:18" x14ac:dyDescent="0.25">
      <c r="A48">
        <v>11.5273</v>
      </c>
      <c r="B48">
        <f t="shared" si="1"/>
        <v>6.0999844332365907</v>
      </c>
      <c r="C48">
        <v>0.55234499999999997</v>
      </c>
      <c r="I48">
        <v>12.661199999999999</v>
      </c>
      <c r="J48">
        <f t="shared" si="0"/>
        <v>6.7000184697279597</v>
      </c>
      <c r="K48">
        <v>1.9123330000000001</v>
      </c>
      <c r="N48">
        <v>11.7163</v>
      </c>
      <c r="R48">
        <v>-43512040.413067997</v>
      </c>
    </row>
    <row r="49" spans="1:18" x14ac:dyDescent="0.25">
      <c r="A49">
        <v>11.7163</v>
      </c>
      <c r="B49">
        <f t="shared" si="1"/>
        <v>6.199998925605291</v>
      </c>
      <c r="C49">
        <v>0.48706500000000003</v>
      </c>
      <c r="I49">
        <v>12.850099999999999</v>
      </c>
      <c r="J49">
        <f t="shared" si="0"/>
        <v>6.7999800443758298</v>
      </c>
      <c r="K49">
        <v>1.7326999999999999</v>
      </c>
      <c r="N49">
        <v>11.9053</v>
      </c>
      <c r="R49">
        <v>-43512040.418171003</v>
      </c>
    </row>
    <row r="50" spans="1:18" x14ac:dyDescent="0.25">
      <c r="A50">
        <v>11.9053</v>
      </c>
      <c r="B50">
        <f t="shared" si="1"/>
        <v>6.3000134179739904</v>
      </c>
      <c r="C50">
        <v>0.42957099999999998</v>
      </c>
      <c r="I50">
        <v>13.039099999999999</v>
      </c>
      <c r="J50">
        <f t="shared" si="0"/>
        <v>6.8999945367445301</v>
      </c>
      <c r="K50">
        <v>1.57779</v>
      </c>
      <c r="N50">
        <v>12.094200000000001</v>
      </c>
      <c r="R50">
        <v>-43512040.422957003</v>
      </c>
    </row>
    <row r="51" spans="1:18" x14ac:dyDescent="0.25">
      <c r="A51">
        <v>12.094200000000001</v>
      </c>
      <c r="B51">
        <f t="shared" si="1"/>
        <v>6.3999749926218605</v>
      </c>
      <c r="C51">
        <v>0.378832</v>
      </c>
      <c r="I51">
        <v>13.2281</v>
      </c>
      <c r="J51">
        <f t="shared" si="0"/>
        <v>7.0000090291132304</v>
      </c>
      <c r="K51">
        <v>1.443616</v>
      </c>
      <c r="N51">
        <v>12.283200000000001</v>
      </c>
      <c r="R51">
        <v>-43512040.427414</v>
      </c>
    </row>
    <row r="52" spans="1:18" x14ac:dyDescent="0.25">
      <c r="A52">
        <v>12.283200000000001</v>
      </c>
      <c r="B52">
        <f t="shared" si="1"/>
        <v>6.4999894849905608</v>
      </c>
      <c r="C52">
        <v>0.33401700000000001</v>
      </c>
      <c r="I52">
        <v>13.4171</v>
      </c>
      <c r="J52">
        <f t="shared" si="0"/>
        <v>7.1000235214819298</v>
      </c>
      <c r="K52">
        <v>1.3260000000000001</v>
      </c>
      <c r="N52">
        <v>12.472200000000001</v>
      </c>
      <c r="R52">
        <v>-43512040.431533001</v>
      </c>
    </row>
    <row r="53" spans="1:18" x14ac:dyDescent="0.25">
      <c r="A53">
        <v>12.472200000000001</v>
      </c>
      <c r="B53">
        <f t="shared" si="1"/>
        <v>6.6000039773592611</v>
      </c>
      <c r="C53">
        <v>0.29438300000000001</v>
      </c>
      <c r="I53">
        <v>13.606</v>
      </c>
      <c r="J53">
        <f t="shared" si="0"/>
        <v>7.1999850961298</v>
      </c>
      <c r="K53">
        <v>1.221079</v>
      </c>
      <c r="N53">
        <v>12.661199999999999</v>
      </c>
      <c r="R53">
        <v>-43512040.435309999</v>
      </c>
    </row>
    <row r="54" spans="1:18" x14ac:dyDescent="0.25">
      <c r="A54">
        <v>12.661199999999999</v>
      </c>
      <c r="B54">
        <f t="shared" si="1"/>
        <v>6.7000184697279597</v>
      </c>
      <c r="C54">
        <v>0.25929999999999997</v>
      </c>
      <c r="I54">
        <v>13.795</v>
      </c>
      <c r="J54">
        <f t="shared" si="0"/>
        <v>7.2999995884985003</v>
      </c>
      <c r="K54">
        <v>1.1255299999999999</v>
      </c>
      <c r="N54">
        <v>12.850099999999999</v>
      </c>
      <c r="R54">
        <v>-43512040.438745998</v>
      </c>
    </row>
    <row r="55" spans="1:18" x14ac:dyDescent="0.25">
      <c r="A55">
        <v>12.850099999999999</v>
      </c>
      <c r="B55">
        <f t="shared" si="1"/>
        <v>6.7999800443758298</v>
      </c>
      <c r="C55">
        <v>0.22822200000000001</v>
      </c>
      <c r="I55">
        <v>13.984</v>
      </c>
      <c r="J55">
        <f t="shared" si="0"/>
        <v>7.4000140808672006</v>
      </c>
      <c r="K55">
        <v>1.0369250000000001</v>
      </c>
      <c r="N55">
        <v>13.039099999999999</v>
      </c>
      <c r="R55">
        <v>-43512040.441846997</v>
      </c>
    </row>
    <row r="56" spans="1:18" x14ac:dyDescent="0.25">
      <c r="A56">
        <v>13.039099999999999</v>
      </c>
      <c r="B56">
        <f t="shared" si="1"/>
        <v>6.8999945367445301</v>
      </c>
      <c r="C56">
        <v>0.200684</v>
      </c>
      <c r="I56">
        <v>14.1729</v>
      </c>
      <c r="J56">
        <f t="shared" si="0"/>
        <v>7.4999756555150707</v>
      </c>
      <c r="K56">
        <v>0.95362999999999998</v>
      </c>
      <c r="N56">
        <v>13.2281</v>
      </c>
      <c r="R56">
        <v>-43512040.444624998</v>
      </c>
    </row>
    <row r="57" spans="1:18" x14ac:dyDescent="0.25">
      <c r="A57">
        <v>13.2281</v>
      </c>
      <c r="B57">
        <f t="shared" si="1"/>
        <v>7.0000090291132304</v>
      </c>
      <c r="C57">
        <v>0.17627599999999999</v>
      </c>
      <c r="I57">
        <v>14.3619</v>
      </c>
      <c r="J57">
        <f t="shared" si="0"/>
        <v>7.599990147883771</v>
      </c>
      <c r="K57">
        <v>0.87474600000000002</v>
      </c>
      <c r="N57">
        <v>13.4171</v>
      </c>
      <c r="R57">
        <v>-43512040.447094999</v>
      </c>
    </row>
    <row r="58" spans="1:18" x14ac:dyDescent="0.25">
      <c r="A58">
        <v>13.4171</v>
      </c>
      <c r="B58">
        <f t="shared" si="1"/>
        <v>7.1000235214819298</v>
      </c>
      <c r="C58">
        <v>0.15464600000000001</v>
      </c>
      <c r="I58">
        <v>14.5509</v>
      </c>
      <c r="J58">
        <f t="shared" si="0"/>
        <v>7.7000046402524704</v>
      </c>
      <c r="K58">
        <v>0.79995499999999997</v>
      </c>
      <c r="N58">
        <v>13.606</v>
      </c>
      <c r="R58">
        <v>-43512040.449277997</v>
      </c>
    </row>
    <row r="59" spans="1:18" x14ac:dyDescent="0.25">
      <c r="A59">
        <v>13.606</v>
      </c>
      <c r="B59">
        <f t="shared" si="1"/>
        <v>7.1999850961298</v>
      </c>
      <c r="C59">
        <v>0.13548099999999999</v>
      </c>
      <c r="I59">
        <v>14.7399</v>
      </c>
      <c r="J59">
        <f t="shared" si="0"/>
        <v>7.8000191326211707</v>
      </c>
      <c r="K59">
        <v>0.72930600000000001</v>
      </c>
      <c r="N59">
        <v>13.795</v>
      </c>
      <c r="R59">
        <v>-43512040.451194003</v>
      </c>
    </row>
    <row r="60" spans="1:18" x14ac:dyDescent="0.25">
      <c r="A60">
        <v>13.795</v>
      </c>
      <c r="B60">
        <f t="shared" si="1"/>
        <v>7.2999995884985003</v>
      </c>
      <c r="C60">
        <v>0.118509</v>
      </c>
      <c r="I60">
        <v>14.928800000000001</v>
      </c>
      <c r="J60">
        <f t="shared" si="0"/>
        <v>7.8999807072690409</v>
      </c>
      <c r="K60">
        <v>0.66305899999999995</v>
      </c>
      <c r="N60">
        <v>13.984</v>
      </c>
      <c r="R60">
        <v>-43512040.452868</v>
      </c>
    </row>
    <row r="61" spans="1:18" x14ac:dyDescent="0.25">
      <c r="A61">
        <v>13.984</v>
      </c>
      <c r="B61">
        <f t="shared" si="1"/>
        <v>7.4000140808672006</v>
      </c>
      <c r="C61">
        <v>0.103487</v>
      </c>
      <c r="I61">
        <v>15.117800000000001</v>
      </c>
      <c r="J61">
        <f t="shared" si="0"/>
        <v>7.9999951996377412</v>
      </c>
      <c r="K61">
        <v>0.60151100000000002</v>
      </c>
      <c r="N61">
        <v>14.1729</v>
      </c>
      <c r="R61">
        <v>-43512040.454323001</v>
      </c>
    </row>
    <row r="62" spans="1:18" x14ac:dyDescent="0.25">
      <c r="A62">
        <v>14.1729</v>
      </c>
      <c r="B62">
        <f t="shared" si="1"/>
        <v>7.4999756555150707</v>
      </c>
      <c r="C62">
        <v>9.0203000000000005E-2</v>
      </c>
      <c r="I62">
        <v>15.306800000000001</v>
      </c>
      <c r="J62">
        <f t="shared" si="0"/>
        <v>8.1000096920064415</v>
      </c>
      <c r="K62">
        <v>0.544906</v>
      </c>
      <c r="N62">
        <v>14.3619</v>
      </c>
      <c r="R62">
        <v>-43512040.455582999</v>
      </c>
    </row>
    <row r="63" spans="1:18" x14ac:dyDescent="0.25">
      <c r="A63">
        <v>14.3619</v>
      </c>
      <c r="B63">
        <f t="shared" si="1"/>
        <v>7.599990147883771</v>
      </c>
      <c r="C63">
        <v>7.8467999999999996E-2</v>
      </c>
      <c r="I63">
        <v>15.495799999999999</v>
      </c>
      <c r="J63">
        <f t="shared" si="0"/>
        <v>8.20002418437514</v>
      </c>
      <c r="K63">
        <v>0.49334</v>
      </c>
      <c r="N63">
        <v>14.5509</v>
      </c>
      <c r="R63">
        <v>-43512040.456670001</v>
      </c>
    </row>
    <row r="64" spans="1:18" x14ac:dyDescent="0.25">
      <c r="A64">
        <v>14.5509</v>
      </c>
      <c r="B64">
        <f t="shared" si="1"/>
        <v>7.7000046402524704</v>
      </c>
      <c r="C64">
        <v>6.8114999999999995E-2</v>
      </c>
      <c r="I64">
        <v>15.684699999999999</v>
      </c>
      <c r="J64">
        <f t="shared" si="0"/>
        <v>8.2999857590230111</v>
      </c>
      <c r="K64">
        <v>0.44675900000000002</v>
      </c>
      <c r="N64">
        <v>14.7399</v>
      </c>
      <c r="R64">
        <v>-43512040.457606003</v>
      </c>
    </row>
    <row r="65" spans="1:18" x14ac:dyDescent="0.25">
      <c r="A65">
        <v>14.7399</v>
      </c>
      <c r="B65">
        <f t="shared" si="1"/>
        <v>7.8000191326211707</v>
      </c>
      <c r="C65">
        <v>5.8993999999999998E-2</v>
      </c>
      <c r="I65">
        <v>15.873699999999999</v>
      </c>
      <c r="J65">
        <f t="shared" si="0"/>
        <v>8.4000002513917096</v>
      </c>
      <c r="K65">
        <v>0.40495199999999998</v>
      </c>
      <c r="N65">
        <v>14.928800000000001</v>
      </c>
      <c r="R65">
        <v>-43512040.458410002</v>
      </c>
    </row>
    <row r="66" spans="1:18" x14ac:dyDescent="0.25">
      <c r="A66">
        <v>14.928800000000001</v>
      </c>
      <c r="B66">
        <f t="shared" si="1"/>
        <v>7.8999807072690409</v>
      </c>
      <c r="C66">
        <v>5.0974999999999999E-2</v>
      </c>
      <c r="I66">
        <v>16.0627</v>
      </c>
      <c r="J66">
        <f t="shared" ref="J66:J100" si="2">I66*0.5291772083</f>
        <v>8.5000147437604099</v>
      </c>
      <c r="K66">
        <v>0.367585</v>
      </c>
      <c r="N66">
        <v>15.117800000000001</v>
      </c>
      <c r="R66">
        <v>-43512040.459100001</v>
      </c>
    </row>
    <row r="67" spans="1:18" x14ac:dyDescent="0.25">
      <c r="A67">
        <v>15.117800000000001</v>
      </c>
      <c r="B67">
        <f t="shared" ref="B67:B101" si="3">A67*0.5291772083</f>
        <v>7.9999951996377412</v>
      </c>
      <c r="C67">
        <v>4.3937999999999998E-2</v>
      </c>
      <c r="I67">
        <v>16.2516</v>
      </c>
      <c r="J67">
        <f t="shared" si="2"/>
        <v>8.5999763184082809</v>
      </c>
      <c r="K67">
        <v>0.33422200000000002</v>
      </c>
      <c r="N67">
        <v>15.306800000000001</v>
      </c>
      <c r="R67">
        <v>-43512040.459691003</v>
      </c>
    </row>
    <row r="68" spans="1:18" x14ac:dyDescent="0.25">
      <c r="A68">
        <v>15.306800000000001</v>
      </c>
      <c r="B68">
        <f t="shared" si="3"/>
        <v>8.1000096920064415</v>
      </c>
      <c r="C68">
        <v>3.7776999999999998E-2</v>
      </c>
      <c r="I68">
        <v>16.4406</v>
      </c>
      <c r="J68">
        <f t="shared" si="2"/>
        <v>8.6999908107769812</v>
      </c>
      <c r="K68">
        <v>0.30438900000000002</v>
      </c>
      <c r="N68">
        <v>15.495799999999999</v>
      </c>
      <c r="R68">
        <v>-43512040.460196003</v>
      </c>
    </row>
    <row r="69" spans="1:18" x14ac:dyDescent="0.25">
      <c r="A69">
        <v>15.495799999999999</v>
      </c>
      <c r="B69">
        <f t="shared" si="3"/>
        <v>8.20002418437514</v>
      </c>
      <c r="C69">
        <v>3.2397000000000002E-2</v>
      </c>
      <c r="I69">
        <v>16.6296</v>
      </c>
      <c r="J69">
        <f t="shared" si="2"/>
        <v>8.8000053031456797</v>
      </c>
      <c r="K69">
        <v>0.27760000000000001</v>
      </c>
      <c r="N69">
        <v>15.684699999999999</v>
      </c>
      <c r="R69">
        <v>-43512040.460629001</v>
      </c>
    </row>
    <row r="70" spans="1:18" x14ac:dyDescent="0.25">
      <c r="A70">
        <v>15.684699999999999</v>
      </c>
      <c r="B70">
        <f t="shared" si="3"/>
        <v>8.2999857590230111</v>
      </c>
      <c r="C70">
        <v>2.7732E-2</v>
      </c>
      <c r="I70">
        <v>16.8186</v>
      </c>
      <c r="J70">
        <f t="shared" si="2"/>
        <v>8.90001979551438</v>
      </c>
      <c r="K70">
        <v>0.25339600000000001</v>
      </c>
      <c r="N70">
        <v>15.873699999999999</v>
      </c>
      <c r="R70">
        <v>-43512040.460997999</v>
      </c>
    </row>
    <row r="71" spans="1:18" x14ac:dyDescent="0.25">
      <c r="A71">
        <v>15.873699999999999</v>
      </c>
      <c r="B71">
        <f t="shared" si="3"/>
        <v>8.4000002513917096</v>
      </c>
      <c r="C71">
        <v>2.3661000000000001E-2</v>
      </c>
      <c r="I71">
        <v>17.0075</v>
      </c>
      <c r="J71">
        <f t="shared" si="2"/>
        <v>8.9999813701622511</v>
      </c>
      <c r="K71">
        <v>0.23136399999999999</v>
      </c>
      <c r="N71">
        <v>16.0627</v>
      </c>
      <c r="R71">
        <v>-43512040.461314</v>
      </c>
    </row>
    <row r="72" spans="1:18" x14ac:dyDescent="0.25">
      <c r="A72">
        <v>16.0627</v>
      </c>
      <c r="B72">
        <f t="shared" si="3"/>
        <v>8.5000147437604099</v>
      </c>
      <c r="C72">
        <v>2.0139000000000001E-2</v>
      </c>
      <c r="I72">
        <v>17.1965</v>
      </c>
      <c r="J72">
        <f t="shared" si="2"/>
        <v>9.0999958625309514</v>
      </c>
      <c r="K72">
        <v>0.21115300000000001</v>
      </c>
      <c r="N72">
        <v>16.2516</v>
      </c>
      <c r="R72">
        <v>-43512040.461583003</v>
      </c>
    </row>
    <row r="73" spans="1:18" x14ac:dyDescent="0.25">
      <c r="A73">
        <v>16.2516</v>
      </c>
      <c r="B73">
        <f t="shared" si="3"/>
        <v>8.5999763184082809</v>
      </c>
      <c r="C73">
        <v>1.7097999999999999E-2</v>
      </c>
      <c r="I73">
        <v>17.3855</v>
      </c>
      <c r="J73">
        <f t="shared" si="2"/>
        <v>9.2000103548996517</v>
      </c>
      <c r="K73">
        <v>0.19248399999999999</v>
      </c>
      <c r="N73">
        <v>16.4406</v>
      </c>
      <c r="R73">
        <v>-43512040.461811997</v>
      </c>
    </row>
    <row r="74" spans="1:18" x14ac:dyDescent="0.25">
      <c r="A74">
        <v>16.4406</v>
      </c>
      <c r="B74">
        <f t="shared" si="3"/>
        <v>8.6999908107769812</v>
      </c>
      <c r="C74">
        <v>1.4482999999999999E-2</v>
      </c>
      <c r="I74">
        <v>17.5745</v>
      </c>
      <c r="J74">
        <f t="shared" si="2"/>
        <v>9.3000248472683502</v>
      </c>
      <c r="K74">
        <v>0.17513600000000001</v>
      </c>
      <c r="N74">
        <v>16.6296</v>
      </c>
      <c r="R74">
        <v>-43512040.462007001</v>
      </c>
    </row>
    <row r="75" spans="1:18" x14ac:dyDescent="0.25">
      <c r="A75">
        <v>16.6296</v>
      </c>
      <c r="B75">
        <f t="shared" si="3"/>
        <v>8.8000053031456797</v>
      </c>
      <c r="C75">
        <v>1.2241999999999999E-2</v>
      </c>
      <c r="I75">
        <v>17.763400000000001</v>
      </c>
      <c r="J75">
        <f t="shared" si="2"/>
        <v>9.3999864219162212</v>
      </c>
      <c r="K75">
        <v>0.15895100000000001</v>
      </c>
      <c r="N75">
        <v>16.8186</v>
      </c>
      <c r="R75">
        <v>-43512040.462172002</v>
      </c>
    </row>
    <row r="76" spans="1:18" x14ac:dyDescent="0.25">
      <c r="A76">
        <v>16.8186</v>
      </c>
      <c r="B76">
        <f t="shared" si="3"/>
        <v>8.90001979551438</v>
      </c>
      <c r="C76">
        <v>1.0328E-2</v>
      </c>
      <c r="I76">
        <v>17.952400000000001</v>
      </c>
      <c r="J76">
        <f t="shared" si="2"/>
        <v>9.5000009142849215</v>
      </c>
      <c r="K76">
        <v>0.143817</v>
      </c>
      <c r="N76">
        <v>17.0075</v>
      </c>
      <c r="R76">
        <v>-43512040.462312996</v>
      </c>
    </row>
    <row r="77" spans="1:18" x14ac:dyDescent="0.25">
      <c r="A77">
        <v>17.0075</v>
      </c>
      <c r="B77">
        <f t="shared" si="3"/>
        <v>8.9999813701622511</v>
      </c>
      <c r="C77">
        <v>8.6990000000000001E-3</v>
      </c>
      <c r="I77">
        <v>18.141400000000001</v>
      </c>
      <c r="J77">
        <f t="shared" si="2"/>
        <v>9.6000154066536219</v>
      </c>
      <c r="K77">
        <v>0.12966800000000001</v>
      </c>
      <c r="N77">
        <v>17.1965</v>
      </c>
      <c r="R77">
        <v>-43512040.462431997</v>
      </c>
    </row>
    <row r="78" spans="1:18" x14ac:dyDescent="0.25">
      <c r="A78">
        <v>17.1965</v>
      </c>
      <c r="B78">
        <f t="shared" si="3"/>
        <v>9.0999958625309514</v>
      </c>
      <c r="C78">
        <v>7.3179999999999999E-3</v>
      </c>
      <c r="I78">
        <v>18.330300000000001</v>
      </c>
      <c r="J78">
        <f t="shared" si="2"/>
        <v>9.6999769813014911</v>
      </c>
      <c r="K78">
        <v>0.116449</v>
      </c>
      <c r="N78">
        <v>17.3855</v>
      </c>
      <c r="R78">
        <v>-43512040.462531999</v>
      </c>
    </row>
    <row r="79" spans="1:18" x14ac:dyDescent="0.25">
      <c r="A79">
        <v>17.3855</v>
      </c>
      <c r="B79">
        <f t="shared" si="3"/>
        <v>9.2000103548996517</v>
      </c>
      <c r="C79">
        <v>6.1500000000000001E-3</v>
      </c>
      <c r="I79">
        <v>18.519300000000001</v>
      </c>
      <c r="J79">
        <f t="shared" si="2"/>
        <v>9.7999914736701914</v>
      </c>
      <c r="K79">
        <v>0.104145</v>
      </c>
      <c r="N79">
        <v>17.5745</v>
      </c>
      <c r="R79">
        <v>-43512040.462615997</v>
      </c>
    </row>
    <row r="80" spans="1:18" x14ac:dyDescent="0.25">
      <c r="A80">
        <v>17.5745</v>
      </c>
      <c r="B80">
        <f t="shared" si="3"/>
        <v>9.3000248472683502</v>
      </c>
      <c r="C80">
        <v>5.1669999999999997E-3</v>
      </c>
      <c r="I80">
        <v>18.708300000000001</v>
      </c>
      <c r="J80">
        <f t="shared" si="2"/>
        <v>9.9000059660388917</v>
      </c>
      <c r="K80">
        <v>9.2730000000000007E-2</v>
      </c>
      <c r="N80">
        <v>17.763400000000001</v>
      </c>
      <c r="R80">
        <v>-43512040.462687001</v>
      </c>
    </row>
    <row r="81" spans="1:18" x14ac:dyDescent="0.25">
      <c r="A81">
        <v>17.763400000000001</v>
      </c>
      <c r="B81">
        <f t="shared" si="3"/>
        <v>9.3999864219162212</v>
      </c>
      <c r="C81">
        <v>4.3410000000000002E-3</v>
      </c>
      <c r="I81">
        <v>18.897300000000001</v>
      </c>
      <c r="J81">
        <f t="shared" si="2"/>
        <v>10.000020458407592</v>
      </c>
      <c r="K81">
        <v>8.2197999999999993E-2</v>
      </c>
      <c r="N81">
        <v>17.952400000000001</v>
      </c>
      <c r="R81">
        <v>-43512040.462747</v>
      </c>
    </row>
    <row r="82" spans="1:18" x14ac:dyDescent="0.25">
      <c r="A82">
        <v>17.952400000000001</v>
      </c>
      <c r="B82">
        <f t="shared" si="3"/>
        <v>9.5000009142849215</v>
      </c>
      <c r="C82">
        <v>3.6510000000000002E-3</v>
      </c>
      <c r="I82">
        <v>19.086200000000002</v>
      </c>
      <c r="J82">
        <f t="shared" si="2"/>
        <v>10.099982033055461</v>
      </c>
      <c r="K82">
        <v>7.2525999999999993E-2</v>
      </c>
      <c r="N82">
        <v>18.141400000000001</v>
      </c>
      <c r="R82">
        <v>-43512040.462796003</v>
      </c>
    </row>
    <row r="83" spans="1:18" x14ac:dyDescent="0.25">
      <c r="A83">
        <v>18.141400000000001</v>
      </c>
      <c r="B83">
        <f t="shared" si="3"/>
        <v>9.6000154066536219</v>
      </c>
      <c r="C83">
        <v>3.0760000000000002E-3</v>
      </c>
      <c r="I83">
        <v>19.275200000000002</v>
      </c>
      <c r="J83">
        <f t="shared" si="2"/>
        <v>10.199996525424162</v>
      </c>
      <c r="K83">
        <v>6.3697000000000004E-2</v>
      </c>
      <c r="N83">
        <v>18.330300000000001</v>
      </c>
      <c r="R83">
        <v>-43512040.462838002</v>
      </c>
    </row>
    <row r="84" spans="1:18" x14ac:dyDescent="0.25">
      <c r="A84">
        <v>18.330300000000001</v>
      </c>
      <c r="B84">
        <f t="shared" si="3"/>
        <v>9.6999769813014911</v>
      </c>
      <c r="C84">
        <v>2.5990000000000002E-3</v>
      </c>
      <c r="I84">
        <v>19.464200000000002</v>
      </c>
      <c r="J84">
        <f t="shared" si="2"/>
        <v>10.300011017792862</v>
      </c>
      <c r="K84">
        <v>5.5682000000000002E-2</v>
      </c>
      <c r="N84">
        <v>18.519300000000001</v>
      </c>
      <c r="R84">
        <v>-43512040.462871999</v>
      </c>
    </row>
    <row r="85" spans="1:18" x14ac:dyDescent="0.25">
      <c r="A85">
        <v>18.519300000000001</v>
      </c>
      <c r="B85">
        <f t="shared" si="3"/>
        <v>9.7999914736701914</v>
      </c>
      <c r="C85">
        <v>2.2030000000000001E-3</v>
      </c>
      <c r="I85">
        <v>19.653199999999998</v>
      </c>
      <c r="J85">
        <f t="shared" si="2"/>
        <v>10.40002551016156</v>
      </c>
      <c r="K85">
        <v>4.8458000000000001E-2</v>
      </c>
      <c r="N85">
        <v>18.708300000000001</v>
      </c>
      <c r="R85">
        <v>-43512040.462901004</v>
      </c>
    </row>
    <row r="86" spans="1:18" x14ac:dyDescent="0.25">
      <c r="A86">
        <v>18.708300000000001</v>
      </c>
      <c r="B86">
        <f t="shared" si="3"/>
        <v>9.9000059660388917</v>
      </c>
      <c r="C86">
        <v>1.877E-3</v>
      </c>
      <c r="I86">
        <v>19.842099999999999</v>
      </c>
      <c r="J86">
        <f t="shared" si="2"/>
        <v>10.49998708480943</v>
      </c>
      <c r="K86">
        <v>4.1982999999999999E-2</v>
      </c>
      <c r="N86">
        <v>18.897300000000001</v>
      </c>
      <c r="R86">
        <v>-43512040.462924004</v>
      </c>
    </row>
    <row r="87" spans="1:18" x14ac:dyDescent="0.25">
      <c r="A87">
        <v>18.897300000000001</v>
      </c>
      <c r="B87">
        <f t="shared" si="3"/>
        <v>10.000020458407592</v>
      </c>
      <c r="C87">
        <v>1.609E-3</v>
      </c>
      <c r="I87">
        <v>20.031099999999999</v>
      </c>
      <c r="J87">
        <f t="shared" si="2"/>
        <v>10.60000157717813</v>
      </c>
      <c r="K87">
        <v>3.6214999999999997E-2</v>
      </c>
      <c r="N87">
        <v>19.086200000000002</v>
      </c>
      <c r="R87">
        <v>-43512040.462943003</v>
      </c>
    </row>
    <row r="88" spans="1:18" x14ac:dyDescent="0.25">
      <c r="A88">
        <v>19.086200000000002</v>
      </c>
      <c r="B88">
        <f t="shared" si="3"/>
        <v>10.099982033055461</v>
      </c>
      <c r="C88">
        <v>1.389E-3</v>
      </c>
      <c r="I88">
        <v>20.220099999999999</v>
      </c>
      <c r="J88">
        <f t="shared" si="2"/>
        <v>10.70001606954683</v>
      </c>
      <c r="K88">
        <v>3.1106999999999999E-2</v>
      </c>
      <c r="N88">
        <v>19.275200000000002</v>
      </c>
      <c r="R88">
        <v>-43512040.462958999</v>
      </c>
    </row>
    <row r="89" spans="1:18" x14ac:dyDescent="0.25">
      <c r="A89">
        <v>19.275200000000002</v>
      </c>
      <c r="B89">
        <f t="shared" si="3"/>
        <v>10.199996525424162</v>
      </c>
      <c r="C89">
        <v>1.2099999999999999E-3</v>
      </c>
      <c r="I89">
        <v>20.408999999999999</v>
      </c>
      <c r="J89">
        <f t="shared" si="2"/>
        <v>10.7999776441947</v>
      </c>
      <c r="K89">
        <v>2.6610000000000002E-2</v>
      </c>
      <c r="N89">
        <v>19.464200000000002</v>
      </c>
      <c r="R89">
        <v>-43512040.462972</v>
      </c>
    </row>
    <row r="90" spans="1:18" x14ac:dyDescent="0.25">
      <c r="A90">
        <v>19.464200000000002</v>
      </c>
      <c r="B90">
        <f t="shared" si="3"/>
        <v>10.300011017792862</v>
      </c>
      <c r="C90">
        <v>1.0640000000000001E-3</v>
      </c>
      <c r="I90">
        <v>20.597999999999999</v>
      </c>
      <c r="J90">
        <f t="shared" si="2"/>
        <v>10.8999921365634</v>
      </c>
      <c r="K90">
        <v>2.2674E-2</v>
      </c>
      <c r="N90">
        <v>19.653199999999998</v>
      </c>
      <c r="R90">
        <v>-43512040.462982997</v>
      </c>
    </row>
    <row r="91" spans="1:18" x14ac:dyDescent="0.25">
      <c r="A91">
        <v>19.653199999999998</v>
      </c>
      <c r="B91">
        <f t="shared" si="3"/>
        <v>10.40002551016156</v>
      </c>
      <c r="C91">
        <v>9.4499999999999998E-4</v>
      </c>
      <c r="I91">
        <v>20.786999999999999</v>
      </c>
      <c r="J91">
        <f t="shared" si="2"/>
        <v>11.0000066289321</v>
      </c>
      <c r="K91">
        <v>1.9245999999999999E-2</v>
      </c>
      <c r="N91">
        <v>19.842099999999999</v>
      </c>
      <c r="R91">
        <v>-43512040.462990999</v>
      </c>
    </row>
    <row r="92" spans="1:18" x14ac:dyDescent="0.25">
      <c r="A92">
        <v>19.842099999999999</v>
      </c>
      <c r="B92">
        <f t="shared" si="3"/>
        <v>10.49998708480943</v>
      </c>
      <c r="C92">
        <v>8.4900000000000004E-4</v>
      </c>
      <c r="I92">
        <v>20.975999999999999</v>
      </c>
      <c r="J92">
        <f t="shared" si="2"/>
        <v>11.1000211213008</v>
      </c>
      <c r="K92">
        <v>1.6282000000000001E-2</v>
      </c>
      <c r="N92">
        <v>20.031099999999999</v>
      </c>
      <c r="R92">
        <v>-43512040.462998003</v>
      </c>
    </row>
    <row r="93" spans="1:18" x14ac:dyDescent="0.25">
      <c r="A93">
        <v>20.031099999999999</v>
      </c>
      <c r="B93">
        <f t="shared" si="3"/>
        <v>10.60000157717813</v>
      </c>
      <c r="C93">
        <v>7.7200000000000001E-4</v>
      </c>
      <c r="I93">
        <v>21.164899999999999</v>
      </c>
      <c r="J93">
        <f t="shared" si="2"/>
        <v>11.19998269594867</v>
      </c>
      <c r="K93">
        <v>1.3728000000000001E-2</v>
      </c>
      <c r="N93">
        <v>20.220099999999999</v>
      </c>
      <c r="R93">
        <v>-43512040.463004</v>
      </c>
    </row>
    <row r="94" spans="1:18" x14ac:dyDescent="0.25">
      <c r="A94">
        <v>20.220099999999999</v>
      </c>
      <c r="B94">
        <f t="shared" si="3"/>
        <v>10.70001606954683</v>
      </c>
      <c r="C94">
        <v>7.1000000000000002E-4</v>
      </c>
      <c r="I94">
        <v>21.353899999999999</v>
      </c>
      <c r="J94">
        <f t="shared" si="2"/>
        <v>11.29999718831737</v>
      </c>
      <c r="K94">
        <v>1.154E-2</v>
      </c>
      <c r="N94">
        <v>20.408999999999999</v>
      </c>
      <c r="R94">
        <v>-43512040.463008001</v>
      </c>
    </row>
    <row r="95" spans="1:18" x14ac:dyDescent="0.25">
      <c r="A95">
        <v>20.408999999999999</v>
      </c>
      <c r="B95">
        <f t="shared" si="3"/>
        <v>10.7999776441947</v>
      </c>
      <c r="C95">
        <v>6.6E-4</v>
      </c>
      <c r="I95">
        <v>21.542899999999999</v>
      </c>
      <c r="J95">
        <f t="shared" si="2"/>
        <v>11.40001168068607</v>
      </c>
      <c r="K95">
        <v>9.672E-3</v>
      </c>
      <c r="N95">
        <v>20.597999999999999</v>
      </c>
      <c r="R95">
        <v>-43512040.463012002</v>
      </c>
    </row>
    <row r="96" spans="1:18" x14ac:dyDescent="0.25">
      <c r="A96">
        <v>20.597999999999999</v>
      </c>
      <c r="B96">
        <f t="shared" si="3"/>
        <v>10.8999921365634</v>
      </c>
      <c r="C96">
        <v>6.2100000000000002E-4</v>
      </c>
      <c r="I96">
        <v>21.7319</v>
      </c>
      <c r="J96">
        <f t="shared" si="2"/>
        <v>11.500026173054771</v>
      </c>
      <c r="K96">
        <v>8.0920000000000002E-3</v>
      </c>
      <c r="N96">
        <v>20.786999999999999</v>
      </c>
      <c r="R96">
        <v>-43512040.463014998</v>
      </c>
    </row>
    <row r="97" spans="1:18" x14ac:dyDescent="0.25">
      <c r="A97">
        <v>20.786999999999999</v>
      </c>
      <c r="B97">
        <f t="shared" si="3"/>
        <v>11.0000066289321</v>
      </c>
      <c r="C97">
        <v>5.8900000000000001E-4</v>
      </c>
      <c r="I97">
        <v>21.9208</v>
      </c>
      <c r="J97">
        <f t="shared" si="2"/>
        <v>11.59998774770264</v>
      </c>
      <c r="K97">
        <v>6.7559999999999999E-3</v>
      </c>
      <c r="N97">
        <v>20.975999999999999</v>
      </c>
      <c r="R97">
        <v>-43512040.463017002</v>
      </c>
    </row>
    <row r="98" spans="1:18" x14ac:dyDescent="0.25">
      <c r="A98">
        <v>20.975999999999999</v>
      </c>
      <c r="B98">
        <f t="shared" si="3"/>
        <v>11.1000211213008</v>
      </c>
      <c r="C98">
        <v>5.6400000000000005E-4</v>
      </c>
      <c r="I98">
        <v>22.1098</v>
      </c>
      <c r="J98">
        <f t="shared" si="2"/>
        <v>11.70000224007134</v>
      </c>
      <c r="K98">
        <v>5.6319999999999999E-3</v>
      </c>
      <c r="N98">
        <v>21.164899999999999</v>
      </c>
      <c r="R98">
        <v>-43512040.463018999</v>
      </c>
    </row>
    <row r="99" spans="1:18" x14ac:dyDescent="0.25">
      <c r="A99">
        <v>21.164899999999999</v>
      </c>
      <c r="B99">
        <f t="shared" si="3"/>
        <v>11.19998269594867</v>
      </c>
      <c r="C99">
        <v>5.44E-4</v>
      </c>
      <c r="I99">
        <v>22.2988</v>
      </c>
      <c r="J99">
        <f t="shared" si="2"/>
        <v>11.80001673244004</v>
      </c>
      <c r="K99">
        <v>4.6899999999999997E-3</v>
      </c>
      <c r="N99">
        <v>21.353899999999999</v>
      </c>
      <c r="R99">
        <v>-43512040.463019997</v>
      </c>
    </row>
    <row r="100" spans="1:18" x14ac:dyDescent="0.25">
      <c r="A100">
        <v>21.353899999999999</v>
      </c>
      <c r="B100">
        <f t="shared" si="3"/>
        <v>11.29999718831737</v>
      </c>
      <c r="C100">
        <v>5.2800000000000004E-4</v>
      </c>
      <c r="I100">
        <v>22.4877</v>
      </c>
      <c r="J100">
        <f t="shared" si="2"/>
        <v>11.899978307087911</v>
      </c>
      <c r="K100">
        <v>3.9090000000000001E-3</v>
      </c>
      <c r="N100">
        <v>21.542899999999999</v>
      </c>
      <c r="R100">
        <v>-43512040.463021003</v>
      </c>
    </row>
    <row r="101" spans="1:18" x14ac:dyDescent="0.25">
      <c r="A101">
        <v>21.542899999999999</v>
      </c>
      <c r="B101">
        <f t="shared" si="3"/>
        <v>11.40001168068607</v>
      </c>
      <c r="C101">
        <v>5.1599999999999997E-4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5</vt:i4>
      </vt:variant>
    </vt:vector>
  </HeadingPairs>
  <TitlesOfParts>
    <vt:vector size="7" baseType="lpstr">
      <vt:lpstr>H</vt:lpstr>
      <vt:lpstr>Plan3</vt:lpstr>
      <vt:lpstr>Plan3!h2_f2_H_molpro__description</vt:lpstr>
      <vt:lpstr>Plan3!h2_f2_L_molpro</vt:lpstr>
      <vt:lpstr>Plan3!h2_f2_Ta_molpro</vt:lpstr>
      <vt:lpstr>H!X23__1</vt:lpstr>
      <vt:lpstr>H!Z23__1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2023-12-18T22:19:45Z</dcterms:modified>
</cp:coreProperties>
</file>